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ml.chartshap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91996\Documents\Work\BitsPilani\Financial Analytics - Jan2024\"/>
    </mc:Choice>
  </mc:AlternateContent>
  <xr:revisionPtr revIDLastSave="0" documentId="13_ncr:1_{82989DEB-0257-4BF7-BE81-310F5690A5D3}" xr6:coauthVersionLast="47" xr6:coauthVersionMax="47" xr10:uidLastSave="{00000000-0000-0000-0000-000000000000}"/>
  <bookViews>
    <workbookView xWindow="-120" yWindow="-120" windowWidth="29040" windowHeight="15840" xr2:uid="{627AD3B8-A611-4B87-84CB-55B0E736C640}"/>
  </bookViews>
  <sheets>
    <sheet name="Rough0" sheetId="2" r:id="rId1"/>
    <sheet name="Rough" sheetId="3" r:id="rId2"/>
    <sheet name="Portfolio Construction" sheetId="5" r:id="rId3"/>
    <sheet name="CompoundingDiscussion" sheetId="7" r:id="rId4"/>
    <sheet name="PerpetuityDiscussion" sheetId="8" r:id="rId5"/>
    <sheet name="AM_GMDiscussion" sheetId="4" r:id="rId6"/>
  </sheets>
  <definedNames>
    <definedName name="RfRate">'Portfolio Construction'!$V$6</definedName>
    <definedName name="RmRate">'Portfolio Construction'!$AA$2</definedName>
    <definedName name="solver_adj" localSheetId="2" hidden="1">'Portfolio Construction'!$V$9:$Z$9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'Portfolio Construction'!$AA$9</definedName>
    <definedName name="solver_lhs2" localSheetId="2" hidden="1">'Portfolio Construction'!$V$9:$Z$9</definedName>
    <definedName name="solver_lhs3" localSheetId="2" hidden="1">'Portfolio Construction'!$V$9:$Z$9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3</definedName>
    <definedName name="solver_nwt" localSheetId="2" hidden="1">1</definedName>
    <definedName name="solver_opt" localSheetId="2" hidden="1">'Portfolio Construction'!$V$24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el2" localSheetId="2" hidden="1">1</definedName>
    <definedName name="solver_rel3" localSheetId="2" hidden="1">3</definedName>
    <definedName name="solver_rhs1" localSheetId="2" hidden="1">100%</definedName>
    <definedName name="solver_rhs2" localSheetId="2" hidden="1">30%</definedName>
    <definedName name="solver_rhs3" localSheetId="2" hidden="1">10%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5" i="5" l="1"/>
  <c r="V19" i="5" s="1"/>
  <c r="V20" i="5" s="1"/>
  <c r="V18" i="5" a="1"/>
  <c r="V18" i="5" s="1"/>
  <c r="V17" i="5"/>
  <c r="D503" i="8"/>
  <c r="D504" i="8"/>
  <c r="D505" i="8"/>
  <c r="D506" i="8"/>
  <c r="D507" i="8"/>
  <c r="D508" i="8"/>
  <c r="D509" i="8"/>
  <c r="D510" i="8"/>
  <c r="F1" i="8" s="1"/>
  <c r="D511" i="8"/>
  <c r="D512" i="8"/>
  <c r="D513" i="8"/>
  <c r="D514" i="8"/>
  <c r="D515" i="8"/>
  <c r="D516" i="8"/>
  <c r="D517" i="8"/>
  <c r="D518" i="8"/>
  <c r="D519" i="8"/>
  <c r="D520" i="8"/>
  <c r="D521" i="8"/>
  <c r="D522" i="8"/>
  <c r="D523" i="8"/>
  <c r="D524" i="8"/>
  <c r="D525" i="8"/>
  <c r="D526" i="8"/>
  <c r="D527" i="8"/>
  <c r="D528" i="8"/>
  <c r="D529" i="8"/>
  <c r="D530" i="8"/>
  <c r="D531" i="8"/>
  <c r="D532" i="8"/>
  <c r="D533" i="8"/>
  <c r="D534" i="8"/>
  <c r="D535" i="8"/>
  <c r="D536" i="8"/>
  <c r="D537" i="8"/>
  <c r="D538" i="8"/>
  <c r="D539" i="8"/>
  <c r="D540" i="8"/>
  <c r="D541" i="8"/>
  <c r="D542" i="8"/>
  <c r="D543" i="8"/>
  <c r="D544" i="8"/>
  <c r="D545" i="8"/>
  <c r="D546" i="8"/>
  <c r="D547" i="8"/>
  <c r="D548" i="8"/>
  <c r="D549" i="8"/>
  <c r="D550" i="8"/>
  <c r="D551" i="8"/>
  <c r="D552" i="8"/>
  <c r="D553" i="8"/>
  <c r="D554" i="8"/>
  <c r="D555" i="8"/>
  <c r="D556" i="8"/>
  <c r="D557" i="8"/>
  <c r="D558" i="8"/>
  <c r="D559" i="8"/>
  <c r="D560" i="8"/>
  <c r="D561" i="8"/>
  <c r="D562" i="8"/>
  <c r="D563" i="8"/>
  <c r="D564" i="8"/>
  <c r="D565" i="8"/>
  <c r="D566" i="8"/>
  <c r="D567" i="8"/>
  <c r="D568" i="8"/>
  <c r="D569" i="8"/>
  <c r="D570" i="8"/>
  <c r="D571" i="8"/>
  <c r="D572" i="8"/>
  <c r="D573" i="8"/>
  <c r="D574" i="8"/>
  <c r="D575" i="8"/>
  <c r="D576" i="8"/>
  <c r="D577" i="8"/>
  <c r="D578" i="8"/>
  <c r="D579" i="8"/>
  <c r="D580" i="8"/>
  <c r="D581" i="8"/>
  <c r="D582" i="8"/>
  <c r="D583" i="8"/>
  <c r="D584" i="8"/>
  <c r="D585" i="8"/>
  <c r="D586" i="8"/>
  <c r="D587" i="8"/>
  <c r="D588" i="8"/>
  <c r="D589" i="8"/>
  <c r="D590" i="8"/>
  <c r="D591" i="8"/>
  <c r="D592" i="8"/>
  <c r="D593" i="8"/>
  <c r="D594" i="8"/>
  <c r="D595" i="8"/>
  <c r="D596" i="8"/>
  <c r="D597" i="8"/>
  <c r="D598" i="8"/>
  <c r="D599" i="8"/>
  <c r="D600" i="8"/>
  <c r="D601" i="8"/>
  <c r="D602" i="8"/>
  <c r="D603" i="8"/>
  <c r="D604" i="8"/>
  <c r="D605" i="8"/>
  <c r="D606" i="8"/>
  <c r="D607" i="8"/>
  <c r="D608" i="8"/>
  <c r="D609" i="8"/>
  <c r="D610" i="8"/>
  <c r="D611" i="8"/>
  <c r="D612" i="8"/>
  <c r="D613" i="8"/>
  <c r="D614" i="8"/>
  <c r="D615" i="8"/>
  <c r="D616" i="8"/>
  <c r="D617" i="8"/>
  <c r="D618" i="8"/>
  <c r="D619" i="8"/>
  <c r="D620" i="8"/>
  <c r="D621" i="8"/>
  <c r="D622" i="8"/>
  <c r="D623" i="8"/>
  <c r="D624" i="8"/>
  <c r="D625" i="8"/>
  <c r="D626" i="8"/>
  <c r="D627" i="8"/>
  <c r="D628" i="8"/>
  <c r="D629" i="8"/>
  <c r="D630" i="8"/>
  <c r="D631" i="8"/>
  <c r="D632" i="8"/>
  <c r="D633" i="8"/>
  <c r="D634" i="8"/>
  <c r="D635" i="8"/>
  <c r="D636" i="8"/>
  <c r="D637" i="8"/>
  <c r="D638" i="8"/>
  <c r="D639" i="8"/>
  <c r="D640" i="8"/>
  <c r="D641" i="8"/>
  <c r="D642" i="8"/>
  <c r="D643" i="8"/>
  <c r="D644" i="8"/>
  <c r="D645" i="8"/>
  <c r="D646" i="8"/>
  <c r="D647" i="8"/>
  <c r="D648" i="8"/>
  <c r="D649" i="8"/>
  <c r="D650" i="8"/>
  <c r="D651" i="8"/>
  <c r="D652" i="8"/>
  <c r="D653" i="8"/>
  <c r="D654" i="8"/>
  <c r="D655" i="8"/>
  <c r="D656" i="8"/>
  <c r="D657" i="8"/>
  <c r="D658" i="8"/>
  <c r="D659" i="8"/>
  <c r="D660" i="8"/>
  <c r="D661" i="8"/>
  <c r="D662" i="8"/>
  <c r="D663" i="8"/>
  <c r="D664" i="8"/>
  <c r="D665" i="8"/>
  <c r="D666" i="8"/>
  <c r="D667" i="8"/>
  <c r="D668" i="8"/>
  <c r="D669" i="8"/>
  <c r="D670" i="8"/>
  <c r="D671" i="8"/>
  <c r="D672" i="8"/>
  <c r="D673" i="8"/>
  <c r="D674" i="8"/>
  <c r="D675" i="8"/>
  <c r="D676" i="8"/>
  <c r="D677" i="8"/>
  <c r="D678" i="8"/>
  <c r="D679" i="8"/>
  <c r="D680" i="8"/>
  <c r="D681" i="8"/>
  <c r="D682" i="8"/>
  <c r="D683" i="8"/>
  <c r="D684" i="8"/>
  <c r="D685" i="8"/>
  <c r="D686" i="8"/>
  <c r="D687" i="8"/>
  <c r="D688" i="8"/>
  <c r="D689" i="8"/>
  <c r="D690" i="8"/>
  <c r="D691" i="8"/>
  <c r="D692" i="8"/>
  <c r="D693" i="8"/>
  <c r="D694" i="8"/>
  <c r="D695" i="8"/>
  <c r="D696" i="8"/>
  <c r="D697" i="8"/>
  <c r="D698" i="8"/>
  <c r="D699" i="8"/>
  <c r="D700" i="8"/>
  <c r="D701" i="8"/>
  <c r="D702" i="8"/>
  <c r="D703" i="8"/>
  <c r="D704" i="8"/>
  <c r="D705" i="8"/>
  <c r="D706" i="8"/>
  <c r="D707" i="8"/>
  <c r="D708" i="8"/>
  <c r="D709" i="8"/>
  <c r="D710" i="8"/>
  <c r="D711" i="8"/>
  <c r="D712" i="8"/>
  <c r="D713" i="8"/>
  <c r="D714" i="8"/>
  <c r="D715" i="8"/>
  <c r="D716" i="8"/>
  <c r="D717" i="8"/>
  <c r="D718" i="8"/>
  <c r="D719" i="8"/>
  <c r="D720" i="8"/>
  <c r="D721" i="8"/>
  <c r="D722" i="8"/>
  <c r="D723" i="8"/>
  <c r="D724" i="8"/>
  <c r="D725" i="8"/>
  <c r="D726" i="8"/>
  <c r="D727" i="8"/>
  <c r="D728" i="8"/>
  <c r="D729" i="8"/>
  <c r="D730" i="8"/>
  <c r="D731" i="8"/>
  <c r="D732" i="8"/>
  <c r="D733" i="8"/>
  <c r="D734" i="8"/>
  <c r="D735" i="8"/>
  <c r="D736" i="8"/>
  <c r="D737" i="8"/>
  <c r="D738" i="8"/>
  <c r="D739" i="8"/>
  <c r="D740" i="8"/>
  <c r="D741" i="8"/>
  <c r="D742" i="8"/>
  <c r="D743" i="8"/>
  <c r="D744" i="8"/>
  <c r="D745" i="8"/>
  <c r="D746" i="8"/>
  <c r="D747" i="8"/>
  <c r="D748" i="8"/>
  <c r="D749" i="8"/>
  <c r="D750" i="8"/>
  <c r="D751" i="8"/>
  <c r="D752" i="8"/>
  <c r="D753" i="8"/>
  <c r="D754" i="8"/>
  <c r="D755" i="8"/>
  <c r="D756" i="8"/>
  <c r="D757" i="8"/>
  <c r="D758" i="8"/>
  <c r="D759" i="8"/>
  <c r="D760" i="8"/>
  <c r="D761" i="8"/>
  <c r="D762" i="8"/>
  <c r="D763" i="8"/>
  <c r="D764" i="8"/>
  <c r="D765" i="8"/>
  <c r="D766" i="8"/>
  <c r="D767" i="8"/>
  <c r="D768" i="8"/>
  <c r="D769" i="8"/>
  <c r="D770" i="8"/>
  <c r="D771" i="8"/>
  <c r="D772" i="8"/>
  <c r="D773" i="8"/>
  <c r="D774" i="8"/>
  <c r="D775" i="8"/>
  <c r="D776" i="8"/>
  <c r="D777" i="8"/>
  <c r="D778" i="8"/>
  <c r="D779" i="8"/>
  <c r="D780" i="8"/>
  <c r="D781" i="8"/>
  <c r="D782" i="8"/>
  <c r="D783" i="8"/>
  <c r="D784" i="8"/>
  <c r="D785" i="8"/>
  <c r="D786" i="8"/>
  <c r="D787" i="8"/>
  <c r="D788" i="8"/>
  <c r="D789" i="8"/>
  <c r="D790" i="8"/>
  <c r="D791" i="8"/>
  <c r="D792" i="8"/>
  <c r="D793" i="8"/>
  <c r="D794" i="8"/>
  <c r="D795" i="8"/>
  <c r="D796" i="8"/>
  <c r="D797" i="8"/>
  <c r="D798" i="8"/>
  <c r="D799" i="8"/>
  <c r="D800" i="8"/>
  <c r="D801" i="8"/>
  <c r="D802" i="8"/>
  <c r="D803" i="8"/>
  <c r="D804" i="8"/>
  <c r="D805" i="8"/>
  <c r="D806" i="8"/>
  <c r="D807" i="8"/>
  <c r="D808" i="8"/>
  <c r="D809" i="8"/>
  <c r="D810" i="8"/>
  <c r="D811" i="8"/>
  <c r="D812" i="8"/>
  <c r="D813" i="8"/>
  <c r="D814" i="8"/>
  <c r="D815" i="8"/>
  <c r="D816" i="8"/>
  <c r="D817" i="8"/>
  <c r="D818" i="8"/>
  <c r="D819" i="8"/>
  <c r="D820" i="8"/>
  <c r="D821" i="8"/>
  <c r="D822" i="8"/>
  <c r="D823" i="8"/>
  <c r="D824" i="8"/>
  <c r="D825" i="8"/>
  <c r="D826" i="8"/>
  <c r="D827" i="8"/>
  <c r="D828" i="8"/>
  <c r="D829" i="8"/>
  <c r="D830" i="8"/>
  <c r="D831" i="8"/>
  <c r="D832" i="8"/>
  <c r="D833" i="8"/>
  <c r="D834" i="8"/>
  <c r="D835" i="8"/>
  <c r="D836" i="8"/>
  <c r="D837" i="8"/>
  <c r="D838" i="8"/>
  <c r="D839" i="8"/>
  <c r="D840" i="8"/>
  <c r="D841" i="8"/>
  <c r="D842" i="8"/>
  <c r="D843" i="8"/>
  <c r="D844" i="8"/>
  <c r="D845" i="8"/>
  <c r="D846" i="8"/>
  <c r="D847" i="8"/>
  <c r="D848" i="8"/>
  <c r="D849" i="8"/>
  <c r="D850" i="8"/>
  <c r="D851" i="8"/>
  <c r="D852" i="8"/>
  <c r="D853" i="8"/>
  <c r="D854" i="8"/>
  <c r="D855" i="8"/>
  <c r="D856" i="8"/>
  <c r="D857" i="8"/>
  <c r="D858" i="8"/>
  <c r="D859" i="8"/>
  <c r="D860" i="8"/>
  <c r="D861" i="8"/>
  <c r="D862" i="8"/>
  <c r="D863" i="8"/>
  <c r="D864" i="8"/>
  <c r="D865" i="8"/>
  <c r="D866" i="8"/>
  <c r="D867" i="8"/>
  <c r="D868" i="8"/>
  <c r="D869" i="8"/>
  <c r="D870" i="8"/>
  <c r="D871" i="8"/>
  <c r="D872" i="8"/>
  <c r="D873" i="8"/>
  <c r="D874" i="8"/>
  <c r="D875" i="8"/>
  <c r="D876" i="8"/>
  <c r="D877" i="8"/>
  <c r="D878" i="8"/>
  <c r="D879" i="8"/>
  <c r="D880" i="8"/>
  <c r="D881" i="8"/>
  <c r="D882" i="8"/>
  <c r="D883" i="8"/>
  <c r="D884" i="8"/>
  <c r="D885" i="8"/>
  <c r="D886" i="8"/>
  <c r="D887" i="8"/>
  <c r="D888" i="8"/>
  <c r="D889" i="8"/>
  <c r="D890" i="8"/>
  <c r="D891" i="8"/>
  <c r="D892" i="8"/>
  <c r="D893" i="8"/>
  <c r="D894" i="8"/>
  <c r="D895" i="8"/>
  <c r="D896" i="8"/>
  <c r="D897" i="8"/>
  <c r="D898" i="8"/>
  <c r="D899" i="8"/>
  <c r="D900" i="8"/>
  <c r="D901" i="8"/>
  <c r="D902" i="8"/>
  <c r="D903" i="8"/>
  <c r="D904" i="8"/>
  <c r="D905" i="8"/>
  <c r="D906" i="8"/>
  <c r="D907" i="8"/>
  <c r="D908" i="8"/>
  <c r="D909" i="8"/>
  <c r="D910" i="8"/>
  <c r="D911" i="8"/>
  <c r="D912" i="8"/>
  <c r="D913" i="8"/>
  <c r="D914" i="8"/>
  <c r="D915" i="8"/>
  <c r="D916" i="8"/>
  <c r="D917" i="8"/>
  <c r="D918" i="8"/>
  <c r="D919" i="8"/>
  <c r="D920" i="8"/>
  <c r="D921" i="8"/>
  <c r="D922" i="8"/>
  <c r="D923" i="8"/>
  <c r="D924" i="8"/>
  <c r="D925" i="8"/>
  <c r="D926" i="8"/>
  <c r="D927" i="8"/>
  <c r="D928" i="8"/>
  <c r="D929" i="8"/>
  <c r="D930" i="8"/>
  <c r="D931" i="8"/>
  <c r="D932" i="8"/>
  <c r="D933" i="8"/>
  <c r="D934" i="8"/>
  <c r="D935" i="8"/>
  <c r="D936" i="8"/>
  <c r="D937" i="8"/>
  <c r="D938" i="8"/>
  <c r="D939" i="8"/>
  <c r="D940" i="8"/>
  <c r="D941" i="8"/>
  <c r="D942" i="8"/>
  <c r="D943" i="8"/>
  <c r="D944" i="8"/>
  <c r="D945" i="8"/>
  <c r="D946" i="8"/>
  <c r="D947" i="8"/>
  <c r="D948" i="8"/>
  <c r="D949" i="8"/>
  <c r="D950" i="8"/>
  <c r="D951" i="8"/>
  <c r="D952" i="8"/>
  <c r="D953" i="8"/>
  <c r="D954" i="8"/>
  <c r="D955" i="8"/>
  <c r="D956" i="8"/>
  <c r="D957" i="8"/>
  <c r="D958" i="8"/>
  <c r="D959" i="8"/>
  <c r="D960" i="8"/>
  <c r="D961" i="8"/>
  <c r="D962" i="8"/>
  <c r="D963" i="8"/>
  <c r="D964" i="8"/>
  <c r="D965" i="8"/>
  <c r="D966" i="8"/>
  <c r="D967" i="8"/>
  <c r="D968" i="8"/>
  <c r="D969" i="8"/>
  <c r="D970" i="8"/>
  <c r="D971" i="8"/>
  <c r="D972" i="8"/>
  <c r="D973" i="8"/>
  <c r="D974" i="8"/>
  <c r="D975" i="8"/>
  <c r="D976" i="8"/>
  <c r="D977" i="8"/>
  <c r="D978" i="8"/>
  <c r="D979" i="8"/>
  <c r="D980" i="8"/>
  <c r="D981" i="8"/>
  <c r="D982" i="8"/>
  <c r="D983" i="8"/>
  <c r="D984" i="8"/>
  <c r="D985" i="8"/>
  <c r="D986" i="8"/>
  <c r="D987" i="8"/>
  <c r="D988" i="8"/>
  <c r="D989" i="8"/>
  <c r="D990" i="8"/>
  <c r="D991" i="8"/>
  <c r="D992" i="8"/>
  <c r="D993" i="8"/>
  <c r="D994" i="8"/>
  <c r="D995" i="8"/>
  <c r="D996" i="8"/>
  <c r="D997" i="8"/>
  <c r="D998" i="8"/>
  <c r="D999" i="8"/>
  <c r="D1000" i="8"/>
  <c r="D1001" i="8"/>
  <c r="D1002" i="8"/>
  <c r="D1003" i="8"/>
  <c r="D1004" i="8"/>
  <c r="D1005" i="8"/>
  <c r="D1006" i="8"/>
  <c r="D1007" i="8"/>
  <c r="D1008" i="8"/>
  <c r="D1009" i="8"/>
  <c r="D1010" i="8"/>
  <c r="D1011" i="8"/>
  <c r="D1012" i="8"/>
  <c r="D1013" i="8"/>
  <c r="D1014" i="8"/>
  <c r="D1015" i="8"/>
  <c r="D1016" i="8"/>
  <c r="D1017" i="8"/>
  <c r="D1018" i="8"/>
  <c r="D1019" i="8"/>
  <c r="D1020" i="8"/>
  <c r="D1021" i="8"/>
  <c r="D1022" i="8"/>
  <c r="D1023" i="8"/>
  <c r="D1024" i="8"/>
  <c r="D1025" i="8"/>
  <c r="D1026" i="8"/>
  <c r="D1027" i="8"/>
  <c r="D1028" i="8"/>
  <c r="D1029" i="8"/>
  <c r="D1030" i="8"/>
  <c r="D1031" i="8"/>
  <c r="D1032" i="8"/>
  <c r="D1033" i="8"/>
  <c r="D1034" i="8"/>
  <c r="D1035" i="8"/>
  <c r="D1036" i="8"/>
  <c r="D1037" i="8"/>
  <c r="D1038" i="8"/>
  <c r="D1039" i="8"/>
  <c r="D1040" i="8"/>
  <c r="D1041" i="8"/>
  <c r="D1042" i="8"/>
  <c r="D1043" i="8"/>
  <c r="D1044" i="8"/>
  <c r="D1045" i="8"/>
  <c r="D1046" i="8"/>
  <c r="D1047" i="8"/>
  <c r="D1048" i="8"/>
  <c r="D1049" i="8"/>
  <c r="D1050" i="8"/>
  <c r="D1051" i="8"/>
  <c r="D1052" i="8"/>
  <c r="D1053" i="8"/>
  <c r="D1054" i="8"/>
  <c r="D1055" i="8"/>
  <c r="D1056" i="8"/>
  <c r="D1057" i="8"/>
  <c r="D1058" i="8"/>
  <c r="D1059" i="8"/>
  <c r="D1060" i="8"/>
  <c r="D1061" i="8"/>
  <c r="D1062" i="8"/>
  <c r="D1063" i="8"/>
  <c r="D1064" i="8"/>
  <c r="D1065" i="8"/>
  <c r="D1066" i="8"/>
  <c r="D1067" i="8"/>
  <c r="D1068" i="8"/>
  <c r="D1069" i="8"/>
  <c r="D1070" i="8"/>
  <c r="D1071" i="8"/>
  <c r="D1072" i="8"/>
  <c r="D1073" i="8"/>
  <c r="D1074" i="8"/>
  <c r="D1075" i="8"/>
  <c r="D1076" i="8"/>
  <c r="D1077" i="8"/>
  <c r="D1078" i="8"/>
  <c r="D1079" i="8"/>
  <c r="D1080" i="8"/>
  <c r="D1081" i="8"/>
  <c r="D1082" i="8"/>
  <c r="D1083" i="8"/>
  <c r="D1084" i="8"/>
  <c r="D1085" i="8"/>
  <c r="D1086" i="8"/>
  <c r="D1087" i="8"/>
  <c r="D1088" i="8"/>
  <c r="D1089" i="8"/>
  <c r="D1090" i="8"/>
  <c r="D1091" i="8"/>
  <c r="D1092" i="8"/>
  <c r="D1093" i="8"/>
  <c r="D1094" i="8"/>
  <c r="D1095" i="8"/>
  <c r="D1096" i="8"/>
  <c r="D1097" i="8"/>
  <c r="D1098" i="8"/>
  <c r="D1099" i="8"/>
  <c r="D1100" i="8"/>
  <c r="D1101" i="8"/>
  <c r="D1102" i="8"/>
  <c r="D1103" i="8"/>
  <c r="D1104" i="8"/>
  <c r="D1105" i="8"/>
  <c r="D1106" i="8"/>
  <c r="D1107" i="8"/>
  <c r="D1108" i="8"/>
  <c r="D1109" i="8"/>
  <c r="D1110" i="8"/>
  <c r="D1111" i="8"/>
  <c r="D1112" i="8"/>
  <c r="D1113" i="8"/>
  <c r="D1114" i="8"/>
  <c r="D1115" i="8"/>
  <c r="D1116" i="8"/>
  <c r="D1117" i="8"/>
  <c r="D1118" i="8"/>
  <c r="D1119" i="8"/>
  <c r="D1120" i="8"/>
  <c r="D1121" i="8"/>
  <c r="D1122" i="8"/>
  <c r="D1123" i="8"/>
  <c r="D1124" i="8"/>
  <c r="D1125" i="8"/>
  <c r="D1126" i="8"/>
  <c r="D1127" i="8"/>
  <c r="D1128" i="8"/>
  <c r="D1129" i="8"/>
  <c r="D1130" i="8"/>
  <c r="D1131" i="8"/>
  <c r="D1132" i="8"/>
  <c r="D1133" i="8"/>
  <c r="D1134" i="8"/>
  <c r="D1135" i="8"/>
  <c r="D1136" i="8"/>
  <c r="D1137" i="8"/>
  <c r="D1138" i="8"/>
  <c r="D1139" i="8"/>
  <c r="D1140" i="8"/>
  <c r="D1141" i="8"/>
  <c r="D1142" i="8"/>
  <c r="D1143" i="8"/>
  <c r="D1144" i="8"/>
  <c r="D1145" i="8"/>
  <c r="D1146" i="8"/>
  <c r="D1147" i="8"/>
  <c r="D1148" i="8"/>
  <c r="D1149" i="8"/>
  <c r="D1150" i="8"/>
  <c r="D1151" i="8"/>
  <c r="D1152" i="8"/>
  <c r="D1153" i="8"/>
  <c r="D1154" i="8"/>
  <c r="D1155" i="8"/>
  <c r="D1156" i="8"/>
  <c r="D1157" i="8"/>
  <c r="D1158" i="8"/>
  <c r="D1159" i="8"/>
  <c r="D1160" i="8"/>
  <c r="D1161" i="8"/>
  <c r="D1162" i="8"/>
  <c r="D1163" i="8"/>
  <c r="D1164" i="8"/>
  <c r="D1165" i="8"/>
  <c r="D1166" i="8"/>
  <c r="D1167" i="8"/>
  <c r="D1168" i="8"/>
  <c r="D1169" i="8"/>
  <c r="D1170" i="8"/>
  <c r="D1171" i="8"/>
  <c r="D1172" i="8"/>
  <c r="D1173" i="8"/>
  <c r="D1174" i="8"/>
  <c r="D1175" i="8"/>
  <c r="D1176" i="8"/>
  <c r="D1177" i="8"/>
  <c r="D1178" i="8"/>
  <c r="D1179" i="8"/>
  <c r="D1180" i="8"/>
  <c r="D1181" i="8"/>
  <c r="D1182" i="8"/>
  <c r="D1183" i="8"/>
  <c r="D1184" i="8"/>
  <c r="D1185" i="8"/>
  <c r="D1186" i="8"/>
  <c r="D1187" i="8"/>
  <c r="D1188" i="8"/>
  <c r="D1189" i="8"/>
  <c r="D1190" i="8"/>
  <c r="D1191" i="8"/>
  <c r="D1192" i="8"/>
  <c r="D1193" i="8"/>
  <c r="D1194" i="8"/>
  <c r="D1195" i="8"/>
  <c r="D1196" i="8"/>
  <c r="D1197" i="8"/>
  <c r="D1198" i="8"/>
  <c r="D1199" i="8"/>
  <c r="D1200" i="8"/>
  <c r="D1201" i="8"/>
  <c r="D1202" i="8"/>
  <c r="D1203" i="8"/>
  <c r="D1204" i="8"/>
  <c r="D1205" i="8"/>
  <c r="D1206" i="8"/>
  <c r="D1207" i="8"/>
  <c r="D1208" i="8"/>
  <c r="D1209" i="8"/>
  <c r="D1210" i="8"/>
  <c r="D1211" i="8"/>
  <c r="D1212" i="8"/>
  <c r="D1213" i="8"/>
  <c r="D1214" i="8"/>
  <c r="D1215" i="8"/>
  <c r="D1216" i="8"/>
  <c r="D1217" i="8"/>
  <c r="D1218" i="8"/>
  <c r="D1219" i="8"/>
  <c r="D1220" i="8"/>
  <c r="D1221" i="8"/>
  <c r="D1222" i="8"/>
  <c r="D1223" i="8"/>
  <c r="D1224" i="8"/>
  <c r="D1225" i="8"/>
  <c r="D1226" i="8"/>
  <c r="D1227" i="8"/>
  <c r="D1228" i="8"/>
  <c r="D1229" i="8"/>
  <c r="D1230" i="8"/>
  <c r="D1231" i="8"/>
  <c r="D1232" i="8"/>
  <c r="D1233" i="8"/>
  <c r="D1234" i="8"/>
  <c r="D1235" i="8"/>
  <c r="D1236" i="8"/>
  <c r="D1237" i="8"/>
  <c r="D1238" i="8"/>
  <c r="D1239" i="8"/>
  <c r="D1240" i="8"/>
  <c r="D1241" i="8"/>
  <c r="D1242" i="8"/>
  <c r="D1243" i="8"/>
  <c r="D1244" i="8"/>
  <c r="D1245" i="8"/>
  <c r="D1246" i="8"/>
  <c r="D1247" i="8"/>
  <c r="D1248" i="8"/>
  <c r="D1249" i="8"/>
  <c r="D1250" i="8"/>
  <c r="D1251" i="8"/>
  <c r="D1252" i="8"/>
  <c r="D1253" i="8"/>
  <c r="D1254" i="8"/>
  <c r="D1255" i="8"/>
  <c r="D1256" i="8"/>
  <c r="D1257" i="8"/>
  <c r="D1258" i="8"/>
  <c r="D1259" i="8"/>
  <c r="D1260" i="8"/>
  <c r="D1261" i="8"/>
  <c r="D1262" i="8"/>
  <c r="D1263" i="8"/>
  <c r="D1264" i="8"/>
  <c r="D1265" i="8"/>
  <c r="D1266" i="8"/>
  <c r="D1267" i="8"/>
  <c r="D1268" i="8"/>
  <c r="D1269" i="8"/>
  <c r="D1270" i="8"/>
  <c r="D1271" i="8"/>
  <c r="D1272" i="8"/>
  <c r="D1273" i="8"/>
  <c r="D1274" i="8"/>
  <c r="D1275" i="8"/>
  <c r="D1276" i="8"/>
  <c r="D1277" i="8"/>
  <c r="D1278" i="8"/>
  <c r="D1279" i="8"/>
  <c r="D1280" i="8"/>
  <c r="D1281" i="8"/>
  <c r="D1282" i="8"/>
  <c r="D1283" i="8"/>
  <c r="D1284" i="8"/>
  <c r="D1285" i="8"/>
  <c r="D1286" i="8"/>
  <c r="D1287" i="8"/>
  <c r="D1288" i="8"/>
  <c r="D1289" i="8"/>
  <c r="D1290" i="8"/>
  <c r="D1291" i="8"/>
  <c r="D1292" i="8"/>
  <c r="D1293" i="8"/>
  <c r="D1294" i="8"/>
  <c r="D1295" i="8"/>
  <c r="D1296" i="8"/>
  <c r="D1297" i="8"/>
  <c r="D1298" i="8"/>
  <c r="D1299" i="8"/>
  <c r="D1300" i="8"/>
  <c r="D1301" i="8"/>
  <c r="D1302" i="8"/>
  <c r="D1303" i="8"/>
  <c r="D1304" i="8"/>
  <c r="D1305" i="8"/>
  <c r="D1306" i="8"/>
  <c r="D1307" i="8"/>
  <c r="D1308" i="8"/>
  <c r="D1309" i="8"/>
  <c r="D1310" i="8"/>
  <c r="D1311" i="8"/>
  <c r="D1312" i="8"/>
  <c r="D1313" i="8"/>
  <c r="D1314" i="8"/>
  <c r="D1315" i="8"/>
  <c r="D1316" i="8"/>
  <c r="D1317" i="8"/>
  <c r="D1318" i="8"/>
  <c r="D1319" i="8"/>
  <c r="D1320" i="8"/>
  <c r="D1321" i="8"/>
  <c r="D1322" i="8"/>
  <c r="D1323" i="8"/>
  <c r="D1324" i="8"/>
  <c r="D1325" i="8"/>
  <c r="D1326" i="8"/>
  <c r="D1327" i="8"/>
  <c r="D1328" i="8"/>
  <c r="D1329" i="8"/>
  <c r="D1330" i="8"/>
  <c r="D1331" i="8"/>
  <c r="D1332" i="8"/>
  <c r="D1333" i="8"/>
  <c r="D1334" i="8"/>
  <c r="D1335" i="8"/>
  <c r="D1336" i="8"/>
  <c r="D1337" i="8"/>
  <c r="D1338" i="8"/>
  <c r="D1339" i="8"/>
  <c r="D1340" i="8"/>
  <c r="D1341" i="8"/>
  <c r="D1342" i="8"/>
  <c r="D1343" i="8"/>
  <c r="D1344" i="8"/>
  <c r="D1345" i="8"/>
  <c r="D1346" i="8"/>
  <c r="D1347" i="8"/>
  <c r="D1348" i="8"/>
  <c r="D1349" i="8"/>
  <c r="D1350" i="8"/>
  <c r="D1351" i="8"/>
  <c r="D1352" i="8"/>
  <c r="D1353" i="8"/>
  <c r="D1354" i="8"/>
  <c r="D1355" i="8"/>
  <c r="D1356" i="8"/>
  <c r="D1357" i="8"/>
  <c r="D1358" i="8"/>
  <c r="D1359" i="8"/>
  <c r="D1360" i="8"/>
  <c r="D1361" i="8"/>
  <c r="D1362" i="8"/>
  <c r="D1363" i="8"/>
  <c r="D1364" i="8"/>
  <c r="D1365" i="8"/>
  <c r="D1366" i="8"/>
  <c r="D1367" i="8"/>
  <c r="D1368" i="8"/>
  <c r="D1369" i="8"/>
  <c r="D1370" i="8"/>
  <c r="D1371" i="8"/>
  <c r="D1372" i="8"/>
  <c r="D1373" i="8"/>
  <c r="D1374" i="8"/>
  <c r="D1375" i="8"/>
  <c r="D1376" i="8"/>
  <c r="D1377" i="8"/>
  <c r="D1378" i="8"/>
  <c r="D1379" i="8"/>
  <c r="D1380" i="8"/>
  <c r="D1381" i="8"/>
  <c r="D1382" i="8"/>
  <c r="D1383" i="8"/>
  <c r="D1384" i="8"/>
  <c r="D1385" i="8"/>
  <c r="D1386" i="8"/>
  <c r="D1387" i="8"/>
  <c r="D1388" i="8"/>
  <c r="D1389" i="8"/>
  <c r="D1390" i="8"/>
  <c r="D1391" i="8"/>
  <c r="D1392" i="8"/>
  <c r="D1393" i="8"/>
  <c r="D1394" i="8"/>
  <c r="D1395" i="8"/>
  <c r="D1396" i="8"/>
  <c r="D1397" i="8"/>
  <c r="D1398" i="8"/>
  <c r="D1399" i="8"/>
  <c r="D1400" i="8"/>
  <c r="D1401" i="8"/>
  <c r="D1402" i="8"/>
  <c r="D1403" i="8"/>
  <c r="D1404" i="8"/>
  <c r="D1405" i="8"/>
  <c r="D1406" i="8"/>
  <c r="D1407" i="8"/>
  <c r="D1408" i="8"/>
  <c r="D1409" i="8"/>
  <c r="D1410" i="8"/>
  <c r="D1411" i="8"/>
  <c r="D1412" i="8"/>
  <c r="D1413" i="8"/>
  <c r="D1414" i="8"/>
  <c r="D1415" i="8"/>
  <c r="D1416" i="8"/>
  <c r="D1417" i="8"/>
  <c r="D1418" i="8"/>
  <c r="D1419" i="8"/>
  <c r="D1420" i="8"/>
  <c r="D1421" i="8"/>
  <c r="D1422" i="8"/>
  <c r="D1423" i="8"/>
  <c r="D1424" i="8"/>
  <c r="D1425" i="8"/>
  <c r="D1426" i="8"/>
  <c r="D1427" i="8"/>
  <c r="D1428" i="8"/>
  <c r="D1429" i="8"/>
  <c r="D1430" i="8"/>
  <c r="D1431" i="8"/>
  <c r="D1432" i="8"/>
  <c r="D1433" i="8"/>
  <c r="D1434" i="8"/>
  <c r="D1435" i="8"/>
  <c r="D1436" i="8"/>
  <c r="D1437" i="8"/>
  <c r="D1438" i="8"/>
  <c r="D1439" i="8"/>
  <c r="D1440" i="8"/>
  <c r="D1441" i="8"/>
  <c r="D1442" i="8"/>
  <c r="D1443" i="8"/>
  <c r="D1444" i="8"/>
  <c r="D1445" i="8"/>
  <c r="D1446" i="8"/>
  <c r="D1447" i="8"/>
  <c r="D1448" i="8"/>
  <c r="D1449" i="8"/>
  <c r="D1450" i="8"/>
  <c r="D1451" i="8"/>
  <c r="D1452" i="8"/>
  <c r="D1453" i="8"/>
  <c r="D1454" i="8"/>
  <c r="D1455" i="8"/>
  <c r="D1456" i="8"/>
  <c r="D1457" i="8"/>
  <c r="D1458" i="8"/>
  <c r="D1459" i="8"/>
  <c r="D1460" i="8"/>
  <c r="D1461" i="8"/>
  <c r="D1462" i="8"/>
  <c r="D1463" i="8"/>
  <c r="D1464" i="8"/>
  <c r="D1465" i="8"/>
  <c r="D1466" i="8"/>
  <c r="D1467" i="8"/>
  <c r="D1468" i="8"/>
  <c r="D1469" i="8"/>
  <c r="D1470" i="8"/>
  <c r="D1471" i="8"/>
  <c r="D1472" i="8"/>
  <c r="D1473" i="8"/>
  <c r="D1474" i="8"/>
  <c r="D1475" i="8"/>
  <c r="D1476" i="8"/>
  <c r="D1477" i="8"/>
  <c r="D1478" i="8"/>
  <c r="D1479" i="8"/>
  <c r="D1480" i="8"/>
  <c r="D1481" i="8"/>
  <c r="D1482" i="8"/>
  <c r="D1483" i="8"/>
  <c r="D1484" i="8"/>
  <c r="D1485" i="8"/>
  <c r="D1486" i="8"/>
  <c r="D1487" i="8"/>
  <c r="D1488" i="8"/>
  <c r="D1489" i="8"/>
  <c r="D1490" i="8"/>
  <c r="D1491" i="8"/>
  <c r="D1492" i="8"/>
  <c r="D1493" i="8"/>
  <c r="D1494" i="8"/>
  <c r="D1495" i="8"/>
  <c r="D1496" i="8"/>
  <c r="D1497" i="8"/>
  <c r="D1498" i="8"/>
  <c r="D1499" i="8"/>
  <c r="D1500" i="8"/>
  <c r="D1501" i="8"/>
  <c r="D1502" i="8"/>
  <c r="D1503" i="8"/>
  <c r="D1504" i="8"/>
  <c r="D1505" i="8"/>
  <c r="D1506" i="8"/>
  <c r="D1507" i="8"/>
  <c r="D1508" i="8"/>
  <c r="D1509" i="8"/>
  <c r="D1510" i="8"/>
  <c r="D1511" i="8"/>
  <c r="D1512" i="8"/>
  <c r="D1513" i="8"/>
  <c r="D1514" i="8"/>
  <c r="D1515" i="8"/>
  <c r="D1516" i="8"/>
  <c r="D1517" i="8"/>
  <c r="D1518" i="8"/>
  <c r="D1519" i="8"/>
  <c r="D1520" i="8"/>
  <c r="D1521" i="8"/>
  <c r="D1522" i="8"/>
  <c r="D1523" i="8"/>
  <c r="D1524" i="8"/>
  <c r="D1525" i="8"/>
  <c r="D1526" i="8"/>
  <c r="D1527" i="8"/>
  <c r="D1528" i="8"/>
  <c r="D1529" i="8"/>
  <c r="D1530" i="8"/>
  <c r="D1531" i="8"/>
  <c r="D1532" i="8"/>
  <c r="D1533" i="8"/>
  <c r="D1534" i="8"/>
  <c r="D1535" i="8"/>
  <c r="D1536" i="8"/>
  <c r="D1537" i="8"/>
  <c r="D1538" i="8"/>
  <c r="D1539" i="8"/>
  <c r="D1540" i="8"/>
  <c r="D1541" i="8"/>
  <c r="D1542" i="8"/>
  <c r="D1543" i="8"/>
  <c r="D1544" i="8"/>
  <c r="D1545" i="8"/>
  <c r="D1546" i="8"/>
  <c r="D1547" i="8"/>
  <c r="D1548" i="8"/>
  <c r="D1549" i="8"/>
  <c r="D1550" i="8"/>
  <c r="D1551" i="8"/>
  <c r="D1552" i="8"/>
  <c r="D1553" i="8"/>
  <c r="D1554" i="8"/>
  <c r="D1555" i="8"/>
  <c r="D1556" i="8"/>
  <c r="D1557" i="8"/>
  <c r="D1558" i="8"/>
  <c r="D1559" i="8"/>
  <c r="D1560" i="8"/>
  <c r="D1561" i="8"/>
  <c r="D1562" i="8"/>
  <c r="D1563" i="8"/>
  <c r="D1564" i="8"/>
  <c r="D1565" i="8"/>
  <c r="D1566" i="8"/>
  <c r="D1567" i="8"/>
  <c r="D1568" i="8"/>
  <c r="D1569" i="8"/>
  <c r="D1570" i="8"/>
  <c r="D1571" i="8"/>
  <c r="D1572" i="8"/>
  <c r="D1573" i="8"/>
  <c r="D1574" i="8"/>
  <c r="D1575" i="8"/>
  <c r="D1576" i="8"/>
  <c r="D1577" i="8"/>
  <c r="D1578" i="8"/>
  <c r="D1579" i="8"/>
  <c r="D1580" i="8"/>
  <c r="D1581" i="8"/>
  <c r="D1582" i="8"/>
  <c r="D1583" i="8"/>
  <c r="D1584" i="8"/>
  <c r="D1585" i="8"/>
  <c r="D1586" i="8"/>
  <c r="D1587" i="8"/>
  <c r="D1588" i="8"/>
  <c r="D1589" i="8"/>
  <c r="D1590" i="8"/>
  <c r="D1591" i="8"/>
  <c r="D1592" i="8"/>
  <c r="D1593" i="8"/>
  <c r="D1594" i="8"/>
  <c r="D1595" i="8"/>
  <c r="D1596" i="8"/>
  <c r="D1597" i="8"/>
  <c r="D1598" i="8"/>
  <c r="D1599" i="8"/>
  <c r="D1600" i="8"/>
  <c r="D1601" i="8"/>
  <c r="D1602" i="8"/>
  <c r="D1603" i="8"/>
  <c r="D1604" i="8"/>
  <c r="D1605" i="8"/>
  <c r="D1606" i="8"/>
  <c r="D1607" i="8"/>
  <c r="D1608" i="8"/>
  <c r="D1609" i="8"/>
  <c r="D1610" i="8"/>
  <c r="D1611" i="8"/>
  <c r="D1612" i="8"/>
  <c r="D1613" i="8"/>
  <c r="D1614" i="8"/>
  <c r="D1615" i="8"/>
  <c r="D1616" i="8"/>
  <c r="D1617" i="8"/>
  <c r="D1618" i="8"/>
  <c r="D1619" i="8"/>
  <c r="D1620" i="8"/>
  <c r="D1621" i="8"/>
  <c r="D1622" i="8"/>
  <c r="D1623" i="8"/>
  <c r="D1624" i="8"/>
  <c r="D1625" i="8"/>
  <c r="D1626" i="8"/>
  <c r="D1627" i="8"/>
  <c r="D1628" i="8"/>
  <c r="D1629" i="8"/>
  <c r="D1630" i="8"/>
  <c r="D1631" i="8"/>
  <c r="D1632" i="8"/>
  <c r="D1633" i="8"/>
  <c r="D1634" i="8"/>
  <c r="D1635" i="8"/>
  <c r="D1636" i="8"/>
  <c r="D1637" i="8"/>
  <c r="D1638" i="8"/>
  <c r="D1639" i="8"/>
  <c r="D1640" i="8"/>
  <c r="D1641" i="8"/>
  <c r="D1642" i="8"/>
  <c r="D1643" i="8"/>
  <c r="D1644" i="8"/>
  <c r="D1645" i="8"/>
  <c r="D1646" i="8"/>
  <c r="D1647" i="8"/>
  <c r="D1648" i="8"/>
  <c r="D1649" i="8"/>
  <c r="D1650" i="8"/>
  <c r="D1651" i="8"/>
  <c r="D1652" i="8"/>
  <c r="D1653" i="8"/>
  <c r="D1654" i="8"/>
  <c r="D1655" i="8"/>
  <c r="D1656" i="8"/>
  <c r="D1657" i="8"/>
  <c r="D1658" i="8"/>
  <c r="D1659" i="8"/>
  <c r="D1660" i="8"/>
  <c r="D1661" i="8"/>
  <c r="D1662" i="8"/>
  <c r="D1663" i="8"/>
  <c r="D1664" i="8"/>
  <c r="D1665" i="8"/>
  <c r="D1666" i="8"/>
  <c r="D1667" i="8"/>
  <c r="D1668" i="8"/>
  <c r="D1669" i="8"/>
  <c r="D1670" i="8"/>
  <c r="D1671" i="8"/>
  <c r="D1672" i="8"/>
  <c r="D1673" i="8"/>
  <c r="D1674" i="8"/>
  <c r="D1675" i="8"/>
  <c r="D1676" i="8"/>
  <c r="D1677" i="8"/>
  <c r="D1678" i="8"/>
  <c r="D1679" i="8"/>
  <c r="D1680" i="8"/>
  <c r="D1681" i="8"/>
  <c r="D1682" i="8"/>
  <c r="D1683" i="8"/>
  <c r="D1684" i="8"/>
  <c r="D1685" i="8"/>
  <c r="D1686" i="8"/>
  <c r="D1687" i="8"/>
  <c r="D1688" i="8"/>
  <c r="D1689" i="8"/>
  <c r="D1690" i="8"/>
  <c r="D1691" i="8"/>
  <c r="D1692" i="8"/>
  <c r="D1693" i="8"/>
  <c r="D1694" i="8"/>
  <c r="D1695" i="8"/>
  <c r="D1696" i="8"/>
  <c r="D1697" i="8"/>
  <c r="D1698" i="8"/>
  <c r="D1699" i="8"/>
  <c r="D1700" i="8"/>
  <c r="D1701" i="8"/>
  <c r="D1702" i="8"/>
  <c r="D1703" i="8"/>
  <c r="D1704" i="8"/>
  <c r="D1705" i="8"/>
  <c r="D1706" i="8"/>
  <c r="D1707" i="8"/>
  <c r="D1708" i="8"/>
  <c r="D1709" i="8"/>
  <c r="D1710" i="8"/>
  <c r="D1711" i="8"/>
  <c r="D1712" i="8"/>
  <c r="D1713" i="8"/>
  <c r="D1714" i="8"/>
  <c r="D1715" i="8"/>
  <c r="D1716" i="8"/>
  <c r="D1717" i="8"/>
  <c r="D1718" i="8"/>
  <c r="D1719" i="8"/>
  <c r="D1720" i="8"/>
  <c r="D1721" i="8"/>
  <c r="D1722" i="8"/>
  <c r="D1723" i="8"/>
  <c r="D1724" i="8"/>
  <c r="D1725" i="8"/>
  <c r="D1726" i="8"/>
  <c r="D1727" i="8"/>
  <c r="D1728" i="8"/>
  <c r="D1729" i="8"/>
  <c r="D1730" i="8"/>
  <c r="D1731" i="8"/>
  <c r="D1732" i="8"/>
  <c r="D1733" i="8"/>
  <c r="D1734" i="8"/>
  <c r="D1735" i="8"/>
  <c r="D1736" i="8"/>
  <c r="D1737" i="8"/>
  <c r="D1738" i="8"/>
  <c r="D1739" i="8"/>
  <c r="D1740" i="8"/>
  <c r="D1741" i="8"/>
  <c r="D1742" i="8"/>
  <c r="D1743" i="8"/>
  <c r="D1744" i="8"/>
  <c r="D1745" i="8"/>
  <c r="D1746" i="8"/>
  <c r="D1747" i="8"/>
  <c r="D1748" i="8"/>
  <c r="D1749" i="8"/>
  <c r="D1750" i="8"/>
  <c r="D1751" i="8"/>
  <c r="D1752" i="8"/>
  <c r="D1753" i="8"/>
  <c r="D1754" i="8"/>
  <c r="D1755" i="8"/>
  <c r="D1756" i="8"/>
  <c r="D1757" i="8"/>
  <c r="D1758" i="8"/>
  <c r="D1759" i="8"/>
  <c r="D1760" i="8"/>
  <c r="D1761" i="8"/>
  <c r="D1762" i="8"/>
  <c r="D1763" i="8"/>
  <c r="D1764" i="8"/>
  <c r="D1765" i="8"/>
  <c r="D1766" i="8"/>
  <c r="D1767" i="8"/>
  <c r="D1768" i="8"/>
  <c r="D1769" i="8"/>
  <c r="D1770" i="8"/>
  <c r="D1771" i="8"/>
  <c r="D1772" i="8"/>
  <c r="D1773" i="8"/>
  <c r="D1774" i="8"/>
  <c r="D1775" i="8"/>
  <c r="D1776" i="8"/>
  <c r="D1777" i="8"/>
  <c r="D1778" i="8"/>
  <c r="D1779" i="8"/>
  <c r="D1780" i="8"/>
  <c r="D1781" i="8"/>
  <c r="D1782" i="8"/>
  <c r="D1783" i="8"/>
  <c r="D1784" i="8"/>
  <c r="D1785" i="8"/>
  <c r="D1786" i="8"/>
  <c r="D1787" i="8"/>
  <c r="D1788" i="8"/>
  <c r="D1789" i="8"/>
  <c r="D1790" i="8"/>
  <c r="D1791" i="8"/>
  <c r="D1792" i="8"/>
  <c r="D1793" i="8"/>
  <c r="D1794" i="8"/>
  <c r="D1795" i="8"/>
  <c r="D1796" i="8"/>
  <c r="D1797" i="8"/>
  <c r="D1798" i="8"/>
  <c r="D1799" i="8"/>
  <c r="D1800" i="8"/>
  <c r="D1801" i="8"/>
  <c r="D1802" i="8"/>
  <c r="D1803" i="8"/>
  <c r="D1804" i="8"/>
  <c r="D1805" i="8"/>
  <c r="D1806" i="8"/>
  <c r="D1807" i="8"/>
  <c r="D1808" i="8"/>
  <c r="D1809" i="8"/>
  <c r="D1810" i="8"/>
  <c r="D1811" i="8"/>
  <c r="D1812" i="8"/>
  <c r="D1813" i="8"/>
  <c r="D1814" i="8"/>
  <c r="D1815" i="8"/>
  <c r="D1816" i="8"/>
  <c r="D1817" i="8"/>
  <c r="D1818" i="8"/>
  <c r="D1819" i="8"/>
  <c r="D1820" i="8"/>
  <c r="D1821" i="8"/>
  <c r="D1822" i="8"/>
  <c r="D1823" i="8"/>
  <c r="D1824" i="8"/>
  <c r="D1825" i="8"/>
  <c r="D1826" i="8"/>
  <c r="D1827" i="8"/>
  <c r="D1828" i="8"/>
  <c r="D1829" i="8"/>
  <c r="D1830" i="8"/>
  <c r="D1831" i="8"/>
  <c r="D1832" i="8"/>
  <c r="D1833" i="8"/>
  <c r="D1834" i="8"/>
  <c r="D1835" i="8"/>
  <c r="D1836" i="8"/>
  <c r="D1837" i="8"/>
  <c r="D1838" i="8"/>
  <c r="D1839" i="8"/>
  <c r="D1840" i="8"/>
  <c r="D1841" i="8"/>
  <c r="D1842" i="8"/>
  <c r="D1843" i="8"/>
  <c r="D1844" i="8"/>
  <c r="D1845" i="8"/>
  <c r="D1846" i="8"/>
  <c r="D1847" i="8"/>
  <c r="D1848" i="8"/>
  <c r="D1849" i="8"/>
  <c r="D1850" i="8"/>
  <c r="D1851" i="8"/>
  <c r="D1852" i="8"/>
  <c r="D1853" i="8"/>
  <c r="D1854" i="8"/>
  <c r="D1855" i="8"/>
  <c r="D1856" i="8"/>
  <c r="D1857" i="8"/>
  <c r="D1858" i="8"/>
  <c r="D1859" i="8"/>
  <c r="D1860" i="8"/>
  <c r="D1861" i="8"/>
  <c r="D1862" i="8"/>
  <c r="D1863" i="8"/>
  <c r="D1864" i="8"/>
  <c r="D1865" i="8"/>
  <c r="D1866" i="8"/>
  <c r="D1867" i="8"/>
  <c r="D1868" i="8"/>
  <c r="D1869" i="8"/>
  <c r="D1870" i="8"/>
  <c r="D1871" i="8"/>
  <c r="D1872" i="8"/>
  <c r="D1873" i="8"/>
  <c r="D1874" i="8"/>
  <c r="D1875" i="8"/>
  <c r="D1876" i="8"/>
  <c r="D1877" i="8"/>
  <c r="D1878" i="8"/>
  <c r="D1879" i="8"/>
  <c r="D1880" i="8"/>
  <c r="D1881" i="8"/>
  <c r="D1882" i="8"/>
  <c r="D1883" i="8"/>
  <c r="D1884" i="8"/>
  <c r="D1885" i="8"/>
  <c r="D1886" i="8"/>
  <c r="D1887" i="8"/>
  <c r="D1888" i="8"/>
  <c r="D1889" i="8"/>
  <c r="D1890" i="8"/>
  <c r="D1891" i="8"/>
  <c r="D1892" i="8"/>
  <c r="D1893" i="8"/>
  <c r="D1894" i="8"/>
  <c r="D1895" i="8"/>
  <c r="D1896" i="8"/>
  <c r="D1897" i="8"/>
  <c r="D1898" i="8"/>
  <c r="D1899" i="8"/>
  <c r="D1900" i="8"/>
  <c r="D1901" i="8"/>
  <c r="D1902" i="8"/>
  <c r="D1903" i="8"/>
  <c r="D1904" i="8"/>
  <c r="D1905" i="8"/>
  <c r="D1906" i="8"/>
  <c r="D1907" i="8"/>
  <c r="D1908" i="8"/>
  <c r="D1909" i="8"/>
  <c r="D1910" i="8"/>
  <c r="D1911" i="8"/>
  <c r="D1912" i="8"/>
  <c r="D1913" i="8"/>
  <c r="D1914" i="8"/>
  <c r="D1915" i="8"/>
  <c r="D1916" i="8"/>
  <c r="D1917" i="8"/>
  <c r="D1918" i="8"/>
  <c r="D1919" i="8"/>
  <c r="D1920" i="8"/>
  <c r="D1921" i="8"/>
  <c r="D1922" i="8"/>
  <c r="D1923" i="8"/>
  <c r="D1924" i="8"/>
  <c r="D1925" i="8"/>
  <c r="D1926" i="8"/>
  <c r="D1927" i="8"/>
  <c r="D1928" i="8"/>
  <c r="D1929" i="8"/>
  <c r="D1930" i="8"/>
  <c r="D1931" i="8"/>
  <c r="D1932" i="8"/>
  <c r="D1933" i="8"/>
  <c r="D1934" i="8"/>
  <c r="D1935" i="8"/>
  <c r="D1936" i="8"/>
  <c r="D1937" i="8"/>
  <c r="D1938" i="8"/>
  <c r="D1939" i="8"/>
  <c r="D1940" i="8"/>
  <c r="D1941" i="8"/>
  <c r="D1942" i="8"/>
  <c r="D1943" i="8"/>
  <c r="D1944" i="8"/>
  <c r="D1945" i="8"/>
  <c r="D1946" i="8"/>
  <c r="D1947" i="8"/>
  <c r="D1948" i="8"/>
  <c r="D1949" i="8"/>
  <c r="D1950" i="8"/>
  <c r="D1951" i="8"/>
  <c r="D1952" i="8"/>
  <c r="D1953" i="8"/>
  <c r="D1954" i="8"/>
  <c r="D1955" i="8"/>
  <c r="D1956" i="8"/>
  <c r="D1957" i="8"/>
  <c r="D1958" i="8"/>
  <c r="D1959" i="8"/>
  <c r="D1960" i="8"/>
  <c r="D1961" i="8"/>
  <c r="D1962" i="8"/>
  <c r="D1963" i="8"/>
  <c r="D1964" i="8"/>
  <c r="D1965" i="8"/>
  <c r="D1966" i="8"/>
  <c r="D1967" i="8"/>
  <c r="D1968" i="8"/>
  <c r="D1969" i="8"/>
  <c r="D1970" i="8"/>
  <c r="D1971" i="8"/>
  <c r="D1972" i="8"/>
  <c r="D1973" i="8"/>
  <c r="D1974" i="8"/>
  <c r="D1975" i="8"/>
  <c r="D1976" i="8"/>
  <c r="D1977" i="8"/>
  <c r="D1978" i="8"/>
  <c r="D1979" i="8"/>
  <c r="D1980" i="8"/>
  <c r="D1981" i="8"/>
  <c r="D1982" i="8"/>
  <c r="D1983" i="8"/>
  <c r="D1984" i="8"/>
  <c r="D1985" i="8"/>
  <c r="D1986" i="8"/>
  <c r="D1987" i="8"/>
  <c r="D1988" i="8"/>
  <c r="D1989" i="8"/>
  <c r="D1990" i="8"/>
  <c r="D1991" i="8"/>
  <c r="D1992" i="8"/>
  <c r="D1993" i="8"/>
  <c r="D1994" i="8"/>
  <c r="D1995" i="8"/>
  <c r="D1996" i="8"/>
  <c r="D1997" i="8"/>
  <c r="D1998" i="8"/>
  <c r="D1999" i="8"/>
  <c r="D2000" i="8"/>
  <c r="D2001" i="8"/>
  <c r="D2002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171" i="8"/>
  <c r="D172" i="8"/>
  <c r="D173" i="8"/>
  <c r="D174" i="8"/>
  <c r="D175" i="8"/>
  <c r="D176" i="8"/>
  <c r="D177" i="8"/>
  <c r="D178" i="8"/>
  <c r="D179" i="8"/>
  <c r="D180" i="8"/>
  <c r="D181" i="8"/>
  <c r="D182" i="8"/>
  <c r="D183" i="8"/>
  <c r="D184" i="8"/>
  <c r="D185" i="8"/>
  <c r="D186" i="8"/>
  <c r="D187" i="8"/>
  <c r="D188" i="8"/>
  <c r="D189" i="8"/>
  <c r="D190" i="8"/>
  <c r="D191" i="8"/>
  <c r="D192" i="8"/>
  <c r="D193" i="8"/>
  <c r="D194" i="8"/>
  <c r="D195" i="8"/>
  <c r="D196" i="8"/>
  <c r="D197" i="8"/>
  <c r="D198" i="8"/>
  <c r="D199" i="8"/>
  <c r="D200" i="8"/>
  <c r="D201" i="8"/>
  <c r="D202" i="8"/>
  <c r="D203" i="8"/>
  <c r="D204" i="8"/>
  <c r="D205" i="8"/>
  <c r="D206" i="8"/>
  <c r="D207" i="8"/>
  <c r="D208" i="8"/>
  <c r="D209" i="8"/>
  <c r="D210" i="8"/>
  <c r="D211" i="8"/>
  <c r="D212" i="8"/>
  <c r="D213" i="8"/>
  <c r="D214" i="8"/>
  <c r="D215" i="8"/>
  <c r="D216" i="8"/>
  <c r="D217" i="8"/>
  <c r="D218" i="8"/>
  <c r="D219" i="8"/>
  <c r="D220" i="8"/>
  <c r="D221" i="8"/>
  <c r="D222" i="8"/>
  <c r="D223" i="8"/>
  <c r="D224" i="8"/>
  <c r="D225" i="8"/>
  <c r="D226" i="8"/>
  <c r="D227" i="8"/>
  <c r="D228" i="8"/>
  <c r="D229" i="8"/>
  <c r="D230" i="8"/>
  <c r="D231" i="8"/>
  <c r="D232" i="8"/>
  <c r="D233" i="8"/>
  <c r="D234" i="8"/>
  <c r="D235" i="8"/>
  <c r="D236" i="8"/>
  <c r="D237" i="8"/>
  <c r="D238" i="8"/>
  <c r="D239" i="8"/>
  <c r="D240" i="8"/>
  <c r="D241" i="8"/>
  <c r="D242" i="8"/>
  <c r="D243" i="8"/>
  <c r="D244" i="8"/>
  <c r="D245" i="8"/>
  <c r="D246" i="8"/>
  <c r="D247" i="8"/>
  <c r="D248" i="8"/>
  <c r="D249" i="8"/>
  <c r="D250" i="8"/>
  <c r="D251" i="8"/>
  <c r="D252" i="8"/>
  <c r="D253" i="8"/>
  <c r="D254" i="8"/>
  <c r="D255" i="8"/>
  <c r="D256" i="8"/>
  <c r="D257" i="8"/>
  <c r="D258" i="8"/>
  <c r="D259" i="8"/>
  <c r="D260" i="8"/>
  <c r="D261" i="8"/>
  <c r="D262" i="8"/>
  <c r="D263" i="8"/>
  <c r="D264" i="8"/>
  <c r="D265" i="8"/>
  <c r="D266" i="8"/>
  <c r="D267" i="8"/>
  <c r="D268" i="8"/>
  <c r="D269" i="8"/>
  <c r="D270" i="8"/>
  <c r="D271" i="8"/>
  <c r="D272" i="8"/>
  <c r="D273" i="8"/>
  <c r="D274" i="8"/>
  <c r="D275" i="8"/>
  <c r="D276" i="8"/>
  <c r="D277" i="8"/>
  <c r="D278" i="8"/>
  <c r="D279" i="8"/>
  <c r="D280" i="8"/>
  <c r="D281" i="8"/>
  <c r="D282" i="8"/>
  <c r="D283" i="8"/>
  <c r="D284" i="8"/>
  <c r="D285" i="8"/>
  <c r="D286" i="8"/>
  <c r="D287" i="8"/>
  <c r="D288" i="8"/>
  <c r="D289" i="8"/>
  <c r="D290" i="8"/>
  <c r="D291" i="8"/>
  <c r="D292" i="8"/>
  <c r="D293" i="8"/>
  <c r="D294" i="8"/>
  <c r="D295" i="8"/>
  <c r="D296" i="8"/>
  <c r="D297" i="8"/>
  <c r="D298" i="8"/>
  <c r="D299" i="8"/>
  <c r="D300" i="8"/>
  <c r="D301" i="8"/>
  <c r="D302" i="8"/>
  <c r="D303" i="8"/>
  <c r="D304" i="8"/>
  <c r="D305" i="8"/>
  <c r="D306" i="8"/>
  <c r="D307" i="8"/>
  <c r="D308" i="8"/>
  <c r="D309" i="8"/>
  <c r="D310" i="8"/>
  <c r="D311" i="8"/>
  <c r="D312" i="8"/>
  <c r="D313" i="8"/>
  <c r="D314" i="8"/>
  <c r="D315" i="8"/>
  <c r="D316" i="8"/>
  <c r="D317" i="8"/>
  <c r="D318" i="8"/>
  <c r="D319" i="8"/>
  <c r="D320" i="8"/>
  <c r="D321" i="8"/>
  <c r="D322" i="8"/>
  <c r="D323" i="8"/>
  <c r="D324" i="8"/>
  <c r="D325" i="8"/>
  <c r="D326" i="8"/>
  <c r="D327" i="8"/>
  <c r="D328" i="8"/>
  <c r="D329" i="8"/>
  <c r="D330" i="8"/>
  <c r="D331" i="8"/>
  <c r="D332" i="8"/>
  <c r="D333" i="8"/>
  <c r="D334" i="8"/>
  <c r="D335" i="8"/>
  <c r="D336" i="8"/>
  <c r="D337" i="8"/>
  <c r="D338" i="8"/>
  <c r="D339" i="8"/>
  <c r="D340" i="8"/>
  <c r="D341" i="8"/>
  <c r="D342" i="8"/>
  <c r="D343" i="8"/>
  <c r="D344" i="8"/>
  <c r="D345" i="8"/>
  <c r="D346" i="8"/>
  <c r="D347" i="8"/>
  <c r="D348" i="8"/>
  <c r="D349" i="8"/>
  <c r="D350" i="8"/>
  <c r="D351" i="8"/>
  <c r="D352" i="8"/>
  <c r="D353" i="8"/>
  <c r="D354" i="8"/>
  <c r="D355" i="8"/>
  <c r="D356" i="8"/>
  <c r="D357" i="8"/>
  <c r="D358" i="8"/>
  <c r="D359" i="8"/>
  <c r="D360" i="8"/>
  <c r="D361" i="8"/>
  <c r="D362" i="8"/>
  <c r="D363" i="8"/>
  <c r="D364" i="8"/>
  <c r="D365" i="8"/>
  <c r="D366" i="8"/>
  <c r="D367" i="8"/>
  <c r="D368" i="8"/>
  <c r="D369" i="8"/>
  <c r="D370" i="8"/>
  <c r="D371" i="8"/>
  <c r="D372" i="8"/>
  <c r="D373" i="8"/>
  <c r="D374" i="8"/>
  <c r="D375" i="8"/>
  <c r="D376" i="8"/>
  <c r="D377" i="8"/>
  <c r="D378" i="8"/>
  <c r="D379" i="8"/>
  <c r="D380" i="8"/>
  <c r="D381" i="8"/>
  <c r="D382" i="8"/>
  <c r="D383" i="8"/>
  <c r="D384" i="8"/>
  <c r="D385" i="8"/>
  <c r="D386" i="8"/>
  <c r="D387" i="8"/>
  <c r="D388" i="8"/>
  <c r="D389" i="8"/>
  <c r="D390" i="8"/>
  <c r="D391" i="8"/>
  <c r="D392" i="8"/>
  <c r="D393" i="8"/>
  <c r="D394" i="8"/>
  <c r="D395" i="8"/>
  <c r="D396" i="8"/>
  <c r="D397" i="8"/>
  <c r="D398" i="8"/>
  <c r="D399" i="8"/>
  <c r="D400" i="8"/>
  <c r="D401" i="8"/>
  <c r="D402" i="8"/>
  <c r="D403" i="8"/>
  <c r="D404" i="8"/>
  <c r="D405" i="8"/>
  <c r="D406" i="8"/>
  <c r="D407" i="8"/>
  <c r="D408" i="8"/>
  <c r="D409" i="8"/>
  <c r="D410" i="8"/>
  <c r="D411" i="8"/>
  <c r="D412" i="8"/>
  <c r="D413" i="8"/>
  <c r="D414" i="8"/>
  <c r="D415" i="8"/>
  <c r="D416" i="8"/>
  <c r="D417" i="8"/>
  <c r="D418" i="8"/>
  <c r="D419" i="8"/>
  <c r="D420" i="8"/>
  <c r="D421" i="8"/>
  <c r="D422" i="8"/>
  <c r="D423" i="8"/>
  <c r="D424" i="8"/>
  <c r="D425" i="8"/>
  <c r="D426" i="8"/>
  <c r="D427" i="8"/>
  <c r="D428" i="8"/>
  <c r="D429" i="8"/>
  <c r="D430" i="8"/>
  <c r="D431" i="8"/>
  <c r="D432" i="8"/>
  <c r="D433" i="8"/>
  <c r="D434" i="8"/>
  <c r="D435" i="8"/>
  <c r="D436" i="8"/>
  <c r="D437" i="8"/>
  <c r="D438" i="8"/>
  <c r="D439" i="8"/>
  <c r="D440" i="8"/>
  <c r="D441" i="8"/>
  <c r="D442" i="8"/>
  <c r="D443" i="8"/>
  <c r="D444" i="8"/>
  <c r="D445" i="8"/>
  <c r="D446" i="8"/>
  <c r="D447" i="8"/>
  <c r="D448" i="8"/>
  <c r="D449" i="8"/>
  <c r="D450" i="8"/>
  <c r="D451" i="8"/>
  <c r="D452" i="8"/>
  <c r="D453" i="8"/>
  <c r="D454" i="8"/>
  <c r="D455" i="8"/>
  <c r="D456" i="8"/>
  <c r="D457" i="8"/>
  <c r="D458" i="8"/>
  <c r="D459" i="8"/>
  <c r="D460" i="8"/>
  <c r="D461" i="8"/>
  <c r="D462" i="8"/>
  <c r="D463" i="8"/>
  <c r="D464" i="8"/>
  <c r="D465" i="8"/>
  <c r="D466" i="8"/>
  <c r="D467" i="8"/>
  <c r="D468" i="8"/>
  <c r="D469" i="8"/>
  <c r="D470" i="8"/>
  <c r="D471" i="8"/>
  <c r="D472" i="8"/>
  <c r="D473" i="8"/>
  <c r="D474" i="8"/>
  <c r="D475" i="8"/>
  <c r="D476" i="8"/>
  <c r="D477" i="8"/>
  <c r="D478" i="8"/>
  <c r="D479" i="8"/>
  <c r="D480" i="8"/>
  <c r="D481" i="8"/>
  <c r="D482" i="8"/>
  <c r="D483" i="8"/>
  <c r="D484" i="8"/>
  <c r="D485" i="8"/>
  <c r="D486" i="8"/>
  <c r="D487" i="8"/>
  <c r="D488" i="8"/>
  <c r="D489" i="8"/>
  <c r="D490" i="8"/>
  <c r="D491" i="8"/>
  <c r="D492" i="8"/>
  <c r="D493" i="8"/>
  <c r="D494" i="8"/>
  <c r="D495" i="8"/>
  <c r="D496" i="8"/>
  <c r="D497" i="8"/>
  <c r="D498" i="8"/>
  <c r="D499" i="8"/>
  <c r="D500" i="8"/>
  <c r="D501" i="8"/>
  <c r="D502" i="8"/>
  <c r="D6" i="8"/>
  <c r="D7" i="8"/>
  <c r="D5" i="8"/>
  <c r="D4" i="8"/>
  <c r="D3" i="8"/>
  <c r="H19" i="7"/>
  <c r="H8" i="7"/>
  <c r="H18" i="7"/>
  <c r="N6" i="7"/>
  <c r="H15" i="7"/>
  <c r="H12" i="7"/>
  <c r="H7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D3" i="7"/>
  <c r="C3" i="7"/>
  <c r="U11" i="5" a="1"/>
  <c r="U11" i="5" s="1"/>
  <c r="W10" i="5"/>
  <c r="X10" i="5"/>
  <c r="Y10" i="5"/>
  <c r="Z10" i="5"/>
  <c r="V10" i="5"/>
  <c r="AA9" i="5"/>
  <c r="W7" i="5"/>
  <c r="X7" i="5"/>
  <c r="Y7" i="5"/>
  <c r="Z7" i="5"/>
  <c r="W5" i="5"/>
  <c r="X5" i="5"/>
  <c r="Y5" i="5"/>
  <c r="Z5" i="5"/>
  <c r="AA5" i="5"/>
  <c r="V4" i="5"/>
  <c r="W4" i="5"/>
  <c r="X4" i="5"/>
  <c r="Y4" i="5"/>
  <c r="Z4" i="5"/>
  <c r="AA4" i="5"/>
  <c r="V3" i="5"/>
  <c r="N3" i="5"/>
  <c r="W3" i="5"/>
  <c r="X3" i="5"/>
  <c r="Y3" i="5"/>
  <c r="Z3" i="5"/>
  <c r="AA3" i="5"/>
  <c r="N5" i="5"/>
  <c r="P6" i="5"/>
  <c r="Q6" i="5"/>
  <c r="R7" i="5"/>
  <c r="S7" i="5"/>
  <c r="N9" i="5"/>
  <c r="O9" i="5"/>
  <c r="P10" i="5"/>
  <c r="Q10" i="5"/>
  <c r="R11" i="5"/>
  <c r="S11" i="5"/>
  <c r="N13" i="5"/>
  <c r="O13" i="5"/>
  <c r="P14" i="5"/>
  <c r="Q14" i="5"/>
  <c r="R15" i="5"/>
  <c r="S15" i="5"/>
  <c r="N17" i="5"/>
  <c r="O17" i="5"/>
  <c r="P18" i="5"/>
  <c r="Q18" i="5"/>
  <c r="R19" i="5"/>
  <c r="S19" i="5"/>
  <c r="N21" i="5"/>
  <c r="O21" i="5"/>
  <c r="P22" i="5"/>
  <c r="Q22" i="5"/>
  <c r="R23" i="5"/>
  <c r="S23" i="5"/>
  <c r="N25" i="5"/>
  <c r="O25" i="5"/>
  <c r="P26" i="5"/>
  <c r="Q26" i="5"/>
  <c r="R27" i="5"/>
  <c r="S27" i="5"/>
  <c r="N29" i="5"/>
  <c r="O29" i="5"/>
  <c r="P30" i="5"/>
  <c r="Q30" i="5"/>
  <c r="R31" i="5"/>
  <c r="S31" i="5"/>
  <c r="N33" i="5"/>
  <c r="O33" i="5"/>
  <c r="P34" i="5"/>
  <c r="Q34" i="5"/>
  <c r="N35" i="5"/>
  <c r="R35" i="5"/>
  <c r="S35" i="5"/>
  <c r="P36" i="5"/>
  <c r="N37" i="5"/>
  <c r="O37" i="5"/>
  <c r="R37" i="5"/>
  <c r="P38" i="5"/>
  <c r="Q38" i="5"/>
  <c r="N39" i="5"/>
  <c r="R39" i="5"/>
  <c r="S39" i="5"/>
  <c r="P40" i="5"/>
  <c r="Q40" i="5"/>
  <c r="N41" i="5"/>
  <c r="O41" i="5"/>
  <c r="R41" i="5"/>
  <c r="S41" i="5"/>
  <c r="P42" i="5"/>
  <c r="Q42" i="5"/>
  <c r="N43" i="5"/>
  <c r="O43" i="5"/>
  <c r="R43" i="5"/>
  <c r="S43" i="5"/>
  <c r="P44" i="5"/>
  <c r="Q44" i="5"/>
  <c r="N45" i="5"/>
  <c r="O45" i="5"/>
  <c r="R45" i="5"/>
  <c r="S45" i="5"/>
  <c r="P46" i="5"/>
  <c r="Q46" i="5"/>
  <c r="N47" i="5"/>
  <c r="O47" i="5"/>
  <c r="R47" i="5"/>
  <c r="S47" i="5"/>
  <c r="P48" i="5"/>
  <c r="Q48" i="5"/>
  <c r="N49" i="5"/>
  <c r="O49" i="5"/>
  <c r="R49" i="5"/>
  <c r="S49" i="5"/>
  <c r="P50" i="5"/>
  <c r="Q50" i="5"/>
  <c r="N51" i="5"/>
  <c r="O51" i="5"/>
  <c r="R51" i="5"/>
  <c r="S51" i="5"/>
  <c r="P52" i="5"/>
  <c r="Q52" i="5"/>
  <c r="N53" i="5"/>
  <c r="O53" i="5"/>
  <c r="R53" i="5"/>
  <c r="S53" i="5"/>
  <c r="P54" i="5"/>
  <c r="Q54" i="5"/>
  <c r="N55" i="5"/>
  <c r="O55" i="5"/>
  <c r="R55" i="5"/>
  <c r="S55" i="5"/>
  <c r="P56" i="5"/>
  <c r="Q56" i="5"/>
  <c r="N57" i="5"/>
  <c r="O57" i="5"/>
  <c r="R57" i="5"/>
  <c r="S57" i="5"/>
  <c r="P58" i="5"/>
  <c r="Q58" i="5"/>
  <c r="N59" i="5"/>
  <c r="O59" i="5"/>
  <c r="R59" i="5"/>
  <c r="S59" i="5"/>
  <c r="P60" i="5"/>
  <c r="Q60" i="5"/>
  <c r="N61" i="5"/>
  <c r="O61" i="5"/>
  <c r="R61" i="5"/>
  <c r="S61" i="5"/>
  <c r="P62" i="5"/>
  <c r="Q62" i="5"/>
  <c r="O3" i="5"/>
  <c r="P3" i="5"/>
  <c r="S3" i="5"/>
  <c r="Q1" i="5"/>
  <c r="R1" i="5"/>
  <c r="H1" i="5"/>
  <c r="N1" i="5" s="1"/>
  <c r="H4" i="5"/>
  <c r="N4" i="5" s="1"/>
  <c r="I4" i="5"/>
  <c r="O4" i="5" s="1"/>
  <c r="J4" i="5"/>
  <c r="P4" i="5" s="1"/>
  <c r="K4" i="5"/>
  <c r="Q4" i="5" s="1"/>
  <c r="L4" i="5"/>
  <c r="R4" i="5" s="1"/>
  <c r="M4" i="5"/>
  <c r="S4" i="5" s="1"/>
  <c r="H5" i="5"/>
  <c r="I5" i="5"/>
  <c r="O5" i="5" s="1"/>
  <c r="J5" i="5"/>
  <c r="P5" i="5" s="1"/>
  <c r="K5" i="5"/>
  <c r="Q5" i="5" s="1"/>
  <c r="L5" i="5"/>
  <c r="R5" i="5" s="1"/>
  <c r="M5" i="5"/>
  <c r="S5" i="5" s="1"/>
  <c r="H6" i="5"/>
  <c r="N6" i="5" s="1"/>
  <c r="I6" i="5"/>
  <c r="O6" i="5" s="1"/>
  <c r="J6" i="5"/>
  <c r="K6" i="5"/>
  <c r="L6" i="5"/>
  <c r="R6" i="5" s="1"/>
  <c r="M6" i="5"/>
  <c r="S6" i="5" s="1"/>
  <c r="H7" i="5"/>
  <c r="N7" i="5" s="1"/>
  <c r="I7" i="5"/>
  <c r="O7" i="5" s="1"/>
  <c r="J7" i="5"/>
  <c r="P7" i="5" s="1"/>
  <c r="K7" i="5"/>
  <c r="Q7" i="5" s="1"/>
  <c r="L7" i="5"/>
  <c r="M7" i="5"/>
  <c r="H8" i="5"/>
  <c r="N8" i="5" s="1"/>
  <c r="I8" i="5"/>
  <c r="O8" i="5" s="1"/>
  <c r="J8" i="5"/>
  <c r="P8" i="5" s="1"/>
  <c r="K8" i="5"/>
  <c r="Q8" i="5" s="1"/>
  <c r="L8" i="5"/>
  <c r="R8" i="5" s="1"/>
  <c r="M8" i="5"/>
  <c r="S8" i="5" s="1"/>
  <c r="H9" i="5"/>
  <c r="I9" i="5"/>
  <c r="J9" i="5"/>
  <c r="P9" i="5" s="1"/>
  <c r="K9" i="5"/>
  <c r="Q9" i="5" s="1"/>
  <c r="L9" i="5"/>
  <c r="R9" i="5" s="1"/>
  <c r="M9" i="5"/>
  <c r="S9" i="5" s="1"/>
  <c r="H10" i="5"/>
  <c r="N10" i="5" s="1"/>
  <c r="I10" i="5"/>
  <c r="O10" i="5" s="1"/>
  <c r="J10" i="5"/>
  <c r="K10" i="5"/>
  <c r="L10" i="5"/>
  <c r="R10" i="5" s="1"/>
  <c r="M10" i="5"/>
  <c r="S10" i="5" s="1"/>
  <c r="H11" i="5"/>
  <c r="N11" i="5" s="1"/>
  <c r="I11" i="5"/>
  <c r="O11" i="5" s="1"/>
  <c r="J11" i="5"/>
  <c r="P11" i="5" s="1"/>
  <c r="K11" i="5"/>
  <c r="Q11" i="5" s="1"/>
  <c r="L11" i="5"/>
  <c r="M11" i="5"/>
  <c r="H12" i="5"/>
  <c r="N12" i="5" s="1"/>
  <c r="I12" i="5"/>
  <c r="O12" i="5" s="1"/>
  <c r="J12" i="5"/>
  <c r="P12" i="5" s="1"/>
  <c r="K12" i="5"/>
  <c r="Q12" i="5" s="1"/>
  <c r="L12" i="5"/>
  <c r="R12" i="5" s="1"/>
  <c r="M12" i="5"/>
  <c r="S12" i="5" s="1"/>
  <c r="H13" i="5"/>
  <c r="I13" i="5"/>
  <c r="J13" i="5"/>
  <c r="P13" i="5" s="1"/>
  <c r="K13" i="5"/>
  <c r="Q13" i="5" s="1"/>
  <c r="L13" i="5"/>
  <c r="R13" i="5" s="1"/>
  <c r="M13" i="5"/>
  <c r="S13" i="5" s="1"/>
  <c r="H14" i="5"/>
  <c r="N14" i="5" s="1"/>
  <c r="I14" i="5"/>
  <c r="O14" i="5" s="1"/>
  <c r="J14" i="5"/>
  <c r="K14" i="5"/>
  <c r="L14" i="5"/>
  <c r="R14" i="5" s="1"/>
  <c r="M14" i="5"/>
  <c r="S14" i="5" s="1"/>
  <c r="H15" i="5"/>
  <c r="N15" i="5" s="1"/>
  <c r="I15" i="5"/>
  <c r="O15" i="5" s="1"/>
  <c r="J15" i="5"/>
  <c r="P15" i="5" s="1"/>
  <c r="K15" i="5"/>
  <c r="Q15" i="5" s="1"/>
  <c r="L15" i="5"/>
  <c r="M15" i="5"/>
  <c r="H16" i="5"/>
  <c r="N16" i="5" s="1"/>
  <c r="I16" i="5"/>
  <c r="O16" i="5" s="1"/>
  <c r="J16" i="5"/>
  <c r="P16" i="5" s="1"/>
  <c r="K16" i="5"/>
  <c r="Q16" i="5" s="1"/>
  <c r="L16" i="5"/>
  <c r="R16" i="5" s="1"/>
  <c r="M16" i="5"/>
  <c r="S16" i="5" s="1"/>
  <c r="H17" i="5"/>
  <c r="I17" i="5"/>
  <c r="J17" i="5"/>
  <c r="P17" i="5" s="1"/>
  <c r="K17" i="5"/>
  <c r="Q17" i="5" s="1"/>
  <c r="L17" i="5"/>
  <c r="R17" i="5" s="1"/>
  <c r="M17" i="5"/>
  <c r="S17" i="5" s="1"/>
  <c r="H18" i="5"/>
  <c r="N18" i="5" s="1"/>
  <c r="I18" i="5"/>
  <c r="O18" i="5" s="1"/>
  <c r="J18" i="5"/>
  <c r="K18" i="5"/>
  <c r="L18" i="5"/>
  <c r="R18" i="5" s="1"/>
  <c r="M18" i="5"/>
  <c r="S18" i="5" s="1"/>
  <c r="H19" i="5"/>
  <c r="N19" i="5" s="1"/>
  <c r="I19" i="5"/>
  <c r="O19" i="5" s="1"/>
  <c r="J19" i="5"/>
  <c r="P19" i="5" s="1"/>
  <c r="K19" i="5"/>
  <c r="Q19" i="5" s="1"/>
  <c r="L19" i="5"/>
  <c r="M19" i="5"/>
  <c r="H20" i="5"/>
  <c r="N20" i="5" s="1"/>
  <c r="I20" i="5"/>
  <c r="O20" i="5" s="1"/>
  <c r="J20" i="5"/>
  <c r="P20" i="5" s="1"/>
  <c r="K20" i="5"/>
  <c r="Q20" i="5" s="1"/>
  <c r="L20" i="5"/>
  <c r="R20" i="5" s="1"/>
  <c r="M20" i="5"/>
  <c r="S20" i="5" s="1"/>
  <c r="H21" i="5"/>
  <c r="I21" i="5"/>
  <c r="J21" i="5"/>
  <c r="P21" i="5" s="1"/>
  <c r="K21" i="5"/>
  <c r="Q21" i="5" s="1"/>
  <c r="L21" i="5"/>
  <c r="R21" i="5" s="1"/>
  <c r="M21" i="5"/>
  <c r="S21" i="5" s="1"/>
  <c r="H22" i="5"/>
  <c r="N22" i="5" s="1"/>
  <c r="I22" i="5"/>
  <c r="O22" i="5" s="1"/>
  <c r="J22" i="5"/>
  <c r="K22" i="5"/>
  <c r="L22" i="5"/>
  <c r="R22" i="5" s="1"/>
  <c r="M22" i="5"/>
  <c r="S22" i="5" s="1"/>
  <c r="H23" i="5"/>
  <c r="N23" i="5" s="1"/>
  <c r="I23" i="5"/>
  <c r="O23" i="5" s="1"/>
  <c r="J23" i="5"/>
  <c r="P23" i="5" s="1"/>
  <c r="K23" i="5"/>
  <c r="Q23" i="5" s="1"/>
  <c r="L23" i="5"/>
  <c r="M23" i="5"/>
  <c r="H24" i="5"/>
  <c r="N24" i="5" s="1"/>
  <c r="I24" i="5"/>
  <c r="O24" i="5" s="1"/>
  <c r="J24" i="5"/>
  <c r="P24" i="5" s="1"/>
  <c r="K24" i="5"/>
  <c r="Q24" i="5" s="1"/>
  <c r="L24" i="5"/>
  <c r="R24" i="5" s="1"/>
  <c r="M24" i="5"/>
  <c r="S24" i="5" s="1"/>
  <c r="H25" i="5"/>
  <c r="I25" i="5"/>
  <c r="J25" i="5"/>
  <c r="P25" i="5" s="1"/>
  <c r="K25" i="5"/>
  <c r="Q25" i="5" s="1"/>
  <c r="L25" i="5"/>
  <c r="R25" i="5" s="1"/>
  <c r="M25" i="5"/>
  <c r="S25" i="5" s="1"/>
  <c r="H26" i="5"/>
  <c r="N26" i="5" s="1"/>
  <c r="I26" i="5"/>
  <c r="O26" i="5" s="1"/>
  <c r="J26" i="5"/>
  <c r="K26" i="5"/>
  <c r="L26" i="5"/>
  <c r="R26" i="5" s="1"/>
  <c r="M26" i="5"/>
  <c r="S26" i="5" s="1"/>
  <c r="H27" i="5"/>
  <c r="N27" i="5" s="1"/>
  <c r="I27" i="5"/>
  <c r="O27" i="5" s="1"/>
  <c r="J27" i="5"/>
  <c r="P27" i="5" s="1"/>
  <c r="K27" i="5"/>
  <c r="Q27" i="5" s="1"/>
  <c r="L27" i="5"/>
  <c r="M27" i="5"/>
  <c r="H28" i="5"/>
  <c r="N28" i="5" s="1"/>
  <c r="I28" i="5"/>
  <c r="O28" i="5" s="1"/>
  <c r="J28" i="5"/>
  <c r="P28" i="5" s="1"/>
  <c r="K28" i="5"/>
  <c r="Q28" i="5" s="1"/>
  <c r="L28" i="5"/>
  <c r="R28" i="5" s="1"/>
  <c r="M28" i="5"/>
  <c r="S28" i="5" s="1"/>
  <c r="H29" i="5"/>
  <c r="I29" i="5"/>
  <c r="J29" i="5"/>
  <c r="P29" i="5" s="1"/>
  <c r="K29" i="5"/>
  <c r="Q29" i="5" s="1"/>
  <c r="L29" i="5"/>
  <c r="R29" i="5" s="1"/>
  <c r="M29" i="5"/>
  <c r="S29" i="5" s="1"/>
  <c r="H30" i="5"/>
  <c r="N30" i="5" s="1"/>
  <c r="I30" i="5"/>
  <c r="O30" i="5" s="1"/>
  <c r="J30" i="5"/>
  <c r="K30" i="5"/>
  <c r="L30" i="5"/>
  <c r="R30" i="5" s="1"/>
  <c r="M30" i="5"/>
  <c r="S30" i="5" s="1"/>
  <c r="H31" i="5"/>
  <c r="N31" i="5" s="1"/>
  <c r="I31" i="5"/>
  <c r="O31" i="5" s="1"/>
  <c r="J31" i="5"/>
  <c r="P31" i="5" s="1"/>
  <c r="K31" i="5"/>
  <c r="Q31" i="5" s="1"/>
  <c r="L31" i="5"/>
  <c r="M31" i="5"/>
  <c r="H32" i="5"/>
  <c r="N32" i="5" s="1"/>
  <c r="I32" i="5"/>
  <c r="O32" i="5" s="1"/>
  <c r="J32" i="5"/>
  <c r="P32" i="5" s="1"/>
  <c r="K32" i="5"/>
  <c r="Q32" i="5" s="1"/>
  <c r="L32" i="5"/>
  <c r="R32" i="5" s="1"/>
  <c r="M32" i="5"/>
  <c r="S32" i="5" s="1"/>
  <c r="H33" i="5"/>
  <c r="I33" i="5"/>
  <c r="J33" i="5"/>
  <c r="P33" i="5" s="1"/>
  <c r="K33" i="5"/>
  <c r="Q33" i="5" s="1"/>
  <c r="L33" i="5"/>
  <c r="R33" i="5" s="1"/>
  <c r="M33" i="5"/>
  <c r="S33" i="5" s="1"/>
  <c r="H34" i="5"/>
  <c r="N34" i="5" s="1"/>
  <c r="I34" i="5"/>
  <c r="O34" i="5" s="1"/>
  <c r="J34" i="5"/>
  <c r="K34" i="5"/>
  <c r="L34" i="5"/>
  <c r="R34" i="5" s="1"/>
  <c r="M34" i="5"/>
  <c r="S34" i="5" s="1"/>
  <c r="H35" i="5"/>
  <c r="I35" i="5"/>
  <c r="O35" i="5" s="1"/>
  <c r="J35" i="5"/>
  <c r="P35" i="5" s="1"/>
  <c r="K35" i="5"/>
  <c r="Q35" i="5" s="1"/>
  <c r="L35" i="5"/>
  <c r="M35" i="5"/>
  <c r="H36" i="5"/>
  <c r="N36" i="5" s="1"/>
  <c r="I36" i="5"/>
  <c r="O36" i="5" s="1"/>
  <c r="J36" i="5"/>
  <c r="K36" i="5"/>
  <c r="Q36" i="5" s="1"/>
  <c r="L36" i="5"/>
  <c r="R36" i="5" s="1"/>
  <c r="M36" i="5"/>
  <c r="S36" i="5" s="1"/>
  <c r="H37" i="5"/>
  <c r="I37" i="5"/>
  <c r="J37" i="5"/>
  <c r="P37" i="5" s="1"/>
  <c r="K37" i="5"/>
  <c r="Q37" i="5" s="1"/>
  <c r="L37" i="5"/>
  <c r="M37" i="5"/>
  <c r="S37" i="5" s="1"/>
  <c r="H38" i="5"/>
  <c r="N38" i="5" s="1"/>
  <c r="I38" i="5"/>
  <c r="O38" i="5" s="1"/>
  <c r="J38" i="5"/>
  <c r="K38" i="5"/>
  <c r="L38" i="5"/>
  <c r="R38" i="5" s="1"/>
  <c r="M38" i="5"/>
  <c r="S38" i="5" s="1"/>
  <c r="H39" i="5"/>
  <c r="I39" i="5"/>
  <c r="O39" i="5" s="1"/>
  <c r="J39" i="5"/>
  <c r="P39" i="5" s="1"/>
  <c r="K39" i="5"/>
  <c r="Q39" i="5" s="1"/>
  <c r="L39" i="5"/>
  <c r="M39" i="5"/>
  <c r="H40" i="5"/>
  <c r="N40" i="5" s="1"/>
  <c r="I40" i="5"/>
  <c r="O40" i="5" s="1"/>
  <c r="J40" i="5"/>
  <c r="K40" i="5"/>
  <c r="L40" i="5"/>
  <c r="R40" i="5" s="1"/>
  <c r="M40" i="5"/>
  <c r="S40" i="5" s="1"/>
  <c r="H41" i="5"/>
  <c r="I41" i="5"/>
  <c r="J41" i="5"/>
  <c r="P41" i="5" s="1"/>
  <c r="K41" i="5"/>
  <c r="Q41" i="5" s="1"/>
  <c r="L41" i="5"/>
  <c r="M41" i="5"/>
  <c r="H42" i="5"/>
  <c r="N42" i="5" s="1"/>
  <c r="I42" i="5"/>
  <c r="O42" i="5" s="1"/>
  <c r="J42" i="5"/>
  <c r="K42" i="5"/>
  <c r="L42" i="5"/>
  <c r="R42" i="5" s="1"/>
  <c r="M42" i="5"/>
  <c r="S42" i="5" s="1"/>
  <c r="H43" i="5"/>
  <c r="I43" i="5"/>
  <c r="J43" i="5"/>
  <c r="P43" i="5" s="1"/>
  <c r="K43" i="5"/>
  <c r="Q43" i="5" s="1"/>
  <c r="L43" i="5"/>
  <c r="M43" i="5"/>
  <c r="H44" i="5"/>
  <c r="N44" i="5" s="1"/>
  <c r="I44" i="5"/>
  <c r="O44" i="5" s="1"/>
  <c r="J44" i="5"/>
  <c r="K44" i="5"/>
  <c r="L44" i="5"/>
  <c r="R44" i="5" s="1"/>
  <c r="M44" i="5"/>
  <c r="S44" i="5" s="1"/>
  <c r="H45" i="5"/>
  <c r="I45" i="5"/>
  <c r="J45" i="5"/>
  <c r="P45" i="5" s="1"/>
  <c r="K45" i="5"/>
  <c r="Q45" i="5" s="1"/>
  <c r="L45" i="5"/>
  <c r="M45" i="5"/>
  <c r="H46" i="5"/>
  <c r="N46" i="5" s="1"/>
  <c r="I46" i="5"/>
  <c r="O46" i="5" s="1"/>
  <c r="J46" i="5"/>
  <c r="K46" i="5"/>
  <c r="L46" i="5"/>
  <c r="R46" i="5" s="1"/>
  <c r="M46" i="5"/>
  <c r="S46" i="5" s="1"/>
  <c r="H47" i="5"/>
  <c r="I47" i="5"/>
  <c r="J47" i="5"/>
  <c r="P47" i="5" s="1"/>
  <c r="K47" i="5"/>
  <c r="Q47" i="5" s="1"/>
  <c r="L47" i="5"/>
  <c r="M47" i="5"/>
  <c r="H48" i="5"/>
  <c r="N48" i="5" s="1"/>
  <c r="I48" i="5"/>
  <c r="O48" i="5" s="1"/>
  <c r="J48" i="5"/>
  <c r="K48" i="5"/>
  <c r="L48" i="5"/>
  <c r="R48" i="5" s="1"/>
  <c r="M48" i="5"/>
  <c r="S48" i="5" s="1"/>
  <c r="H49" i="5"/>
  <c r="I49" i="5"/>
  <c r="J49" i="5"/>
  <c r="P49" i="5" s="1"/>
  <c r="K49" i="5"/>
  <c r="Q49" i="5" s="1"/>
  <c r="L49" i="5"/>
  <c r="M49" i="5"/>
  <c r="H50" i="5"/>
  <c r="N50" i="5" s="1"/>
  <c r="I50" i="5"/>
  <c r="O50" i="5" s="1"/>
  <c r="J50" i="5"/>
  <c r="K50" i="5"/>
  <c r="L50" i="5"/>
  <c r="R50" i="5" s="1"/>
  <c r="M50" i="5"/>
  <c r="S50" i="5" s="1"/>
  <c r="H51" i="5"/>
  <c r="I51" i="5"/>
  <c r="J51" i="5"/>
  <c r="P51" i="5" s="1"/>
  <c r="K51" i="5"/>
  <c r="Q51" i="5" s="1"/>
  <c r="L51" i="5"/>
  <c r="M51" i="5"/>
  <c r="H52" i="5"/>
  <c r="N52" i="5" s="1"/>
  <c r="I52" i="5"/>
  <c r="O52" i="5" s="1"/>
  <c r="J52" i="5"/>
  <c r="K52" i="5"/>
  <c r="L52" i="5"/>
  <c r="R52" i="5" s="1"/>
  <c r="M52" i="5"/>
  <c r="S52" i="5" s="1"/>
  <c r="H53" i="5"/>
  <c r="I53" i="5"/>
  <c r="J53" i="5"/>
  <c r="P53" i="5" s="1"/>
  <c r="K53" i="5"/>
  <c r="Q53" i="5" s="1"/>
  <c r="L53" i="5"/>
  <c r="M53" i="5"/>
  <c r="H54" i="5"/>
  <c r="N54" i="5" s="1"/>
  <c r="I54" i="5"/>
  <c r="O54" i="5" s="1"/>
  <c r="J54" i="5"/>
  <c r="K54" i="5"/>
  <c r="L54" i="5"/>
  <c r="R54" i="5" s="1"/>
  <c r="M54" i="5"/>
  <c r="S54" i="5" s="1"/>
  <c r="H55" i="5"/>
  <c r="I55" i="5"/>
  <c r="J55" i="5"/>
  <c r="P55" i="5" s="1"/>
  <c r="K55" i="5"/>
  <c r="Q55" i="5" s="1"/>
  <c r="L55" i="5"/>
  <c r="M55" i="5"/>
  <c r="H56" i="5"/>
  <c r="N56" i="5" s="1"/>
  <c r="I56" i="5"/>
  <c r="O56" i="5" s="1"/>
  <c r="J56" i="5"/>
  <c r="K56" i="5"/>
  <c r="L56" i="5"/>
  <c r="R56" i="5" s="1"/>
  <c r="M56" i="5"/>
  <c r="S56" i="5" s="1"/>
  <c r="H57" i="5"/>
  <c r="I57" i="5"/>
  <c r="J57" i="5"/>
  <c r="P57" i="5" s="1"/>
  <c r="K57" i="5"/>
  <c r="Q57" i="5" s="1"/>
  <c r="L57" i="5"/>
  <c r="M57" i="5"/>
  <c r="H58" i="5"/>
  <c r="N58" i="5" s="1"/>
  <c r="I58" i="5"/>
  <c r="O58" i="5" s="1"/>
  <c r="J58" i="5"/>
  <c r="K58" i="5"/>
  <c r="L58" i="5"/>
  <c r="R58" i="5" s="1"/>
  <c r="M58" i="5"/>
  <c r="S58" i="5" s="1"/>
  <c r="H59" i="5"/>
  <c r="I59" i="5"/>
  <c r="J59" i="5"/>
  <c r="P59" i="5" s="1"/>
  <c r="K59" i="5"/>
  <c r="Q59" i="5" s="1"/>
  <c r="L59" i="5"/>
  <c r="M59" i="5"/>
  <c r="H60" i="5"/>
  <c r="N60" i="5" s="1"/>
  <c r="I60" i="5"/>
  <c r="O60" i="5" s="1"/>
  <c r="J60" i="5"/>
  <c r="K60" i="5"/>
  <c r="L60" i="5"/>
  <c r="R60" i="5" s="1"/>
  <c r="M60" i="5"/>
  <c r="S60" i="5" s="1"/>
  <c r="H61" i="5"/>
  <c r="I61" i="5"/>
  <c r="J61" i="5"/>
  <c r="P61" i="5" s="1"/>
  <c r="K61" i="5"/>
  <c r="Q61" i="5" s="1"/>
  <c r="L61" i="5"/>
  <c r="M61" i="5"/>
  <c r="H62" i="5"/>
  <c r="N62" i="5" s="1"/>
  <c r="I62" i="5"/>
  <c r="O62" i="5" s="1"/>
  <c r="J62" i="5"/>
  <c r="K62" i="5"/>
  <c r="L62" i="5"/>
  <c r="R62" i="5" s="1"/>
  <c r="M62" i="5"/>
  <c r="S62" i="5" s="1"/>
  <c r="I3" i="5"/>
  <c r="J3" i="5"/>
  <c r="K3" i="5"/>
  <c r="Q3" i="5" s="1"/>
  <c r="L3" i="5"/>
  <c r="R3" i="5" s="1"/>
  <c r="M3" i="5"/>
  <c r="H3" i="5"/>
  <c r="I1" i="5"/>
  <c r="O1" i="5" s="1"/>
  <c r="J1" i="5"/>
  <c r="P1" i="5" s="1"/>
  <c r="K1" i="5"/>
  <c r="L1" i="5"/>
  <c r="M1" i="5"/>
  <c r="S1" i="5" s="1"/>
  <c r="W1" i="5"/>
  <c r="X1" i="5"/>
  <c r="Y1" i="5"/>
  <c r="Z1" i="5"/>
  <c r="AA1" i="5"/>
  <c r="V1" i="5"/>
  <c r="B6" i="4"/>
  <c r="B18" i="4"/>
  <c r="B17" i="4"/>
  <c r="B16" i="4"/>
  <c r="E16" i="4" s="1"/>
  <c r="F16" i="4" s="1"/>
  <c r="D17" i="4" s="1"/>
  <c r="B13" i="4"/>
  <c r="B12" i="4"/>
  <c r="B11" i="4"/>
  <c r="E11" i="4" s="1"/>
  <c r="F11" i="4" s="1"/>
  <c r="D12" i="4" s="1"/>
  <c r="D7" i="4"/>
  <c r="E4" i="4"/>
  <c r="F4" i="4"/>
  <c r="D5" i="4" s="1"/>
  <c r="D4" i="4"/>
  <c r="F3" i="4"/>
  <c r="E3" i="4"/>
  <c r="I22" i="3"/>
  <c r="I21" i="3"/>
  <c r="K17" i="3"/>
  <c r="I23" i="3"/>
  <c r="X23" i="5"/>
  <c r="X24" i="5"/>
  <c r="X17" i="5"/>
  <c r="X18" i="5"/>
  <c r="X19" i="5"/>
  <c r="X20" i="5"/>
  <c r="X21" i="5"/>
  <c r="X22" i="5"/>
  <c r="V7" i="5" l="1"/>
  <c r="V24" i="5"/>
  <c r="V23" i="5"/>
  <c r="V22" i="5"/>
  <c r="V21" i="5"/>
  <c r="U15" i="5"/>
  <c r="U14" i="5"/>
  <c r="U13" i="5"/>
  <c r="U12" i="5"/>
  <c r="X2" i="5"/>
  <c r="Z2" i="5"/>
  <c r="Y2" i="5"/>
  <c r="AA2" i="5"/>
  <c r="W2" i="5"/>
  <c r="V2" i="5"/>
  <c r="E17" i="4"/>
  <c r="F17" i="4" s="1"/>
  <c r="D18" i="4" s="1"/>
  <c r="E12" i="4"/>
  <c r="F12" i="4" s="1"/>
  <c r="D13" i="4" s="1"/>
  <c r="E5" i="4"/>
  <c r="F5" i="4"/>
  <c r="E18" i="4" l="1"/>
  <c r="F18" i="4" s="1"/>
  <c r="E13" i="4"/>
  <c r="F13" i="4" s="1"/>
  <c r="H4" i="3" l="1"/>
  <c r="I4" i="3"/>
  <c r="H3" i="3"/>
  <c r="H2" i="3"/>
  <c r="I3" i="3"/>
  <c r="I2" i="3"/>
  <c r="I1" i="3"/>
  <c r="H1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1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3" i="3"/>
  <c r="D1" i="3"/>
  <c r="G10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Kiran Kumar K V</author>
  </authors>
  <commentList>
    <comment ref="U21" authorId="0" shapeId="0" xr:uid="{965B6923-61D8-4884-A8E2-7C42C64089EA}">
      <text>
        <r>
          <rPr>
            <b/>
            <sz val="9"/>
            <color indexed="81"/>
            <rFont val="Tahoma"/>
            <family val="2"/>
          </rPr>
          <t>For 1 unit of return from this portfolio we need to take 0.75 units of risk</t>
        </r>
      </text>
    </comment>
    <comment ref="V22" authorId="0" shapeId="0" xr:uid="{311A9E77-7268-4EFB-921C-96E7B16C6B74}">
      <text>
        <r>
          <rPr>
            <b/>
            <sz val="9"/>
            <color indexed="81"/>
            <rFont val="Tahoma"/>
            <family val="2"/>
          </rPr>
          <t>For every 1 unit of TOTAL RISK taken, the portfolio has generated an excess return on 1.33 units</t>
        </r>
      </text>
    </comment>
    <comment ref="V23" authorId="0" shapeId="0" xr:uid="{C7928DA2-29A1-492A-A852-A923FF4B6AAD}">
      <text>
        <r>
          <rPr>
            <b/>
            <sz val="9"/>
            <color indexed="81"/>
            <rFont val="Tahoma"/>
            <family val="2"/>
          </rPr>
          <t>For every 1 unit of SYSTEMATIC RISK taken, the portfolio has generated an excess return on 0.26 units</t>
        </r>
      </text>
    </comment>
  </commentList>
</comments>
</file>

<file path=xl/sharedStrings.xml><?xml version="1.0" encoding="utf-8"?>
<sst xmlns="http://schemas.openxmlformats.org/spreadsheetml/2006/main" count="133" uniqueCount="105">
  <si>
    <t>I want to develop a model that will help build a portfolio</t>
  </si>
  <si>
    <t>Please suggest a certain number of stocks I can invest today</t>
  </si>
  <si>
    <t>for Rs. 2500000</t>
  </si>
  <si>
    <t>Step-1: P/E Ratio (Price/EPS) &lt; Industry PE Ratio</t>
  </si>
  <si>
    <t>Companies</t>
  </si>
  <si>
    <t>A</t>
  </si>
  <si>
    <t>B</t>
  </si>
  <si>
    <t>D</t>
  </si>
  <si>
    <t xml:space="preserve">C </t>
  </si>
  <si>
    <t>E</t>
  </si>
  <si>
    <t>F</t>
  </si>
  <si>
    <t>PE Ratui</t>
  </si>
  <si>
    <t>Ind Avg</t>
  </si>
  <si>
    <t>UV</t>
  </si>
  <si>
    <t>OV</t>
  </si>
  <si>
    <t>Cash flow?</t>
  </si>
  <si>
    <t>EBIT</t>
  </si>
  <si>
    <t>Sales growing</t>
  </si>
  <si>
    <t>No debt</t>
  </si>
  <si>
    <t>Less debt/equity ratio</t>
  </si>
  <si>
    <t>Profitable / PAT</t>
  </si>
  <si>
    <t>Fin Stmts</t>
  </si>
  <si>
    <t>Ratio Analysis</t>
  </si>
  <si>
    <t>Emtar</t>
  </si>
  <si>
    <t>One client</t>
  </si>
  <si>
    <t>No of clients</t>
  </si>
  <si>
    <t>Step-2: Company is also financial strong (PF Score &gt; 7)</t>
  </si>
  <si>
    <t>ḤḤ</t>
  </si>
  <si>
    <t>Date</t>
  </si>
  <si>
    <t>APAR</t>
  </si>
  <si>
    <t>Annualised Return</t>
  </si>
  <si>
    <t>NIFTY</t>
  </si>
  <si>
    <t>Annualised Std Dev</t>
  </si>
  <si>
    <t>Beta</t>
  </si>
  <si>
    <t>Avg = Sum of x / n</t>
  </si>
  <si>
    <t>Sdev = SQRT((sum (x-xbar)^2) / n)</t>
  </si>
  <si>
    <t>Vari = (sum (x-xbar)^2) / n</t>
  </si>
  <si>
    <t>RISKS types:</t>
  </si>
  <si>
    <t>(1) Systematic Risk - Applies to every company</t>
  </si>
  <si>
    <t>(2) Unsystematic Risk - Applies to a specific company</t>
  </si>
  <si>
    <t>STD DEVIATION is a measure of TOTAL RISK</t>
  </si>
  <si>
    <t>BETA is a measure of SYSTEMATIC RISK</t>
  </si>
  <si>
    <t>y = a + bx</t>
  </si>
  <si>
    <t>Stock retu = a + b (Market return)</t>
  </si>
  <si>
    <t>LEAST SQUARES</t>
  </si>
  <si>
    <t>Year</t>
  </si>
  <si>
    <t>Open</t>
  </si>
  <si>
    <t>Return</t>
  </si>
  <si>
    <t>Clos</t>
  </si>
  <si>
    <t>AM</t>
  </si>
  <si>
    <t>OIL</t>
  </si>
  <si>
    <t>APOLLO</t>
  </si>
  <si>
    <t>TATAC</t>
  </si>
  <si>
    <t>NARAYAN</t>
  </si>
  <si>
    <t>CAGR</t>
  </si>
  <si>
    <t>Standard Deviation</t>
  </si>
  <si>
    <t>Risk-free Return</t>
  </si>
  <si>
    <t>Weights</t>
  </si>
  <si>
    <t>Portfolio Return</t>
  </si>
  <si>
    <t>Portfolio Standard Dev</t>
  </si>
  <si>
    <t>Portfolio Beta</t>
  </si>
  <si>
    <t>Portfolio Req Rate of Return</t>
  </si>
  <si>
    <t>Covariance Matrix</t>
  </si>
  <si>
    <t>Portfolio Coeff of Variation</t>
  </si>
  <si>
    <t>Portfolio Sharpe</t>
  </si>
  <si>
    <t>Portfolio Treynor</t>
  </si>
  <si>
    <t>Portfolio Jensen</t>
  </si>
  <si>
    <t>Min Req Return (cost of eq)</t>
  </si>
  <si>
    <t>Ret</t>
  </si>
  <si>
    <t>Logreturn</t>
  </si>
  <si>
    <t>Annual Compounding</t>
  </si>
  <si>
    <t>I invested in a deposit scheme with a bank Rs. 100</t>
  </si>
  <si>
    <t>The bank promised to pay 10% interest per annum</t>
  </si>
  <si>
    <t>What will be the maturity after 1 years?</t>
  </si>
  <si>
    <t>Maturity</t>
  </si>
  <si>
    <t>Semiannual Compounding</t>
  </si>
  <si>
    <t>First 6 months</t>
  </si>
  <si>
    <t>Second 6 mth</t>
  </si>
  <si>
    <t xml:space="preserve"> &gt; 5</t>
  </si>
  <si>
    <t>105 * 5%</t>
  </si>
  <si>
    <t xml:space="preserve"> =100*(1+10%)^1</t>
  </si>
  <si>
    <t>Quarterly Compounding</t>
  </si>
  <si>
    <t>Continuous Compounding</t>
  </si>
  <si>
    <t xml:space="preserve"> =100*(1+5%)^2</t>
  </si>
  <si>
    <t xml:space="preserve"> =100*(1+2.5%)^4</t>
  </si>
  <si>
    <t>FV = PV * e^rt</t>
  </si>
  <si>
    <t>e</t>
  </si>
  <si>
    <t xml:space="preserve"> =100*EXP(10%*1)</t>
  </si>
  <si>
    <t>CC Rate</t>
  </si>
  <si>
    <t xml:space="preserve"> =582.287*(1+6.185%)^1</t>
  </si>
  <si>
    <t xml:space="preserve">  =582.287*EXP(6.185%*1)</t>
  </si>
  <si>
    <t>PV = ?</t>
  </si>
  <si>
    <t xml:space="preserve"> pvp = A / r = 1000 / 0.10 = 10000</t>
  </si>
  <si>
    <t>Optimise the portfolio</t>
  </si>
  <si>
    <t>Objective to MINIMISE THE CV</t>
  </si>
  <si>
    <t xml:space="preserve">Sub to </t>
  </si>
  <si>
    <t xml:space="preserve">  The total investment = 100%</t>
  </si>
  <si>
    <t xml:space="preserve">  The min inv in each stock = 10%</t>
  </si>
  <si>
    <t xml:space="preserve">  The max inv in each stock 30%</t>
  </si>
  <si>
    <t>Objective to MAXIMISE THE SHARPE</t>
  </si>
  <si>
    <t>CV</t>
  </si>
  <si>
    <t>Shaprep</t>
  </si>
  <si>
    <t>Jensen</t>
  </si>
  <si>
    <t>Treynor</t>
  </si>
  <si>
    <t>Annualised Avg Return (Future)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</si>
</sst>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0.0%"/>
    <numFmt numFmtId="165" formatCode="_ * #,##0_ ;_ * \-#,##0_ ;_ * &quot;-&quot;??_ ;_ @_ "/>
    <numFmt numFmtId="166" formatCode="0.000%"/>
    <numFmt numFmtId="167" formatCode="0.00000"/>
  </numFmts>
  <fonts count="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14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0" fillId="0" borderId="0" xfId="1" applyNumberFormat="1" applyFont="1"/>
    <xf numFmtId="2" fontId="0" fillId="0" borderId="0" xfId="0" applyNumberFormat="1"/>
    <xf numFmtId="9" fontId="0" fillId="0" borderId="0" xfId="0" applyNumberFormat="1"/>
    <xf numFmtId="165" fontId="0" fillId="0" borderId="0" xfId="2" applyNumberFormat="1" applyFont="1"/>
    <xf numFmtId="165" fontId="0" fillId="0" borderId="0" xfId="0" applyNumberFormat="1"/>
    <xf numFmtId="43" fontId="0" fillId="0" borderId="0" xfId="2" applyFont="1"/>
    <xf numFmtId="10" fontId="2" fillId="0" borderId="0" xfId="1" applyNumberFormat="1" applyFont="1"/>
    <xf numFmtId="10" fontId="1" fillId="0" borderId="0" xfId="1" applyNumberFormat="1" applyFont="1"/>
    <xf numFmtId="164" fontId="0" fillId="0" borderId="0" xfId="0" applyNumberFormat="1"/>
    <xf numFmtId="9" fontId="2" fillId="0" borderId="0" xfId="0" applyNumberFormat="1" applyFont="1"/>
    <xf numFmtId="0" fontId="0" fillId="2" borderId="0" xfId="0" applyFill="1"/>
    <xf numFmtId="10" fontId="0" fillId="3" borderId="1" xfId="0" applyNumberFormat="1" applyFill="1" applyBorder="1"/>
    <xf numFmtId="9" fontId="0" fillId="3" borderId="0" xfId="0" applyNumberFormat="1" applyFill="1"/>
    <xf numFmtId="10" fontId="0" fillId="4" borderId="0" xfId="1" applyNumberFormat="1" applyFont="1" applyFill="1"/>
    <xf numFmtId="166" fontId="0" fillId="0" borderId="0" xfId="1" applyNumberFormat="1" applyFont="1"/>
    <xf numFmtId="167" fontId="0" fillId="0" borderId="0" xfId="0" applyNumberFormat="1"/>
    <xf numFmtId="10" fontId="0" fillId="5" borderId="0" xfId="1" applyNumberFormat="1" applyFont="1" applyFill="1"/>
    <xf numFmtId="164" fontId="0" fillId="5" borderId="0" xfId="1" applyNumberFormat="1" applyFont="1" applyFill="1"/>
    <xf numFmtId="10" fontId="0" fillId="3" borderId="0" xfId="0" applyNumberFormat="1" applyFill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805555555555553E-2"/>
          <c:y val="0.16708333333333336"/>
          <c:w val="0.86021522309711285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Rough!$D$3:$D$62</c:f>
              <c:numCache>
                <c:formatCode>0.00%</c:formatCode>
                <c:ptCount val="60"/>
                <c:pt idx="0">
                  <c:v>6.3806382126825781E-2</c:v>
                </c:pt>
                <c:pt idx="1">
                  <c:v>-7.3671921153158132E-3</c:v>
                </c:pt>
                <c:pt idx="2">
                  <c:v>4.3480609518578095E-3</c:v>
                </c:pt>
                <c:pt idx="3">
                  <c:v>-0.13689632116589753</c:v>
                </c:pt>
                <c:pt idx="4">
                  <c:v>-0.15739858468335141</c:v>
                </c:pt>
                <c:pt idx="5">
                  <c:v>0.12064691615174515</c:v>
                </c:pt>
                <c:pt idx="6">
                  <c:v>4.0783724203977856E-2</c:v>
                </c:pt>
                <c:pt idx="7">
                  <c:v>-4.1427397614422753E-2</c:v>
                </c:pt>
                <c:pt idx="8">
                  <c:v>-0.15004669463072914</c:v>
                </c:pt>
                <c:pt idx="9">
                  <c:v>-0.14197668796799359</c:v>
                </c:pt>
                <c:pt idx="10">
                  <c:v>-2.1805445072451833E-3</c:v>
                </c:pt>
                <c:pt idx="11">
                  <c:v>-9.0885765226415491E-2</c:v>
                </c:pt>
                <c:pt idx="12">
                  <c:v>-0.18495469655760455</c:v>
                </c:pt>
                <c:pt idx="13">
                  <c:v>0.10945397385319616</c:v>
                </c:pt>
                <c:pt idx="14">
                  <c:v>-6.7362101218881284E-3</c:v>
                </c:pt>
                <c:pt idx="15">
                  <c:v>3.9399385391020156E-2</c:v>
                </c:pt>
                <c:pt idx="16">
                  <c:v>-6.0587153386879929E-2</c:v>
                </c:pt>
                <c:pt idx="17">
                  <c:v>6.3171845112340072E-2</c:v>
                </c:pt>
                <c:pt idx="18">
                  <c:v>-8.9127522328390552E-2</c:v>
                </c:pt>
                <c:pt idx="19">
                  <c:v>-1.7930282288362718E-2</c:v>
                </c:pt>
                <c:pt idx="20">
                  <c:v>0.21370200233014125</c:v>
                </c:pt>
                <c:pt idx="21">
                  <c:v>0</c:v>
                </c:pt>
                <c:pt idx="22">
                  <c:v>4.2120430972208883E-2</c:v>
                </c:pt>
                <c:pt idx="23">
                  <c:v>0.26931520190085495</c:v>
                </c:pt>
                <c:pt idx="24">
                  <c:v>2.956787239825005E-2</c:v>
                </c:pt>
                <c:pt idx="25">
                  <c:v>4.0921514809289079E-2</c:v>
                </c:pt>
                <c:pt idx="26">
                  <c:v>7.8827784056519856E-2</c:v>
                </c:pt>
                <c:pt idx="27">
                  <c:v>-3.2318600273277938E-2</c:v>
                </c:pt>
                <c:pt idx="28">
                  <c:v>0.25692175713345344</c:v>
                </c:pt>
                <c:pt idx="29">
                  <c:v>1.178369348075054E-2</c:v>
                </c:pt>
                <c:pt idx="30">
                  <c:v>-5.0770309578272062E-3</c:v>
                </c:pt>
                <c:pt idx="31">
                  <c:v>5.0112513650243093E-2</c:v>
                </c:pt>
                <c:pt idx="32">
                  <c:v>9.6034478762668199E-4</c:v>
                </c:pt>
                <c:pt idx="33">
                  <c:v>0.15114395176103176</c:v>
                </c:pt>
                <c:pt idx="34">
                  <c:v>-0.10424421148216173</c:v>
                </c:pt>
                <c:pt idx="35">
                  <c:v>-9.9556204039205176E-2</c:v>
                </c:pt>
                <c:pt idx="36">
                  <c:v>3.2111889131480414E-2</c:v>
                </c:pt>
                <c:pt idx="37">
                  <c:v>3.1574890751357908E-2</c:v>
                </c:pt>
                <c:pt idx="38">
                  <c:v>8.0328516871604055E-2</c:v>
                </c:pt>
                <c:pt idx="39">
                  <c:v>0.27980086805630056</c:v>
                </c:pt>
                <c:pt idx="40">
                  <c:v>0.21339103699658296</c:v>
                </c:pt>
                <c:pt idx="41">
                  <c:v>0.18823420596299645</c:v>
                </c:pt>
                <c:pt idx="42">
                  <c:v>-1.6053735173597428E-2</c:v>
                </c:pt>
                <c:pt idx="43">
                  <c:v>0.15822121352195798</c:v>
                </c:pt>
                <c:pt idx="44">
                  <c:v>-2.3322310134575797E-2</c:v>
                </c:pt>
                <c:pt idx="45">
                  <c:v>0.22162418620856927</c:v>
                </c:pt>
                <c:pt idx="46">
                  <c:v>-5.9282781724309799E-2</c:v>
                </c:pt>
                <c:pt idx="47">
                  <c:v>0.36335067974464269</c:v>
                </c:pt>
                <c:pt idx="48">
                  <c:v>8.9228962137703829E-2</c:v>
                </c:pt>
                <c:pt idx="49">
                  <c:v>0.12242010404753521</c:v>
                </c:pt>
                <c:pt idx="50">
                  <c:v>-1.1452677060779872E-2</c:v>
                </c:pt>
                <c:pt idx="51">
                  <c:v>0.24851129816731327</c:v>
                </c:pt>
                <c:pt idx="52">
                  <c:v>8.998427821875174E-2</c:v>
                </c:pt>
                <c:pt idx="53">
                  <c:v>0.3241810276984981</c:v>
                </c:pt>
                <c:pt idx="54">
                  <c:v>0.10576201628409043</c:v>
                </c:pt>
                <c:pt idx="55">
                  <c:v>-5.4422072023496519E-2</c:v>
                </c:pt>
                <c:pt idx="56">
                  <c:v>7.7604705493263218E-2</c:v>
                </c:pt>
                <c:pt idx="57">
                  <c:v>8.4566597679350444E-2</c:v>
                </c:pt>
                <c:pt idx="58">
                  <c:v>-0.10688208452678566</c:v>
                </c:pt>
                <c:pt idx="59">
                  <c:v>6.0113940124882758E-3</c:v>
                </c:pt>
              </c:numCache>
            </c:numRef>
          </c:xVal>
          <c:yVal>
            <c:numRef>
              <c:f>Rough!$E$3:$E$62</c:f>
              <c:numCache>
                <c:formatCode>0.00%</c:formatCode>
                <c:ptCount val="60"/>
                <c:pt idx="0">
                  <c:v>7.7035014222839857E-2</c:v>
                </c:pt>
                <c:pt idx="1">
                  <c:v>1.0689183133073186E-2</c:v>
                </c:pt>
                <c:pt idx="2">
                  <c:v>1.4866120043355628E-2</c:v>
                </c:pt>
                <c:pt idx="3">
                  <c:v>-1.1234793688628892E-2</c:v>
                </c:pt>
                <c:pt idx="4">
                  <c:v>-5.6905434478343994E-2</c:v>
                </c:pt>
                <c:pt idx="5">
                  <c:v>-8.5222162259399169E-3</c:v>
                </c:pt>
                <c:pt idx="6">
                  <c:v>4.0931684847934996E-2</c:v>
                </c:pt>
                <c:pt idx="7">
                  <c:v>3.5121508495074352E-2</c:v>
                </c:pt>
                <c:pt idx="8">
                  <c:v>1.5036864568389052E-2</c:v>
                </c:pt>
                <c:pt idx="9">
                  <c:v>9.3231524270398353E-3</c:v>
                </c:pt>
                <c:pt idx="10">
                  <c:v>-1.695783626453826E-2</c:v>
                </c:pt>
                <c:pt idx="11">
                  <c:v>-6.3563223334800828E-2</c:v>
                </c:pt>
                <c:pt idx="12">
                  <c:v>-0.23246367755038275</c:v>
                </c:pt>
                <c:pt idx="13">
                  <c:v>0.14680008036986411</c:v>
                </c:pt>
                <c:pt idx="14">
                  <c:v>-2.8357343878972121E-2</c:v>
                </c:pt>
                <c:pt idx="15">
                  <c:v>7.534208935959287E-2</c:v>
                </c:pt>
                <c:pt idx="16">
                  <c:v>7.4873143851777582E-2</c:v>
                </c:pt>
                <c:pt idx="17">
                  <c:v>2.8360610240682135E-2</c:v>
                </c:pt>
                <c:pt idx="18">
                  <c:v>-1.228980856201971E-2</c:v>
                </c:pt>
                <c:pt idx="19">
                  <c:v>3.510547566764019E-2</c:v>
                </c:pt>
                <c:pt idx="20">
                  <c:v>0.1139412629225045</c:v>
                </c:pt>
                <c:pt idx="21">
                  <c:v>7.8094201132060143E-2</c:v>
                </c:pt>
                <c:pt idx="22">
                  <c:v>-2.4828822643803473E-2</c:v>
                </c:pt>
                <c:pt idx="23">
                  <c:v>6.5608877976110022E-2</c:v>
                </c:pt>
                <c:pt idx="24">
                  <c:v>1.1119012444118642E-2</c:v>
                </c:pt>
                <c:pt idx="25">
                  <c:v>-4.0570282701898582E-3</c:v>
                </c:pt>
                <c:pt idx="26">
                  <c:v>6.5046388954565132E-2</c:v>
                </c:pt>
                <c:pt idx="27">
                  <c:v>8.9008520121971382E-3</c:v>
                </c:pt>
                <c:pt idx="28">
                  <c:v>2.6428651846198237E-3</c:v>
                </c:pt>
                <c:pt idx="29">
                  <c:v>8.6858154414110073E-2</c:v>
                </c:pt>
                <c:pt idx="30">
                  <c:v>2.8364786434485891E-2</c:v>
                </c:pt>
                <c:pt idx="31">
                  <c:v>3.0366411236522179E-3</c:v>
                </c:pt>
                <c:pt idx="32">
                  <c:v>-3.8957944321409983E-2</c:v>
                </c:pt>
                <c:pt idx="33">
                  <c:v>2.183637824757495E-2</c:v>
                </c:pt>
                <c:pt idx="34">
                  <c:v>-8.1832029761887267E-4</c:v>
                </c:pt>
                <c:pt idx="35">
                  <c:v>-3.1485233742548406E-2</c:v>
                </c:pt>
                <c:pt idx="36">
                  <c:v>3.9946027627954434E-2</c:v>
                </c:pt>
                <c:pt idx="37">
                  <c:v>-2.0738872242660116E-2</c:v>
                </c:pt>
                <c:pt idx="38">
                  <c:v>-3.0287879663860998E-2</c:v>
                </c:pt>
                <c:pt idx="39">
                  <c:v>-4.8496989253483093E-2</c:v>
                </c:pt>
                <c:pt idx="40">
                  <c:v>8.7324345305049039E-2</c:v>
                </c:pt>
                <c:pt idx="41">
                  <c:v>3.5029841679658572E-2</c:v>
                </c:pt>
                <c:pt idx="42">
                  <c:v>-3.7442418493829829E-2</c:v>
                </c:pt>
                <c:pt idx="43">
                  <c:v>5.3693157738903326E-2</c:v>
                </c:pt>
                <c:pt idx="44">
                  <c:v>4.1424724484111455E-2</c:v>
                </c:pt>
                <c:pt idx="45">
                  <c:v>-3.4813767821379932E-2</c:v>
                </c:pt>
                <c:pt idx="46">
                  <c:v>-2.4476278818027247E-2</c:v>
                </c:pt>
                <c:pt idx="47">
                  <c:v>-2.0280722566065765E-2</c:v>
                </c:pt>
                <c:pt idx="48">
                  <c:v>3.2247425309553978E-3</c:v>
                </c:pt>
                <c:pt idx="49">
                  <c:v>4.0625585045867593E-2</c:v>
                </c:pt>
                <c:pt idx="50">
                  <c:v>2.5983968502629351E-2</c:v>
                </c:pt>
                <c:pt idx="51">
                  <c:v>3.5320829171138983E-2</c:v>
                </c:pt>
                <c:pt idx="52">
                  <c:v>2.9430846082245301E-2</c:v>
                </c:pt>
                <c:pt idx="53">
                  <c:v>-2.5311584618233067E-2</c:v>
                </c:pt>
                <c:pt idx="54">
                  <c:v>1.9970083017553163E-2</c:v>
                </c:pt>
                <c:pt idx="55">
                  <c:v>-2.8449567924967455E-2</c:v>
                </c:pt>
                <c:pt idx="56">
                  <c:v>5.5218704982835702E-2</c:v>
                </c:pt>
                <c:pt idx="57">
                  <c:v>7.9383999471560898E-2</c:v>
                </c:pt>
                <c:pt idx="58">
                  <c:v>-5.0157835224066858E-3</c:v>
                </c:pt>
                <c:pt idx="59">
                  <c:v>-2.3401476748649429E-3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EE-462D-BEB8-EC004771B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2970735"/>
        <c:axId val="944985055"/>
      </c:scatterChart>
      <c:valAx>
        <c:axId val="702970735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944985055"/>
        <c:crosses val="autoZero"/>
        <c:crossBetween val="midCat"/>
      </c:valAx>
      <c:valAx>
        <c:axId val="94498505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702970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237894</xdr:colOff>
      <xdr:row>42</xdr:row>
      <xdr:rowOff>66352</xdr:rowOff>
    </xdr:from>
    <xdr:to>
      <xdr:col>10</xdr:col>
      <xdr:colOff>383300</xdr:colOff>
      <xdr:row>56</xdr:row>
      <xdr:rowOff>168321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D54750-1729-31DF-EC47-3972FC8F70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0.1563</cdr:x>
      <cdr:y>0.03788</cdr:y>
    </cdr:from>
    <cdr:to>
      <cdr:x>0.67764</cdr:x>
      <cdr:y>0.95541</cdr:y>
    </cdr:to>
    <cdr:cxnSp macro="">
      <cdr:nvCxnSpPr>
        <cdr:cNvPr id="5" name="Straight Connector 4">
          <a:extLst xmlns:a="http://schemas.openxmlformats.org/drawingml/2006/main">
            <a:ext uri="{FF2B5EF4-FFF2-40B4-BE49-F238E27FC236}">
              <a16:creationId xmlns:a16="http://schemas.microsoft.com/office/drawing/2014/main" id="{A75927BA-05F8-1D4A-D066-014A7517D67D}"/>
            </a:ext>
          </a:extLst>
        </cdr:cNvPr>
        <cdr:cNvCxnSpPr/>
      </cdr:nvCxnSpPr>
      <cdr:spPr>
        <a:xfrm xmlns:a="http://schemas.openxmlformats.org/drawingml/2006/main" flipV="1">
          <a:off x="714606" y="103901"/>
          <a:ext cx="2383551" cy="2516993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0.14497</cdr:x>
      <cdr:y>0.38007</cdr:y>
    </cdr:from>
    <cdr:to>
      <cdr:x>0.93025</cdr:x>
      <cdr:y>0.53684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A51C1CCA-3C0C-6F63-B7D7-56EDD5108FD7}"/>
            </a:ext>
          </a:extLst>
        </cdr:cNvPr>
        <cdr:cNvCxnSpPr/>
      </cdr:nvCxnSpPr>
      <cdr:spPr>
        <a:xfrm xmlns:a="http://schemas.openxmlformats.org/drawingml/2006/main" flipV="1">
          <a:off x="662793" y="1042597"/>
          <a:ext cx="3590327" cy="43005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1935-8458-4E7C-8A62-E909AC17AF2C}">
  <sheetPr codeName="Sheet2"/>
  <dimension ref="B2:H18"/>
  <sheetViews>
    <sheetView tabSelected="1" zoomScale="160" zoomScaleNormal="160" workbookViewId="0">
      <selection activeCell="B8" sqref="B8"/>
    </sheetView>
  </sheetViews>
  <sheetFormatPr defaultRowHeight="15" x14ac:dyDescent="0.2"/>
  <cols>
    <col min="2" max="2" width="49.6640625" bestFit="1" customWidth="1"/>
    <col min="4" max="4" width="10.88671875" customWidth="1"/>
    <col min="6" max="6" width="11.21875" customWidth="1"/>
  </cols>
  <sheetData>
    <row r="2" spans="2:8" ht="15.75" x14ac:dyDescent="0.25">
      <c r="B2" s="1" t="s">
        <v>0</v>
      </c>
      <c r="F2" t="s">
        <v>4</v>
      </c>
      <c r="G2" t="s">
        <v>11</v>
      </c>
    </row>
    <row r="3" spans="2:8" x14ac:dyDescent="0.2">
      <c r="F3" t="s">
        <v>5</v>
      </c>
      <c r="G3">
        <v>15</v>
      </c>
      <c r="H3" t="s">
        <v>14</v>
      </c>
    </row>
    <row r="4" spans="2:8" x14ac:dyDescent="0.2">
      <c r="B4" t="s">
        <v>1</v>
      </c>
      <c r="D4" t="s">
        <v>23</v>
      </c>
      <c r="F4" t="s">
        <v>6</v>
      </c>
      <c r="G4">
        <v>20</v>
      </c>
      <c r="H4" t="s">
        <v>14</v>
      </c>
    </row>
    <row r="5" spans="2:8" x14ac:dyDescent="0.2">
      <c r="B5" t="s">
        <v>2</v>
      </c>
      <c r="D5" t="s">
        <v>24</v>
      </c>
      <c r="F5" t="s">
        <v>8</v>
      </c>
      <c r="G5">
        <v>18</v>
      </c>
      <c r="H5" t="s">
        <v>14</v>
      </c>
    </row>
    <row r="6" spans="2:8" x14ac:dyDescent="0.2">
      <c r="F6" t="s">
        <v>7</v>
      </c>
      <c r="G6">
        <v>13</v>
      </c>
      <c r="H6" t="s">
        <v>13</v>
      </c>
    </row>
    <row r="7" spans="2:8" x14ac:dyDescent="0.2">
      <c r="B7" t="s">
        <v>3</v>
      </c>
      <c r="F7" t="s">
        <v>9</v>
      </c>
      <c r="G7">
        <v>12</v>
      </c>
      <c r="H7" t="s">
        <v>13</v>
      </c>
    </row>
    <row r="8" spans="2:8" x14ac:dyDescent="0.2">
      <c r="B8" t="s">
        <v>26</v>
      </c>
      <c r="F8" t="s">
        <v>10</v>
      </c>
      <c r="G8">
        <v>5</v>
      </c>
      <c r="H8" t="s">
        <v>13</v>
      </c>
    </row>
    <row r="10" spans="2:8" ht="15.75" x14ac:dyDescent="0.25">
      <c r="D10" s="1" t="s">
        <v>21</v>
      </c>
      <c r="F10" t="s">
        <v>12</v>
      </c>
      <c r="G10">
        <f>AVERAGE(G3:G8)</f>
        <v>13.833333333333334</v>
      </c>
    </row>
    <row r="11" spans="2:8" ht="15.75" x14ac:dyDescent="0.25">
      <c r="D11" s="1" t="s">
        <v>22</v>
      </c>
    </row>
    <row r="12" spans="2:8" x14ac:dyDescent="0.2">
      <c r="D12" t="s">
        <v>20</v>
      </c>
    </row>
    <row r="13" spans="2:8" x14ac:dyDescent="0.2">
      <c r="D13" t="s">
        <v>15</v>
      </c>
    </row>
    <row r="14" spans="2:8" x14ac:dyDescent="0.2">
      <c r="D14" t="s">
        <v>16</v>
      </c>
    </row>
    <row r="15" spans="2:8" x14ac:dyDescent="0.2">
      <c r="D15" t="s">
        <v>17</v>
      </c>
    </row>
    <row r="16" spans="2:8" x14ac:dyDescent="0.2">
      <c r="D16" t="s">
        <v>18</v>
      </c>
    </row>
    <row r="17" spans="2:4" x14ac:dyDescent="0.2">
      <c r="B17" t="s">
        <v>27</v>
      </c>
      <c r="D17" t="s">
        <v>19</v>
      </c>
    </row>
    <row r="18" spans="2:4" x14ac:dyDescent="0.2">
      <c r="D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6928B-7F6E-4838-9530-ECD231748931}">
  <sheetPr codeName="Sheet3"/>
  <dimension ref="A1:K62"/>
  <sheetViews>
    <sheetView zoomScale="150" zoomScaleNormal="150" workbookViewId="0">
      <selection activeCell="C5" sqref="C5"/>
    </sheetView>
  </sheetViews>
  <sheetFormatPr defaultRowHeight="15" x14ac:dyDescent="0.2"/>
  <cols>
    <col min="1" max="1" width="10.109375" bestFit="1" customWidth="1"/>
    <col min="7" max="7" width="16" customWidth="1"/>
  </cols>
  <sheetData>
    <row r="1" spans="1:11" s="1" customFormat="1" ht="15.75" x14ac:dyDescent="0.25">
      <c r="A1" s="1" t="s">
        <v>28</v>
      </c>
      <c r="B1" s="1" t="s">
        <v>29</v>
      </c>
      <c r="C1" s="1" t="s">
        <v>31</v>
      </c>
      <c r="D1" s="1" t="str">
        <f>B1&amp;"Ret"</f>
        <v>APARRet</v>
      </c>
      <c r="E1" s="1" t="str">
        <f>C1&amp;"Ret"</f>
        <v>NIFTYRet</v>
      </c>
      <c r="H1" s="1" t="str">
        <f>D1</f>
        <v>APARRet</v>
      </c>
      <c r="I1" s="1" t="str">
        <f>E1</f>
        <v>NIFTYRet</v>
      </c>
    </row>
    <row r="2" spans="1:11" x14ac:dyDescent="0.2">
      <c r="A2" s="2">
        <v>43497</v>
      </c>
      <c r="B2">
        <v>582.28698699999995</v>
      </c>
      <c r="C2">
        <v>10792.5</v>
      </c>
      <c r="G2" t="s">
        <v>30</v>
      </c>
      <c r="H2" s="5">
        <f>AVERAGE(D:D)*12</f>
        <v>0.5407536932130611</v>
      </c>
      <c r="I2" s="5">
        <f>AVERAGE(E:E)*12</f>
        <v>0.15748310157094994</v>
      </c>
      <c r="K2" t="s">
        <v>34</v>
      </c>
    </row>
    <row r="3" spans="1:11" x14ac:dyDescent="0.2">
      <c r="A3" s="2">
        <v>43525</v>
      </c>
      <c r="B3">
        <v>619.44061299999998</v>
      </c>
      <c r="C3">
        <v>11623.900390999999</v>
      </c>
      <c r="D3" s="3">
        <f>(B3-B2)/B2</f>
        <v>6.3806382126825781E-2</v>
      </c>
      <c r="E3" s="3">
        <f>(C3-C2)/C2</f>
        <v>7.7035014222839857E-2</v>
      </c>
      <c r="G3" t="s">
        <v>32</v>
      </c>
      <c r="H3" s="4">
        <f>STDEV(D:D)*SQRT(12)</f>
        <v>0.43152016238296947</v>
      </c>
      <c r="I3" s="4">
        <f>STDEV(E:E)*SQRT(12)</f>
        <v>0.18846871212459931</v>
      </c>
      <c r="K3" t="s">
        <v>36</v>
      </c>
    </row>
    <row r="4" spans="1:11" x14ac:dyDescent="0.2">
      <c r="A4" s="2">
        <v>43556</v>
      </c>
      <c r="B4">
        <v>614.87707499999999</v>
      </c>
      <c r="C4">
        <v>11748.150390999999</v>
      </c>
      <c r="D4" s="3">
        <f t="shared" ref="D4:E62" si="0">(B4-B3)/B3</f>
        <v>-7.3671921153158132E-3</v>
      </c>
      <c r="E4" s="3">
        <f t="shared" si="0"/>
        <v>1.0689183133073186E-2</v>
      </c>
      <c r="G4" t="s">
        <v>33</v>
      </c>
      <c r="H4" s="6">
        <f>SLOPE(D:D,$E:$E)</f>
        <v>0.70521990173137505</v>
      </c>
      <c r="I4" s="6">
        <f>SLOPE(E:E,$E:$E)</f>
        <v>1</v>
      </c>
      <c r="K4" t="s">
        <v>35</v>
      </c>
    </row>
    <row r="5" spans="1:11" x14ac:dyDescent="0.2">
      <c r="A5" s="2">
        <v>43586</v>
      </c>
      <c r="B5">
        <v>617.55059800000004</v>
      </c>
      <c r="C5">
        <v>11922.799805000001</v>
      </c>
      <c r="D5" s="3">
        <f t="shared" si="0"/>
        <v>4.3480609518578095E-3</v>
      </c>
      <c r="E5" s="3">
        <f t="shared" si="0"/>
        <v>1.4866120043355628E-2</v>
      </c>
    </row>
    <row r="6" spans="1:11" x14ac:dyDescent="0.2">
      <c r="A6" s="2">
        <v>43617</v>
      </c>
      <c r="B6">
        <v>533.01019299999996</v>
      </c>
      <c r="C6">
        <v>11788.849609000001</v>
      </c>
      <c r="D6" s="3">
        <f t="shared" si="0"/>
        <v>-0.13689632116589753</v>
      </c>
      <c r="E6" s="3">
        <f t="shared" si="0"/>
        <v>-1.1234793688628892E-2</v>
      </c>
    </row>
    <row r="7" spans="1:11" x14ac:dyDescent="0.2">
      <c r="A7" s="2">
        <v>43647</v>
      </c>
      <c r="B7">
        <v>449.11514299999999</v>
      </c>
      <c r="C7">
        <v>11118</v>
      </c>
      <c r="D7" s="3">
        <f t="shared" si="0"/>
        <v>-0.15739858468335141</v>
      </c>
      <c r="E7" s="3">
        <f t="shared" si="0"/>
        <v>-5.6905434478343994E-2</v>
      </c>
      <c r="G7" t="s">
        <v>37</v>
      </c>
    </row>
    <row r="8" spans="1:11" x14ac:dyDescent="0.2">
      <c r="A8" s="2">
        <v>43678</v>
      </c>
      <c r="B8">
        <v>503.29950000000002</v>
      </c>
      <c r="C8">
        <v>11023.25</v>
      </c>
      <c r="D8" s="3">
        <f t="shared" si="0"/>
        <v>0.12064691615174515</v>
      </c>
      <c r="E8" s="3">
        <f t="shared" si="0"/>
        <v>-8.5222162259399169E-3</v>
      </c>
      <c r="G8" t="s">
        <v>38</v>
      </c>
    </row>
    <row r="9" spans="1:11" x14ac:dyDescent="0.2">
      <c r="A9" s="2">
        <v>43709</v>
      </c>
      <c r="B9">
        <v>523.82592799999998</v>
      </c>
      <c r="C9">
        <v>11474.450194999999</v>
      </c>
      <c r="D9" s="3">
        <f t="shared" si="0"/>
        <v>4.0783724203977856E-2</v>
      </c>
      <c r="E9" s="3">
        <f t="shared" si="0"/>
        <v>4.0931684847934996E-2</v>
      </c>
      <c r="G9" t="s">
        <v>39</v>
      </c>
    </row>
    <row r="10" spans="1:11" x14ac:dyDescent="0.2">
      <c r="A10" s="2">
        <v>43739</v>
      </c>
      <c r="B10">
        <v>502.12518299999999</v>
      </c>
      <c r="C10">
        <v>11877.450194999999</v>
      </c>
      <c r="D10" s="3">
        <f t="shared" si="0"/>
        <v>-4.1427397614422753E-2</v>
      </c>
      <c r="E10" s="3">
        <f t="shared" si="0"/>
        <v>3.5121508495074352E-2</v>
      </c>
    </row>
    <row r="11" spans="1:11" x14ac:dyDescent="0.2">
      <c r="A11" s="2">
        <v>43770</v>
      </c>
      <c r="B11">
        <v>426.78295900000001</v>
      </c>
      <c r="C11">
        <v>12056.049805000001</v>
      </c>
      <c r="D11" s="3">
        <f t="shared" si="0"/>
        <v>-0.15004669463072914</v>
      </c>
      <c r="E11" s="3">
        <f t="shared" si="0"/>
        <v>1.5036864568389052E-2</v>
      </c>
      <c r="G11" t="s">
        <v>40</v>
      </c>
    </row>
    <row r="12" spans="1:11" x14ac:dyDescent="0.2">
      <c r="A12" s="2">
        <v>43800</v>
      </c>
      <c r="B12">
        <v>366.189728</v>
      </c>
      <c r="C12">
        <v>12168.450194999999</v>
      </c>
      <c r="D12" s="3">
        <f t="shared" si="0"/>
        <v>-0.14197668796799359</v>
      </c>
      <c r="E12" s="3">
        <f t="shared" si="0"/>
        <v>9.3231524270398353E-3</v>
      </c>
      <c r="G12" t="s">
        <v>41</v>
      </c>
    </row>
    <row r="13" spans="1:11" x14ac:dyDescent="0.2">
      <c r="A13" s="2">
        <v>43831</v>
      </c>
      <c r="B13">
        <v>365.39123499999999</v>
      </c>
      <c r="C13">
        <v>11962.099609000001</v>
      </c>
      <c r="D13" s="3">
        <f t="shared" si="0"/>
        <v>-2.1805445072451833E-3</v>
      </c>
      <c r="E13" s="3">
        <f t="shared" si="0"/>
        <v>-1.695783626453826E-2</v>
      </c>
    </row>
    <row r="14" spans="1:11" x14ac:dyDescent="0.2">
      <c r="A14" s="2">
        <v>43862</v>
      </c>
      <c r="B14">
        <v>332.18237299999998</v>
      </c>
      <c r="C14">
        <v>11201.75</v>
      </c>
      <c r="D14" s="3">
        <f t="shared" si="0"/>
        <v>-9.0885765226415491E-2</v>
      </c>
      <c r="E14" s="3">
        <f t="shared" si="0"/>
        <v>-6.3563223334800828E-2</v>
      </c>
      <c r="G14" t="s">
        <v>42</v>
      </c>
      <c r="K14">
        <v>1.1000000000000001</v>
      </c>
    </row>
    <row r="15" spans="1:11" x14ac:dyDescent="0.2">
      <c r="A15" s="2">
        <v>43891</v>
      </c>
      <c r="B15">
        <v>270.74368299999998</v>
      </c>
      <c r="C15">
        <v>8597.75</v>
      </c>
      <c r="D15" s="3">
        <f t="shared" si="0"/>
        <v>-0.18495469655760455</v>
      </c>
      <c r="E15" s="3">
        <f t="shared" si="0"/>
        <v>-0.23246367755038275</v>
      </c>
      <c r="G15" t="s">
        <v>43</v>
      </c>
      <c r="K15">
        <v>1.2</v>
      </c>
    </row>
    <row r="16" spans="1:11" x14ac:dyDescent="0.2">
      <c r="A16" s="2">
        <v>43922</v>
      </c>
      <c r="B16">
        <v>300.377655</v>
      </c>
      <c r="C16">
        <v>9859.9003909999992</v>
      </c>
      <c r="D16" s="3">
        <f t="shared" si="0"/>
        <v>0.10945397385319616</v>
      </c>
      <c r="E16" s="3">
        <f t="shared" si="0"/>
        <v>0.14680008036986411</v>
      </c>
      <c r="K16">
        <v>0.95</v>
      </c>
    </row>
    <row r="17" spans="1:11" x14ac:dyDescent="0.2">
      <c r="A17" s="2">
        <v>43952</v>
      </c>
      <c r="B17">
        <v>298.35424799999998</v>
      </c>
      <c r="C17">
        <v>9580.2998050000006</v>
      </c>
      <c r="D17" s="3">
        <f t="shared" si="0"/>
        <v>-6.7362101218881284E-3</v>
      </c>
      <c r="E17" s="3">
        <f t="shared" si="0"/>
        <v>-2.8357343878972121E-2</v>
      </c>
      <c r="K17" s="5">
        <f>GEOMEAN(K14:K16)-1</f>
        <v>7.8365153390935971E-2</v>
      </c>
    </row>
    <row r="18" spans="1:11" x14ac:dyDescent="0.2">
      <c r="A18" s="2">
        <v>43983</v>
      </c>
      <c r="B18">
        <v>310.10922199999999</v>
      </c>
      <c r="C18">
        <v>10302.099609000001</v>
      </c>
      <c r="D18" s="3">
        <f t="shared" si="0"/>
        <v>3.9399385391020156E-2</v>
      </c>
      <c r="E18" s="3">
        <f t="shared" si="0"/>
        <v>7.534208935959287E-2</v>
      </c>
    </row>
    <row r="19" spans="1:11" x14ac:dyDescent="0.2">
      <c r="A19" s="2">
        <v>44013</v>
      </c>
      <c r="B19">
        <v>291.32058699999999</v>
      </c>
      <c r="C19">
        <v>11073.450194999999</v>
      </c>
      <c r="D19" s="3">
        <f t="shared" si="0"/>
        <v>-6.0587153386879929E-2</v>
      </c>
      <c r="E19" s="3">
        <f t="shared" si="0"/>
        <v>7.4873143851777582E-2</v>
      </c>
    </row>
    <row r="20" spans="1:11" x14ac:dyDescent="0.2">
      <c r="A20" s="2">
        <v>44044</v>
      </c>
      <c r="B20">
        <v>309.72384599999998</v>
      </c>
      <c r="C20">
        <v>11387.5</v>
      </c>
      <c r="D20" s="3">
        <f t="shared" si="0"/>
        <v>6.3171845112340072E-2</v>
      </c>
      <c r="E20" s="3">
        <f t="shared" si="0"/>
        <v>2.8360610240682135E-2</v>
      </c>
    </row>
    <row r="21" spans="1:11" x14ac:dyDescent="0.2">
      <c r="A21" s="2">
        <v>44075</v>
      </c>
      <c r="B21">
        <v>282.11892699999999</v>
      </c>
      <c r="C21">
        <v>11247.549805000001</v>
      </c>
      <c r="D21" s="3">
        <f t="shared" si="0"/>
        <v>-8.9127522328390552E-2</v>
      </c>
      <c r="E21" s="3">
        <f t="shared" si="0"/>
        <v>-1.228980856201971E-2</v>
      </c>
      <c r="I21">
        <f>1.1*1.2*0.95</f>
        <v>1.254</v>
      </c>
    </row>
    <row r="22" spans="1:11" x14ac:dyDescent="0.2">
      <c r="A22" s="2">
        <v>44105</v>
      </c>
      <c r="B22">
        <v>277.06045499999999</v>
      </c>
      <c r="C22">
        <v>11642.400390999999</v>
      </c>
      <c r="D22" s="3">
        <f t="shared" si="0"/>
        <v>-1.7930282288362718E-2</v>
      </c>
      <c r="E22" s="3">
        <f t="shared" si="0"/>
        <v>3.510547566764019E-2</v>
      </c>
      <c r="I22">
        <f>I21^(1/3)</f>
        <v>1.078365153390936</v>
      </c>
    </row>
    <row r="23" spans="1:11" x14ac:dyDescent="0.2">
      <c r="A23" s="2">
        <v>44136</v>
      </c>
      <c r="B23">
        <v>336.26882899999998</v>
      </c>
      <c r="C23">
        <v>12968.950194999999</v>
      </c>
      <c r="D23" s="3">
        <f t="shared" si="0"/>
        <v>0.21370200233014125</v>
      </c>
      <c r="E23" s="3">
        <f t="shared" si="0"/>
        <v>0.1139412629225045</v>
      </c>
      <c r="I23" s="3">
        <f>I22-1</f>
        <v>7.8365153390935971E-2</v>
      </c>
    </row>
    <row r="24" spans="1:11" x14ac:dyDescent="0.2">
      <c r="A24" s="2">
        <v>44166</v>
      </c>
      <c r="B24">
        <v>336.26882899999998</v>
      </c>
      <c r="C24">
        <v>13981.75</v>
      </c>
      <c r="D24" s="3">
        <f t="shared" si="0"/>
        <v>0</v>
      </c>
      <c r="E24" s="3">
        <f t="shared" si="0"/>
        <v>7.8094201132060143E-2</v>
      </c>
    </row>
    <row r="25" spans="1:11" x14ac:dyDescent="0.2">
      <c r="A25" s="2">
        <v>44197</v>
      </c>
      <c r="B25">
        <v>350.43261699999999</v>
      </c>
      <c r="C25">
        <v>13634.599609000001</v>
      </c>
      <c r="D25" s="3">
        <f t="shared" si="0"/>
        <v>4.2120430972208883E-2</v>
      </c>
      <c r="E25" s="3">
        <f t="shared" si="0"/>
        <v>-2.4828822643803473E-2</v>
      </c>
    </row>
    <row r="26" spans="1:11" x14ac:dyDescent="0.2">
      <c r="A26" s="2">
        <v>44228</v>
      </c>
      <c r="B26">
        <v>444.80944799999997</v>
      </c>
      <c r="C26">
        <v>14529.150390999999</v>
      </c>
      <c r="D26" s="3">
        <f t="shared" si="0"/>
        <v>0.26931520190085495</v>
      </c>
      <c r="E26" s="3">
        <f t="shared" si="0"/>
        <v>6.5608877976110022E-2</v>
      </c>
    </row>
    <row r="27" spans="1:11" x14ac:dyDescent="0.2">
      <c r="A27" s="2">
        <v>44256</v>
      </c>
      <c r="B27">
        <v>457.96151700000001</v>
      </c>
      <c r="C27">
        <v>14690.700194999999</v>
      </c>
      <c r="D27" s="3">
        <f t="shared" si="0"/>
        <v>2.956787239825005E-2</v>
      </c>
      <c r="E27" s="3">
        <f t="shared" si="0"/>
        <v>1.1119012444118642E-2</v>
      </c>
    </row>
    <row r="28" spans="1:11" x14ac:dyDescent="0.2">
      <c r="A28" s="2">
        <v>44287</v>
      </c>
      <c r="B28">
        <v>476.70199600000001</v>
      </c>
      <c r="C28">
        <v>14631.099609000001</v>
      </c>
      <c r="D28" s="3">
        <f t="shared" si="0"/>
        <v>4.0921514809289079E-2</v>
      </c>
      <c r="E28" s="3">
        <f t="shared" si="0"/>
        <v>-4.0570282701898582E-3</v>
      </c>
    </row>
    <row r="29" spans="1:11" x14ac:dyDescent="0.2">
      <c r="A29" s="2">
        <v>44317</v>
      </c>
      <c r="B29">
        <v>514.279358</v>
      </c>
      <c r="C29">
        <v>15582.799805000001</v>
      </c>
      <c r="D29" s="3">
        <f t="shared" si="0"/>
        <v>7.8827784056519856E-2</v>
      </c>
      <c r="E29" s="3">
        <f t="shared" si="0"/>
        <v>6.5046388954565132E-2</v>
      </c>
    </row>
    <row r="30" spans="1:11" x14ac:dyDescent="0.2">
      <c r="A30" s="2">
        <v>44348</v>
      </c>
      <c r="B30">
        <v>497.658569</v>
      </c>
      <c r="C30">
        <v>15721.5</v>
      </c>
      <c r="D30" s="3">
        <f t="shared" si="0"/>
        <v>-3.2318600273277938E-2</v>
      </c>
      <c r="E30" s="3">
        <f t="shared" si="0"/>
        <v>8.9008520121971382E-3</v>
      </c>
    </row>
    <row r="31" spans="1:11" x14ac:dyDescent="0.2">
      <c r="A31" s="2">
        <v>44378</v>
      </c>
      <c r="B31">
        <v>625.51788299999998</v>
      </c>
      <c r="C31">
        <v>15763.049805000001</v>
      </c>
      <c r="D31" s="3">
        <f t="shared" si="0"/>
        <v>0.25692175713345344</v>
      </c>
      <c r="E31" s="3">
        <f t="shared" si="0"/>
        <v>2.6428651846198237E-3</v>
      </c>
    </row>
    <row r="32" spans="1:11" x14ac:dyDescent="0.2">
      <c r="A32" s="2">
        <v>44409</v>
      </c>
      <c r="B32">
        <v>632.88879399999996</v>
      </c>
      <c r="C32">
        <v>17132.199218999998</v>
      </c>
      <c r="D32" s="3">
        <f t="shared" si="0"/>
        <v>1.178369348075054E-2</v>
      </c>
      <c r="E32" s="3">
        <f t="shared" si="0"/>
        <v>8.6858154414110073E-2</v>
      </c>
    </row>
    <row r="33" spans="1:5" x14ac:dyDescent="0.2">
      <c r="A33" s="2">
        <v>44440</v>
      </c>
      <c r="B33">
        <v>629.67559800000004</v>
      </c>
      <c r="C33">
        <v>17618.150390999999</v>
      </c>
      <c r="D33" s="3">
        <f t="shared" si="0"/>
        <v>-5.0770309578272062E-3</v>
      </c>
      <c r="E33" s="3">
        <f t="shared" si="0"/>
        <v>2.8364786434485891E-2</v>
      </c>
    </row>
    <row r="34" spans="1:5" x14ac:dyDescent="0.2">
      <c r="A34" s="2">
        <v>44470</v>
      </c>
      <c r="B34">
        <v>661.23022500000002</v>
      </c>
      <c r="C34">
        <v>17671.650390999999</v>
      </c>
      <c r="D34" s="3">
        <f t="shared" si="0"/>
        <v>5.0112513650243093E-2</v>
      </c>
      <c r="E34" s="3">
        <f t="shared" si="0"/>
        <v>3.0366411236522179E-3</v>
      </c>
    </row>
    <row r="35" spans="1:5" x14ac:dyDescent="0.2">
      <c r="A35" s="2">
        <v>44501</v>
      </c>
      <c r="B35">
        <v>661.86523399999999</v>
      </c>
      <c r="C35">
        <v>16983.199218999998</v>
      </c>
      <c r="D35" s="3">
        <f t="shared" si="0"/>
        <v>9.6034478762668199E-4</v>
      </c>
      <c r="E35" s="3">
        <f t="shared" si="0"/>
        <v>-3.8957944321409983E-2</v>
      </c>
    </row>
    <row r="36" spans="1:5" x14ac:dyDescent="0.2">
      <c r="A36" s="2">
        <v>44531</v>
      </c>
      <c r="B36">
        <v>761.90216099999998</v>
      </c>
      <c r="C36">
        <v>17354.050781000002</v>
      </c>
      <c r="D36" s="3">
        <f t="shared" si="0"/>
        <v>0.15114395176103176</v>
      </c>
      <c r="E36" s="3">
        <f t="shared" si="0"/>
        <v>2.183637824757495E-2</v>
      </c>
    </row>
    <row r="37" spans="1:5" x14ac:dyDescent="0.2">
      <c r="A37" s="2">
        <v>44562</v>
      </c>
      <c r="B37">
        <v>682.47827099999995</v>
      </c>
      <c r="C37">
        <v>17339.849609000001</v>
      </c>
      <c r="D37" s="3">
        <f t="shared" si="0"/>
        <v>-0.10424421148216173</v>
      </c>
      <c r="E37" s="3">
        <f t="shared" si="0"/>
        <v>-8.1832029761887267E-4</v>
      </c>
    </row>
    <row r="38" spans="1:5" x14ac:dyDescent="0.2">
      <c r="A38" s="2">
        <v>44593</v>
      </c>
      <c r="B38">
        <v>614.53332499999999</v>
      </c>
      <c r="C38">
        <v>16793.900390999999</v>
      </c>
      <c r="D38" s="3">
        <f t="shared" si="0"/>
        <v>-9.9556204039205176E-2</v>
      </c>
      <c r="E38" s="3">
        <f t="shared" si="0"/>
        <v>-3.1485233742548406E-2</v>
      </c>
    </row>
    <row r="39" spans="1:5" x14ac:dyDescent="0.2">
      <c r="A39" s="2">
        <v>44621</v>
      </c>
      <c r="B39">
        <v>634.26715100000001</v>
      </c>
      <c r="C39">
        <v>17464.75</v>
      </c>
      <c r="D39" s="3">
        <f t="shared" si="0"/>
        <v>3.2111889131480414E-2</v>
      </c>
      <c r="E39" s="3">
        <f t="shared" si="0"/>
        <v>3.9946027627954434E-2</v>
      </c>
    </row>
    <row r="40" spans="1:5" x14ac:dyDescent="0.2">
      <c r="A40" s="2">
        <v>44652</v>
      </c>
      <c r="B40">
        <v>654.29406700000004</v>
      </c>
      <c r="C40">
        <v>17102.550781000002</v>
      </c>
      <c r="D40" s="3">
        <f t="shared" si="0"/>
        <v>3.1574890751357908E-2</v>
      </c>
      <c r="E40" s="3">
        <f t="shared" si="0"/>
        <v>-2.0738872242660116E-2</v>
      </c>
    </row>
    <row r="41" spans="1:5" x14ac:dyDescent="0.2">
      <c r="A41" s="2">
        <v>44682</v>
      </c>
      <c r="B41">
        <v>706.85253899999998</v>
      </c>
      <c r="C41">
        <v>16584.550781000002</v>
      </c>
      <c r="D41" s="3">
        <f t="shared" si="0"/>
        <v>8.0328516871604055E-2</v>
      </c>
      <c r="E41" s="3">
        <f t="shared" si="0"/>
        <v>-3.0287879663860998E-2</v>
      </c>
    </row>
    <row r="42" spans="1:5" x14ac:dyDescent="0.2">
      <c r="A42" s="2">
        <v>44713</v>
      </c>
      <c r="B42">
        <v>904.630493</v>
      </c>
      <c r="C42">
        <v>15780.25</v>
      </c>
      <c r="D42" s="3">
        <f t="shared" si="0"/>
        <v>0.27980086805630056</v>
      </c>
      <c r="E42" s="3">
        <f t="shared" si="0"/>
        <v>-4.8496989253483093E-2</v>
      </c>
    </row>
    <row r="43" spans="1:5" x14ac:dyDescent="0.2">
      <c r="A43" s="2">
        <v>44743</v>
      </c>
      <c r="B43">
        <v>1097.6705320000001</v>
      </c>
      <c r="C43">
        <v>17158.25</v>
      </c>
      <c r="D43" s="3">
        <f t="shared" si="0"/>
        <v>0.21339103699658296</v>
      </c>
      <c r="E43" s="3">
        <f t="shared" si="0"/>
        <v>8.7324345305049039E-2</v>
      </c>
    </row>
    <row r="44" spans="1:5" x14ac:dyDescent="0.2">
      <c r="A44" s="2">
        <v>44774</v>
      </c>
      <c r="B44">
        <v>1304.289673</v>
      </c>
      <c r="C44">
        <v>17759.300781000002</v>
      </c>
      <c r="D44" s="3">
        <f t="shared" si="0"/>
        <v>0.18823420596299645</v>
      </c>
      <c r="E44" s="3">
        <f t="shared" si="0"/>
        <v>3.5029841679658572E-2</v>
      </c>
    </row>
    <row r="45" spans="1:5" x14ac:dyDescent="0.2">
      <c r="A45" s="2">
        <v>44805</v>
      </c>
      <c r="B45">
        <v>1283.350952</v>
      </c>
      <c r="C45">
        <v>17094.349609000001</v>
      </c>
      <c r="D45" s="3">
        <f t="shared" si="0"/>
        <v>-1.6053735173597428E-2</v>
      </c>
      <c r="E45" s="3">
        <f t="shared" si="0"/>
        <v>-3.7442418493829829E-2</v>
      </c>
    </row>
    <row r="46" spans="1:5" x14ac:dyDescent="0.2">
      <c r="A46" s="2">
        <v>44835</v>
      </c>
      <c r="B46">
        <v>1486.404297</v>
      </c>
      <c r="C46">
        <v>18012.199218999998</v>
      </c>
      <c r="D46" s="3">
        <f t="shared" si="0"/>
        <v>0.15822121352195798</v>
      </c>
      <c r="E46" s="3">
        <f t="shared" si="0"/>
        <v>5.3693157738903326E-2</v>
      </c>
    </row>
    <row r="47" spans="1:5" x14ac:dyDescent="0.2">
      <c r="A47" s="2">
        <v>44866</v>
      </c>
      <c r="B47">
        <v>1451.7379149999999</v>
      </c>
      <c r="C47">
        <v>18758.349609000001</v>
      </c>
      <c r="D47" s="3">
        <f t="shared" si="0"/>
        <v>-2.3322310134575797E-2</v>
      </c>
      <c r="E47" s="3">
        <f t="shared" si="0"/>
        <v>4.1424724484111455E-2</v>
      </c>
    </row>
    <row r="48" spans="1:5" x14ac:dyDescent="0.2">
      <c r="A48" s="2">
        <v>44896</v>
      </c>
      <c r="B48">
        <v>1773.478149</v>
      </c>
      <c r="C48">
        <v>18105.300781000002</v>
      </c>
      <c r="D48" s="3">
        <f t="shared" si="0"/>
        <v>0.22162418620856927</v>
      </c>
      <c r="E48" s="3">
        <f t="shared" si="0"/>
        <v>-3.4813767821379932E-2</v>
      </c>
    </row>
    <row r="49" spans="1:7" x14ac:dyDescent="0.2">
      <c r="A49" s="2">
        <v>44927</v>
      </c>
      <c r="B49">
        <v>1668.3414310000001</v>
      </c>
      <c r="C49">
        <v>17662.150390999999</v>
      </c>
      <c r="D49" s="3">
        <f t="shared" si="0"/>
        <v>-5.9282781724309799E-2</v>
      </c>
      <c r="E49" s="3">
        <f t="shared" si="0"/>
        <v>-2.4476278818027247E-2</v>
      </c>
    </row>
    <row r="50" spans="1:7" x14ac:dyDescent="0.2">
      <c r="A50" s="2">
        <v>44958</v>
      </c>
      <c r="B50">
        <v>2274.5344239999999</v>
      </c>
      <c r="C50">
        <v>17303.949218999998</v>
      </c>
      <c r="D50" s="3">
        <f t="shared" si="0"/>
        <v>0.36335067974464269</v>
      </c>
      <c r="E50" s="3">
        <f t="shared" si="0"/>
        <v>-2.0280722566065765E-2</v>
      </c>
    </row>
    <row r="51" spans="1:7" x14ac:dyDescent="0.2">
      <c r="A51" s="2">
        <v>44986</v>
      </c>
      <c r="B51">
        <v>2477.4887699999999</v>
      </c>
      <c r="C51">
        <v>17359.75</v>
      </c>
      <c r="D51" s="3">
        <f t="shared" si="0"/>
        <v>8.9228962137703829E-2</v>
      </c>
      <c r="E51" s="3">
        <f t="shared" si="0"/>
        <v>3.2247425309553978E-3</v>
      </c>
    </row>
    <row r="52" spans="1:7" x14ac:dyDescent="0.2">
      <c r="A52" s="2">
        <v>45017</v>
      </c>
      <c r="B52">
        <v>2780.783203</v>
      </c>
      <c r="C52">
        <v>18065</v>
      </c>
      <c r="D52" s="3">
        <f t="shared" si="0"/>
        <v>0.12242010404753521</v>
      </c>
      <c r="E52" s="3">
        <f t="shared" si="0"/>
        <v>4.0625585045867593E-2</v>
      </c>
    </row>
    <row r="53" spans="1:7" x14ac:dyDescent="0.2">
      <c r="A53" s="2">
        <v>45047</v>
      </c>
      <c r="B53">
        <v>2748.9357909999999</v>
      </c>
      <c r="C53">
        <v>18534.400390999999</v>
      </c>
      <c r="D53" s="3">
        <f t="shared" si="0"/>
        <v>-1.1452677060779872E-2</v>
      </c>
      <c r="E53" s="3">
        <f t="shared" si="0"/>
        <v>2.5983968502629351E-2</v>
      </c>
    </row>
    <row r="54" spans="1:7" x14ac:dyDescent="0.2">
      <c r="A54" s="2">
        <v>45078</v>
      </c>
      <c r="B54">
        <v>3432.077393</v>
      </c>
      <c r="C54">
        <v>19189.050781000002</v>
      </c>
      <c r="D54" s="3">
        <f t="shared" si="0"/>
        <v>0.24851129816731327</v>
      </c>
      <c r="E54" s="3">
        <f t="shared" si="0"/>
        <v>3.5320829171138983E-2</v>
      </c>
    </row>
    <row r="55" spans="1:7" x14ac:dyDescent="0.2">
      <c r="A55" s="2">
        <v>45108</v>
      </c>
      <c r="B55">
        <v>3740.9104000000002</v>
      </c>
      <c r="C55">
        <v>19753.800781000002</v>
      </c>
      <c r="D55" s="3">
        <f t="shared" si="0"/>
        <v>8.998427821875174E-2</v>
      </c>
      <c r="E55" s="3">
        <f t="shared" si="0"/>
        <v>2.9430846082245301E-2</v>
      </c>
    </row>
    <row r="56" spans="1:7" x14ac:dyDescent="0.2">
      <c r="A56" s="2">
        <v>45139</v>
      </c>
      <c r="B56">
        <v>4953.642578</v>
      </c>
      <c r="C56">
        <v>19253.800781000002</v>
      </c>
      <c r="D56" s="3">
        <f t="shared" si="0"/>
        <v>0.3241810276984981</v>
      </c>
      <c r="E56" s="3">
        <f t="shared" si="0"/>
        <v>-2.5311584618233067E-2</v>
      </c>
    </row>
    <row r="57" spans="1:7" x14ac:dyDescent="0.2">
      <c r="A57" s="2">
        <v>45170</v>
      </c>
      <c r="B57">
        <v>5477.5498049999997</v>
      </c>
      <c r="C57">
        <v>19638.300781000002</v>
      </c>
      <c r="D57" s="3">
        <f t="shared" si="0"/>
        <v>0.10576201628409043</v>
      </c>
      <c r="E57" s="3">
        <f t="shared" si="0"/>
        <v>1.9970083017553163E-2</v>
      </c>
    </row>
    <row r="58" spans="1:7" x14ac:dyDescent="0.2">
      <c r="A58" s="2">
        <v>45200</v>
      </c>
      <c r="B58">
        <v>5179.4501950000003</v>
      </c>
      <c r="C58">
        <v>19079.599609000001</v>
      </c>
      <c r="D58" s="3">
        <f t="shared" si="0"/>
        <v>-5.4422072023496519E-2</v>
      </c>
      <c r="E58" s="3">
        <f t="shared" si="0"/>
        <v>-2.8449567924967455E-2</v>
      </c>
    </row>
    <row r="59" spans="1:7" x14ac:dyDescent="0.2">
      <c r="A59" s="2">
        <v>45231</v>
      </c>
      <c r="B59">
        <v>5581.3999020000001</v>
      </c>
      <c r="C59">
        <v>20133.150390999999</v>
      </c>
      <c r="D59" s="3">
        <f t="shared" si="0"/>
        <v>7.7604705493263218E-2</v>
      </c>
      <c r="E59" s="3">
        <f t="shared" si="0"/>
        <v>5.5218704982835702E-2</v>
      </c>
      <c r="G59" t="s">
        <v>44</v>
      </c>
    </row>
    <row r="60" spans="1:7" x14ac:dyDescent="0.2">
      <c r="A60" s="2">
        <v>45261</v>
      </c>
      <c r="B60">
        <v>6053.3999020000001</v>
      </c>
      <c r="C60">
        <v>21731.400390999999</v>
      </c>
      <c r="D60" s="3">
        <f t="shared" si="0"/>
        <v>8.4566597679350444E-2</v>
      </c>
      <c r="E60" s="3">
        <f t="shared" si="0"/>
        <v>7.9383999471560898E-2</v>
      </c>
    </row>
    <row r="61" spans="1:7" x14ac:dyDescent="0.2">
      <c r="A61" s="2">
        <v>45292</v>
      </c>
      <c r="B61">
        <v>5406.3999020000001</v>
      </c>
      <c r="C61">
        <v>21622.400390999999</v>
      </c>
      <c r="D61" s="3">
        <f t="shared" si="0"/>
        <v>-0.10688208452678566</v>
      </c>
      <c r="E61" s="3">
        <f t="shared" si="0"/>
        <v>-5.0157835224066858E-3</v>
      </c>
    </row>
    <row r="62" spans="1:7" x14ac:dyDescent="0.2">
      <c r="A62" s="2">
        <v>45311</v>
      </c>
      <c r="B62">
        <v>5438.8999020000001</v>
      </c>
      <c r="C62">
        <v>21571.800781000002</v>
      </c>
      <c r="D62" s="3">
        <f t="shared" si="0"/>
        <v>6.0113940124882758E-3</v>
      </c>
      <c r="E62" s="3">
        <f t="shared" si="0"/>
        <v>-2.3401476748649429E-3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6CA5-2191-4CE8-82E4-67A66B36B761}">
  <dimension ref="A1:AM62"/>
  <sheetViews>
    <sheetView zoomScale="66" zoomScaleNormal="66" workbookViewId="0">
      <selection activeCell="U39" sqref="U39"/>
    </sheetView>
  </sheetViews>
  <sheetFormatPr defaultRowHeight="15.75" x14ac:dyDescent="0.25"/>
  <cols>
    <col min="1" max="1" width="10.44140625" bestFit="1" customWidth="1"/>
    <col min="2" max="7" width="8.88671875" customWidth="1"/>
    <col min="8" max="8" width="9.88671875" style="1" bestFit="1" customWidth="1"/>
    <col min="9" max="9" width="7.77734375" bestFit="1" customWidth="1"/>
    <col min="10" max="10" width="12.21875" bestFit="1" customWidth="1"/>
    <col min="11" max="11" width="10.88671875" bestFit="1" customWidth="1"/>
    <col min="12" max="12" width="13.77734375" bestFit="1" customWidth="1"/>
    <col min="13" max="13" width="10" bestFit="1" customWidth="1"/>
    <col min="14" max="14" width="11.88671875" hidden="1" customWidth="1"/>
    <col min="15" max="19" width="10" hidden="1" customWidth="1"/>
    <col min="20" max="20" width="10" customWidth="1"/>
    <col min="21" max="21" width="27.5546875" customWidth="1"/>
    <col min="22" max="22" width="11.5546875" customWidth="1"/>
  </cols>
  <sheetData>
    <row r="1" spans="1:39" s="1" customFormat="1" x14ac:dyDescent="0.25">
      <c r="A1" s="1" t="s">
        <v>28</v>
      </c>
      <c r="B1" s="1" t="s">
        <v>29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31</v>
      </c>
      <c r="H1" s="1" t="str">
        <f t="shared" ref="H1:M1" si="0">B1&amp;"HPR"</f>
        <v>APARHPR</v>
      </c>
      <c r="I1" s="1" t="str">
        <f t="shared" si="0"/>
        <v>OILHPR</v>
      </c>
      <c r="J1" s="1" t="str">
        <f t="shared" si="0"/>
        <v>APOLLOHPR</v>
      </c>
      <c r="K1" s="1" t="str">
        <f t="shared" si="0"/>
        <v>TATACHPR</v>
      </c>
      <c r="L1" s="1" t="str">
        <f t="shared" si="0"/>
        <v>NARAYANHPR</v>
      </c>
      <c r="M1" s="1" t="str">
        <f t="shared" si="0"/>
        <v>NIFTYHPR</v>
      </c>
      <c r="N1" s="1" t="str">
        <f t="shared" ref="N1:S1" si="1">H1&amp;"+1"</f>
        <v>APARHPR+1</v>
      </c>
      <c r="O1" s="1" t="str">
        <f t="shared" si="1"/>
        <v>OILHPR+1</v>
      </c>
      <c r="P1" s="1" t="str">
        <f t="shared" si="1"/>
        <v>APOLLOHPR+1</v>
      </c>
      <c r="Q1" s="1" t="str">
        <f t="shared" si="1"/>
        <v>TATACHPR+1</v>
      </c>
      <c r="R1" s="1" t="str">
        <f t="shared" si="1"/>
        <v>NARAYANHPR+1</v>
      </c>
      <c r="S1" s="1" t="str">
        <f t="shared" si="1"/>
        <v>NIFTYHPR+1</v>
      </c>
      <c r="V1" s="1" t="str">
        <f t="shared" ref="V1:AA1" si="2">B1</f>
        <v>APAR</v>
      </c>
      <c r="W1" s="1" t="str">
        <f t="shared" si="2"/>
        <v>OIL</v>
      </c>
      <c r="X1" s="1" t="str">
        <f t="shared" si="2"/>
        <v>APOLLO</v>
      </c>
      <c r="Y1" s="1" t="str">
        <f t="shared" si="2"/>
        <v>TATAC</v>
      </c>
      <c r="Z1" s="1" t="str">
        <f t="shared" si="2"/>
        <v>NARAYAN</v>
      </c>
      <c r="AA1" s="1" t="str">
        <f t="shared" si="2"/>
        <v>NIFTY</v>
      </c>
    </row>
    <row r="2" spans="1:39" x14ac:dyDescent="0.25">
      <c r="A2" s="2">
        <v>43497</v>
      </c>
      <c r="B2">
        <v>582.28704800000003</v>
      </c>
      <c r="C2">
        <v>123.92247</v>
      </c>
      <c r="D2">
        <v>202.02110300000001</v>
      </c>
      <c r="E2">
        <v>496.05990600000001</v>
      </c>
      <c r="F2">
        <v>203.58453399999999</v>
      </c>
      <c r="G2">
        <v>10792.5</v>
      </c>
      <c r="U2" t="s">
        <v>104</v>
      </c>
      <c r="V2" s="18">
        <f t="shared" ref="V2:AA2" si="3">AVERAGE(H:H)*12</f>
        <v>0.54152218280079212</v>
      </c>
      <c r="W2" s="18">
        <f t="shared" si="3"/>
        <v>0.31232746548495366</v>
      </c>
      <c r="X2" s="18">
        <f t="shared" si="3"/>
        <v>0.27338149710715426</v>
      </c>
      <c r="Y2" s="18">
        <f t="shared" si="3"/>
        <v>0.27688429170244494</v>
      </c>
      <c r="Z2" s="18">
        <f t="shared" si="3"/>
        <v>0.41737376798869569</v>
      </c>
      <c r="AA2" s="18">
        <f t="shared" si="3"/>
        <v>0.15546808098355958</v>
      </c>
    </row>
    <row r="3" spans="1:39" ht="15" x14ac:dyDescent="0.2">
      <c r="A3" s="2">
        <v>43525</v>
      </c>
      <c r="B3">
        <v>619.44061299999998</v>
      </c>
      <c r="C3">
        <v>138.13736</v>
      </c>
      <c r="D3">
        <v>206.94506799999999</v>
      </c>
      <c r="E3">
        <v>524.99340800000004</v>
      </c>
      <c r="F3">
        <v>210.207596</v>
      </c>
      <c r="G3">
        <v>11623.900390999999</v>
      </c>
      <c r="H3" s="12">
        <f t="shared" ref="H3:M3" si="4">(B3-B2)/B2</f>
        <v>6.3806270683183661E-2</v>
      </c>
      <c r="I3" s="12">
        <f t="shared" si="4"/>
        <v>0.1147079298855163</v>
      </c>
      <c r="J3" s="12">
        <f t="shared" si="4"/>
        <v>2.4373518047765441E-2</v>
      </c>
      <c r="K3" s="12">
        <f t="shared" si="4"/>
        <v>5.832662880035306E-2</v>
      </c>
      <c r="L3" s="12">
        <f t="shared" si="4"/>
        <v>3.2532245303073977E-2</v>
      </c>
      <c r="M3" s="12">
        <f t="shared" si="4"/>
        <v>7.7035014222839857E-2</v>
      </c>
      <c r="N3" s="12">
        <f t="shared" ref="N3:S3" si="5">1+H3</f>
        <v>1.0638062706831837</v>
      </c>
      <c r="O3" s="12">
        <f t="shared" si="5"/>
        <v>1.1147079298855163</v>
      </c>
      <c r="P3" s="12">
        <f t="shared" si="5"/>
        <v>1.0243735180477653</v>
      </c>
      <c r="Q3" s="12">
        <f t="shared" si="5"/>
        <v>1.058326628800353</v>
      </c>
      <c r="R3" s="12">
        <f t="shared" si="5"/>
        <v>1.0325322453030741</v>
      </c>
      <c r="S3" s="12">
        <f t="shared" si="5"/>
        <v>1.0770350142228398</v>
      </c>
      <c r="T3" s="12"/>
      <c r="U3" t="s">
        <v>54</v>
      </c>
      <c r="V3" s="13">
        <f t="shared" ref="V3:AA3" si="6">(GEOMEAN(N:N)-1)*12</f>
        <v>0.45633234252139676</v>
      </c>
      <c r="W3" s="13">
        <f t="shared" si="6"/>
        <v>0.23823979407668094</v>
      </c>
      <c r="X3" s="13">
        <f t="shared" si="6"/>
        <v>0.18964911839218601</v>
      </c>
      <c r="Y3" s="13">
        <f t="shared" si="6"/>
        <v>0.14217417593070802</v>
      </c>
      <c r="Z3" s="13">
        <f t="shared" si="6"/>
        <v>0.37042919325335788</v>
      </c>
      <c r="AA3" s="13">
        <f t="shared" si="6"/>
        <v>0.13724329774411625</v>
      </c>
    </row>
    <row r="4" spans="1:39" x14ac:dyDescent="0.25">
      <c r="A4" s="2">
        <v>43556</v>
      </c>
      <c r="B4">
        <v>614.87707499999999</v>
      </c>
      <c r="C4">
        <v>134.71095299999999</v>
      </c>
      <c r="D4">
        <v>191.42997700000001</v>
      </c>
      <c r="E4">
        <v>514.60589600000003</v>
      </c>
      <c r="F4">
        <v>200.075333</v>
      </c>
      <c r="G4">
        <v>11748.150390999999</v>
      </c>
      <c r="H4" s="12">
        <f t="shared" ref="H4:H62" si="7">(B4-B3)/B3</f>
        <v>-7.3671921153158132E-3</v>
      </c>
      <c r="I4" s="12">
        <f t="shared" ref="I4:I62" si="8">(C4-C3)/C3</f>
        <v>-2.4804346919616908E-2</v>
      </c>
      <c r="J4" s="12">
        <f t="shared" ref="J4:J62" si="9">(D4-D3)/D3</f>
        <v>-7.497202590979353E-2</v>
      </c>
      <c r="K4" s="12">
        <f t="shared" ref="K4:K62" si="10">(E4-E3)/E3</f>
        <v>-1.9785985579460864E-2</v>
      </c>
      <c r="L4" s="12">
        <f t="shared" ref="L4:L62" si="11">(F4-F3)/F3</f>
        <v>-4.8201221995802637E-2</v>
      </c>
      <c r="M4" s="12">
        <f t="shared" ref="M4:M62" si="12">(G4-G3)/G3</f>
        <v>1.0689183133073186E-2</v>
      </c>
      <c r="N4" s="11">
        <f t="shared" ref="N4:N62" si="13">1+H4</f>
        <v>0.99263280788468422</v>
      </c>
      <c r="O4" s="11">
        <f t="shared" ref="O4:O62" si="14">1+I4</f>
        <v>0.97519565308038314</v>
      </c>
      <c r="P4" s="11">
        <f t="shared" ref="P4:P62" si="15">1+J4</f>
        <v>0.92502797409020643</v>
      </c>
      <c r="Q4" s="11">
        <f t="shared" ref="Q4:Q62" si="16">1+K4</f>
        <v>0.98021401442053913</v>
      </c>
      <c r="R4" s="11">
        <f t="shared" ref="R4:R62" si="17">1+L4</f>
        <v>0.95179877800419732</v>
      </c>
      <c r="S4" s="11">
        <f t="shared" ref="S4:S62" si="18">1+M4</f>
        <v>1.0106891831330731</v>
      </c>
      <c r="T4" s="11"/>
      <c r="U4" t="s">
        <v>55</v>
      </c>
      <c r="V4" s="21">
        <f t="shared" ref="V4:AA4" si="19">STDEV(H:H)*SQRT(12)</f>
        <v>0.43095608146476011</v>
      </c>
      <c r="W4" s="21">
        <f t="shared" si="19"/>
        <v>0.39580868253628282</v>
      </c>
      <c r="X4" s="21">
        <f t="shared" si="19"/>
        <v>0.39354708464711297</v>
      </c>
      <c r="Y4" s="21">
        <f t="shared" si="19"/>
        <v>0.48969573116792975</v>
      </c>
      <c r="Z4" s="21">
        <f t="shared" si="19"/>
        <v>0.31056534418459009</v>
      </c>
      <c r="AA4" s="5">
        <f t="shared" si="19"/>
        <v>0.18875768547958263</v>
      </c>
    </row>
    <row r="5" spans="1:39" x14ac:dyDescent="0.25">
      <c r="A5" s="2">
        <v>43586</v>
      </c>
      <c r="B5">
        <v>617.55053699999996</v>
      </c>
      <c r="C5">
        <v>134.07780500000001</v>
      </c>
      <c r="D5">
        <v>180.69950900000001</v>
      </c>
      <c r="E5">
        <v>562.709473</v>
      </c>
      <c r="F5">
        <v>235.118179</v>
      </c>
      <c r="G5">
        <v>11922.799805000001</v>
      </c>
      <c r="H5" s="12">
        <f t="shared" si="7"/>
        <v>4.3479617450365542E-3</v>
      </c>
      <c r="I5" s="12">
        <f t="shared" si="8"/>
        <v>-4.7000484066056399E-3</v>
      </c>
      <c r="J5" s="12">
        <f t="shared" si="9"/>
        <v>-5.6054272001505812E-2</v>
      </c>
      <c r="K5" s="12">
        <f t="shared" si="10"/>
        <v>9.3476536848695516E-2</v>
      </c>
      <c r="L5" s="12">
        <f t="shared" si="11"/>
        <v>0.17514825778148271</v>
      </c>
      <c r="M5" s="12">
        <f t="shared" si="12"/>
        <v>1.4866120043355628E-2</v>
      </c>
      <c r="N5" s="11">
        <f t="shared" si="13"/>
        <v>1.0043479617450366</v>
      </c>
      <c r="O5" s="11">
        <f t="shared" si="14"/>
        <v>0.99529995159339435</v>
      </c>
      <c r="P5" s="11">
        <f t="shared" si="15"/>
        <v>0.94394572799849419</v>
      </c>
      <c r="Q5" s="11">
        <f t="shared" si="16"/>
        <v>1.0934765368486956</v>
      </c>
      <c r="R5" s="11">
        <f t="shared" si="17"/>
        <v>1.1751482577814827</v>
      </c>
      <c r="S5" s="11">
        <f t="shared" si="18"/>
        <v>1.0148661200433555</v>
      </c>
      <c r="T5" s="11"/>
      <c r="U5" t="s">
        <v>33</v>
      </c>
      <c r="V5" s="6">
        <f>SLOPE(H:H, $M:$M)</f>
        <v>0.7120444201889008</v>
      </c>
      <c r="W5" s="6">
        <f t="shared" ref="W5:AA5" si="20">SLOPE(I:I, $M:$M)</f>
        <v>0.96915179244563066</v>
      </c>
      <c r="X5" s="6">
        <f t="shared" si="20"/>
        <v>1.4720583764812263</v>
      </c>
      <c r="Y5" s="6">
        <f t="shared" si="20"/>
        <v>1.6276316623026075</v>
      </c>
      <c r="Z5" s="6">
        <f t="shared" si="20"/>
        <v>0.83294266726113964</v>
      </c>
      <c r="AA5" s="6">
        <f t="shared" si="20"/>
        <v>1</v>
      </c>
    </row>
    <row r="6" spans="1:39" x14ac:dyDescent="0.25">
      <c r="A6" s="2">
        <v>43617</v>
      </c>
      <c r="B6">
        <v>533.01025400000003</v>
      </c>
      <c r="C6">
        <v>132.588043</v>
      </c>
      <c r="D6">
        <v>186.41313199999999</v>
      </c>
      <c r="E6">
        <v>558.69714399999998</v>
      </c>
      <c r="F6">
        <v>239.961884</v>
      </c>
      <c r="G6">
        <v>11788.849609000001</v>
      </c>
      <c r="H6" s="12">
        <f t="shared" si="7"/>
        <v>-0.13689613713346982</v>
      </c>
      <c r="I6" s="12">
        <f t="shared" si="8"/>
        <v>-1.1111175335843342E-2</v>
      </c>
      <c r="J6" s="12">
        <f t="shared" si="9"/>
        <v>3.1619471638962691E-2</v>
      </c>
      <c r="K6" s="12">
        <f t="shared" si="10"/>
        <v>-7.1303740074054565E-3</v>
      </c>
      <c r="L6" s="12">
        <f t="shared" si="11"/>
        <v>2.0601150538853058E-2</v>
      </c>
      <c r="M6" s="12">
        <f t="shared" si="12"/>
        <v>-1.1234793688628892E-2</v>
      </c>
      <c r="N6" s="11">
        <f t="shared" si="13"/>
        <v>0.86310386286653018</v>
      </c>
      <c r="O6" s="11">
        <f t="shared" si="14"/>
        <v>0.98888882466415662</v>
      </c>
      <c r="P6" s="11">
        <f t="shared" si="15"/>
        <v>1.0316194716389626</v>
      </c>
      <c r="Q6" s="11">
        <f t="shared" si="16"/>
        <v>0.99286962599259454</v>
      </c>
      <c r="R6" s="11">
        <f t="shared" si="17"/>
        <v>1.020601150538853</v>
      </c>
      <c r="S6" s="11">
        <f t="shared" si="18"/>
        <v>0.9887652063113711</v>
      </c>
      <c r="T6" s="11"/>
      <c r="U6" t="s">
        <v>56</v>
      </c>
      <c r="V6" s="3">
        <v>7.0210999999999996E-2</v>
      </c>
    </row>
    <row r="7" spans="1:39" x14ac:dyDescent="0.25">
      <c r="A7" s="2">
        <v>43647</v>
      </c>
      <c r="B7">
        <v>449.11514299999999</v>
      </c>
      <c r="C7">
        <v>118.807846</v>
      </c>
      <c r="D7">
        <v>146.32479900000001</v>
      </c>
      <c r="E7">
        <v>524.47204599999998</v>
      </c>
      <c r="F7">
        <v>219.74676500000001</v>
      </c>
      <c r="G7">
        <v>11118</v>
      </c>
      <c r="H7" s="12">
        <f t="shared" si="7"/>
        <v>-0.15739868111430375</v>
      </c>
      <c r="I7" s="12">
        <f t="shared" si="8"/>
        <v>-0.10393242624449929</v>
      </c>
      <c r="J7" s="12">
        <f t="shared" si="9"/>
        <v>-0.21505101368073135</v>
      </c>
      <c r="K7" s="12">
        <f t="shared" si="10"/>
        <v>-6.1258766699548411E-2</v>
      </c>
      <c r="L7" s="12">
        <f t="shared" si="11"/>
        <v>-8.4243041699072457E-2</v>
      </c>
      <c r="M7" s="12">
        <f t="shared" si="12"/>
        <v>-5.6905434478343994E-2</v>
      </c>
      <c r="N7" s="11">
        <f t="shared" si="13"/>
        <v>0.84260131888569623</v>
      </c>
      <c r="O7" s="11">
        <f t="shared" si="14"/>
        <v>0.89606757375550072</v>
      </c>
      <c r="P7" s="11">
        <f t="shared" si="15"/>
        <v>0.78494898631926868</v>
      </c>
      <c r="Q7" s="11">
        <f t="shared" si="16"/>
        <v>0.93874123330045156</v>
      </c>
      <c r="R7" s="11">
        <f t="shared" si="17"/>
        <v>0.91575695830092751</v>
      </c>
      <c r="S7" s="11">
        <f t="shared" si="18"/>
        <v>0.94309456552165605</v>
      </c>
      <c r="T7" s="12"/>
      <c r="U7" t="s">
        <v>67</v>
      </c>
      <c r="V7" s="3">
        <f>RfRate+V5*(RmRate - RfRate)</f>
        <v>0.13091782879593683</v>
      </c>
      <c r="W7" s="3">
        <f>RfRate+W5*(RmRate - RfRate)</f>
        <v>0.15283805285389906</v>
      </c>
      <c r="X7" s="3">
        <f>RfRate+X5*(RmRate - RfRate)</f>
        <v>0.19571440021618713</v>
      </c>
      <c r="Y7" s="3">
        <f>RfRate+Y5*(RmRate - RfRate)</f>
        <v>0.20897812444433911</v>
      </c>
      <c r="Z7" s="3">
        <f>RfRate+Z5*(RmRate - RfRate)</f>
        <v>0.1412252604373451</v>
      </c>
    </row>
    <row r="8" spans="1:39" x14ac:dyDescent="0.25">
      <c r="A8" s="2">
        <v>43678</v>
      </c>
      <c r="B8">
        <v>503.29943800000001</v>
      </c>
      <c r="C8">
        <v>110.204483</v>
      </c>
      <c r="D8">
        <v>162.10978700000001</v>
      </c>
      <c r="E8">
        <v>531.33776899999998</v>
      </c>
      <c r="F8">
        <v>233.04229699999999</v>
      </c>
      <c r="G8">
        <v>11023.25</v>
      </c>
      <c r="H8" s="12">
        <f t="shared" si="7"/>
        <v>0.1206467781025144</v>
      </c>
      <c r="I8" s="12">
        <f t="shared" si="8"/>
        <v>-7.2414097971273725E-2</v>
      </c>
      <c r="J8" s="12">
        <f t="shared" si="9"/>
        <v>0.10787636892636358</v>
      </c>
      <c r="K8" s="12">
        <f t="shared" si="10"/>
        <v>1.3090732008241299E-2</v>
      </c>
      <c r="L8" s="12">
        <f t="shared" si="11"/>
        <v>6.0503880455304901E-2</v>
      </c>
      <c r="M8" s="12">
        <f t="shared" si="12"/>
        <v>-8.5222162259399169E-3</v>
      </c>
      <c r="N8" s="11">
        <f t="shared" si="13"/>
        <v>1.1206467781025145</v>
      </c>
      <c r="O8" s="11">
        <f t="shared" si="14"/>
        <v>0.92758590202872626</v>
      </c>
      <c r="P8" s="11">
        <f t="shared" si="15"/>
        <v>1.1078763689263635</v>
      </c>
      <c r="Q8" s="11">
        <f t="shared" si="16"/>
        <v>1.0130907320082414</v>
      </c>
      <c r="R8" s="11">
        <f t="shared" si="17"/>
        <v>1.0605038804553049</v>
      </c>
      <c r="S8" s="11">
        <f t="shared" si="18"/>
        <v>0.99147778377406004</v>
      </c>
      <c r="T8" s="11"/>
      <c r="V8" s="3"/>
      <c r="W8" s="3"/>
      <c r="X8" s="3"/>
      <c r="Y8" s="3"/>
      <c r="Z8" s="3"/>
    </row>
    <row r="9" spans="1:39" x14ac:dyDescent="0.25">
      <c r="A9" s="2">
        <v>43709</v>
      </c>
      <c r="B9">
        <v>523.82598900000005</v>
      </c>
      <c r="C9">
        <v>109.458961</v>
      </c>
      <c r="D9">
        <v>171.95469700000001</v>
      </c>
      <c r="E9">
        <v>535.566284</v>
      </c>
      <c r="F9">
        <v>222.52711500000001</v>
      </c>
      <c r="G9">
        <v>11474.450194999999</v>
      </c>
      <c r="H9" s="12">
        <f t="shared" si="7"/>
        <v>4.0783973615325278E-2</v>
      </c>
      <c r="I9" s="12">
        <f t="shared" si="8"/>
        <v>-6.7648972138455929E-3</v>
      </c>
      <c r="J9" s="12">
        <f t="shared" si="9"/>
        <v>6.0729892884258729E-2</v>
      </c>
      <c r="K9" s="12">
        <f t="shared" si="10"/>
        <v>7.9582428479689268E-3</v>
      </c>
      <c r="L9" s="12">
        <f t="shared" si="11"/>
        <v>-4.5121345504073804E-2</v>
      </c>
      <c r="M9" s="12">
        <f t="shared" si="12"/>
        <v>4.0931684847934996E-2</v>
      </c>
      <c r="N9" s="11">
        <f t="shared" si="13"/>
        <v>1.0407839736153253</v>
      </c>
      <c r="O9" s="11">
        <f t="shared" si="14"/>
        <v>0.99323510278615446</v>
      </c>
      <c r="P9" s="11">
        <f t="shared" si="15"/>
        <v>1.0607298928842588</v>
      </c>
      <c r="Q9" s="11">
        <f t="shared" si="16"/>
        <v>1.007958242847969</v>
      </c>
      <c r="R9" s="11">
        <f t="shared" si="17"/>
        <v>0.95487865449592624</v>
      </c>
      <c r="S9" s="11">
        <f t="shared" si="18"/>
        <v>1.0409316848479351</v>
      </c>
      <c r="T9" s="11"/>
      <c r="U9" t="s">
        <v>57</v>
      </c>
      <c r="V9" s="17">
        <v>0.3</v>
      </c>
      <c r="W9" s="17">
        <v>0.20000000000000009</v>
      </c>
      <c r="X9" s="17">
        <v>0.1</v>
      </c>
      <c r="Y9" s="17">
        <v>0.1</v>
      </c>
      <c r="Z9" s="17">
        <v>0.3</v>
      </c>
      <c r="AA9" s="14">
        <f>SUM(V9:Z9)</f>
        <v>1</v>
      </c>
    </row>
    <row r="10" spans="1:39" x14ac:dyDescent="0.25">
      <c r="A10" s="2">
        <v>43739</v>
      </c>
      <c r="B10">
        <v>502.12518299999999</v>
      </c>
      <c r="C10">
        <v>129.353745</v>
      </c>
      <c r="D10">
        <v>180.143021</v>
      </c>
      <c r="E10">
        <v>569.98541299999999</v>
      </c>
      <c r="F10">
        <v>263.98406999999997</v>
      </c>
      <c r="G10">
        <v>11877.450194999999</v>
      </c>
      <c r="H10" s="12">
        <f t="shared" si="7"/>
        <v>-4.1427509241050764E-2</v>
      </c>
      <c r="I10" s="12">
        <f t="shared" si="8"/>
        <v>0.18175564447391385</v>
      </c>
      <c r="J10" s="12">
        <f t="shared" si="9"/>
        <v>4.7619077250329454E-2</v>
      </c>
      <c r="K10" s="12">
        <f t="shared" si="10"/>
        <v>6.426679577910098E-2</v>
      </c>
      <c r="L10" s="12">
        <f t="shared" si="11"/>
        <v>0.18630068969347832</v>
      </c>
      <c r="M10" s="12">
        <f t="shared" si="12"/>
        <v>3.5121508495074352E-2</v>
      </c>
      <c r="N10" s="11">
        <f t="shared" si="13"/>
        <v>0.95857249075894924</v>
      </c>
      <c r="O10" s="11">
        <f t="shared" si="14"/>
        <v>1.1817556444739139</v>
      </c>
      <c r="P10" s="11">
        <f t="shared" si="15"/>
        <v>1.0476190772503295</v>
      </c>
      <c r="Q10" s="11">
        <f t="shared" si="16"/>
        <v>1.064266795779101</v>
      </c>
      <c r="R10" s="11">
        <f t="shared" si="17"/>
        <v>1.1863006896934782</v>
      </c>
      <c r="S10" s="11">
        <f t="shared" si="18"/>
        <v>1.0351215084950744</v>
      </c>
      <c r="T10" s="11"/>
      <c r="U10" s="15" t="s">
        <v>62</v>
      </c>
      <c r="V10" s="15" t="str">
        <f>V1</f>
        <v>APAR</v>
      </c>
      <c r="W10" s="15" t="str">
        <f t="shared" ref="W10:Z10" si="21">W1</f>
        <v>OIL</v>
      </c>
      <c r="X10" s="15" t="str">
        <f t="shared" si="21"/>
        <v>APOLLO</v>
      </c>
      <c r="Y10" s="15" t="str">
        <f t="shared" si="21"/>
        <v>TATAC</v>
      </c>
      <c r="Z10" s="15" t="str">
        <f t="shared" si="21"/>
        <v>NARAYAN</v>
      </c>
    </row>
    <row r="11" spans="1:39" x14ac:dyDescent="0.25">
      <c r="A11" s="2">
        <v>43770</v>
      </c>
      <c r="B11">
        <v>426.78295900000001</v>
      </c>
      <c r="C11">
        <v>116.09056099999999</v>
      </c>
      <c r="D11">
        <v>159.08059700000001</v>
      </c>
      <c r="E11">
        <v>615.54431199999999</v>
      </c>
      <c r="F11">
        <v>294.12106299999999</v>
      </c>
      <c r="G11">
        <v>12056.049805000001</v>
      </c>
      <c r="H11" s="12">
        <f t="shared" si="7"/>
        <v>-0.15004669463072914</v>
      </c>
      <c r="I11" s="12">
        <f t="shared" si="8"/>
        <v>-0.10253420958163993</v>
      </c>
      <c r="J11" s="12">
        <f t="shared" si="9"/>
        <v>-0.11692056613172926</v>
      </c>
      <c r="K11" s="12">
        <f t="shared" si="10"/>
        <v>7.9929938487741617E-2</v>
      </c>
      <c r="L11" s="12">
        <f t="shared" si="11"/>
        <v>0.11416216516398138</v>
      </c>
      <c r="M11" s="12">
        <f t="shared" si="12"/>
        <v>1.5036864568389052E-2</v>
      </c>
      <c r="N11" s="11">
        <f t="shared" si="13"/>
        <v>0.84995330536927083</v>
      </c>
      <c r="O11" s="11">
        <f t="shared" si="14"/>
        <v>0.89746579041836005</v>
      </c>
      <c r="P11" s="11">
        <f t="shared" si="15"/>
        <v>0.8830794338682707</v>
      </c>
      <c r="Q11" s="11">
        <f t="shared" si="16"/>
        <v>1.0799299384877417</v>
      </c>
      <c r="R11" s="11">
        <f t="shared" si="17"/>
        <v>1.1141621651639815</v>
      </c>
      <c r="S11" s="11">
        <f t="shared" si="18"/>
        <v>1.0150368645683892</v>
      </c>
      <c r="T11" s="11"/>
      <c r="U11" s="15" t="str">
        <f t="array" ref="U11:U15">TRANSPOSE(V10:Z10)</f>
        <v>APAR</v>
      </c>
      <c r="V11" s="16">
        <v>1.5218979867966944E-2</v>
      </c>
      <c r="W11" s="16">
        <v>2.1442451887777898E-3</v>
      </c>
      <c r="X11" s="16">
        <v>4.9884123990416428E-3</v>
      </c>
      <c r="Y11" s="16">
        <v>5.9201969793051569E-3</v>
      </c>
      <c r="Z11" s="16">
        <v>1.4628618882957763E-3</v>
      </c>
      <c r="AG11" t="s">
        <v>100</v>
      </c>
      <c r="AH11" s="3">
        <v>0.3</v>
      </c>
      <c r="AI11" s="3">
        <v>0.20000099999999907</v>
      </c>
      <c r="AJ11" s="3">
        <v>0.1</v>
      </c>
      <c r="AK11" s="3">
        <v>0.1</v>
      </c>
      <c r="AL11" s="3">
        <v>0.3</v>
      </c>
      <c r="AM11" s="3"/>
    </row>
    <row r="12" spans="1:39" x14ac:dyDescent="0.25">
      <c r="A12" s="2">
        <v>43800</v>
      </c>
      <c r="B12">
        <v>366.189728</v>
      </c>
      <c r="C12">
        <v>115.33696</v>
      </c>
      <c r="D12">
        <v>155.152084</v>
      </c>
      <c r="E12">
        <v>606.63250700000003</v>
      </c>
      <c r="F12">
        <v>305.14315800000003</v>
      </c>
      <c r="G12">
        <v>12168.450194999999</v>
      </c>
      <c r="H12" s="12">
        <f t="shared" si="7"/>
        <v>-0.14197668796799359</v>
      </c>
      <c r="I12" s="12">
        <f t="shared" si="8"/>
        <v>-6.4914924478656722E-3</v>
      </c>
      <c r="J12" s="12">
        <f t="shared" si="9"/>
        <v>-2.4695110994586027E-2</v>
      </c>
      <c r="K12" s="12">
        <f t="shared" si="10"/>
        <v>-1.4477926001856968E-2</v>
      </c>
      <c r="L12" s="12">
        <f t="shared" si="11"/>
        <v>3.7474687761481523E-2</v>
      </c>
      <c r="M12" s="12">
        <f t="shared" si="12"/>
        <v>9.3231524270398353E-3</v>
      </c>
      <c r="N12" s="11">
        <f t="shared" si="13"/>
        <v>0.85802331203200644</v>
      </c>
      <c r="O12" s="11">
        <f t="shared" si="14"/>
        <v>0.99350850755213438</v>
      </c>
      <c r="P12" s="11">
        <f t="shared" si="15"/>
        <v>0.97530488900541401</v>
      </c>
      <c r="Q12" s="11">
        <f t="shared" si="16"/>
        <v>0.98552207399814307</v>
      </c>
      <c r="R12" s="11">
        <f t="shared" si="17"/>
        <v>1.0374746877614816</v>
      </c>
      <c r="S12" s="11">
        <f t="shared" si="18"/>
        <v>1.0093231524270398</v>
      </c>
      <c r="T12" s="11"/>
      <c r="U12" s="15" t="str">
        <v>OIL</v>
      </c>
      <c r="V12" s="16">
        <v>2.1442451887777898E-3</v>
      </c>
      <c r="W12" s="16">
        <v>1.2837786495965788E-2</v>
      </c>
      <c r="X12" s="16">
        <v>3.9596405705027773E-3</v>
      </c>
      <c r="Y12" s="16">
        <v>5.7092704819318987E-3</v>
      </c>
      <c r="Z12" s="16">
        <v>9.9785388592512248E-4</v>
      </c>
      <c r="AG12" t="s">
        <v>101</v>
      </c>
      <c r="AH12" s="3">
        <v>0.3</v>
      </c>
      <c r="AI12" s="3">
        <v>0.20000099999999907</v>
      </c>
      <c r="AJ12" s="3">
        <v>0.1</v>
      </c>
      <c r="AK12" s="3">
        <v>0.1</v>
      </c>
      <c r="AL12" s="3">
        <v>0.3</v>
      </c>
    </row>
    <row r="13" spans="1:39" x14ac:dyDescent="0.25">
      <c r="A13" s="2">
        <v>43831</v>
      </c>
      <c r="B13">
        <v>365.39123499999999</v>
      </c>
      <c r="C13">
        <v>97.627601999999996</v>
      </c>
      <c r="D13">
        <v>157.61331200000001</v>
      </c>
      <c r="E13">
        <v>683.10955799999999</v>
      </c>
      <c r="F13">
        <v>375.19799799999998</v>
      </c>
      <c r="G13">
        <v>11962.099609000001</v>
      </c>
      <c r="H13" s="12">
        <f t="shared" si="7"/>
        <v>-2.1805445072451833E-3</v>
      </c>
      <c r="I13" s="12">
        <f t="shared" si="8"/>
        <v>-0.15354451860010884</v>
      </c>
      <c r="J13" s="12">
        <f t="shared" si="9"/>
        <v>1.5863325432354525E-2</v>
      </c>
      <c r="K13" s="12">
        <f t="shared" si="10"/>
        <v>0.1260681716154719</v>
      </c>
      <c r="L13" s="12">
        <f t="shared" si="11"/>
        <v>0.22958024180899364</v>
      </c>
      <c r="M13" s="12">
        <f t="shared" si="12"/>
        <v>-1.695783626453826E-2</v>
      </c>
      <c r="N13" s="11">
        <f t="shared" si="13"/>
        <v>0.99781945549275486</v>
      </c>
      <c r="O13" s="11">
        <f t="shared" si="14"/>
        <v>0.84645548139989113</v>
      </c>
      <c r="P13" s="11">
        <f t="shared" si="15"/>
        <v>1.0158633254323546</v>
      </c>
      <c r="Q13" s="11">
        <f t="shared" si="16"/>
        <v>1.1260681716154719</v>
      </c>
      <c r="R13" s="11">
        <f t="shared" si="17"/>
        <v>1.2295802418089936</v>
      </c>
      <c r="S13" s="11">
        <f t="shared" si="18"/>
        <v>0.98304216373546172</v>
      </c>
      <c r="T13" s="11"/>
      <c r="U13" s="15" t="str">
        <v>APOLLO</v>
      </c>
      <c r="V13" s="16">
        <v>4.9884123990416428E-3</v>
      </c>
      <c r="W13" s="16">
        <v>3.9596405705027773E-3</v>
      </c>
      <c r="X13" s="16">
        <v>1.2691498836417049E-2</v>
      </c>
      <c r="Y13" s="16">
        <v>8.7961919303835619E-3</v>
      </c>
      <c r="Z13" s="16">
        <v>3.9341003888661696E-3</v>
      </c>
      <c r="AB13" s="3"/>
      <c r="AC13" s="23"/>
      <c r="AG13" t="s">
        <v>103</v>
      </c>
      <c r="AH13" s="7">
        <v>0.3</v>
      </c>
      <c r="AI13" s="7">
        <v>0.20000000000000009</v>
      </c>
      <c r="AJ13" s="7">
        <v>0.1</v>
      </c>
      <c r="AK13" s="7">
        <v>0.1</v>
      </c>
      <c r="AL13" s="7">
        <v>0.3</v>
      </c>
    </row>
    <row r="14" spans="1:39" x14ac:dyDescent="0.25">
      <c r="A14" s="2">
        <v>43862</v>
      </c>
      <c r="B14">
        <v>332.18237299999998</v>
      </c>
      <c r="C14">
        <v>81.387732999999997</v>
      </c>
      <c r="D14">
        <v>135.178268</v>
      </c>
      <c r="E14">
        <v>286.26641799999999</v>
      </c>
      <c r="F14">
        <v>331.35788000000002</v>
      </c>
      <c r="G14">
        <v>11201.75</v>
      </c>
      <c r="H14" s="12">
        <f t="shared" si="7"/>
        <v>-9.0885765226415491E-2</v>
      </c>
      <c r="I14" s="12">
        <f t="shared" si="8"/>
        <v>-0.16634505680063719</v>
      </c>
      <c r="J14" s="12">
        <f t="shared" si="9"/>
        <v>-0.14234231687232107</v>
      </c>
      <c r="K14" s="12">
        <f t="shared" si="10"/>
        <v>-0.58093630128946316</v>
      </c>
      <c r="L14" s="12">
        <f t="shared" si="11"/>
        <v>-0.11684528764463174</v>
      </c>
      <c r="M14" s="12">
        <f t="shared" si="12"/>
        <v>-6.3563223334800828E-2</v>
      </c>
      <c r="N14" s="11">
        <f t="shared" si="13"/>
        <v>0.90911423477358455</v>
      </c>
      <c r="O14" s="11">
        <f t="shared" si="14"/>
        <v>0.83365494319936284</v>
      </c>
      <c r="P14" s="11">
        <f t="shared" si="15"/>
        <v>0.85765768312767898</v>
      </c>
      <c r="Q14" s="11">
        <f t="shared" si="16"/>
        <v>0.41906369871053684</v>
      </c>
      <c r="R14" s="11">
        <f t="shared" si="17"/>
        <v>0.88315471235536824</v>
      </c>
      <c r="S14" s="11">
        <f t="shared" si="18"/>
        <v>0.9364367766651992</v>
      </c>
      <c r="T14" s="11"/>
      <c r="U14" s="15" t="str">
        <v>TATAC</v>
      </c>
      <c r="V14" s="16">
        <v>5.9201969793051569E-3</v>
      </c>
      <c r="W14" s="16">
        <v>5.7092704819318987E-3</v>
      </c>
      <c r="X14" s="16">
        <v>8.7961919303835619E-3</v>
      </c>
      <c r="Y14" s="16">
        <v>1.9650434219890978E-2</v>
      </c>
      <c r="Z14" s="16">
        <v>4.7938577753630944E-3</v>
      </c>
      <c r="AG14" t="s">
        <v>102</v>
      </c>
      <c r="AH14" s="7">
        <v>0.3</v>
      </c>
      <c r="AI14" s="7">
        <v>0.20000000000000009</v>
      </c>
      <c r="AJ14" s="7">
        <v>0.1</v>
      </c>
      <c r="AK14" s="7">
        <v>0.1</v>
      </c>
      <c r="AL14" s="7">
        <v>0.3</v>
      </c>
    </row>
    <row r="15" spans="1:39" x14ac:dyDescent="0.25">
      <c r="A15" s="2">
        <v>43891</v>
      </c>
      <c r="B15">
        <v>270.74371300000001</v>
      </c>
      <c r="C15">
        <v>66.614531999999997</v>
      </c>
      <c r="D15">
        <v>75.162139999999994</v>
      </c>
      <c r="E15">
        <v>203.28692599999999</v>
      </c>
      <c r="F15">
        <v>245.762878</v>
      </c>
      <c r="G15">
        <v>8597.75</v>
      </c>
      <c r="H15" s="12">
        <f t="shared" si="7"/>
        <v>-0.18495460624576843</v>
      </c>
      <c r="I15" s="12">
        <f t="shared" si="8"/>
        <v>-0.1815163103265206</v>
      </c>
      <c r="J15" s="12">
        <f t="shared" si="9"/>
        <v>-0.44397763699709486</v>
      </c>
      <c r="K15" s="12">
        <f t="shared" si="10"/>
        <v>-0.2898680626939622</v>
      </c>
      <c r="L15" s="12">
        <f t="shared" si="11"/>
        <v>-0.25831587889203061</v>
      </c>
      <c r="M15" s="12">
        <f t="shared" si="12"/>
        <v>-0.23246367755038275</v>
      </c>
      <c r="N15" s="11">
        <f t="shared" si="13"/>
        <v>0.81504539375423157</v>
      </c>
      <c r="O15" s="11">
        <f t="shared" si="14"/>
        <v>0.8184836896734794</v>
      </c>
      <c r="P15" s="11">
        <f t="shared" si="15"/>
        <v>0.55602236300290508</v>
      </c>
      <c r="Q15" s="11">
        <f t="shared" si="16"/>
        <v>0.71013193730603774</v>
      </c>
      <c r="R15" s="11">
        <f t="shared" si="17"/>
        <v>0.74168412110796944</v>
      </c>
      <c r="S15" s="11">
        <f t="shared" si="18"/>
        <v>0.76753632244961723</v>
      </c>
      <c r="T15" s="11"/>
      <c r="U15" s="15" t="str">
        <v>NARAYAN</v>
      </c>
      <c r="V15" s="16">
        <v>1.4628618882957763E-3</v>
      </c>
      <c r="W15" s="16">
        <v>9.9785388592512248E-4</v>
      </c>
      <c r="X15" s="16">
        <v>3.9341003888661696E-3</v>
      </c>
      <c r="Y15" s="16">
        <v>4.7938577753630944E-3</v>
      </c>
      <c r="Z15" s="16">
        <v>7.9036099270848349E-3</v>
      </c>
    </row>
    <row r="16" spans="1:39" x14ac:dyDescent="0.25">
      <c r="A16" s="2">
        <v>43922</v>
      </c>
      <c r="B16">
        <v>300.377655</v>
      </c>
      <c r="C16">
        <v>79.631157000000002</v>
      </c>
      <c r="D16">
        <v>93.131164999999996</v>
      </c>
      <c r="E16">
        <v>257.07543900000002</v>
      </c>
      <c r="F16">
        <v>278.522064</v>
      </c>
      <c r="G16">
        <v>9859.9003909999992</v>
      </c>
      <c r="H16" s="12">
        <f t="shared" si="7"/>
        <v>0.10945385091915316</v>
      </c>
      <c r="I16" s="12">
        <f t="shared" si="8"/>
        <v>0.19540218341547466</v>
      </c>
      <c r="J16" s="12">
        <f t="shared" si="9"/>
        <v>0.23907016218537688</v>
      </c>
      <c r="K16" s="12">
        <f t="shared" si="10"/>
        <v>0.26459405953140352</v>
      </c>
      <c r="L16" s="12">
        <f t="shared" si="11"/>
        <v>0.13329590809886269</v>
      </c>
      <c r="M16" s="12">
        <f t="shared" si="12"/>
        <v>0.14680008036986411</v>
      </c>
      <c r="N16" s="11">
        <f t="shared" si="13"/>
        <v>1.1094538509191532</v>
      </c>
      <c r="O16" s="11">
        <f t="shared" si="14"/>
        <v>1.1954021834154747</v>
      </c>
      <c r="P16" s="11">
        <f t="shared" si="15"/>
        <v>1.2390701621853768</v>
      </c>
      <c r="Q16" s="11">
        <f t="shared" si="16"/>
        <v>1.2645940595314036</v>
      </c>
      <c r="R16" s="11">
        <f t="shared" si="17"/>
        <v>1.1332959080988627</v>
      </c>
      <c r="S16" s="11">
        <f t="shared" si="18"/>
        <v>1.1468000803698641</v>
      </c>
      <c r="T16" s="11"/>
    </row>
    <row r="17" spans="1:28" x14ac:dyDescent="0.25">
      <c r="A17" s="2">
        <v>43952</v>
      </c>
      <c r="B17">
        <v>298.35424799999998</v>
      </c>
      <c r="C17">
        <v>68.307091</v>
      </c>
      <c r="D17">
        <v>93.904838999999996</v>
      </c>
      <c r="E17">
        <v>278.67269900000002</v>
      </c>
      <c r="F17">
        <v>271.74826000000002</v>
      </c>
      <c r="G17">
        <v>9580.2998050000006</v>
      </c>
      <c r="H17" s="12">
        <f t="shared" si="7"/>
        <v>-6.7362101218881284E-3</v>
      </c>
      <c r="I17" s="12">
        <f t="shared" si="8"/>
        <v>-0.14220647327779001</v>
      </c>
      <c r="J17" s="12">
        <f t="shared" si="9"/>
        <v>8.3073587665310512E-3</v>
      </c>
      <c r="K17" s="12">
        <f t="shared" si="10"/>
        <v>8.4011370685629777E-2</v>
      </c>
      <c r="L17" s="12">
        <f t="shared" si="11"/>
        <v>-2.4320529234624601E-2</v>
      </c>
      <c r="M17" s="12">
        <f t="shared" si="12"/>
        <v>-2.8357343878972121E-2</v>
      </c>
      <c r="N17" s="11">
        <f t="shared" si="13"/>
        <v>0.99326378987811192</v>
      </c>
      <c r="O17" s="11">
        <f t="shared" si="14"/>
        <v>0.85779352672220999</v>
      </c>
      <c r="P17" s="11">
        <f t="shared" si="15"/>
        <v>1.008307358766531</v>
      </c>
      <c r="Q17" s="11">
        <f t="shared" si="16"/>
        <v>1.0840113706856298</v>
      </c>
      <c r="R17" s="11">
        <f t="shared" si="17"/>
        <v>0.97567947076537542</v>
      </c>
      <c r="S17" s="11">
        <f t="shared" si="18"/>
        <v>0.97164265612102785</v>
      </c>
      <c r="T17" s="11"/>
      <c r="U17" t="s">
        <v>58</v>
      </c>
      <c r="V17" s="13">
        <f>SUMPRODUCT(V9:Z9,V2:Z2)</f>
        <v>0.405160857214797</v>
      </c>
      <c r="X17" t="str">
        <f ca="1">_xlfn.FORMULATEXT(V17)</f>
        <v>=SUMPRODUCT(V9:Z9,V2:Z2)</v>
      </c>
    </row>
    <row r="18" spans="1:28" x14ac:dyDescent="0.25">
      <c r="A18" s="2">
        <v>43983</v>
      </c>
      <c r="B18">
        <v>310.10925300000002</v>
      </c>
      <c r="C18">
        <v>75.480346999999995</v>
      </c>
      <c r="D18">
        <v>104.446167</v>
      </c>
      <c r="E18">
        <v>281.94635</v>
      </c>
      <c r="F18">
        <v>266.96676600000001</v>
      </c>
      <c r="G18">
        <v>10302.099609000001</v>
      </c>
      <c r="H18" s="12">
        <f t="shared" si="7"/>
        <v>3.9399489294350658E-2</v>
      </c>
      <c r="I18" s="12">
        <f t="shared" si="8"/>
        <v>0.10501480732066301</v>
      </c>
      <c r="J18" s="12">
        <f t="shared" si="9"/>
        <v>0.11225542913715029</v>
      </c>
      <c r="K18" s="12">
        <f t="shared" si="10"/>
        <v>1.1747297140147814E-2</v>
      </c>
      <c r="L18" s="12">
        <f t="shared" si="11"/>
        <v>-1.7595306773997409E-2</v>
      </c>
      <c r="M18" s="12">
        <f t="shared" si="12"/>
        <v>7.534208935959287E-2</v>
      </c>
      <c r="N18" s="11">
        <f t="shared" si="13"/>
        <v>1.0393994892943506</v>
      </c>
      <c r="O18" s="11">
        <f t="shared" si="14"/>
        <v>1.1050148073206629</v>
      </c>
      <c r="P18" s="11">
        <f t="shared" si="15"/>
        <v>1.1122554291371503</v>
      </c>
      <c r="Q18" s="11">
        <f t="shared" si="16"/>
        <v>1.0117472971401478</v>
      </c>
      <c r="R18" s="11">
        <f t="shared" si="17"/>
        <v>0.98240469322600255</v>
      </c>
      <c r="S18" s="11">
        <f t="shared" si="18"/>
        <v>1.0753420893595929</v>
      </c>
      <c r="T18" s="11"/>
      <c r="U18" t="s">
        <v>59</v>
      </c>
      <c r="V18" s="22">
        <f t="array" ref="V18">SQRT(MMULT(MMULT(V9:Z9,V11:Z15),TRANSPOSE(V9:Z9))) * SQRT(12)</f>
        <v>0.25217149483810219</v>
      </c>
      <c r="X18" t="str">
        <f t="shared" ref="X18:X24" ca="1" si="22">_xlfn.FORMULATEXT(V18)</f>
        <v>{=SQRT(MMULT(MMULT(V9:Z9,V11:Z15),TRANSPOSE(V9:Z9))) * SQRT(12)}</v>
      </c>
    </row>
    <row r="19" spans="1:28" x14ac:dyDescent="0.25">
      <c r="A19" s="2">
        <v>44013</v>
      </c>
      <c r="B19">
        <v>291.32055700000001</v>
      </c>
      <c r="C19">
        <v>77.898292999999995</v>
      </c>
      <c r="D19">
        <v>104.687935</v>
      </c>
      <c r="E19">
        <v>288.074432</v>
      </c>
      <c r="F19">
        <v>288.83215300000001</v>
      </c>
      <c r="G19">
        <v>11073.450194999999</v>
      </c>
      <c r="H19" s="12">
        <f t="shared" si="7"/>
        <v>-6.0587344035168196E-2</v>
      </c>
      <c r="I19" s="12">
        <f t="shared" si="8"/>
        <v>3.2034113462673944E-2</v>
      </c>
      <c r="J19" s="12">
        <f t="shared" si="9"/>
        <v>2.3147618236674336E-3</v>
      </c>
      <c r="K19" s="12">
        <f t="shared" si="10"/>
        <v>2.1734922264466293E-2</v>
      </c>
      <c r="L19" s="12">
        <f t="shared" si="11"/>
        <v>8.1903029832559746E-2</v>
      </c>
      <c r="M19" s="12">
        <f t="shared" si="12"/>
        <v>7.4873143851777582E-2</v>
      </c>
      <c r="N19" s="11">
        <f t="shared" si="13"/>
        <v>0.93941265596483181</v>
      </c>
      <c r="O19" s="11">
        <f t="shared" si="14"/>
        <v>1.032034113462674</v>
      </c>
      <c r="P19" s="11">
        <f t="shared" si="15"/>
        <v>1.0023147618236674</v>
      </c>
      <c r="Q19" s="11">
        <f t="shared" si="16"/>
        <v>1.0217349222644663</v>
      </c>
      <c r="R19" s="11">
        <f t="shared" si="17"/>
        <v>1.0819030298325598</v>
      </c>
      <c r="S19" s="11">
        <f t="shared" si="18"/>
        <v>1.0748731438517776</v>
      </c>
      <c r="T19" s="11"/>
      <c r="U19" t="s">
        <v>60</v>
      </c>
      <c r="V19" s="6">
        <f>SUMPRODUCT(V9:Z9,V5:Z5)</f>
        <v>0.96729548860252179</v>
      </c>
      <c r="X19" t="str">
        <f t="shared" ca="1" si="22"/>
        <v>=SUMPRODUCT(V9:Z9,V5:Z5)</v>
      </c>
    </row>
    <row r="20" spans="1:28" x14ac:dyDescent="0.25">
      <c r="A20" s="2">
        <v>44044</v>
      </c>
      <c r="B20">
        <v>309.723816</v>
      </c>
      <c r="C20">
        <v>76.366919999999993</v>
      </c>
      <c r="D20">
        <v>119.484482</v>
      </c>
      <c r="E20">
        <v>294.48232999999999</v>
      </c>
      <c r="F20">
        <v>322.25280800000002</v>
      </c>
      <c r="G20">
        <v>11387.5</v>
      </c>
      <c r="H20" s="12">
        <f t="shared" si="7"/>
        <v>6.3171851617735267E-2</v>
      </c>
      <c r="I20" s="12">
        <f t="shared" si="8"/>
        <v>-1.9658620760791282E-2</v>
      </c>
      <c r="J20" s="12">
        <f t="shared" si="9"/>
        <v>0.14133956315023316</v>
      </c>
      <c r="K20" s="12">
        <f t="shared" si="10"/>
        <v>2.2243897021725235E-2</v>
      </c>
      <c r="L20" s="12">
        <f t="shared" si="11"/>
        <v>0.11570960730261914</v>
      </c>
      <c r="M20" s="12">
        <f t="shared" si="12"/>
        <v>2.8360610240682135E-2</v>
      </c>
      <c r="N20" s="11">
        <f t="shared" si="13"/>
        <v>1.0631718516177353</v>
      </c>
      <c r="O20" s="11">
        <f t="shared" si="14"/>
        <v>0.98034137923920872</v>
      </c>
      <c r="P20" s="11">
        <f t="shared" si="15"/>
        <v>1.1413395631502332</v>
      </c>
      <c r="Q20" s="11">
        <f t="shared" si="16"/>
        <v>1.0222438970217251</v>
      </c>
      <c r="R20" s="11">
        <f t="shared" si="17"/>
        <v>1.1157096073026191</v>
      </c>
      <c r="S20" s="11">
        <f t="shared" si="18"/>
        <v>1.0283606102406821</v>
      </c>
      <c r="T20" s="11"/>
      <c r="U20" t="s">
        <v>61</v>
      </c>
      <c r="V20" s="13">
        <f>RfRate+V19*(RmRate - RfRate)</f>
        <v>0.15267978980681701</v>
      </c>
      <c r="X20" t="str">
        <f t="shared" ca="1" si="22"/>
        <v>=RfRate+V19*(RmRate - RfRate)</v>
      </c>
    </row>
    <row r="21" spans="1:28" x14ac:dyDescent="0.25">
      <c r="A21" s="2">
        <v>44075</v>
      </c>
      <c r="B21">
        <v>282.11895800000002</v>
      </c>
      <c r="C21">
        <v>71.974318999999994</v>
      </c>
      <c r="D21">
        <v>126.544273</v>
      </c>
      <c r="E21">
        <v>282.23187300000001</v>
      </c>
      <c r="F21">
        <v>356.61978099999999</v>
      </c>
      <c r="G21">
        <v>11247.549805000001</v>
      </c>
      <c r="H21" s="12">
        <f t="shared" si="7"/>
        <v>-8.9127334011666642E-2</v>
      </c>
      <c r="I21" s="12">
        <f t="shared" si="8"/>
        <v>-5.7519682606028889E-2</v>
      </c>
      <c r="J21" s="12">
        <f t="shared" si="9"/>
        <v>5.9085421653332387E-2</v>
      </c>
      <c r="K21" s="12">
        <f t="shared" si="10"/>
        <v>-4.1599973078180898E-2</v>
      </c>
      <c r="L21" s="12">
        <f t="shared" si="11"/>
        <v>0.10664600011801906</v>
      </c>
      <c r="M21" s="12">
        <f t="shared" si="12"/>
        <v>-1.228980856201971E-2</v>
      </c>
      <c r="N21" s="11">
        <f t="shared" si="13"/>
        <v>0.91087266598833339</v>
      </c>
      <c r="O21" s="11">
        <f t="shared" si="14"/>
        <v>0.94248031739397109</v>
      </c>
      <c r="P21" s="11">
        <f t="shared" si="15"/>
        <v>1.0590854216533323</v>
      </c>
      <c r="Q21" s="11">
        <f t="shared" si="16"/>
        <v>0.95840002692181914</v>
      </c>
      <c r="R21" s="11">
        <f t="shared" si="17"/>
        <v>1.1066460001180189</v>
      </c>
      <c r="S21" s="11">
        <f t="shared" si="18"/>
        <v>0.98771019143798033</v>
      </c>
      <c r="T21" s="11"/>
      <c r="U21" t="s">
        <v>63</v>
      </c>
      <c r="V21" s="10">
        <f>V18/V17</f>
        <v>0.62239846309835622</v>
      </c>
      <c r="X21" t="str">
        <f t="shared" ca="1" si="22"/>
        <v>=V18/V17</v>
      </c>
    </row>
    <row r="22" spans="1:28" x14ac:dyDescent="0.25">
      <c r="A22" s="2">
        <v>44105</v>
      </c>
      <c r="B22">
        <v>277.06042500000001</v>
      </c>
      <c r="C22">
        <v>70.440383999999995</v>
      </c>
      <c r="D22">
        <v>135.296448</v>
      </c>
      <c r="E22">
        <v>303.76440400000001</v>
      </c>
      <c r="F22">
        <v>340.63168300000001</v>
      </c>
      <c r="G22">
        <v>11642.400390999999</v>
      </c>
      <c r="H22" s="12">
        <f t="shared" si="7"/>
        <v>-1.7930496538981301E-2</v>
      </c>
      <c r="I22" s="12">
        <f t="shared" si="8"/>
        <v>-2.1312254444533191E-2</v>
      </c>
      <c r="J22" s="12">
        <f t="shared" si="9"/>
        <v>6.9162948211808795E-2</v>
      </c>
      <c r="K22" s="12">
        <f t="shared" si="10"/>
        <v>7.6293760768827143E-2</v>
      </c>
      <c r="L22" s="12">
        <f t="shared" si="11"/>
        <v>-4.4832336431724691E-2</v>
      </c>
      <c r="M22" s="12">
        <f t="shared" si="12"/>
        <v>3.510547566764019E-2</v>
      </c>
      <c r="N22" s="11">
        <f t="shared" si="13"/>
        <v>0.98206950346101873</v>
      </c>
      <c r="O22" s="11">
        <f t="shared" si="14"/>
        <v>0.97868774555546678</v>
      </c>
      <c r="P22" s="11">
        <f t="shared" si="15"/>
        <v>1.0691629482118088</v>
      </c>
      <c r="Q22" s="11">
        <f t="shared" si="16"/>
        <v>1.0762937607688272</v>
      </c>
      <c r="R22" s="11">
        <f t="shared" si="17"/>
        <v>0.95516766356827532</v>
      </c>
      <c r="S22" s="11">
        <f t="shared" si="18"/>
        <v>1.0351054756676401</v>
      </c>
      <c r="T22" s="11"/>
      <c r="U22" t="s">
        <v>64</v>
      </c>
      <c r="V22" s="10">
        <f>(V17-RfRate)/V18</f>
        <v>1.3282621710667168</v>
      </c>
      <c r="X22" t="str">
        <f t="shared" ca="1" si="22"/>
        <v>=(V17-RfRate)/V18</v>
      </c>
      <c r="AA22" t="s">
        <v>93</v>
      </c>
    </row>
    <row r="23" spans="1:28" x14ac:dyDescent="0.25">
      <c r="A23" s="2">
        <v>44136</v>
      </c>
      <c r="B23">
        <v>336.26886000000002</v>
      </c>
      <c r="C23">
        <v>78.799789000000004</v>
      </c>
      <c r="D23">
        <v>178.38050799999999</v>
      </c>
      <c r="E23">
        <v>369.49288899999999</v>
      </c>
      <c r="F23">
        <v>384.96014400000001</v>
      </c>
      <c r="G23">
        <v>12968.950194999999</v>
      </c>
      <c r="H23" s="12">
        <f t="shared" si="7"/>
        <v>0.21370224563829354</v>
      </c>
      <c r="I23" s="12">
        <f t="shared" si="8"/>
        <v>0.118673472876014</v>
      </c>
      <c r="J23" s="12">
        <f t="shared" si="9"/>
        <v>0.3184419150456928</v>
      </c>
      <c r="K23" s="12">
        <f t="shared" si="10"/>
        <v>0.21637981321866789</v>
      </c>
      <c r="L23" s="12">
        <f t="shared" si="11"/>
        <v>0.1301360478555367</v>
      </c>
      <c r="M23" s="12">
        <f t="shared" si="12"/>
        <v>0.1139412629225045</v>
      </c>
      <c r="N23" s="11">
        <f t="shared" si="13"/>
        <v>1.2137022456382935</v>
      </c>
      <c r="O23" s="11">
        <f t="shared" si="14"/>
        <v>1.1186734728760139</v>
      </c>
      <c r="P23" s="11">
        <f t="shared" si="15"/>
        <v>1.3184419150456927</v>
      </c>
      <c r="Q23" s="11">
        <f t="shared" si="16"/>
        <v>1.2163798132186678</v>
      </c>
      <c r="R23" s="11">
        <f t="shared" si="17"/>
        <v>1.1301360478555367</v>
      </c>
      <c r="S23" s="11">
        <f t="shared" si="18"/>
        <v>1.1139412629225045</v>
      </c>
      <c r="T23" s="11"/>
      <c r="U23" t="s">
        <v>65</v>
      </c>
      <c r="V23" s="6">
        <f>(V17-RfRate)/V19</f>
        <v>0.34627459877716188</v>
      </c>
      <c r="X23" t="str">
        <f t="shared" ca="1" si="22"/>
        <v>=(V17-RfRate)/V19</v>
      </c>
      <c r="Y23" s="7"/>
      <c r="AA23" t="s">
        <v>94</v>
      </c>
      <c r="AB23" s="7"/>
    </row>
    <row r="24" spans="1:28" x14ac:dyDescent="0.25">
      <c r="A24" s="2">
        <v>44166</v>
      </c>
      <c r="B24">
        <v>336.26886000000002</v>
      </c>
      <c r="C24">
        <v>88.019745</v>
      </c>
      <c r="D24">
        <v>172.14274599999999</v>
      </c>
      <c r="E24">
        <v>449.87478599999997</v>
      </c>
      <c r="F24">
        <v>446.42224099999999</v>
      </c>
      <c r="G24">
        <v>13981.75</v>
      </c>
      <c r="H24" s="12">
        <f t="shared" si="7"/>
        <v>0</v>
      </c>
      <c r="I24" s="12">
        <f t="shared" si="8"/>
        <v>0.11700483106623541</v>
      </c>
      <c r="J24" s="12">
        <f t="shared" si="9"/>
        <v>-3.4968854332447598E-2</v>
      </c>
      <c r="K24" s="12">
        <f t="shared" si="10"/>
        <v>0.21754653308091129</v>
      </c>
      <c r="L24" s="12">
        <f t="shared" si="11"/>
        <v>0.15965833855257486</v>
      </c>
      <c r="M24" s="12">
        <f t="shared" si="12"/>
        <v>7.8094201132060143E-2</v>
      </c>
      <c r="N24" s="11">
        <f t="shared" si="13"/>
        <v>1</v>
      </c>
      <c r="O24" s="11">
        <f t="shared" si="14"/>
        <v>1.1170048310662355</v>
      </c>
      <c r="P24" s="11">
        <f t="shared" si="15"/>
        <v>0.96503114566755244</v>
      </c>
      <c r="Q24" s="11">
        <f t="shared" si="16"/>
        <v>1.2175465330809112</v>
      </c>
      <c r="R24" s="11">
        <f t="shared" si="17"/>
        <v>1.1596583385525749</v>
      </c>
      <c r="S24" s="11">
        <f t="shared" si="18"/>
        <v>1.0780942011320602</v>
      </c>
      <c r="T24" s="11"/>
      <c r="U24" t="s">
        <v>66</v>
      </c>
      <c r="V24" s="13">
        <f>V17-V20</f>
        <v>0.25248106740797999</v>
      </c>
      <c r="X24" t="str">
        <f t="shared" ca="1" si="22"/>
        <v>=V17-V20</v>
      </c>
      <c r="Y24" s="7"/>
      <c r="AA24" t="s">
        <v>95</v>
      </c>
      <c r="AB24" s="7"/>
    </row>
    <row r="25" spans="1:28" x14ac:dyDescent="0.25">
      <c r="A25" s="2">
        <v>44197</v>
      </c>
      <c r="B25">
        <v>350.43261699999999</v>
      </c>
      <c r="C25">
        <v>91.256957999999997</v>
      </c>
      <c r="D25">
        <v>190.17906199999999</v>
      </c>
      <c r="E25">
        <v>447.89587399999999</v>
      </c>
      <c r="F25">
        <v>443.88207999999997</v>
      </c>
      <c r="G25">
        <v>13634.599609000001</v>
      </c>
      <c r="H25" s="12">
        <f t="shared" si="7"/>
        <v>4.212033490106689E-2</v>
      </c>
      <c r="I25" s="12">
        <f t="shared" si="8"/>
        <v>3.6778259241718972E-2</v>
      </c>
      <c r="J25" s="12">
        <f t="shared" si="9"/>
        <v>0.10477534731553545</v>
      </c>
      <c r="K25" s="12">
        <f t="shared" si="10"/>
        <v>-4.3988062047113259E-3</v>
      </c>
      <c r="L25" s="12">
        <f t="shared" si="11"/>
        <v>-5.6900413256964315E-3</v>
      </c>
      <c r="M25" s="12">
        <f t="shared" si="12"/>
        <v>-2.4828822643803473E-2</v>
      </c>
      <c r="N25" s="11">
        <f t="shared" si="13"/>
        <v>1.0421203349010668</v>
      </c>
      <c r="O25" s="11">
        <f t="shared" si="14"/>
        <v>1.036778259241719</v>
      </c>
      <c r="P25" s="11">
        <f t="shared" si="15"/>
        <v>1.1047753473155355</v>
      </c>
      <c r="Q25" s="11">
        <f t="shared" si="16"/>
        <v>0.99560119379528866</v>
      </c>
      <c r="R25" s="11">
        <f t="shared" si="17"/>
        <v>0.99430995867430361</v>
      </c>
      <c r="S25" s="11">
        <f t="shared" si="18"/>
        <v>0.97517117735619652</v>
      </c>
      <c r="T25" s="11"/>
      <c r="Y25" s="7"/>
      <c r="AA25" t="s">
        <v>96</v>
      </c>
      <c r="AB25" s="7"/>
    </row>
    <row r="26" spans="1:28" x14ac:dyDescent="0.25">
      <c r="A26" s="2">
        <v>44228</v>
      </c>
      <c r="B26">
        <v>444.80944799999997</v>
      </c>
      <c r="C26">
        <v>103.509254</v>
      </c>
      <c r="D26">
        <v>224.46253999999999</v>
      </c>
      <c r="E26">
        <v>696.86303699999996</v>
      </c>
      <c r="F26">
        <v>429.68701199999998</v>
      </c>
      <c r="G26">
        <v>14529.150390999999</v>
      </c>
      <c r="H26" s="12">
        <f t="shared" si="7"/>
        <v>0.26931520190085495</v>
      </c>
      <c r="I26" s="12">
        <f t="shared" si="8"/>
        <v>0.13426149927110217</v>
      </c>
      <c r="J26" s="12">
        <f t="shared" si="9"/>
        <v>0.18026946625701626</v>
      </c>
      <c r="K26" s="12">
        <f t="shared" si="10"/>
        <v>0.55585946969451205</v>
      </c>
      <c r="L26" s="12">
        <f t="shared" si="11"/>
        <v>-3.1979367132820485E-2</v>
      </c>
      <c r="M26" s="12">
        <f t="shared" si="12"/>
        <v>6.5608877976110022E-2</v>
      </c>
      <c r="N26" s="11">
        <f t="shared" si="13"/>
        <v>1.2693152019008549</v>
      </c>
      <c r="O26" s="11">
        <f t="shared" si="14"/>
        <v>1.1342614992711022</v>
      </c>
      <c r="P26" s="11">
        <f t="shared" si="15"/>
        <v>1.1802694662570163</v>
      </c>
      <c r="Q26" s="11">
        <f t="shared" si="16"/>
        <v>1.5558594696945121</v>
      </c>
      <c r="R26" s="11">
        <f t="shared" si="17"/>
        <v>0.96802063286717954</v>
      </c>
      <c r="S26" s="11">
        <f t="shared" si="18"/>
        <v>1.0656088779761099</v>
      </c>
      <c r="T26" s="11"/>
      <c r="X26" s="1"/>
      <c r="Z26" s="1"/>
      <c r="AA26" t="s">
        <v>97</v>
      </c>
      <c r="AB26" s="7"/>
    </row>
    <row r="27" spans="1:28" x14ac:dyDescent="0.25">
      <c r="A27" s="2">
        <v>44256</v>
      </c>
      <c r="B27">
        <v>457.96151700000001</v>
      </c>
      <c r="C27">
        <v>103.556755</v>
      </c>
      <c r="D27">
        <v>216.33892800000001</v>
      </c>
      <c r="E27">
        <v>708.45379600000001</v>
      </c>
      <c r="F27">
        <v>404.28533900000002</v>
      </c>
      <c r="G27">
        <v>14690.700194999999</v>
      </c>
      <c r="H27" s="12">
        <f t="shared" si="7"/>
        <v>2.956787239825005E-2</v>
      </c>
      <c r="I27" s="12">
        <f t="shared" si="8"/>
        <v>4.5890582884499303E-4</v>
      </c>
      <c r="J27" s="12">
        <f t="shared" si="9"/>
        <v>-3.6191393004819335E-2</v>
      </c>
      <c r="K27" s="12">
        <f t="shared" si="10"/>
        <v>1.6632764811143296E-2</v>
      </c>
      <c r="L27" s="12">
        <f t="shared" si="11"/>
        <v>-5.9116687939359827E-2</v>
      </c>
      <c r="M27" s="12">
        <f t="shared" si="12"/>
        <v>1.1119012444118642E-2</v>
      </c>
      <c r="N27" s="11">
        <f t="shared" si="13"/>
        <v>1.02956787239825</v>
      </c>
      <c r="O27" s="11">
        <f t="shared" si="14"/>
        <v>1.0004589058288449</v>
      </c>
      <c r="P27" s="11">
        <f t="shared" si="15"/>
        <v>0.96380860699518067</v>
      </c>
      <c r="Q27" s="11">
        <f t="shared" si="16"/>
        <v>1.0166327648111433</v>
      </c>
      <c r="R27" s="11">
        <f t="shared" si="17"/>
        <v>0.94088331206064013</v>
      </c>
      <c r="S27" s="11">
        <f t="shared" si="18"/>
        <v>1.0111190124441187</v>
      </c>
      <c r="T27" s="11"/>
      <c r="AA27" s="3" t="s">
        <v>98</v>
      </c>
    </row>
    <row r="28" spans="1:28" x14ac:dyDescent="0.25">
      <c r="A28" s="2">
        <v>44287</v>
      </c>
      <c r="B28">
        <v>476.70199600000001</v>
      </c>
      <c r="C28">
        <v>102.966438</v>
      </c>
      <c r="D28">
        <v>209.23080400000001</v>
      </c>
      <c r="E28">
        <v>746.760132</v>
      </c>
      <c r="F28">
        <v>405.38110399999999</v>
      </c>
      <c r="G28">
        <v>14631.099609000001</v>
      </c>
      <c r="H28" s="12">
        <f t="shared" si="7"/>
        <v>4.0921514809289079E-2</v>
      </c>
      <c r="I28" s="12">
        <f t="shared" si="8"/>
        <v>-5.700420025714391E-3</v>
      </c>
      <c r="J28" s="12">
        <f t="shared" si="9"/>
        <v>-3.2856426098219378E-2</v>
      </c>
      <c r="K28" s="12">
        <f t="shared" si="10"/>
        <v>5.4070337707668926E-2</v>
      </c>
      <c r="L28" s="12">
        <f t="shared" si="11"/>
        <v>2.7103753074755243E-3</v>
      </c>
      <c r="M28" s="12">
        <f t="shared" si="12"/>
        <v>-4.0570282701898582E-3</v>
      </c>
      <c r="N28" s="11">
        <f t="shared" si="13"/>
        <v>1.0409215148092892</v>
      </c>
      <c r="O28" s="11">
        <f t="shared" si="14"/>
        <v>0.99429957997428564</v>
      </c>
      <c r="P28" s="11">
        <f t="shared" si="15"/>
        <v>0.96714357390178063</v>
      </c>
      <c r="Q28" s="11">
        <f t="shared" si="16"/>
        <v>1.054070337707669</v>
      </c>
      <c r="R28" s="11">
        <f t="shared" si="17"/>
        <v>1.0027103753074755</v>
      </c>
      <c r="S28" s="11">
        <f t="shared" si="18"/>
        <v>0.99594297172981017</v>
      </c>
      <c r="T28" s="11"/>
    </row>
    <row r="29" spans="1:28" x14ac:dyDescent="0.25">
      <c r="A29" s="2">
        <v>44317</v>
      </c>
      <c r="B29">
        <v>514.279358</v>
      </c>
      <c r="C29">
        <v>111.736717</v>
      </c>
      <c r="D29">
        <v>214.74323999999999</v>
      </c>
      <c r="E29">
        <v>663.268372</v>
      </c>
      <c r="F29">
        <v>436.70980800000001</v>
      </c>
      <c r="G29">
        <v>15582.799805000001</v>
      </c>
      <c r="H29" s="12">
        <f t="shared" si="7"/>
        <v>7.8827784056519856E-2</v>
      </c>
      <c r="I29" s="12">
        <f t="shared" si="8"/>
        <v>8.5176093981225248E-2</v>
      </c>
      <c r="J29" s="12">
        <f t="shared" si="9"/>
        <v>2.6346197092470092E-2</v>
      </c>
      <c r="K29" s="12">
        <f t="shared" si="10"/>
        <v>-0.11180532599723736</v>
      </c>
      <c r="L29" s="12">
        <f t="shared" si="11"/>
        <v>7.728210242379728E-2</v>
      </c>
      <c r="M29" s="12">
        <f t="shared" si="12"/>
        <v>6.5046388954565132E-2</v>
      </c>
      <c r="N29" s="11">
        <f t="shared" si="13"/>
        <v>1.0788277840565199</v>
      </c>
      <c r="O29" s="11">
        <f t="shared" si="14"/>
        <v>1.0851760939812252</v>
      </c>
      <c r="P29" s="11">
        <f t="shared" si="15"/>
        <v>1.0263461970924701</v>
      </c>
      <c r="Q29" s="11">
        <f t="shared" si="16"/>
        <v>0.88819467400276264</v>
      </c>
      <c r="R29" s="11">
        <f t="shared" si="17"/>
        <v>1.0772821024237973</v>
      </c>
      <c r="S29" s="11">
        <f t="shared" si="18"/>
        <v>1.0650463889545652</v>
      </c>
      <c r="T29" s="11"/>
    </row>
    <row r="30" spans="1:28" x14ac:dyDescent="0.25">
      <c r="A30" s="2">
        <v>44348</v>
      </c>
      <c r="B30">
        <v>497.658569</v>
      </c>
      <c r="C30">
        <v>132.56611599999999</v>
      </c>
      <c r="D30">
        <v>217.596161</v>
      </c>
      <c r="E30">
        <v>682.06817599999999</v>
      </c>
      <c r="F30">
        <v>490.35220299999997</v>
      </c>
      <c r="G30">
        <v>15721.5</v>
      </c>
      <c r="H30" s="12">
        <f t="shared" si="7"/>
        <v>-3.2318600273277938E-2</v>
      </c>
      <c r="I30" s="12">
        <f t="shared" si="8"/>
        <v>0.18641499015941193</v>
      </c>
      <c r="J30" s="12">
        <f t="shared" si="9"/>
        <v>1.3285265696838742E-2</v>
      </c>
      <c r="K30" s="12">
        <f t="shared" si="10"/>
        <v>2.8344188858744488E-2</v>
      </c>
      <c r="L30" s="12">
        <f t="shared" si="11"/>
        <v>0.12283304385964229</v>
      </c>
      <c r="M30" s="12">
        <f t="shared" si="12"/>
        <v>8.9008520121971382E-3</v>
      </c>
      <c r="N30" s="11">
        <f t="shared" si="13"/>
        <v>0.96768139972672207</v>
      </c>
      <c r="O30" s="11">
        <f t="shared" si="14"/>
        <v>1.1864149901594119</v>
      </c>
      <c r="P30" s="11">
        <f t="shared" si="15"/>
        <v>1.0132852656968387</v>
      </c>
      <c r="Q30" s="11">
        <f t="shared" si="16"/>
        <v>1.0283441888587446</v>
      </c>
      <c r="R30" s="11">
        <f t="shared" si="17"/>
        <v>1.1228330438596423</v>
      </c>
      <c r="S30" s="11">
        <f t="shared" si="18"/>
        <v>1.0089008520121971</v>
      </c>
      <c r="T30" s="11"/>
      <c r="X30" s="3"/>
      <c r="AA30" t="s">
        <v>93</v>
      </c>
    </row>
    <row r="31" spans="1:28" x14ac:dyDescent="0.25">
      <c r="A31" s="2">
        <v>44378</v>
      </c>
      <c r="B31">
        <v>625.51782200000002</v>
      </c>
      <c r="C31">
        <v>140.703934</v>
      </c>
      <c r="D31">
        <v>216.09716800000001</v>
      </c>
      <c r="E31">
        <v>728.88745100000006</v>
      </c>
      <c r="F31">
        <v>487.961456</v>
      </c>
      <c r="G31">
        <v>15763.049805000001</v>
      </c>
      <c r="H31" s="12">
        <f t="shared" si="7"/>
        <v>0.25692163455945644</v>
      </c>
      <c r="I31" s="12">
        <f t="shared" si="8"/>
        <v>6.1386862989936362E-2</v>
      </c>
      <c r="J31" s="12">
        <f t="shared" si="9"/>
        <v>-6.8888761323320615E-3</v>
      </c>
      <c r="K31" s="12">
        <f t="shared" si="10"/>
        <v>6.8643101448556759E-2</v>
      </c>
      <c r="L31" s="12">
        <f t="shared" si="11"/>
        <v>-4.8755710392922947E-3</v>
      </c>
      <c r="M31" s="12">
        <f t="shared" si="12"/>
        <v>2.6428651846198237E-3</v>
      </c>
      <c r="N31" s="11">
        <f t="shared" si="13"/>
        <v>1.2569216345594565</v>
      </c>
      <c r="O31" s="11">
        <f t="shared" si="14"/>
        <v>1.0613868629899363</v>
      </c>
      <c r="P31" s="11">
        <f t="shared" si="15"/>
        <v>0.99311112386766798</v>
      </c>
      <c r="Q31" s="11">
        <f t="shared" si="16"/>
        <v>1.0686431014485567</v>
      </c>
      <c r="R31" s="11">
        <f t="shared" si="17"/>
        <v>0.99512442896070774</v>
      </c>
      <c r="S31" s="11">
        <f t="shared" si="18"/>
        <v>1.0026428651846198</v>
      </c>
      <c r="T31" s="11"/>
      <c r="AA31" t="s">
        <v>99</v>
      </c>
    </row>
    <row r="32" spans="1:28" x14ac:dyDescent="0.25">
      <c r="A32" s="2">
        <v>44409</v>
      </c>
      <c r="B32">
        <v>632.88879399999996</v>
      </c>
      <c r="C32">
        <v>153.47985800000001</v>
      </c>
      <c r="D32">
        <v>208.98468</v>
      </c>
      <c r="E32">
        <v>806.72839399999998</v>
      </c>
      <c r="F32">
        <v>538.466003</v>
      </c>
      <c r="G32">
        <v>17132.199218999998</v>
      </c>
      <c r="H32" s="12">
        <f t="shared" si="7"/>
        <v>1.1783792149090738E-2</v>
      </c>
      <c r="I32" s="12">
        <f t="shared" si="8"/>
        <v>9.0800048277257142E-2</v>
      </c>
      <c r="J32" s="12">
        <f t="shared" si="9"/>
        <v>-3.2913379040673096E-2</v>
      </c>
      <c r="K32" s="12">
        <f t="shared" si="10"/>
        <v>0.10679418735115515</v>
      </c>
      <c r="L32" s="12">
        <f t="shared" si="11"/>
        <v>0.1035010990704151</v>
      </c>
      <c r="M32" s="12">
        <f t="shared" si="12"/>
        <v>8.6858154414110073E-2</v>
      </c>
      <c r="N32" s="11">
        <f t="shared" si="13"/>
        <v>1.0117837921490906</v>
      </c>
      <c r="O32" s="11">
        <f t="shared" si="14"/>
        <v>1.0908000482772571</v>
      </c>
      <c r="P32" s="11">
        <f t="shared" si="15"/>
        <v>0.96708662095932696</v>
      </c>
      <c r="Q32" s="11">
        <f t="shared" si="16"/>
        <v>1.1067941873511551</v>
      </c>
      <c r="R32" s="11">
        <f t="shared" si="17"/>
        <v>1.103501099070415</v>
      </c>
      <c r="S32" s="11">
        <f t="shared" si="18"/>
        <v>1.08685815441411</v>
      </c>
      <c r="T32" s="11"/>
      <c r="AA32" t="s">
        <v>95</v>
      </c>
    </row>
    <row r="33" spans="1:27" x14ac:dyDescent="0.25">
      <c r="A33" s="2">
        <v>44440</v>
      </c>
      <c r="B33">
        <v>629.67559800000004</v>
      </c>
      <c r="C33">
        <v>219.425613</v>
      </c>
      <c r="D33">
        <v>221.49726899999999</v>
      </c>
      <c r="E33">
        <v>878.02685499999995</v>
      </c>
      <c r="F33">
        <v>500.36346400000002</v>
      </c>
      <c r="G33">
        <v>17618.150390999999</v>
      </c>
      <c r="H33" s="12">
        <f t="shared" si="7"/>
        <v>-5.0770309578272062E-3</v>
      </c>
      <c r="I33" s="12">
        <f t="shared" si="8"/>
        <v>0.42967041968464675</v>
      </c>
      <c r="J33" s="12">
        <f t="shared" si="9"/>
        <v>5.98732356840702E-2</v>
      </c>
      <c r="K33" s="12">
        <f t="shared" si="10"/>
        <v>8.8379758950197521E-2</v>
      </c>
      <c r="L33" s="12">
        <f t="shared" si="11"/>
        <v>-7.0761271440938078E-2</v>
      </c>
      <c r="M33" s="12">
        <f t="shared" si="12"/>
        <v>2.8364786434485891E-2</v>
      </c>
      <c r="N33" s="11">
        <f t="shared" si="13"/>
        <v>0.99492296904217281</v>
      </c>
      <c r="O33" s="11">
        <f t="shared" si="14"/>
        <v>1.4296704196846468</v>
      </c>
      <c r="P33" s="11">
        <f t="shared" si="15"/>
        <v>1.0598732356840701</v>
      </c>
      <c r="Q33" s="11">
        <f t="shared" si="16"/>
        <v>1.0883797589501976</v>
      </c>
      <c r="R33" s="11">
        <f t="shared" si="17"/>
        <v>0.92923872855906198</v>
      </c>
      <c r="S33" s="11">
        <f t="shared" si="18"/>
        <v>1.0283647864344858</v>
      </c>
      <c r="T33" s="11"/>
      <c r="AA33" t="s">
        <v>96</v>
      </c>
    </row>
    <row r="34" spans="1:27" x14ac:dyDescent="0.25">
      <c r="A34" s="2">
        <v>44470</v>
      </c>
      <c r="B34">
        <v>661.23016399999995</v>
      </c>
      <c r="C34">
        <v>191.176849</v>
      </c>
      <c r="D34">
        <v>208.935608</v>
      </c>
      <c r="E34">
        <v>860.88269000000003</v>
      </c>
      <c r="F34">
        <v>519.339966</v>
      </c>
      <c r="G34">
        <v>17671.650390999999</v>
      </c>
      <c r="H34" s="12">
        <f t="shared" si="7"/>
        <v>5.0112416774962761E-2</v>
      </c>
      <c r="I34" s="12">
        <f t="shared" si="8"/>
        <v>-0.1287395924923313</v>
      </c>
      <c r="J34" s="12">
        <f t="shared" si="9"/>
        <v>-5.6712487051025391E-2</v>
      </c>
      <c r="K34" s="12">
        <f t="shared" si="10"/>
        <v>-1.9525786600228679E-2</v>
      </c>
      <c r="L34" s="12">
        <f t="shared" si="11"/>
        <v>3.7925434939430312E-2</v>
      </c>
      <c r="M34" s="12">
        <f t="shared" si="12"/>
        <v>3.0366411236522179E-3</v>
      </c>
      <c r="N34" s="11">
        <f t="shared" si="13"/>
        <v>1.0501124167749627</v>
      </c>
      <c r="O34" s="11">
        <f t="shared" si="14"/>
        <v>0.87126040750766864</v>
      </c>
      <c r="P34" s="11">
        <f t="shared" si="15"/>
        <v>0.94328751294897462</v>
      </c>
      <c r="Q34" s="11">
        <f t="shared" si="16"/>
        <v>0.98047421339977137</v>
      </c>
      <c r="R34" s="11">
        <f t="shared" si="17"/>
        <v>1.0379254349394302</v>
      </c>
      <c r="S34" s="11">
        <f t="shared" si="18"/>
        <v>1.0030366411236522</v>
      </c>
      <c r="T34" s="11"/>
      <c r="AA34" t="s">
        <v>97</v>
      </c>
    </row>
    <row r="35" spans="1:27" x14ac:dyDescent="0.25">
      <c r="A35" s="2">
        <v>44501</v>
      </c>
      <c r="B35">
        <v>661.86523399999999</v>
      </c>
      <c r="C35">
        <v>179.79371599999999</v>
      </c>
      <c r="D35">
        <v>200.74108899999999</v>
      </c>
      <c r="E35">
        <v>833.08923300000004</v>
      </c>
      <c r="F35">
        <v>594.00109899999995</v>
      </c>
      <c r="G35">
        <v>16983.199218999998</v>
      </c>
      <c r="H35" s="12">
        <f t="shared" si="7"/>
        <v>9.6043712851557326E-4</v>
      </c>
      <c r="I35" s="12">
        <f t="shared" si="8"/>
        <v>-5.9542423988795917E-2</v>
      </c>
      <c r="J35" s="12">
        <f t="shared" si="9"/>
        <v>-3.922030848853688E-2</v>
      </c>
      <c r="K35" s="12">
        <f t="shared" si="10"/>
        <v>-3.2284836625069077E-2</v>
      </c>
      <c r="L35" s="12">
        <f t="shared" si="11"/>
        <v>0.14376157794102823</v>
      </c>
      <c r="M35" s="12">
        <f t="shared" si="12"/>
        <v>-3.8957944321409983E-2</v>
      </c>
      <c r="N35" s="11">
        <f t="shared" si="13"/>
        <v>1.0009604371285157</v>
      </c>
      <c r="O35" s="11">
        <f t="shared" si="14"/>
        <v>0.94045757601120405</v>
      </c>
      <c r="P35" s="11">
        <f t="shared" si="15"/>
        <v>0.96077969151146314</v>
      </c>
      <c r="Q35" s="11">
        <f t="shared" si="16"/>
        <v>0.96771516337493091</v>
      </c>
      <c r="R35" s="11">
        <f t="shared" si="17"/>
        <v>1.1437615779410282</v>
      </c>
      <c r="S35" s="11">
        <f t="shared" si="18"/>
        <v>0.96104205567859002</v>
      </c>
      <c r="T35" s="11"/>
      <c r="AA35" s="3" t="s">
        <v>98</v>
      </c>
    </row>
    <row r="36" spans="1:27" x14ac:dyDescent="0.25">
      <c r="A36" s="2">
        <v>44531</v>
      </c>
      <c r="B36">
        <v>761.90216099999998</v>
      </c>
      <c r="C36">
        <v>172.04361</v>
      </c>
      <c r="D36">
        <v>215.06921399999999</v>
      </c>
      <c r="E36">
        <v>854.05371100000002</v>
      </c>
      <c r="F36">
        <v>637.03454599999998</v>
      </c>
      <c r="G36">
        <v>17354.050781000002</v>
      </c>
      <c r="H36" s="12">
        <f t="shared" si="7"/>
        <v>0.15114395176103176</v>
      </c>
      <c r="I36" s="12">
        <f t="shared" si="8"/>
        <v>-4.3105544356177548E-2</v>
      </c>
      <c r="J36" s="12">
        <f t="shared" si="9"/>
        <v>7.1376144621791912E-2</v>
      </c>
      <c r="K36" s="12">
        <f t="shared" si="10"/>
        <v>2.5164744867132358E-2</v>
      </c>
      <c r="L36" s="12">
        <f t="shared" si="11"/>
        <v>7.2446746432703199E-2</v>
      </c>
      <c r="M36" s="12">
        <f t="shared" si="12"/>
        <v>2.183637824757495E-2</v>
      </c>
      <c r="N36" s="11">
        <f t="shared" si="13"/>
        <v>1.1511439517610318</v>
      </c>
      <c r="O36" s="11">
        <f t="shared" si="14"/>
        <v>0.95689445564382247</v>
      </c>
      <c r="P36" s="11">
        <f t="shared" si="15"/>
        <v>1.071376144621792</v>
      </c>
      <c r="Q36" s="11">
        <f t="shared" si="16"/>
        <v>1.0251647448671324</v>
      </c>
      <c r="R36" s="11">
        <f t="shared" si="17"/>
        <v>1.0724467464327032</v>
      </c>
      <c r="S36" s="11">
        <f t="shared" si="18"/>
        <v>1.021836378247575</v>
      </c>
      <c r="T36" s="11"/>
    </row>
    <row r="37" spans="1:27" x14ac:dyDescent="0.25">
      <c r="A37" s="2">
        <v>44562</v>
      </c>
      <c r="B37">
        <v>682.47827099999995</v>
      </c>
      <c r="C37">
        <v>207.291382</v>
      </c>
      <c r="D37">
        <v>212.615768</v>
      </c>
      <c r="E37">
        <v>891.82806400000004</v>
      </c>
      <c r="F37">
        <v>642.91180399999996</v>
      </c>
      <c r="G37">
        <v>17339.849609000001</v>
      </c>
      <c r="H37" s="12">
        <f t="shared" si="7"/>
        <v>-0.10424421148216173</v>
      </c>
      <c r="I37" s="12">
        <f t="shared" si="8"/>
        <v>0.20487696113793472</v>
      </c>
      <c r="J37" s="12">
        <f t="shared" si="9"/>
        <v>-1.1407704312342842E-2</v>
      </c>
      <c r="K37" s="12">
        <f t="shared" si="10"/>
        <v>4.4229481721671272E-2</v>
      </c>
      <c r="L37" s="12">
        <f t="shared" si="11"/>
        <v>9.225964332552827E-3</v>
      </c>
      <c r="M37" s="12">
        <f t="shared" si="12"/>
        <v>-8.1832029761887267E-4</v>
      </c>
      <c r="N37" s="11">
        <f t="shared" si="13"/>
        <v>0.89575578851783821</v>
      </c>
      <c r="O37" s="11">
        <f t="shared" si="14"/>
        <v>1.2048769611379346</v>
      </c>
      <c r="P37" s="11">
        <f t="shared" si="15"/>
        <v>0.98859229568765716</v>
      </c>
      <c r="Q37" s="11">
        <f t="shared" si="16"/>
        <v>1.0442294817216713</v>
      </c>
      <c r="R37" s="11">
        <f t="shared" si="17"/>
        <v>1.0092259643325527</v>
      </c>
      <c r="S37" s="11">
        <f t="shared" si="18"/>
        <v>0.99918167970238114</v>
      </c>
      <c r="T37" s="11"/>
    </row>
    <row r="38" spans="1:27" x14ac:dyDescent="0.25">
      <c r="A38" s="2">
        <v>44593</v>
      </c>
      <c r="B38">
        <v>614.53326400000003</v>
      </c>
      <c r="C38">
        <v>192.846283</v>
      </c>
      <c r="D38">
        <v>181.26071200000001</v>
      </c>
      <c r="E38">
        <v>803.48095699999999</v>
      </c>
      <c r="F38">
        <v>682.75762899999995</v>
      </c>
      <c r="G38">
        <v>16793.900390999999</v>
      </c>
      <c r="H38" s="12">
        <f t="shared" si="7"/>
        <v>-9.9556293419340122E-2</v>
      </c>
      <c r="I38" s="12">
        <f t="shared" si="8"/>
        <v>-6.9684995394550461E-2</v>
      </c>
      <c r="J38" s="12">
        <f t="shared" si="9"/>
        <v>-0.14747286287816616</v>
      </c>
      <c r="K38" s="12">
        <f t="shared" si="10"/>
        <v>-9.9062936642460325E-2</v>
      </c>
      <c r="L38" s="12">
        <f t="shared" si="11"/>
        <v>6.1977124625946352E-2</v>
      </c>
      <c r="M38" s="12">
        <f t="shared" si="12"/>
        <v>-3.1485233742548406E-2</v>
      </c>
      <c r="N38" s="11">
        <f t="shared" si="13"/>
        <v>0.90044370658065986</v>
      </c>
      <c r="O38" s="11">
        <f t="shared" si="14"/>
        <v>0.93031500460544958</v>
      </c>
      <c r="P38" s="11">
        <f t="shared" si="15"/>
        <v>0.85252713712183381</v>
      </c>
      <c r="Q38" s="11">
        <f t="shared" si="16"/>
        <v>0.90093706335753965</v>
      </c>
      <c r="R38" s="11">
        <f t="shared" si="17"/>
        <v>1.0619771246259464</v>
      </c>
      <c r="S38" s="11">
        <f t="shared" si="18"/>
        <v>0.96851476625745159</v>
      </c>
      <c r="T38" s="11"/>
    </row>
    <row r="39" spans="1:27" x14ac:dyDescent="0.25">
      <c r="A39" s="2">
        <v>44621</v>
      </c>
      <c r="B39">
        <v>634.26715100000001</v>
      </c>
      <c r="C39">
        <v>211.609543</v>
      </c>
      <c r="D39">
        <v>187.44340500000001</v>
      </c>
      <c r="E39">
        <v>930.60528599999998</v>
      </c>
      <c r="F39">
        <v>742.47644000000003</v>
      </c>
      <c r="G39">
        <v>17464.75</v>
      </c>
      <c r="H39" s="12">
        <f t="shared" si="7"/>
        <v>3.2111991581305156E-2</v>
      </c>
      <c r="I39" s="12">
        <f t="shared" si="8"/>
        <v>9.7296456577283377E-2</v>
      </c>
      <c r="J39" s="12">
        <f t="shared" si="9"/>
        <v>3.4109393766477092E-2</v>
      </c>
      <c r="K39" s="12">
        <f t="shared" si="10"/>
        <v>0.15821697812808275</v>
      </c>
      <c r="L39" s="12">
        <f t="shared" si="11"/>
        <v>8.7467072447754479E-2</v>
      </c>
      <c r="M39" s="12">
        <f t="shared" si="12"/>
        <v>3.9946027627954434E-2</v>
      </c>
      <c r="N39" s="11">
        <f t="shared" si="13"/>
        <v>1.0321119915813051</v>
      </c>
      <c r="O39" s="11">
        <f t="shared" si="14"/>
        <v>1.0972964565772834</v>
      </c>
      <c r="P39" s="11">
        <f t="shared" si="15"/>
        <v>1.0341093937664771</v>
      </c>
      <c r="Q39" s="11">
        <f t="shared" si="16"/>
        <v>1.1582169781280827</v>
      </c>
      <c r="R39" s="11">
        <f t="shared" si="17"/>
        <v>1.0874670724477544</v>
      </c>
      <c r="S39" s="11">
        <f t="shared" si="18"/>
        <v>1.0399460276279544</v>
      </c>
      <c r="T39" s="11"/>
      <c r="W39" s="7"/>
      <c r="X39" s="7"/>
      <c r="Y39" s="7"/>
      <c r="Z39" s="7"/>
      <c r="AA39" s="7"/>
    </row>
    <row r="40" spans="1:27" x14ac:dyDescent="0.25">
      <c r="A40" s="2">
        <v>44652</v>
      </c>
      <c r="B40">
        <v>654.29406700000004</v>
      </c>
      <c r="C40">
        <v>202.77771000000001</v>
      </c>
      <c r="D40">
        <v>201.18270899999999</v>
      </c>
      <c r="E40">
        <v>897.94079599999998</v>
      </c>
      <c r="F40">
        <v>697.45068400000002</v>
      </c>
      <c r="G40">
        <v>17102.550781000002</v>
      </c>
      <c r="H40" s="12">
        <f t="shared" si="7"/>
        <v>3.1574890751357908E-2</v>
      </c>
      <c r="I40" s="12">
        <f t="shared" si="8"/>
        <v>-4.1736458927090964E-2</v>
      </c>
      <c r="J40" s="12">
        <f t="shared" si="9"/>
        <v>7.3298412392796511E-2</v>
      </c>
      <c r="K40" s="12">
        <f t="shared" si="10"/>
        <v>-3.510026269074943E-2</v>
      </c>
      <c r="L40" s="12">
        <f t="shared" si="11"/>
        <v>-6.064267305235975E-2</v>
      </c>
      <c r="M40" s="12">
        <f t="shared" si="12"/>
        <v>-2.0738872242660116E-2</v>
      </c>
      <c r="N40" s="11">
        <f t="shared" si="13"/>
        <v>1.031574890751358</v>
      </c>
      <c r="O40" s="11">
        <f t="shared" si="14"/>
        <v>0.95826354107290901</v>
      </c>
      <c r="P40" s="11">
        <f t="shared" si="15"/>
        <v>1.0732984123927964</v>
      </c>
      <c r="Q40" s="11">
        <f t="shared" si="16"/>
        <v>0.9648997373092506</v>
      </c>
      <c r="R40" s="11">
        <f t="shared" si="17"/>
        <v>0.93935732694764029</v>
      </c>
      <c r="S40" s="11">
        <f t="shared" si="18"/>
        <v>0.97926112775733987</v>
      </c>
      <c r="T40" s="11"/>
      <c r="W40" s="7"/>
      <c r="X40" s="7"/>
      <c r="Y40" s="7"/>
      <c r="Z40" s="7"/>
      <c r="AA40" s="7"/>
    </row>
    <row r="41" spans="1:27" x14ac:dyDescent="0.25">
      <c r="A41" s="2">
        <v>44682</v>
      </c>
      <c r="B41">
        <v>706.85247800000002</v>
      </c>
      <c r="C41">
        <v>211.65394599999999</v>
      </c>
      <c r="D41">
        <v>214.28413399999999</v>
      </c>
      <c r="E41">
        <v>905.91583300000002</v>
      </c>
      <c r="F41">
        <v>652.17590299999995</v>
      </c>
      <c r="G41">
        <v>16584.550781000002</v>
      </c>
      <c r="H41" s="12">
        <f t="shared" si="7"/>
        <v>8.0328423641353258E-2</v>
      </c>
      <c r="I41" s="12">
        <f t="shared" si="8"/>
        <v>4.3773233261190182E-2</v>
      </c>
      <c r="J41" s="12">
        <f t="shared" si="9"/>
        <v>6.5122022986577877E-2</v>
      </c>
      <c r="K41" s="12">
        <f t="shared" si="10"/>
        <v>8.8814730720844122E-3</v>
      </c>
      <c r="L41" s="12">
        <f t="shared" si="11"/>
        <v>-6.4914670009844133E-2</v>
      </c>
      <c r="M41" s="12">
        <f t="shared" si="12"/>
        <v>-3.0287879663860998E-2</v>
      </c>
      <c r="N41" s="11">
        <f t="shared" si="13"/>
        <v>1.0803284236413533</v>
      </c>
      <c r="O41" s="11">
        <f t="shared" si="14"/>
        <v>1.0437732332611902</v>
      </c>
      <c r="P41" s="11">
        <f t="shared" si="15"/>
        <v>1.0651220229865779</v>
      </c>
      <c r="Q41" s="11">
        <f t="shared" si="16"/>
        <v>1.0088814730720843</v>
      </c>
      <c r="R41" s="11">
        <f t="shared" si="17"/>
        <v>0.93508532999015581</v>
      </c>
      <c r="S41" s="11">
        <f t="shared" si="18"/>
        <v>0.96971212033613896</v>
      </c>
      <c r="T41" s="11"/>
      <c r="W41" s="7"/>
      <c r="X41" s="7"/>
      <c r="Y41" s="7"/>
      <c r="Z41" s="7"/>
      <c r="AA41" s="7"/>
    </row>
    <row r="42" spans="1:27" x14ac:dyDescent="0.25">
      <c r="A42" s="2">
        <v>44713</v>
      </c>
      <c r="B42">
        <v>904.63055399999996</v>
      </c>
      <c r="C42">
        <v>223.237427</v>
      </c>
      <c r="D42">
        <v>181.65327500000001</v>
      </c>
      <c r="E42">
        <v>757.73144500000001</v>
      </c>
      <c r="F42">
        <v>630.11132799999996</v>
      </c>
      <c r="G42">
        <v>15780.25</v>
      </c>
      <c r="H42" s="12">
        <f t="shared" si="7"/>
        <v>0.27980106479870037</v>
      </c>
      <c r="I42" s="12">
        <f t="shared" si="8"/>
        <v>5.4728396133942175E-2</v>
      </c>
      <c r="J42" s="12">
        <f t="shared" si="9"/>
        <v>-0.15227846500291986</v>
      </c>
      <c r="K42" s="12">
        <f t="shared" si="10"/>
        <v>-0.16357412311613723</v>
      </c>
      <c r="L42" s="12">
        <f t="shared" si="11"/>
        <v>-3.3832245102131585E-2</v>
      </c>
      <c r="M42" s="12">
        <f t="shared" si="12"/>
        <v>-4.8496989253483093E-2</v>
      </c>
      <c r="N42" s="11">
        <f t="shared" si="13"/>
        <v>1.2798010647987004</v>
      </c>
      <c r="O42" s="11">
        <f t="shared" si="14"/>
        <v>1.0547283961339422</v>
      </c>
      <c r="P42" s="11">
        <f t="shared" si="15"/>
        <v>0.84772153499708014</v>
      </c>
      <c r="Q42" s="11">
        <f t="shared" si="16"/>
        <v>0.83642587688386283</v>
      </c>
      <c r="R42" s="11">
        <f t="shared" si="17"/>
        <v>0.96616775489786844</v>
      </c>
      <c r="S42" s="11">
        <f t="shared" si="18"/>
        <v>0.95150301074651689</v>
      </c>
      <c r="T42" s="11"/>
    </row>
    <row r="43" spans="1:27" x14ac:dyDescent="0.25">
      <c r="A43" s="2">
        <v>44743</v>
      </c>
      <c r="B43">
        <v>1097.6705320000001</v>
      </c>
      <c r="C43">
        <v>168.64856</v>
      </c>
      <c r="D43">
        <v>219.641006</v>
      </c>
      <c r="E43">
        <v>893.97753899999998</v>
      </c>
      <c r="F43">
        <v>656.40954599999998</v>
      </c>
      <c r="G43">
        <v>17158.25</v>
      </c>
      <c r="H43" s="12">
        <f t="shared" si="7"/>
        <v>0.21339095517660367</v>
      </c>
      <c r="I43" s="12">
        <f t="shared" si="8"/>
        <v>-0.24453277272363472</v>
      </c>
      <c r="J43" s="12">
        <f t="shared" si="9"/>
        <v>0.20912219171385704</v>
      </c>
      <c r="K43" s="12">
        <f t="shared" si="10"/>
        <v>0.17980789222756879</v>
      </c>
      <c r="L43" s="12">
        <f t="shared" si="11"/>
        <v>4.1735827990065942E-2</v>
      </c>
      <c r="M43" s="12">
        <f t="shared" si="12"/>
        <v>8.7324345305049039E-2</v>
      </c>
      <c r="N43" s="11">
        <f t="shared" si="13"/>
        <v>1.2133909551766036</v>
      </c>
      <c r="O43" s="11">
        <f t="shared" si="14"/>
        <v>0.75546722727636528</v>
      </c>
      <c r="P43" s="11">
        <f t="shared" si="15"/>
        <v>1.209122191713857</v>
      </c>
      <c r="Q43" s="11">
        <f t="shared" si="16"/>
        <v>1.1798078922275688</v>
      </c>
      <c r="R43" s="11">
        <f t="shared" si="17"/>
        <v>1.0417358279900659</v>
      </c>
      <c r="S43" s="11">
        <f t="shared" si="18"/>
        <v>1.087324345305049</v>
      </c>
      <c r="T43" s="11"/>
    </row>
    <row r="44" spans="1:27" x14ac:dyDescent="0.25">
      <c r="A44" s="2">
        <v>44774</v>
      </c>
      <c r="B44">
        <v>1304.289673</v>
      </c>
      <c r="C44">
        <v>171.13391100000001</v>
      </c>
      <c r="D44">
        <v>251.40356399999999</v>
      </c>
      <c r="E44">
        <v>1109.783936</v>
      </c>
      <c r="F44">
        <v>696.853027</v>
      </c>
      <c r="G44">
        <v>17759.300781000002</v>
      </c>
      <c r="H44" s="12">
        <f t="shared" si="7"/>
        <v>0.18823420596299645</v>
      </c>
      <c r="I44" s="12">
        <f t="shared" si="8"/>
        <v>1.4736864637326335E-2</v>
      </c>
      <c r="J44" s="12">
        <f t="shared" si="9"/>
        <v>0.14461123894142056</v>
      </c>
      <c r="K44" s="12">
        <f t="shared" si="10"/>
        <v>0.24140024506812588</v>
      </c>
      <c r="L44" s="12">
        <f t="shared" si="11"/>
        <v>6.1613182267766749E-2</v>
      </c>
      <c r="M44" s="12">
        <f t="shared" si="12"/>
        <v>3.5029841679658572E-2</v>
      </c>
      <c r="N44" s="11">
        <f t="shared" si="13"/>
        <v>1.1882342059629964</v>
      </c>
      <c r="O44" s="11">
        <f t="shared" si="14"/>
        <v>1.0147368646373263</v>
      </c>
      <c r="P44" s="11">
        <f t="shared" si="15"/>
        <v>1.1446112389414205</v>
      </c>
      <c r="Q44" s="11">
        <f t="shared" si="16"/>
        <v>1.2414002450681259</v>
      </c>
      <c r="R44" s="11">
        <f t="shared" si="17"/>
        <v>1.0616131822677668</v>
      </c>
      <c r="S44" s="11">
        <f t="shared" si="18"/>
        <v>1.0350298416796586</v>
      </c>
      <c r="T44" s="11"/>
    </row>
    <row r="45" spans="1:27" x14ac:dyDescent="0.25">
      <c r="A45" s="2">
        <v>44805</v>
      </c>
      <c r="B45">
        <v>1283.350952</v>
      </c>
      <c r="C45">
        <v>154.84599299999999</v>
      </c>
      <c r="D45">
        <v>278.37176499999998</v>
      </c>
      <c r="E45">
        <v>1085.4178469999999</v>
      </c>
      <c r="F45">
        <v>718.17315699999995</v>
      </c>
      <c r="G45">
        <v>17094.349609000001</v>
      </c>
      <c r="H45" s="12">
        <f t="shared" si="7"/>
        <v>-1.6053735173597428E-2</v>
      </c>
      <c r="I45" s="12">
        <f t="shared" si="8"/>
        <v>-9.5176449277782349E-2</v>
      </c>
      <c r="J45" s="12">
        <f t="shared" si="9"/>
        <v>0.10727055961704662</v>
      </c>
      <c r="K45" s="12">
        <f t="shared" si="10"/>
        <v>-2.1955705259010076E-2</v>
      </c>
      <c r="L45" s="12">
        <f t="shared" si="11"/>
        <v>3.0594873199854735E-2</v>
      </c>
      <c r="M45" s="12">
        <f t="shared" si="12"/>
        <v>-3.7442418493829829E-2</v>
      </c>
      <c r="N45" s="11">
        <f t="shared" si="13"/>
        <v>0.98394626482640257</v>
      </c>
      <c r="O45" s="11">
        <f t="shared" si="14"/>
        <v>0.90482355072221765</v>
      </c>
      <c r="P45" s="11">
        <f t="shared" si="15"/>
        <v>1.1072705596170467</v>
      </c>
      <c r="Q45" s="11">
        <f t="shared" si="16"/>
        <v>0.97804429474098997</v>
      </c>
      <c r="R45" s="11">
        <f t="shared" si="17"/>
        <v>1.0305948731998547</v>
      </c>
      <c r="S45" s="11">
        <f t="shared" si="18"/>
        <v>0.96255758150617021</v>
      </c>
      <c r="T45" s="11"/>
    </row>
    <row r="46" spans="1:27" x14ac:dyDescent="0.25">
      <c r="A46" s="2">
        <v>44835</v>
      </c>
      <c r="B46">
        <v>1486.404297</v>
      </c>
      <c r="C46">
        <v>175.87001000000001</v>
      </c>
      <c r="D46">
        <v>290.35763500000002</v>
      </c>
      <c r="E46">
        <v>1112.9770510000001</v>
      </c>
      <c r="F46">
        <v>789.49670400000002</v>
      </c>
      <c r="G46">
        <v>18012.199218999998</v>
      </c>
      <c r="H46" s="12">
        <f t="shared" si="7"/>
        <v>0.15822121352195798</v>
      </c>
      <c r="I46" s="12">
        <f t="shared" si="8"/>
        <v>0.13577372325030079</v>
      </c>
      <c r="J46" s="12">
        <f t="shared" si="9"/>
        <v>4.305706076189169E-2</v>
      </c>
      <c r="K46" s="12">
        <f t="shared" si="10"/>
        <v>2.5390409855680342E-2</v>
      </c>
      <c r="L46" s="12">
        <f t="shared" si="11"/>
        <v>9.9312465670448449E-2</v>
      </c>
      <c r="M46" s="12">
        <f t="shared" si="12"/>
        <v>5.3693157738903326E-2</v>
      </c>
      <c r="N46" s="11">
        <f t="shared" si="13"/>
        <v>1.1582212135219581</v>
      </c>
      <c r="O46" s="11">
        <f t="shared" si="14"/>
        <v>1.1357737232503009</v>
      </c>
      <c r="P46" s="11">
        <f t="shared" si="15"/>
        <v>1.0430570607618916</v>
      </c>
      <c r="Q46" s="11">
        <f t="shared" si="16"/>
        <v>1.0253904098556803</v>
      </c>
      <c r="R46" s="11">
        <f t="shared" si="17"/>
        <v>1.0993124656704485</v>
      </c>
      <c r="S46" s="11">
        <f t="shared" si="18"/>
        <v>1.0536931577389033</v>
      </c>
      <c r="T46" s="11"/>
    </row>
    <row r="47" spans="1:27" x14ac:dyDescent="0.25">
      <c r="A47" s="2">
        <v>44866</v>
      </c>
      <c r="B47">
        <v>1451.7379149999999</v>
      </c>
      <c r="C47">
        <v>186.48599200000001</v>
      </c>
      <c r="D47">
        <v>316.07733200000001</v>
      </c>
      <c r="E47">
        <v>1017.379639</v>
      </c>
      <c r="F47">
        <v>740.86700399999995</v>
      </c>
      <c r="G47">
        <v>18758.349609000001</v>
      </c>
      <c r="H47" s="12">
        <f t="shared" si="7"/>
        <v>-2.3322310134575797E-2</v>
      </c>
      <c r="I47" s="12">
        <f t="shared" si="8"/>
        <v>6.036266217304475E-2</v>
      </c>
      <c r="J47" s="12">
        <f t="shared" si="9"/>
        <v>8.857937212500025E-2</v>
      </c>
      <c r="K47" s="12">
        <f t="shared" si="10"/>
        <v>-8.5893426027164391E-2</v>
      </c>
      <c r="L47" s="12">
        <f t="shared" si="11"/>
        <v>-6.1595823964326606E-2</v>
      </c>
      <c r="M47" s="12">
        <f t="shared" si="12"/>
        <v>4.1424724484111455E-2</v>
      </c>
      <c r="N47" s="11">
        <f t="shared" si="13"/>
        <v>0.97667768986542425</v>
      </c>
      <c r="O47" s="11">
        <f t="shared" si="14"/>
        <v>1.0603626621730446</v>
      </c>
      <c r="P47" s="11">
        <f t="shared" si="15"/>
        <v>1.0885793721250003</v>
      </c>
      <c r="Q47" s="11">
        <f t="shared" si="16"/>
        <v>0.91410657397283557</v>
      </c>
      <c r="R47" s="11">
        <f t="shared" si="17"/>
        <v>0.93840417603567339</v>
      </c>
      <c r="S47" s="11">
        <f t="shared" si="18"/>
        <v>1.0414247244841115</v>
      </c>
      <c r="T47" s="11"/>
    </row>
    <row r="48" spans="1:27" x14ac:dyDescent="0.25">
      <c r="A48" s="2">
        <v>44896</v>
      </c>
      <c r="B48">
        <v>1773.478149</v>
      </c>
      <c r="C48">
        <v>193.99389600000001</v>
      </c>
      <c r="D48">
        <v>323.91806000000003</v>
      </c>
      <c r="E48">
        <v>920.75067100000001</v>
      </c>
      <c r="F48">
        <v>758.57318099999998</v>
      </c>
      <c r="G48">
        <v>18105.300781000002</v>
      </c>
      <c r="H48" s="12">
        <f t="shared" si="7"/>
        <v>0.22162418620856927</v>
      </c>
      <c r="I48" s="12">
        <f t="shared" si="8"/>
        <v>4.0259881825333001E-2</v>
      </c>
      <c r="J48" s="12">
        <f t="shared" si="9"/>
        <v>2.4806359729713272E-2</v>
      </c>
      <c r="K48" s="12">
        <f t="shared" si="10"/>
        <v>-9.4978279784504308E-2</v>
      </c>
      <c r="L48" s="12">
        <f t="shared" si="11"/>
        <v>2.3899265191192166E-2</v>
      </c>
      <c r="M48" s="12">
        <f t="shared" si="12"/>
        <v>-3.4813767821379932E-2</v>
      </c>
      <c r="N48" s="11">
        <f t="shared" si="13"/>
        <v>1.2216241862085693</v>
      </c>
      <c r="O48" s="11">
        <f t="shared" si="14"/>
        <v>1.040259881825333</v>
      </c>
      <c r="P48" s="11">
        <f t="shared" si="15"/>
        <v>1.0248063597297132</v>
      </c>
      <c r="Q48" s="11">
        <f t="shared" si="16"/>
        <v>0.90502172021549565</v>
      </c>
      <c r="R48" s="11">
        <f t="shared" si="17"/>
        <v>1.0238992651911922</v>
      </c>
      <c r="S48" s="11">
        <f t="shared" si="18"/>
        <v>0.9651862321786201</v>
      </c>
      <c r="T48" s="11"/>
    </row>
    <row r="49" spans="1:20" x14ac:dyDescent="0.25">
      <c r="A49" s="2">
        <v>44927</v>
      </c>
      <c r="B49">
        <v>1668.3414310000001</v>
      </c>
      <c r="C49">
        <v>217.05512999999999</v>
      </c>
      <c r="D49">
        <v>320.82171599999998</v>
      </c>
      <c r="E49">
        <v>956.36633300000005</v>
      </c>
      <c r="F49">
        <v>724.60723900000005</v>
      </c>
      <c r="G49">
        <v>17662.150390999999</v>
      </c>
      <c r="H49" s="12">
        <f t="shared" si="7"/>
        <v>-5.9282781724309799E-2</v>
      </c>
      <c r="I49" s="12">
        <f t="shared" si="8"/>
        <v>0.11887608051337854</v>
      </c>
      <c r="J49" s="12">
        <f t="shared" si="9"/>
        <v>-9.5590347756467926E-3</v>
      </c>
      <c r="K49" s="12">
        <f t="shared" si="10"/>
        <v>3.8681114357830365E-2</v>
      </c>
      <c r="L49" s="12">
        <f t="shared" si="11"/>
        <v>-4.4776091286570188E-2</v>
      </c>
      <c r="M49" s="12">
        <f t="shared" si="12"/>
        <v>-2.4476278818027247E-2</v>
      </c>
      <c r="N49" s="11">
        <f t="shared" si="13"/>
        <v>0.94071721827569021</v>
      </c>
      <c r="O49" s="11">
        <f t="shared" si="14"/>
        <v>1.1188760805133786</v>
      </c>
      <c r="P49" s="11">
        <f t="shared" si="15"/>
        <v>0.99044096522435321</v>
      </c>
      <c r="Q49" s="11">
        <f t="shared" si="16"/>
        <v>1.0386811143578303</v>
      </c>
      <c r="R49" s="11">
        <f t="shared" si="17"/>
        <v>0.95522390871342977</v>
      </c>
      <c r="S49" s="11">
        <f t="shared" si="18"/>
        <v>0.97552372118197272</v>
      </c>
      <c r="T49" s="11"/>
    </row>
    <row r="50" spans="1:20" x14ac:dyDescent="0.25">
      <c r="A50" s="2">
        <v>44958</v>
      </c>
      <c r="B50">
        <v>2274.5344239999999</v>
      </c>
      <c r="C50">
        <v>230.19305399999999</v>
      </c>
      <c r="D50">
        <v>312.98095699999999</v>
      </c>
      <c r="E50">
        <v>957.938354</v>
      </c>
      <c r="F50">
        <v>747.25116000000003</v>
      </c>
      <c r="G50">
        <v>17303.949218999998</v>
      </c>
      <c r="H50" s="12">
        <f t="shared" si="7"/>
        <v>0.36335067974464269</v>
      </c>
      <c r="I50" s="12">
        <f t="shared" si="8"/>
        <v>6.0528051099276017E-2</v>
      </c>
      <c r="J50" s="12">
        <f t="shared" si="9"/>
        <v>-2.4439614305909366E-2</v>
      </c>
      <c r="K50" s="12">
        <f t="shared" si="10"/>
        <v>1.6437435590907084E-3</v>
      </c>
      <c r="L50" s="12">
        <f t="shared" si="11"/>
        <v>3.1249923794923577E-2</v>
      </c>
      <c r="M50" s="12">
        <f t="shared" si="12"/>
        <v>-2.0280722566065765E-2</v>
      </c>
      <c r="N50" s="11">
        <f t="shared" si="13"/>
        <v>1.3633506797446426</v>
      </c>
      <c r="O50" s="11">
        <f t="shared" si="14"/>
        <v>1.0605280510992761</v>
      </c>
      <c r="P50" s="11">
        <f t="shared" si="15"/>
        <v>0.97556038569409065</v>
      </c>
      <c r="Q50" s="11">
        <f t="shared" si="16"/>
        <v>1.0016437435590908</v>
      </c>
      <c r="R50" s="11">
        <f t="shared" si="17"/>
        <v>1.0312499237949235</v>
      </c>
      <c r="S50" s="11">
        <f t="shared" si="18"/>
        <v>0.97971927743393428</v>
      </c>
      <c r="T50" s="11"/>
    </row>
    <row r="51" spans="1:20" x14ac:dyDescent="0.25">
      <c r="A51" s="2">
        <v>44986</v>
      </c>
      <c r="B51">
        <v>2477.4887699999999</v>
      </c>
      <c r="C51">
        <v>244.05755600000001</v>
      </c>
      <c r="D51">
        <v>319.52322400000003</v>
      </c>
      <c r="E51">
        <v>955.43298300000004</v>
      </c>
      <c r="F51">
        <v>772.23937999999998</v>
      </c>
      <c r="G51">
        <v>17359.75</v>
      </c>
      <c r="H51" s="12">
        <f t="shared" si="7"/>
        <v>8.9228962137703829E-2</v>
      </c>
      <c r="I51" s="12">
        <f t="shared" si="8"/>
        <v>6.0229888604718784E-2</v>
      </c>
      <c r="J51" s="12">
        <f t="shared" si="9"/>
        <v>2.0903083250525169E-2</v>
      </c>
      <c r="K51" s="12">
        <f t="shared" si="10"/>
        <v>-2.6153781081407336E-3</v>
      </c>
      <c r="L51" s="12">
        <f t="shared" si="11"/>
        <v>3.3440188972071926E-2</v>
      </c>
      <c r="M51" s="12">
        <f t="shared" si="12"/>
        <v>3.2247425309553978E-3</v>
      </c>
      <c r="N51" s="11">
        <f t="shared" si="13"/>
        <v>1.0892289621377038</v>
      </c>
      <c r="O51" s="11">
        <f t="shared" si="14"/>
        <v>1.0602298886047188</v>
      </c>
      <c r="P51" s="11">
        <f t="shared" si="15"/>
        <v>1.0209030832505253</v>
      </c>
      <c r="Q51" s="11">
        <f t="shared" si="16"/>
        <v>0.99738462189185928</v>
      </c>
      <c r="R51" s="11">
        <f t="shared" si="17"/>
        <v>1.0334401889720719</v>
      </c>
      <c r="S51" s="11">
        <f t="shared" si="18"/>
        <v>1.0032247425309555</v>
      </c>
      <c r="T51" s="11"/>
    </row>
    <row r="52" spans="1:20" x14ac:dyDescent="0.25">
      <c r="A52" s="2">
        <v>45017</v>
      </c>
      <c r="B52">
        <v>2780.783203</v>
      </c>
      <c r="C52">
        <v>247.16102599999999</v>
      </c>
      <c r="D52">
        <v>346.49145499999997</v>
      </c>
      <c r="E52">
        <v>936.02856399999996</v>
      </c>
      <c r="F52">
        <v>759.96966599999996</v>
      </c>
      <c r="G52">
        <v>18065</v>
      </c>
      <c r="H52" s="12">
        <f t="shared" si="7"/>
        <v>0.12242010404753521</v>
      </c>
      <c r="I52" s="12">
        <f t="shared" si="8"/>
        <v>1.2716139794499898E-2</v>
      </c>
      <c r="J52" s="12">
        <f t="shared" si="9"/>
        <v>8.4401473740763025E-2</v>
      </c>
      <c r="K52" s="12">
        <f t="shared" si="10"/>
        <v>-2.0309555296145847E-2</v>
      </c>
      <c r="L52" s="12">
        <f t="shared" si="11"/>
        <v>-1.5888485251814046E-2</v>
      </c>
      <c r="M52" s="12">
        <f t="shared" si="12"/>
        <v>4.0625585045867593E-2</v>
      </c>
      <c r="N52" s="11">
        <f t="shared" si="13"/>
        <v>1.1224201040475352</v>
      </c>
      <c r="O52" s="11">
        <f t="shared" si="14"/>
        <v>1.0127161397944999</v>
      </c>
      <c r="P52" s="11">
        <f t="shared" si="15"/>
        <v>1.084401473740763</v>
      </c>
      <c r="Q52" s="11">
        <f t="shared" si="16"/>
        <v>0.97969044470385414</v>
      </c>
      <c r="R52" s="11">
        <f t="shared" si="17"/>
        <v>0.98411151474818592</v>
      </c>
      <c r="S52" s="11">
        <f t="shared" si="18"/>
        <v>1.0406255850458677</v>
      </c>
      <c r="T52" s="11"/>
    </row>
    <row r="53" spans="1:20" x14ac:dyDescent="0.25">
      <c r="A53" s="2">
        <v>45047</v>
      </c>
      <c r="B53">
        <v>2748.9357909999999</v>
      </c>
      <c r="C53">
        <v>249.488617</v>
      </c>
      <c r="D53">
        <v>390.33972199999999</v>
      </c>
      <c r="E53">
        <v>953.61529499999995</v>
      </c>
      <c r="F53">
        <v>891.24493399999994</v>
      </c>
      <c r="G53">
        <v>18534.400390999999</v>
      </c>
      <c r="H53" s="12">
        <f t="shared" si="7"/>
        <v>-1.1452677060779872E-2</v>
      </c>
      <c r="I53" s="12">
        <f t="shared" si="8"/>
        <v>9.4173059469336087E-3</v>
      </c>
      <c r="J53" s="12">
        <f t="shared" si="9"/>
        <v>0.12654934592831452</v>
      </c>
      <c r="K53" s="12">
        <f t="shared" si="10"/>
        <v>1.8788669145784729E-2</v>
      </c>
      <c r="L53" s="12">
        <f t="shared" si="11"/>
        <v>0.17273751028899617</v>
      </c>
      <c r="M53" s="12">
        <f t="shared" si="12"/>
        <v>2.5983968502629351E-2</v>
      </c>
      <c r="N53" s="11">
        <f t="shared" si="13"/>
        <v>0.9885473229392201</v>
      </c>
      <c r="O53" s="11">
        <f t="shared" si="14"/>
        <v>1.0094173059469336</v>
      </c>
      <c r="P53" s="11">
        <f t="shared" si="15"/>
        <v>1.1265493459283145</v>
      </c>
      <c r="Q53" s="11">
        <f t="shared" si="16"/>
        <v>1.0187886691457848</v>
      </c>
      <c r="R53" s="11">
        <f t="shared" si="17"/>
        <v>1.1727375102889961</v>
      </c>
      <c r="S53" s="11">
        <f t="shared" si="18"/>
        <v>1.0259839685026293</v>
      </c>
      <c r="T53" s="11"/>
    </row>
    <row r="54" spans="1:20" x14ac:dyDescent="0.25">
      <c r="A54" s="2">
        <v>45078</v>
      </c>
      <c r="B54">
        <v>3432.077393</v>
      </c>
      <c r="C54">
        <v>237.559708</v>
      </c>
      <c r="D54">
        <v>406.22103900000002</v>
      </c>
      <c r="E54">
        <v>983.87640399999998</v>
      </c>
      <c r="F54">
        <v>990.79858400000001</v>
      </c>
      <c r="G54">
        <v>19189.050781000002</v>
      </c>
      <c r="H54" s="12">
        <f t="shared" si="7"/>
        <v>0.24851129816731327</v>
      </c>
      <c r="I54" s="12">
        <f t="shared" si="8"/>
        <v>-4.7813439921389297E-2</v>
      </c>
      <c r="J54" s="12">
        <f t="shared" si="9"/>
        <v>4.0685884896951442E-2</v>
      </c>
      <c r="K54" s="12">
        <f t="shared" si="10"/>
        <v>3.1733036538597083E-2</v>
      </c>
      <c r="L54" s="12">
        <f t="shared" si="11"/>
        <v>0.111701784999992</v>
      </c>
      <c r="M54" s="12">
        <f t="shared" si="12"/>
        <v>3.5320829171138983E-2</v>
      </c>
      <c r="N54" s="11">
        <f t="shared" si="13"/>
        <v>1.2485112981673132</v>
      </c>
      <c r="O54" s="11">
        <f t="shared" si="14"/>
        <v>0.95218656007861069</v>
      </c>
      <c r="P54" s="11">
        <f t="shared" si="15"/>
        <v>1.0406858848969514</v>
      </c>
      <c r="Q54" s="11">
        <f t="shared" si="16"/>
        <v>1.031733036538597</v>
      </c>
      <c r="R54" s="11">
        <f t="shared" si="17"/>
        <v>1.1117017849999919</v>
      </c>
      <c r="S54" s="11">
        <f t="shared" si="18"/>
        <v>1.0353208291711389</v>
      </c>
      <c r="T54" s="11"/>
    </row>
    <row r="55" spans="1:20" x14ac:dyDescent="0.25">
      <c r="A55" s="2">
        <v>45108</v>
      </c>
      <c r="B55">
        <v>3740.9104000000002</v>
      </c>
      <c r="C55">
        <v>267.38198899999998</v>
      </c>
      <c r="D55">
        <v>432.29025300000001</v>
      </c>
      <c r="E55">
        <v>1059.349976</v>
      </c>
      <c r="F55">
        <v>1008.006042</v>
      </c>
      <c r="G55">
        <v>19753.800781000002</v>
      </c>
      <c r="H55" s="12">
        <f t="shared" si="7"/>
        <v>8.998427821875174E-2</v>
      </c>
      <c r="I55" s="12">
        <f t="shared" si="8"/>
        <v>0.12553593894803058</v>
      </c>
      <c r="J55" s="12">
        <f t="shared" si="9"/>
        <v>6.4174947866252649E-2</v>
      </c>
      <c r="K55" s="12">
        <f t="shared" si="10"/>
        <v>7.6710419818138045E-2</v>
      </c>
      <c r="L55" s="12">
        <f t="shared" si="11"/>
        <v>1.7367261396893534E-2</v>
      </c>
      <c r="M55" s="12">
        <f t="shared" si="12"/>
        <v>2.9430846082245301E-2</v>
      </c>
      <c r="N55" s="11">
        <f t="shared" si="13"/>
        <v>1.0899842782187517</v>
      </c>
      <c r="O55" s="11">
        <f t="shared" si="14"/>
        <v>1.1255359389480306</v>
      </c>
      <c r="P55" s="11">
        <f t="shared" si="15"/>
        <v>1.0641749478662526</v>
      </c>
      <c r="Q55" s="11">
        <f t="shared" si="16"/>
        <v>1.0767104198181381</v>
      </c>
      <c r="R55" s="11">
        <f t="shared" si="17"/>
        <v>1.0173672613968936</v>
      </c>
      <c r="S55" s="11">
        <f t="shared" si="18"/>
        <v>1.0294308460822452</v>
      </c>
      <c r="T55" s="11"/>
    </row>
    <row r="56" spans="1:20" x14ac:dyDescent="0.25">
      <c r="A56" s="2">
        <v>45139</v>
      </c>
      <c r="B56">
        <v>4953.642578</v>
      </c>
      <c r="C56">
        <v>264.86041299999999</v>
      </c>
      <c r="D56">
        <v>388.39999399999999</v>
      </c>
      <c r="E56">
        <v>1061.4499510000001</v>
      </c>
      <c r="F56">
        <v>1039.5</v>
      </c>
      <c r="G56">
        <v>19253.800781000002</v>
      </c>
      <c r="H56" s="12">
        <f t="shared" si="7"/>
        <v>0.3241810276984981</v>
      </c>
      <c r="I56" s="12">
        <f t="shared" si="8"/>
        <v>-9.4306127702564971E-3</v>
      </c>
      <c r="J56" s="12">
        <f t="shared" si="9"/>
        <v>-0.10152960585026194</v>
      </c>
      <c r="K56" s="12">
        <f t="shared" si="10"/>
        <v>1.9823241115550713E-3</v>
      </c>
      <c r="L56" s="12">
        <f t="shared" si="11"/>
        <v>3.1243818675444034E-2</v>
      </c>
      <c r="M56" s="12">
        <f t="shared" si="12"/>
        <v>-2.5311584618233067E-2</v>
      </c>
      <c r="N56" s="11">
        <f t="shared" si="13"/>
        <v>1.324181027698498</v>
      </c>
      <c r="O56" s="11">
        <f t="shared" si="14"/>
        <v>0.99056938722974353</v>
      </c>
      <c r="P56" s="11">
        <f t="shared" si="15"/>
        <v>0.89847039414973806</v>
      </c>
      <c r="Q56" s="11">
        <f t="shared" si="16"/>
        <v>1.0019823241115551</v>
      </c>
      <c r="R56" s="11">
        <f t="shared" si="17"/>
        <v>1.031243818675444</v>
      </c>
      <c r="S56" s="11">
        <f t="shared" si="18"/>
        <v>0.97468841538176698</v>
      </c>
      <c r="T56" s="11"/>
    </row>
    <row r="57" spans="1:20" x14ac:dyDescent="0.25">
      <c r="A57" s="2">
        <v>45170</v>
      </c>
      <c r="B57">
        <v>5477.5498049999997</v>
      </c>
      <c r="C57">
        <v>295.44845600000002</v>
      </c>
      <c r="D57">
        <v>368.64999399999999</v>
      </c>
      <c r="E57">
        <v>1031.1999510000001</v>
      </c>
      <c r="F57">
        <v>1085.5</v>
      </c>
      <c r="G57">
        <v>19638.300781000002</v>
      </c>
      <c r="H57" s="12">
        <f t="shared" si="7"/>
        <v>0.10576201628409043</v>
      </c>
      <c r="I57" s="12">
        <f t="shared" si="8"/>
        <v>0.11548740958883889</v>
      </c>
      <c r="J57" s="12">
        <f t="shared" si="9"/>
        <v>-5.0849640332383733E-2</v>
      </c>
      <c r="K57" s="12">
        <f t="shared" si="10"/>
        <v>-2.8498753023165384E-2</v>
      </c>
      <c r="L57" s="12">
        <f t="shared" si="11"/>
        <v>4.4252044252044251E-2</v>
      </c>
      <c r="M57" s="12">
        <f t="shared" si="12"/>
        <v>1.9970083017553163E-2</v>
      </c>
      <c r="N57" s="11">
        <f t="shared" si="13"/>
        <v>1.1057620162840904</v>
      </c>
      <c r="O57" s="11">
        <f t="shared" si="14"/>
        <v>1.115487409588839</v>
      </c>
      <c r="P57" s="11">
        <f t="shared" si="15"/>
        <v>0.94915035966761629</v>
      </c>
      <c r="Q57" s="11">
        <f t="shared" si="16"/>
        <v>0.9715012469768346</v>
      </c>
      <c r="R57" s="11">
        <f t="shared" si="17"/>
        <v>1.0442520442520442</v>
      </c>
      <c r="S57" s="11">
        <f t="shared" si="18"/>
        <v>1.0199700830175531</v>
      </c>
      <c r="T57" s="11"/>
    </row>
    <row r="58" spans="1:20" x14ac:dyDescent="0.25">
      <c r="A58" s="2">
        <v>45200</v>
      </c>
      <c r="B58">
        <v>5179.4501950000003</v>
      </c>
      <c r="C58">
        <v>295.44845600000002</v>
      </c>
      <c r="D58">
        <v>381.29998799999998</v>
      </c>
      <c r="E58">
        <v>959.20001200000002</v>
      </c>
      <c r="F58">
        <v>996</v>
      </c>
      <c r="G58">
        <v>19079.599609000001</v>
      </c>
      <c r="H58" s="12">
        <f t="shared" si="7"/>
        <v>-5.4422072023496519E-2</v>
      </c>
      <c r="I58" s="12">
        <f t="shared" si="8"/>
        <v>0</v>
      </c>
      <c r="J58" s="12">
        <f t="shared" si="9"/>
        <v>3.4314374626030764E-2</v>
      </c>
      <c r="K58" s="12">
        <f t="shared" si="10"/>
        <v>-6.9821511269641284E-2</v>
      </c>
      <c r="L58" s="12">
        <f t="shared" si="11"/>
        <v>-8.2450483648088435E-2</v>
      </c>
      <c r="M58" s="12">
        <f t="shared" si="12"/>
        <v>-2.8449567924967455E-2</v>
      </c>
      <c r="N58" s="11">
        <f t="shared" si="13"/>
        <v>0.94557792797650353</v>
      </c>
      <c r="O58" s="11">
        <f t="shared" si="14"/>
        <v>1</v>
      </c>
      <c r="P58" s="11">
        <f t="shared" si="15"/>
        <v>1.0343143746260308</v>
      </c>
      <c r="Q58" s="11">
        <f t="shared" si="16"/>
        <v>0.93017848873035869</v>
      </c>
      <c r="R58" s="11">
        <f t="shared" si="17"/>
        <v>0.91754951635191162</v>
      </c>
      <c r="S58" s="11">
        <f t="shared" si="18"/>
        <v>0.97155043207503256</v>
      </c>
      <c r="T58" s="11"/>
    </row>
    <row r="59" spans="1:20" x14ac:dyDescent="0.25">
      <c r="A59" s="2">
        <v>45231</v>
      </c>
      <c r="B59">
        <v>5581.3999020000001</v>
      </c>
      <c r="C59">
        <v>301.72619600000002</v>
      </c>
      <c r="D59">
        <v>427.39999399999999</v>
      </c>
      <c r="E59">
        <v>970.45001200000002</v>
      </c>
      <c r="F59">
        <v>1225.599976</v>
      </c>
      <c r="G59">
        <v>20133.150390999999</v>
      </c>
      <c r="H59" s="12">
        <f t="shared" si="7"/>
        <v>7.7604705493263218E-2</v>
      </c>
      <c r="I59" s="12">
        <f t="shared" si="8"/>
        <v>2.1248173319274324E-2</v>
      </c>
      <c r="J59" s="12">
        <f t="shared" si="9"/>
        <v>0.12090219630429154</v>
      </c>
      <c r="K59" s="12">
        <f t="shared" si="10"/>
        <v>1.1728523623079355E-2</v>
      </c>
      <c r="L59" s="12">
        <f t="shared" si="11"/>
        <v>0.23052206425702809</v>
      </c>
      <c r="M59" s="12">
        <f t="shared" si="12"/>
        <v>5.5218704982835702E-2</v>
      </c>
      <c r="N59" s="11">
        <f t="shared" si="13"/>
        <v>1.0776047054932631</v>
      </c>
      <c r="O59" s="11">
        <f t="shared" si="14"/>
        <v>1.0212481733192744</v>
      </c>
      <c r="P59" s="11">
        <f t="shared" si="15"/>
        <v>1.1209021963042916</v>
      </c>
      <c r="Q59" s="11">
        <f t="shared" si="16"/>
        <v>1.0117285236230793</v>
      </c>
      <c r="R59" s="11">
        <f t="shared" si="17"/>
        <v>1.230522064257028</v>
      </c>
      <c r="S59" s="11">
        <f t="shared" si="18"/>
        <v>1.0552187049828357</v>
      </c>
      <c r="T59" s="11"/>
    </row>
    <row r="60" spans="1:20" x14ac:dyDescent="0.25">
      <c r="A60" s="2">
        <v>45261</v>
      </c>
      <c r="B60">
        <v>6053.3999020000001</v>
      </c>
      <c r="C60">
        <v>372.14999399999999</v>
      </c>
      <c r="D60">
        <v>454.04998799999998</v>
      </c>
      <c r="E60">
        <v>1104.099976</v>
      </c>
      <c r="F60">
        <v>1201.9499510000001</v>
      </c>
      <c r="G60">
        <v>21731.400390999999</v>
      </c>
      <c r="H60" s="12">
        <f t="shared" si="7"/>
        <v>8.4566597679350444E-2</v>
      </c>
      <c r="I60" s="12">
        <f t="shared" si="8"/>
        <v>0.23340299560864106</v>
      </c>
      <c r="J60" s="12">
        <f t="shared" si="9"/>
        <v>6.2353753800005886E-2</v>
      </c>
      <c r="K60" s="12">
        <f t="shared" si="10"/>
        <v>0.1377195758126282</v>
      </c>
      <c r="L60" s="12">
        <f t="shared" si="11"/>
        <v>-1.9296691794321572E-2</v>
      </c>
      <c r="M60" s="12">
        <f t="shared" si="12"/>
        <v>7.9383999471560898E-2</v>
      </c>
      <c r="N60" s="11">
        <f t="shared" si="13"/>
        <v>1.0845665976793504</v>
      </c>
      <c r="O60" s="11">
        <f t="shared" si="14"/>
        <v>1.233402995608641</v>
      </c>
      <c r="P60" s="11">
        <f t="shared" si="15"/>
        <v>1.0623537538000059</v>
      </c>
      <c r="Q60" s="11">
        <f t="shared" si="16"/>
        <v>1.1377195758126282</v>
      </c>
      <c r="R60" s="11">
        <f t="shared" si="17"/>
        <v>0.98070330820567841</v>
      </c>
      <c r="S60" s="11">
        <f t="shared" si="18"/>
        <v>1.0793839994715608</v>
      </c>
      <c r="T60" s="11"/>
    </row>
    <row r="61" spans="1:20" x14ac:dyDescent="0.25">
      <c r="A61" s="2">
        <v>45292</v>
      </c>
      <c r="B61">
        <v>5466.0498049999997</v>
      </c>
      <c r="C61">
        <v>403.10000600000001</v>
      </c>
      <c r="D61">
        <v>517.59997599999997</v>
      </c>
      <c r="E61">
        <v>1005.650024</v>
      </c>
      <c r="F61">
        <v>1261.6999510000001</v>
      </c>
      <c r="G61">
        <v>21352.599609000001</v>
      </c>
      <c r="H61" s="12">
        <f t="shared" si="7"/>
        <v>-9.7028134025301083E-2</v>
      </c>
      <c r="I61" s="12">
        <f t="shared" si="8"/>
        <v>8.3165423885510029E-2</v>
      </c>
      <c r="J61" s="12">
        <f t="shared" si="9"/>
        <v>0.13996253645975207</v>
      </c>
      <c r="K61" s="12">
        <f t="shared" si="10"/>
        <v>-8.9167606321911508E-2</v>
      </c>
      <c r="L61" s="12">
        <f t="shared" si="11"/>
        <v>4.9710888502711041E-2</v>
      </c>
      <c r="M61" s="12">
        <f t="shared" si="12"/>
        <v>-1.7431034134223478E-2</v>
      </c>
      <c r="N61" s="11">
        <f t="shared" si="13"/>
        <v>0.90297186597469892</v>
      </c>
      <c r="O61" s="11">
        <f t="shared" si="14"/>
        <v>1.08316542388551</v>
      </c>
      <c r="P61" s="11">
        <f t="shared" si="15"/>
        <v>1.1399625364597521</v>
      </c>
      <c r="Q61" s="11">
        <f t="shared" si="16"/>
        <v>0.91083239367808844</v>
      </c>
      <c r="R61" s="11">
        <f t="shared" si="17"/>
        <v>1.0497108885027111</v>
      </c>
      <c r="S61" s="11">
        <f t="shared" si="18"/>
        <v>0.98256896586577658</v>
      </c>
      <c r="T61" s="11"/>
    </row>
    <row r="62" spans="1:20" x14ac:dyDescent="0.25">
      <c r="A62" s="2">
        <v>45316</v>
      </c>
      <c r="B62">
        <v>5466.0498049999997</v>
      </c>
      <c r="C62">
        <v>403.10000600000001</v>
      </c>
      <c r="D62">
        <v>517.59997599999997</v>
      </c>
      <c r="E62">
        <v>1005.650024</v>
      </c>
      <c r="F62">
        <v>1261.6999510000001</v>
      </c>
      <c r="G62">
        <v>21352.599609000001</v>
      </c>
      <c r="H62" s="12">
        <f t="shared" si="7"/>
        <v>0</v>
      </c>
      <c r="I62" s="12">
        <f t="shared" si="8"/>
        <v>0</v>
      </c>
      <c r="J62" s="12">
        <f t="shared" si="9"/>
        <v>0</v>
      </c>
      <c r="K62" s="12">
        <f t="shared" si="10"/>
        <v>0</v>
      </c>
      <c r="L62" s="12">
        <f t="shared" si="11"/>
        <v>0</v>
      </c>
      <c r="M62" s="12">
        <f t="shared" si="12"/>
        <v>0</v>
      </c>
      <c r="N62" s="11">
        <f t="shared" si="13"/>
        <v>1</v>
      </c>
      <c r="O62" s="11">
        <f t="shared" si="14"/>
        <v>1</v>
      </c>
      <c r="P62" s="11">
        <f t="shared" si="15"/>
        <v>1</v>
      </c>
      <c r="Q62" s="11">
        <f t="shared" si="16"/>
        <v>1</v>
      </c>
      <c r="R62" s="11">
        <f t="shared" si="17"/>
        <v>1</v>
      </c>
      <c r="S62" s="11">
        <f t="shared" si="18"/>
        <v>1</v>
      </c>
      <c r="T62" s="11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96679-0D34-4EAA-88E9-D967D972CD02}">
  <dimension ref="A1:N62"/>
  <sheetViews>
    <sheetView zoomScale="149" zoomScaleNormal="210" workbookViewId="0">
      <selection activeCell="E18" sqref="E18"/>
    </sheetView>
  </sheetViews>
  <sheetFormatPr defaultRowHeight="15" x14ac:dyDescent="0.2"/>
  <cols>
    <col min="1" max="1" width="10.44140625" bestFit="1" customWidth="1"/>
    <col min="7" max="7" width="11.77734375" customWidth="1"/>
  </cols>
  <sheetData>
    <row r="1" spans="1:14" ht="15.75" x14ac:dyDescent="0.25">
      <c r="A1" s="1" t="s">
        <v>28</v>
      </c>
      <c r="B1" s="1" t="s">
        <v>29</v>
      </c>
      <c r="C1" t="s">
        <v>68</v>
      </c>
      <c r="D1" t="s">
        <v>69</v>
      </c>
    </row>
    <row r="2" spans="1:14" x14ac:dyDescent="0.2">
      <c r="A2" s="2">
        <v>43497</v>
      </c>
      <c r="B2">
        <v>582.28704800000003</v>
      </c>
      <c r="D2" t="s">
        <v>88</v>
      </c>
      <c r="G2" t="s">
        <v>71</v>
      </c>
    </row>
    <row r="3" spans="1:14" x14ac:dyDescent="0.2">
      <c r="A3" s="2">
        <v>43525</v>
      </c>
      <c r="B3">
        <v>619.44061299999998</v>
      </c>
      <c r="C3" s="19">
        <f>(B3-B2)/B2</f>
        <v>6.3806270683183661E-2</v>
      </c>
      <c r="D3" s="19">
        <f>LN(B3/B2)</f>
        <v>6.185329791594868E-2</v>
      </c>
      <c r="G3" t="s">
        <v>72</v>
      </c>
    </row>
    <row r="4" spans="1:14" x14ac:dyDescent="0.2">
      <c r="A4" s="2">
        <v>43556</v>
      </c>
      <c r="B4">
        <v>614.87707499999999</v>
      </c>
      <c r="C4" s="19">
        <f t="shared" ref="C4:C62" si="0">(B4-B3)/B3</f>
        <v>-7.3671921153158132E-3</v>
      </c>
      <c r="D4" s="19">
        <f t="shared" ref="D4:D62" si="1">LN(B4/B3)</f>
        <v>-7.3944639020332671E-3</v>
      </c>
      <c r="G4" t="s">
        <v>73</v>
      </c>
    </row>
    <row r="5" spans="1:14" x14ac:dyDescent="0.2">
      <c r="A5" s="2">
        <v>43586</v>
      </c>
      <c r="B5">
        <v>617.55053699999996</v>
      </c>
      <c r="C5" s="19">
        <f t="shared" si="0"/>
        <v>4.3479617450365542E-3</v>
      </c>
      <c r="D5" s="19">
        <f t="shared" si="1"/>
        <v>4.3385366694047049E-3</v>
      </c>
    </row>
    <row r="6" spans="1:14" ht="15.75" x14ac:dyDescent="0.25">
      <c r="A6" s="2">
        <v>43617</v>
      </c>
      <c r="B6">
        <v>533.01025400000003</v>
      </c>
      <c r="C6" s="19">
        <f t="shared" si="0"/>
        <v>-0.13689613713346982</v>
      </c>
      <c r="D6" s="19">
        <f t="shared" si="1"/>
        <v>-0.14722024419415006</v>
      </c>
      <c r="G6" s="1" t="s">
        <v>70</v>
      </c>
      <c r="M6" t="s">
        <v>86</v>
      </c>
      <c r="N6">
        <f>EXP(1)</f>
        <v>2.7182818284590451</v>
      </c>
    </row>
    <row r="7" spans="1:14" x14ac:dyDescent="0.2">
      <c r="A7" s="2">
        <v>43647</v>
      </c>
      <c r="B7">
        <v>449.11514299999999</v>
      </c>
      <c r="C7" s="19">
        <f t="shared" si="0"/>
        <v>-0.15739868111430375</v>
      </c>
      <c r="D7" s="19">
        <f t="shared" si="1"/>
        <v>-0.17126136418127022</v>
      </c>
      <c r="G7" t="s">
        <v>74</v>
      </c>
      <c r="H7">
        <f>100*(1+10%)^1</f>
        <v>110.00000000000001</v>
      </c>
      <c r="J7" t="s">
        <v>80</v>
      </c>
    </row>
    <row r="8" spans="1:14" x14ac:dyDescent="0.2">
      <c r="A8" s="2">
        <v>43678</v>
      </c>
      <c r="B8">
        <v>503.29943800000001</v>
      </c>
      <c r="C8" s="19">
        <f t="shared" si="0"/>
        <v>0.1206467781025144</v>
      </c>
      <c r="D8" s="19">
        <f t="shared" si="1"/>
        <v>0.11390599907800814</v>
      </c>
      <c r="G8" t="s">
        <v>74</v>
      </c>
      <c r="H8">
        <f>582.287*(1+6.185%)^1</f>
        <v>618.30145095</v>
      </c>
      <c r="J8" t="s">
        <v>89</v>
      </c>
    </row>
    <row r="9" spans="1:14" ht="15.75" x14ac:dyDescent="0.25">
      <c r="A9" s="2">
        <v>43709</v>
      </c>
      <c r="B9">
        <v>523.82598900000005</v>
      </c>
      <c r="C9" s="19">
        <f t="shared" si="0"/>
        <v>4.0783973615325278E-2</v>
      </c>
      <c r="D9" s="19">
        <f t="shared" si="1"/>
        <v>3.9974249957065208E-2</v>
      </c>
      <c r="G9" s="1" t="s">
        <v>75</v>
      </c>
    </row>
    <row r="10" spans="1:14" x14ac:dyDescent="0.2">
      <c r="A10" s="2">
        <v>43739</v>
      </c>
      <c r="B10">
        <v>502.12518299999999</v>
      </c>
      <c r="C10" s="19">
        <f t="shared" si="0"/>
        <v>-4.1427509241050764E-2</v>
      </c>
      <c r="D10" s="19">
        <f t="shared" si="1"/>
        <v>-4.231008997805296E-2</v>
      </c>
      <c r="G10" t="s">
        <v>76</v>
      </c>
      <c r="H10">
        <v>5</v>
      </c>
    </row>
    <row r="11" spans="1:14" x14ac:dyDescent="0.2">
      <c r="A11" s="2">
        <v>43770</v>
      </c>
      <c r="B11">
        <v>426.78295900000001</v>
      </c>
      <c r="C11" s="19">
        <f t="shared" si="0"/>
        <v>-0.15004669463072914</v>
      </c>
      <c r="D11" s="19">
        <f t="shared" si="1"/>
        <v>-0.16257386586643097</v>
      </c>
      <c r="G11" t="s">
        <v>77</v>
      </c>
      <c r="H11" t="s">
        <v>78</v>
      </c>
      <c r="I11" t="s">
        <v>79</v>
      </c>
    </row>
    <row r="12" spans="1:14" x14ac:dyDescent="0.2">
      <c r="A12" s="2">
        <v>43800</v>
      </c>
      <c r="B12">
        <v>366.189728</v>
      </c>
      <c r="C12" s="19">
        <f t="shared" si="0"/>
        <v>-0.14197668796799359</v>
      </c>
      <c r="D12" s="19">
        <f t="shared" si="1"/>
        <v>-0.15312400966280429</v>
      </c>
      <c r="G12" t="s">
        <v>74</v>
      </c>
      <c r="H12">
        <f>100*(1+5%)^2</f>
        <v>110.25</v>
      </c>
      <c r="J12" t="s">
        <v>83</v>
      </c>
    </row>
    <row r="13" spans="1:14" x14ac:dyDescent="0.2">
      <c r="A13" s="2">
        <v>43831</v>
      </c>
      <c r="B13">
        <v>365.39123499999999</v>
      </c>
      <c r="C13" s="19">
        <f t="shared" si="0"/>
        <v>-2.1805445072451833E-3</v>
      </c>
      <c r="D13" s="19">
        <f t="shared" si="1"/>
        <v>-2.1829253560800561E-3</v>
      </c>
    </row>
    <row r="14" spans="1:14" ht="15.75" x14ac:dyDescent="0.25">
      <c r="A14" s="2">
        <v>43862</v>
      </c>
      <c r="B14">
        <v>332.18237299999998</v>
      </c>
      <c r="C14" s="19">
        <f t="shared" si="0"/>
        <v>-9.0885765226415491E-2</v>
      </c>
      <c r="D14" s="19">
        <f t="shared" si="1"/>
        <v>-9.5284521882549142E-2</v>
      </c>
      <c r="G14" s="1" t="s">
        <v>81</v>
      </c>
    </row>
    <row r="15" spans="1:14" x14ac:dyDescent="0.2">
      <c r="A15" s="2">
        <v>43891</v>
      </c>
      <c r="B15">
        <v>270.74371300000001</v>
      </c>
      <c r="C15" s="19">
        <f t="shared" si="0"/>
        <v>-0.18495460624576843</v>
      </c>
      <c r="D15" s="19">
        <f t="shared" si="1"/>
        <v>-0.20451146943438958</v>
      </c>
      <c r="G15" t="s">
        <v>74</v>
      </c>
      <c r="H15">
        <f>100*(1+2.5%)^4</f>
        <v>110.38128906249997</v>
      </c>
      <c r="J15" t="s">
        <v>84</v>
      </c>
    </row>
    <row r="16" spans="1:14" x14ac:dyDescent="0.2">
      <c r="A16" s="2">
        <v>43922</v>
      </c>
      <c r="B16">
        <v>300.377655</v>
      </c>
      <c r="C16" s="19">
        <f t="shared" si="0"/>
        <v>0.10945385091915316</v>
      </c>
      <c r="D16" s="19">
        <f t="shared" si="1"/>
        <v>0.10386786804067193</v>
      </c>
    </row>
    <row r="17" spans="1:10" ht="15.75" x14ac:dyDescent="0.25">
      <c r="A17" s="2">
        <v>43952</v>
      </c>
      <c r="B17">
        <v>298.35424799999998</v>
      </c>
      <c r="C17" s="19">
        <f t="shared" si="0"/>
        <v>-6.7362101218881284E-3</v>
      </c>
      <c r="D17" s="19">
        <f t="shared" si="1"/>
        <v>-6.7590007914445482E-3</v>
      </c>
      <c r="G17" s="1" t="s">
        <v>82</v>
      </c>
      <c r="J17" t="s">
        <v>85</v>
      </c>
    </row>
    <row r="18" spans="1:10" x14ac:dyDescent="0.2">
      <c r="A18" s="2">
        <v>43983</v>
      </c>
      <c r="B18">
        <v>310.10925300000002</v>
      </c>
      <c r="C18" s="19">
        <f t="shared" si="0"/>
        <v>3.9399489294350658E-2</v>
      </c>
      <c r="D18" s="19">
        <f t="shared" si="1"/>
        <v>3.8643132245490062E-2</v>
      </c>
      <c r="G18" t="s">
        <v>74</v>
      </c>
      <c r="H18">
        <f>100*EXP(10%*1)</f>
        <v>110.51709180756477</v>
      </c>
      <c r="J18" t="s">
        <v>87</v>
      </c>
    </row>
    <row r="19" spans="1:10" x14ac:dyDescent="0.2">
      <c r="A19" s="2">
        <v>44013</v>
      </c>
      <c r="B19">
        <v>291.32055700000001</v>
      </c>
      <c r="C19" s="19">
        <f t="shared" si="0"/>
        <v>-6.0587344035168196E-2</v>
      </c>
      <c r="D19" s="19">
        <f t="shared" si="1"/>
        <v>-6.2500433088220911E-2</v>
      </c>
      <c r="G19" t="s">
        <v>74</v>
      </c>
      <c r="H19">
        <f>582.287*EXP(6.185%*1)</f>
        <v>619.43851907775911</v>
      </c>
      <c r="J19" t="s">
        <v>90</v>
      </c>
    </row>
    <row r="20" spans="1:10" x14ac:dyDescent="0.2">
      <c r="A20" s="2">
        <v>44044</v>
      </c>
      <c r="B20">
        <v>309.723816</v>
      </c>
      <c r="C20" s="19">
        <f t="shared" si="0"/>
        <v>6.3171851617735267E-2</v>
      </c>
      <c r="D20" s="19">
        <f t="shared" si="1"/>
        <v>6.125675291380632E-2</v>
      </c>
    </row>
    <row r="21" spans="1:10" x14ac:dyDescent="0.2">
      <c r="A21" s="2">
        <v>44075</v>
      </c>
      <c r="B21">
        <v>282.11895800000002</v>
      </c>
      <c r="C21" s="19">
        <f t="shared" si="0"/>
        <v>-8.9127334011666642E-2</v>
      </c>
      <c r="D21" s="19">
        <f t="shared" si="1"/>
        <v>-9.3352165379128077E-2</v>
      </c>
    </row>
    <row r="22" spans="1:10" x14ac:dyDescent="0.2">
      <c r="A22" s="2">
        <v>44105</v>
      </c>
      <c r="B22">
        <v>277.06042500000001</v>
      </c>
      <c r="C22" s="19">
        <f t="shared" si="0"/>
        <v>-1.7930496538981301E-2</v>
      </c>
      <c r="D22" s="19">
        <f t="shared" si="1"/>
        <v>-1.8093195677064508E-2</v>
      </c>
    </row>
    <row r="23" spans="1:10" x14ac:dyDescent="0.2">
      <c r="A23" s="2">
        <v>44136</v>
      </c>
      <c r="B23">
        <v>336.26886000000002</v>
      </c>
      <c r="C23" s="19">
        <f t="shared" si="0"/>
        <v>0.21370224563829354</v>
      </c>
      <c r="D23" s="19">
        <f t="shared" si="1"/>
        <v>0.19367539537011946</v>
      </c>
    </row>
    <row r="24" spans="1:10" x14ac:dyDescent="0.2">
      <c r="A24" s="2">
        <v>44166</v>
      </c>
      <c r="B24">
        <v>336.26886000000002</v>
      </c>
      <c r="C24" s="19">
        <f t="shared" si="0"/>
        <v>0</v>
      </c>
      <c r="D24" s="19">
        <f t="shared" si="1"/>
        <v>0</v>
      </c>
    </row>
    <row r="25" spans="1:10" x14ac:dyDescent="0.2">
      <c r="A25" s="2">
        <v>44197</v>
      </c>
      <c r="B25">
        <v>350.43261699999999</v>
      </c>
      <c r="C25" s="19">
        <f t="shared" si="0"/>
        <v>4.212033490106689E-2</v>
      </c>
      <c r="D25" s="19">
        <f t="shared" si="1"/>
        <v>4.1257421213316034E-2</v>
      </c>
    </row>
    <row r="26" spans="1:10" x14ac:dyDescent="0.2">
      <c r="A26" s="2">
        <v>44228</v>
      </c>
      <c r="B26">
        <v>444.80944799999997</v>
      </c>
      <c r="C26" s="19">
        <f t="shared" si="0"/>
        <v>0.26931520190085495</v>
      </c>
      <c r="D26" s="19">
        <f t="shared" si="1"/>
        <v>0.23847754394222531</v>
      </c>
    </row>
    <row r="27" spans="1:10" x14ac:dyDescent="0.2">
      <c r="A27" s="2">
        <v>44256</v>
      </c>
      <c r="B27">
        <v>457.96151700000001</v>
      </c>
      <c r="C27" s="19">
        <f t="shared" si="0"/>
        <v>2.956787239825005E-2</v>
      </c>
      <c r="D27" s="19">
        <f t="shared" si="1"/>
        <v>2.9139172848522361E-2</v>
      </c>
    </row>
    <row r="28" spans="1:10" x14ac:dyDescent="0.2">
      <c r="A28" s="2">
        <v>44287</v>
      </c>
      <c r="B28">
        <v>476.70199600000001</v>
      </c>
      <c r="C28" s="19">
        <f t="shared" si="0"/>
        <v>4.0921514809289079E-2</v>
      </c>
      <c r="D28" s="19">
        <f t="shared" si="1"/>
        <v>4.0106392755293742E-2</v>
      </c>
    </row>
    <row r="29" spans="1:10" x14ac:dyDescent="0.2">
      <c r="A29" s="2">
        <v>44317</v>
      </c>
      <c r="B29">
        <v>514.279358</v>
      </c>
      <c r="C29" s="19">
        <f t="shared" si="0"/>
        <v>7.8827784056519856E-2</v>
      </c>
      <c r="D29" s="19">
        <f t="shared" si="1"/>
        <v>7.5875066546269229E-2</v>
      </c>
    </row>
    <row r="30" spans="1:10" x14ac:dyDescent="0.2">
      <c r="A30" s="2">
        <v>44348</v>
      </c>
      <c r="B30">
        <v>497.658569</v>
      </c>
      <c r="C30" s="19">
        <f t="shared" si="0"/>
        <v>-3.2318600273277938E-2</v>
      </c>
      <c r="D30" s="19">
        <f t="shared" si="1"/>
        <v>-3.2852378395270415E-2</v>
      </c>
    </row>
    <row r="31" spans="1:10" x14ac:dyDescent="0.2">
      <c r="A31" s="2">
        <v>44378</v>
      </c>
      <c r="B31">
        <v>625.51782200000002</v>
      </c>
      <c r="C31" s="19">
        <f t="shared" si="0"/>
        <v>0.25692163455945644</v>
      </c>
      <c r="D31" s="19">
        <f t="shared" si="1"/>
        <v>0.22866558443434554</v>
      </c>
    </row>
    <row r="32" spans="1:10" x14ac:dyDescent="0.2">
      <c r="A32" s="2">
        <v>44409</v>
      </c>
      <c r="B32">
        <v>632.88879399999996</v>
      </c>
      <c r="C32" s="19">
        <f t="shared" si="0"/>
        <v>1.1783792149090738E-2</v>
      </c>
      <c r="D32" s="19">
        <f t="shared" si="1"/>
        <v>1.1714903918665521E-2</v>
      </c>
    </row>
    <row r="33" spans="1:4" x14ac:dyDescent="0.2">
      <c r="A33" s="2">
        <v>44440</v>
      </c>
      <c r="B33">
        <v>629.67559800000004</v>
      </c>
      <c r="C33" s="19">
        <f t="shared" si="0"/>
        <v>-5.0770309578272062E-3</v>
      </c>
      <c r="D33" s="19">
        <f t="shared" si="1"/>
        <v>-5.0899628685435704E-3</v>
      </c>
    </row>
    <row r="34" spans="1:4" x14ac:dyDescent="0.2">
      <c r="A34" s="2">
        <v>44470</v>
      </c>
      <c r="B34">
        <v>661.23016399999995</v>
      </c>
      <c r="C34" s="19">
        <f t="shared" si="0"/>
        <v>5.0112416774962761E-2</v>
      </c>
      <c r="D34" s="19">
        <f t="shared" si="1"/>
        <v>4.8897222033736906E-2</v>
      </c>
    </row>
    <row r="35" spans="1:4" x14ac:dyDescent="0.2">
      <c r="A35" s="2">
        <v>44501</v>
      </c>
      <c r="B35">
        <v>661.86523399999999</v>
      </c>
      <c r="C35" s="19">
        <f t="shared" si="0"/>
        <v>9.6043712851557326E-4</v>
      </c>
      <c r="D35" s="19">
        <f t="shared" si="1"/>
        <v>9.5997620387924375E-4</v>
      </c>
    </row>
    <row r="36" spans="1:4" x14ac:dyDescent="0.2">
      <c r="A36" s="2">
        <v>44531</v>
      </c>
      <c r="B36">
        <v>761.90216099999998</v>
      </c>
      <c r="C36" s="19">
        <f t="shared" si="0"/>
        <v>0.15114395176103176</v>
      </c>
      <c r="D36" s="19">
        <f t="shared" si="1"/>
        <v>0.14075618861029041</v>
      </c>
    </row>
    <row r="37" spans="1:4" x14ac:dyDescent="0.2">
      <c r="A37" s="2">
        <v>44562</v>
      </c>
      <c r="B37">
        <v>682.47827099999995</v>
      </c>
      <c r="C37" s="19">
        <f t="shared" si="0"/>
        <v>-0.10424421148216173</v>
      </c>
      <c r="D37" s="19">
        <f t="shared" si="1"/>
        <v>-0.11008746061551079</v>
      </c>
    </row>
    <row r="38" spans="1:4" x14ac:dyDescent="0.2">
      <c r="A38" s="2">
        <v>44593</v>
      </c>
      <c r="B38">
        <v>614.53326400000003</v>
      </c>
      <c r="C38" s="19">
        <f t="shared" si="0"/>
        <v>-9.9556293419340122E-2</v>
      </c>
      <c r="D38" s="19">
        <f t="shared" si="1"/>
        <v>-0.1048676298341587</v>
      </c>
    </row>
    <row r="39" spans="1:4" x14ac:dyDescent="0.2">
      <c r="A39" s="2">
        <v>44621</v>
      </c>
      <c r="B39">
        <v>634.26715100000001</v>
      </c>
      <c r="C39" s="19">
        <f t="shared" si="0"/>
        <v>3.2111991581305156E-2</v>
      </c>
      <c r="D39" s="19">
        <f t="shared" si="1"/>
        <v>3.1607180145745886E-2</v>
      </c>
    </row>
    <row r="40" spans="1:4" x14ac:dyDescent="0.2">
      <c r="A40" s="2">
        <v>44652</v>
      </c>
      <c r="B40">
        <v>654.29406700000004</v>
      </c>
      <c r="C40" s="19">
        <f t="shared" si="0"/>
        <v>3.1574890751357908E-2</v>
      </c>
      <c r="D40" s="19">
        <f t="shared" si="1"/>
        <v>3.1086654627390978E-2</v>
      </c>
    </row>
    <row r="41" spans="1:4" x14ac:dyDescent="0.2">
      <c r="A41" s="2">
        <v>44682</v>
      </c>
      <c r="B41">
        <v>706.85247800000002</v>
      </c>
      <c r="C41" s="19">
        <f t="shared" si="0"/>
        <v>8.0328423641353258E-2</v>
      </c>
      <c r="D41" s="19">
        <f t="shared" si="1"/>
        <v>7.7265090872538161E-2</v>
      </c>
    </row>
    <row r="42" spans="1:4" x14ac:dyDescent="0.2">
      <c r="A42" s="2">
        <v>44713</v>
      </c>
      <c r="B42">
        <v>904.63055399999996</v>
      </c>
      <c r="C42" s="19">
        <f t="shared" si="0"/>
        <v>0.27980106479870037</v>
      </c>
      <c r="D42" s="19">
        <f t="shared" si="1"/>
        <v>0.24670464772686201</v>
      </c>
    </row>
    <row r="43" spans="1:4" x14ac:dyDescent="0.2">
      <c r="A43" s="2">
        <v>44743</v>
      </c>
      <c r="B43">
        <v>1097.6705320000001</v>
      </c>
      <c r="C43" s="19">
        <f t="shared" si="0"/>
        <v>0.21339095517660367</v>
      </c>
      <c r="D43" s="19">
        <f t="shared" si="1"/>
        <v>0.19341888238306784</v>
      </c>
    </row>
    <row r="44" spans="1:4" x14ac:dyDescent="0.2">
      <c r="A44" s="2">
        <v>44774</v>
      </c>
      <c r="B44">
        <v>1304.289673</v>
      </c>
      <c r="C44" s="19">
        <f t="shared" si="0"/>
        <v>0.18823420596299645</v>
      </c>
      <c r="D44" s="19">
        <f t="shared" si="1"/>
        <v>0.17246834457680782</v>
      </c>
    </row>
    <row r="45" spans="1:4" x14ac:dyDescent="0.2">
      <c r="A45" s="2">
        <v>44805</v>
      </c>
      <c r="B45">
        <v>1283.350952</v>
      </c>
      <c r="C45" s="19">
        <f t="shared" si="0"/>
        <v>-1.6053735173597428E-2</v>
      </c>
      <c r="D45" s="19">
        <f t="shared" si="1"/>
        <v>-1.618399233726233E-2</v>
      </c>
    </row>
    <row r="46" spans="1:4" x14ac:dyDescent="0.2">
      <c r="A46" s="2">
        <v>44835</v>
      </c>
      <c r="B46">
        <v>1486.404297</v>
      </c>
      <c r="C46" s="19">
        <f t="shared" si="0"/>
        <v>0.15822121352195798</v>
      </c>
      <c r="D46" s="19">
        <f t="shared" si="1"/>
        <v>0.14688539158203348</v>
      </c>
    </row>
    <row r="47" spans="1:4" x14ac:dyDescent="0.2">
      <c r="A47" s="2">
        <v>44866</v>
      </c>
      <c r="B47">
        <v>1451.7379149999999</v>
      </c>
      <c r="C47" s="19">
        <f t="shared" si="0"/>
        <v>-2.3322310134575797E-2</v>
      </c>
      <c r="D47" s="19">
        <f t="shared" si="1"/>
        <v>-2.3598579151197476E-2</v>
      </c>
    </row>
    <row r="48" spans="1:4" x14ac:dyDescent="0.2">
      <c r="A48" s="2">
        <v>44896</v>
      </c>
      <c r="B48">
        <v>1773.478149</v>
      </c>
      <c r="C48" s="19">
        <f t="shared" si="0"/>
        <v>0.22162418620856927</v>
      </c>
      <c r="D48" s="19">
        <f t="shared" si="1"/>
        <v>0.200181273521781</v>
      </c>
    </row>
    <row r="49" spans="1:4" x14ac:dyDescent="0.2">
      <c r="A49" s="2">
        <v>44927</v>
      </c>
      <c r="B49">
        <v>1668.3414310000001</v>
      </c>
      <c r="C49" s="19">
        <f t="shared" si="0"/>
        <v>-5.9282781724309799E-2</v>
      </c>
      <c r="D49" s="19">
        <f t="shared" si="1"/>
        <v>-6.111269648758072E-2</v>
      </c>
    </row>
    <row r="50" spans="1:4" x14ac:dyDescent="0.2">
      <c r="A50" s="2">
        <v>44958</v>
      </c>
      <c r="B50">
        <v>2274.5344239999999</v>
      </c>
      <c r="C50" s="19">
        <f t="shared" si="0"/>
        <v>0.36335067974464269</v>
      </c>
      <c r="D50" s="19">
        <f t="shared" si="1"/>
        <v>0.30994540483473498</v>
      </c>
    </row>
    <row r="51" spans="1:4" x14ac:dyDescent="0.2">
      <c r="A51" s="2">
        <v>44986</v>
      </c>
      <c r="B51">
        <v>2477.4887699999999</v>
      </c>
      <c r="C51" s="19">
        <f t="shared" si="0"/>
        <v>8.9228962137703829E-2</v>
      </c>
      <c r="D51" s="19">
        <f t="shared" si="1"/>
        <v>8.547007174829277E-2</v>
      </c>
    </row>
    <row r="52" spans="1:4" x14ac:dyDescent="0.2">
      <c r="A52" s="2">
        <v>45017</v>
      </c>
      <c r="B52">
        <v>2780.783203</v>
      </c>
      <c r="C52" s="19">
        <f t="shared" si="0"/>
        <v>0.12242010404753521</v>
      </c>
      <c r="D52" s="19">
        <f t="shared" si="1"/>
        <v>0.11548716130601519</v>
      </c>
    </row>
    <row r="53" spans="1:4" x14ac:dyDescent="0.2">
      <c r="A53" s="2">
        <v>45047</v>
      </c>
      <c r="B53">
        <v>2748.9357909999999</v>
      </c>
      <c r="C53" s="19">
        <f t="shared" si="0"/>
        <v>-1.1452677060779872E-2</v>
      </c>
      <c r="D53" s="19">
        <f t="shared" si="1"/>
        <v>-1.1518764033074703E-2</v>
      </c>
    </row>
    <row r="54" spans="1:4" x14ac:dyDescent="0.2">
      <c r="A54" s="2">
        <v>45078</v>
      </c>
      <c r="B54">
        <v>3432.077393</v>
      </c>
      <c r="C54" s="19">
        <f t="shared" si="0"/>
        <v>0.24851129816731327</v>
      </c>
      <c r="D54" s="19">
        <f t="shared" si="1"/>
        <v>0.22195188008986766</v>
      </c>
    </row>
    <row r="55" spans="1:4" x14ac:dyDescent="0.2">
      <c r="A55" s="2">
        <v>45108</v>
      </c>
      <c r="B55">
        <v>3740.9104000000002</v>
      </c>
      <c r="C55" s="19">
        <f t="shared" si="0"/>
        <v>8.998427821875174E-2</v>
      </c>
      <c r="D55" s="19">
        <f t="shared" si="1"/>
        <v>8.6163272484509043E-2</v>
      </c>
    </row>
    <row r="56" spans="1:4" x14ac:dyDescent="0.2">
      <c r="A56" s="2">
        <v>45139</v>
      </c>
      <c r="B56">
        <v>4953.642578</v>
      </c>
      <c r="C56" s="19">
        <f t="shared" si="0"/>
        <v>0.3241810276984981</v>
      </c>
      <c r="D56" s="19">
        <f t="shared" si="1"/>
        <v>0.28079417603736967</v>
      </c>
    </row>
    <row r="57" spans="1:4" x14ac:dyDescent="0.2">
      <c r="A57" s="2">
        <v>45170</v>
      </c>
      <c r="B57">
        <v>5477.5498049999997</v>
      </c>
      <c r="C57" s="19">
        <f t="shared" si="0"/>
        <v>0.10576201628409043</v>
      </c>
      <c r="D57" s="19">
        <f t="shared" si="1"/>
        <v>0.10053470479664038</v>
      </c>
    </row>
    <row r="58" spans="1:4" x14ac:dyDescent="0.2">
      <c r="A58" s="2">
        <v>45200</v>
      </c>
      <c r="B58">
        <v>5179.4501950000003</v>
      </c>
      <c r="C58" s="19">
        <f t="shared" si="0"/>
        <v>-5.4422072023496519E-2</v>
      </c>
      <c r="D58" s="19">
        <f t="shared" si="1"/>
        <v>-5.5958974421146217E-2</v>
      </c>
    </row>
    <row r="59" spans="1:4" x14ac:dyDescent="0.2">
      <c r="A59" s="2">
        <v>45231</v>
      </c>
      <c r="B59">
        <v>5581.3999020000001</v>
      </c>
      <c r="C59" s="19">
        <f t="shared" si="0"/>
        <v>7.7604705493263218E-2</v>
      </c>
      <c r="D59" s="19">
        <f t="shared" si="1"/>
        <v>7.4740712746338617E-2</v>
      </c>
    </row>
    <row r="60" spans="1:4" x14ac:dyDescent="0.2">
      <c r="A60" s="2">
        <v>45261</v>
      </c>
      <c r="B60">
        <v>6053.3999020000001</v>
      </c>
      <c r="C60" s="19">
        <f t="shared" si="0"/>
        <v>8.4566597679350444E-2</v>
      </c>
      <c r="D60" s="19">
        <f t="shared" si="1"/>
        <v>8.1180458047906204E-2</v>
      </c>
    </row>
    <row r="61" spans="1:4" x14ac:dyDescent="0.2">
      <c r="A61" s="2">
        <v>45292</v>
      </c>
      <c r="B61">
        <v>5466.0498049999997</v>
      </c>
      <c r="C61" s="19">
        <f t="shared" si="0"/>
        <v>-9.7028134025301083E-2</v>
      </c>
      <c r="D61" s="19">
        <f t="shared" si="1"/>
        <v>-0.10206388222471363</v>
      </c>
    </row>
    <row r="62" spans="1:4" x14ac:dyDescent="0.2">
      <c r="A62" s="2">
        <v>45316</v>
      </c>
      <c r="B62">
        <v>5466.0498049999997</v>
      </c>
      <c r="C62" s="19">
        <f t="shared" si="0"/>
        <v>0</v>
      </c>
      <c r="D62" s="19">
        <f t="shared" si="1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C1EFB-156A-4DAC-A5ED-4AECA4BEA8AB}">
  <dimension ref="B1:G2002"/>
  <sheetViews>
    <sheetView topLeftCell="B1" zoomScale="209" zoomScaleNormal="140" workbookViewId="0">
      <selection activeCell="G1" sqref="G1"/>
    </sheetView>
  </sheetViews>
  <sheetFormatPr defaultRowHeight="15" x14ac:dyDescent="0.2"/>
  <sheetData>
    <row r="1" spans="2:7" x14ac:dyDescent="0.2">
      <c r="E1" t="s">
        <v>91</v>
      </c>
      <c r="F1">
        <f>SUM(D:D)</f>
        <v>9999.9999999999727</v>
      </c>
      <c r="G1" t="s">
        <v>92</v>
      </c>
    </row>
    <row r="3" spans="2:7" x14ac:dyDescent="0.2">
      <c r="B3">
        <v>1</v>
      </c>
      <c r="C3">
        <v>1000</v>
      </c>
      <c r="D3" s="6">
        <f>C3/(1+10%)^B3</f>
        <v>909.09090909090901</v>
      </c>
    </row>
    <row r="4" spans="2:7" x14ac:dyDescent="0.2">
      <c r="B4">
        <v>2</v>
      </c>
      <c r="C4">
        <v>1000</v>
      </c>
      <c r="D4" s="6">
        <f>C4/(1+10%)^B4</f>
        <v>826.44628099173542</v>
      </c>
    </row>
    <row r="5" spans="2:7" x14ac:dyDescent="0.2">
      <c r="B5">
        <v>3</v>
      </c>
      <c r="C5">
        <v>1000</v>
      </c>
      <c r="D5" s="6">
        <f>C5/(1+10%)^B5</f>
        <v>751.31480090157754</v>
      </c>
    </row>
    <row r="6" spans="2:7" x14ac:dyDescent="0.2">
      <c r="B6">
        <v>4</v>
      </c>
      <c r="C6">
        <v>1000</v>
      </c>
      <c r="D6" s="6">
        <f>C6/(1+10%)^B6</f>
        <v>683.01345536507051</v>
      </c>
    </row>
    <row r="7" spans="2:7" x14ac:dyDescent="0.2">
      <c r="B7">
        <v>5</v>
      </c>
      <c r="C7">
        <v>1000</v>
      </c>
      <c r="D7" s="6">
        <f>C7/(1+10%)^B7</f>
        <v>620.92132305915493</v>
      </c>
    </row>
    <row r="8" spans="2:7" x14ac:dyDescent="0.2">
      <c r="B8">
        <v>6</v>
      </c>
      <c r="C8">
        <v>1000</v>
      </c>
      <c r="D8" s="6">
        <f t="shared" ref="D8:D71" si="0">C8/(1+10%)^B8</f>
        <v>564.47393005377717</v>
      </c>
    </row>
    <row r="9" spans="2:7" x14ac:dyDescent="0.2">
      <c r="B9">
        <v>7</v>
      </c>
      <c r="C9">
        <v>1000</v>
      </c>
      <c r="D9" s="6">
        <f t="shared" si="0"/>
        <v>513.15811823070646</v>
      </c>
    </row>
    <row r="10" spans="2:7" x14ac:dyDescent="0.2">
      <c r="B10">
        <v>8</v>
      </c>
      <c r="C10">
        <v>1000</v>
      </c>
      <c r="D10" s="6">
        <f t="shared" si="0"/>
        <v>466.50738020973318</v>
      </c>
    </row>
    <row r="11" spans="2:7" x14ac:dyDescent="0.2">
      <c r="B11">
        <v>9</v>
      </c>
      <c r="C11">
        <v>1000</v>
      </c>
      <c r="D11" s="6">
        <f t="shared" si="0"/>
        <v>424.09761837248465</v>
      </c>
    </row>
    <row r="12" spans="2:7" x14ac:dyDescent="0.2">
      <c r="B12">
        <v>10</v>
      </c>
      <c r="C12">
        <v>1000</v>
      </c>
      <c r="D12" s="6">
        <f t="shared" si="0"/>
        <v>385.54328942953146</v>
      </c>
    </row>
    <row r="13" spans="2:7" x14ac:dyDescent="0.2">
      <c r="B13">
        <v>11</v>
      </c>
      <c r="C13">
        <v>1000</v>
      </c>
      <c r="D13" s="6">
        <f t="shared" si="0"/>
        <v>350.49389948139219</v>
      </c>
    </row>
    <row r="14" spans="2:7" x14ac:dyDescent="0.2">
      <c r="B14">
        <v>12</v>
      </c>
      <c r="C14">
        <v>1000</v>
      </c>
      <c r="D14" s="6">
        <f t="shared" si="0"/>
        <v>318.63081771035655</v>
      </c>
    </row>
    <row r="15" spans="2:7" x14ac:dyDescent="0.2">
      <c r="B15">
        <v>13</v>
      </c>
      <c r="C15">
        <v>1000</v>
      </c>
      <c r="D15" s="6">
        <f t="shared" si="0"/>
        <v>289.66437973668775</v>
      </c>
    </row>
    <row r="16" spans="2:7" x14ac:dyDescent="0.2">
      <c r="B16">
        <v>14</v>
      </c>
      <c r="C16">
        <v>1000</v>
      </c>
      <c r="D16" s="6">
        <f t="shared" si="0"/>
        <v>263.33125430607976</v>
      </c>
    </row>
    <row r="17" spans="2:4" x14ac:dyDescent="0.2">
      <c r="B17">
        <v>15</v>
      </c>
      <c r="C17">
        <v>1000</v>
      </c>
      <c r="D17" s="6">
        <f t="shared" si="0"/>
        <v>239.3920493691634</v>
      </c>
    </row>
    <row r="18" spans="2:4" x14ac:dyDescent="0.2">
      <c r="B18">
        <v>16</v>
      </c>
      <c r="C18">
        <v>1000</v>
      </c>
      <c r="D18" s="6">
        <f t="shared" si="0"/>
        <v>217.62913579014852</v>
      </c>
    </row>
    <row r="19" spans="2:4" x14ac:dyDescent="0.2">
      <c r="B19">
        <v>17</v>
      </c>
      <c r="C19">
        <v>1000</v>
      </c>
      <c r="D19" s="6">
        <f t="shared" si="0"/>
        <v>197.84466890013502</v>
      </c>
    </row>
    <row r="20" spans="2:4" x14ac:dyDescent="0.2">
      <c r="B20">
        <v>18</v>
      </c>
      <c r="C20">
        <v>1000</v>
      </c>
      <c r="D20" s="6">
        <f t="shared" si="0"/>
        <v>179.85878990921364</v>
      </c>
    </row>
    <row r="21" spans="2:4" x14ac:dyDescent="0.2">
      <c r="B21">
        <v>19</v>
      </c>
      <c r="C21">
        <v>1000</v>
      </c>
      <c r="D21" s="6">
        <f t="shared" si="0"/>
        <v>163.50799082655783</v>
      </c>
    </row>
    <row r="22" spans="2:4" x14ac:dyDescent="0.2">
      <c r="B22">
        <v>20</v>
      </c>
      <c r="C22">
        <v>1000</v>
      </c>
      <c r="D22" s="6">
        <f t="shared" si="0"/>
        <v>148.64362802414348</v>
      </c>
    </row>
    <row r="23" spans="2:4" x14ac:dyDescent="0.2">
      <c r="B23">
        <v>21</v>
      </c>
      <c r="C23">
        <v>1000</v>
      </c>
      <c r="D23" s="6">
        <f t="shared" si="0"/>
        <v>135.13057093103953</v>
      </c>
    </row>
    <row r="24" spans="2:4" x14ac:dyDescent="0.2">
      <c r="B24">
        <v>22</v>
      </c>
      <c r="C24">
        <v>1000</v>
      </c>
      <c r="D24" s="6">
        <f t="shared" si="0"/>
        <v>122.84597357367227</v>
      </c>
    </row>
    <row r="25" spans="2:4" x14ac:dyDescent="0.2">
      <c r="B25">
        <v>23</v>
      </c>
      <c r="C25">
        <v>1000</v>
      </c>
      <c r="D25" s="6">
        <f t="shared" si="0"/>
        <v>111.67815779424751</v>
      </c>
    </row>
    <row r="26" spans="2:4" x14ac:dyDescent="0.2">
      <c r="B26">
        <v>24</v>
      </c>
      <c r="C26">
        <v>1000</v>
      </c>
      <c r="D26" s="6">
        <f t="shared" si="0"/>
        <v>101.52559799477048</v>
      </c>
    </row>
    <row r="27" spans="2:4" x14ac:dyDescent="0.2">
      <c r="B27">
        <v>25</v>
      </c>
      <c r="C27">
        <v>1000</v>
      </c>
      <c r="D27" s="6">
        <f t="shared" si="0"/>
        <v>92.29599817706405</v>
      </c>
    </row>
    <row r="28" spans="2:4" x14ac:dyDescent="0.2">
      <c r="B28">
        <v>26</v>
      </c>
      <c r="C28">
        <v>1000</v>
      </c>
      <c r="D28" s="6">
        <f t="shared" si="0"/>
        <v>83.905452888240049</v>
      </c>
    </row>
    <row r="29" spans="2:4" x14ac:dyDescent="0.2">
      <c r="B29">
        <v>27</v>
      </c>
      <c r="C29">
        <v>1000</v>
      </c>
      <c r="D29" s="6">
        <f t="shared" si="0"/>
        <v>76.277684443854568</v>
      </c>
    </row>
    <row r="30" spans="2:4" x14ac:dyDescent="0.2">
      <c r="B30">
        <v>28</v>
      </c>
      <c r="C30">
        <v>1000</v>
      </c>
      <c r="D30" s="6">
        <f t="shared" si="0"/>
        <v>69.343349494413246</v>
      </c>
    </row>
    <row r="31" spans="2:4" x14ac:dyDescent="0.2">
      <c r="B31">
        <v>29</v>
      </c>
      <c r="C31">
        <v>1000</v>
      </c>
      <c r="D31" s="6">
        <f t="shared" si="0"/>
        <v>63.039408631284772</v>
      </c>
    </row>
    <row r="32" spans="2:4" x14ac:dyDescent="0.2">
      <c r="B32">
        <v>30</v>
      </c>
      <c r="C32">
        <v>1000</v>
      </c>
      <c r="D32" s="6">
        <f t="shared" si="0"/>
        <v>57.308553301167962</v>
      </c>
    </row>
    <row r="33" spans="2:4" x14ac:dyDescent="0.2">
      <c r="B33">
        <v>31</v>
      </c>
      <c r="C33">
        <v>1000</v>
      </c>
      <c r="D33" s="6">
        <f t="shared" si="0"/>
        <v>52.098684819243601</v>
      </c>
    </row>
    <row r="34" spans="2:4" x14ac:dyDescent="0.2">
      <c r="B34">
        <v>32</v>
      </c>
      <c r="C34">
        <v>1000</v>
      </c>
      <c r="D34" s="6">
        <f t="shared" si="0"/>
        <v>47.362440744766907</v>
      </c>
    </row>
    <row r="35" spans="2:4" x14ac:dyDescent="0.2">
      <c r="B35">
        <v>33</v>
      </c>
      <c r="C35">
        <v>1000</v>
      </c>
      <c r="D35" s="6">
        <f t="shared" si="0"/>
        <v>43.056764313424459</v>
      </c>
    </row>
    <row r="36" spans="2:4" x14ac:dyDescent="0.2">
      <c r="B36">
        <v>34</v>
      </c>
      <c r="C36">
        <v>1000</v>
      </c>
      <c r="D36" s="6">
        <f t="shared" si="0"/>
        <v>39.142513012204049</v>
      </c>
    </row>
    <row r="37" spans="2:4" x14ac:dyDescent="0.2">
      <c r="B37">
        <v>35</v>
      </c>
      <c r="C37">
        <v>1000</v>
      </c>
      <c r="D37" s="6">
        <f t="shared" si="0"/>
        <v>35.584102738367314</v>
      </c>
    </row>
    <row r="38" spans="2:4" x14ac:dyDescent="0.2">
      <c r="B38">
        <v>36</v>
      </c>
      <c r="C38">
        <v>1000</v>
      </c>
      <c r="D38" s="6">
        <f t="shared" si="0"/>
        <v>32.349184307606649</v>
      </c>
    </row>
    <row r="39" spans="2:4" x14ac:dyDescent="0.2">
      <c r="B39">
        <v>37</v>
      </c>
      <c r="C39">
        <v>1000</v>
      </c>
      <c r="D39" s="6">
        <f t="shared" si="0"/>
        <v>29.408349370551498</v>
      </c>
    </row>
    <row r="40" spans="2:4" x14ac:dyDescent="0.2">
      <c r="B40">
        <v>38</v>
      </c>
      <c r="C40">
        <v>1000</v>
      </c>
      <c r="D40" s="6">
        <f t="shared" si="0"/>
        <v>26.73486306413772</v>
      </c>
    </row>
    <row r="41" spans="2:4" x14ac:dyDescent="0.2">
      <c r="B41">
        <v>39</v>
      </c>
      <c r="C41">
        <v>1000</v>
      </c>
      <c r="D41" s="6">
        <f t="shared" si="0"/>
        <v>24.304420967397924</v>
      </c>
    </row>
    <row r="42" spans="2:4" x14ac:dyDescent="0.2">
      <c r="B42">
        <v>40</v>
      </c>
      <c r="C42">
        <v>1000</v>
      </c>
      <c r="D42" s="6">
        <f t="shared" si="0"/>
        <v>22.094928152179936</v>
      </c>
    </row>
    <row r="43" spans="2:4" x14ac:dyDescent="0.2">
      <c r="B43">
        <v>41</v>
      </c>
      <c r="C43">
        <v>1000</v>
      </c>
      <c r="D43" s="6">
        <f t="shared" si="0"/>
        <v>20.086298320163575</v>
      </c>
    </row>
    <row r="44" spans="2:4" x14ac:dyDescent="0.2">
      <c r="B44">
        <v>42</v>
      </c>
      <c r="C44">
        <v>1000</v>
      </c>
      <c r="D44" s="6">
        <f t="shared" si="0"/>
        <v>18.260271200148704</v>
      </c>
    </row>
    <row r="45" spans="2:4" x14ac:dyDescent="0.2">
      <c r="B45">
        <v>43</v>
      </c>
      <c r="C45">
        <v>1000</v>
      </c>
      <c r="D45" s="6">
        <f t="shared" si="0"/>
        <v>16.600246545589727</v>
      </c>
    </row>
    <row r="46" spans="2:4" x14ac:dyDescent="0.2">
      <c r="B46">
        <v>44</v>
      </c>
      <c r="C46">
        <v>1000</v>
      </c>
      <c r="D46" s="6">
        <f t="shared" si="0"/>
        <v>15.091133223263389</v>
      </c>
    </row>
    <row r="47" spans="2:4" x14ac:dyDescent="0.2">
      <c r="B47">
        <v>45</v>
      </c>
      <c r="C47">
        <v>1000</v>
      </c>
      <c r="D47" s="6">
        <f t="shared" si="0"/>
        <v>13.719212021148534</v>
      </c>
    </row>
    <row r="48" spans="2:4" x14ac:dyDescent="0.2">
      <c r="B48">
        <v>46</v>
      </c>
      <c r="C48">
        <v>1000</v>
      </c>
      <c r="D48" s="6">
        <f t="shared" si="0"/>
        <v>12.472010928316848</v>
      </c>
    </row>
    <row r="49" spans="2:4" x14ac:dyDescent="0.2">
      <c r="B49">
        <v>47</v>
      </c>
      <c r="C49">
        <v>1000</v>
      </c>
      <c r="D49" s="6">
        <f t="shared" si="0"/>
        <v>11.338191753015316</v>
      </c>
    </row>
    <row r="50" spans="2:4" x14ac:dyDescent="0.2">
      <c r="B50">
        <v>48</v>
      </c>
      <c r="C50">
        <v>1000</v>
      </c>
      <c r="D50" s="6">
        <f t="shared" si="0"/>
        <v>10.307447048195742</v>
      </c>
    </row>
    <row r="51" spans="2:4" x14ac:dyDescent="0.2">
      <c r="B51">
        <v>49</v>
      </c>
      <c r="C51">
        <v>1000</v>
      </c>
      <c r="D51" s="6">
        <f t="shared" si="0"/>
        <v>9.3704064074506732</v>
      </c>
    </row>
    <row r="52" spans="2:4" x14ac:dyDescent="0.2">
      <c r="B52">
        <v>50</v>
      </c>
      <c r="C52">
        <v>1000</v>
      </c>
      <c r="D52" s="6">
        <f t="shared" si="0"/>
        <v>8.5185512795006115</v>
      </c>
    </row>
    <row r="53" spans="2:4" x14ac:dyDescent="0.2">
      <c r="B53">
        <v>51</v>
      </c>
      <c r="C53">
        <v>1000</v>
      </c>
      <c r="D53" s="6">
        <f t="shared" si="0"/>
        <v>7.7441375268187373</v>
      </c>
    </row>
    <row r="54" spans="2:4" x14ac:dyDescent="0.2">
      <c r="B54">
        <v>52</v>
      </c>
      <c r="C54">
        <v>1000</v>
      </c>
      <c r="D54" s="6">
        <f t="shared" si="0"/>
        <v>7.0401250243806697</v>
      </c>
    </row>
    <row r="55" spans="2:4" x14ac:dyDescent="0.2">
      <c r="B55">
        <v>53</v>
      </c>
      <c r="C55">
        <v>1000</v>
      </c>
      <c r="D55" s="6">
        <f t="shared" si="0"/>
        <v>6.4001136585278804</v>
      </c>
    </row>
    <row r="56" spans="2:4" x14ac:dyDescent="0.2">
      <c r="B56">
        <v>54</v>
      </c>
      <c r="C56">
        <v>1000</v>
      </c>
      <c r="D56" s="6">
        <f t="shared" si="0"/>
        <v>5.8182851441162553</v>
      </c>
    </row>
    <row r="57" spans="2:4" x14ac:dyDescent="0.2">
      <c r="B57">
        <v>55</v>
      </c>
      <c r="C57">
        <v>1000</v>
      </c>
      <c r="D57" s="6">
        <f t="shared" si="0"/>
        <v>5.2893501310147766</v>
      </c>
    </row>
    <row r="58" spans="2:4" x14ac:dyDescent="0.2">
      <c r="B58">
        <v>56</v>
      </c>
      <c r="C58">
        <v>1000</v>
      </c>
      <c r="D58" s="6">
        <f t="shared" si="0"/>
        <v>4.8085001191043428</v>
      </c>
    </row>
    <row r="59" spans="2:4" x14ac:dyDescent="0.2">
      <c r="B59">
        <v>57</v>
      </c>
      <c r="C59">
        <v>1000</v>
      </c>
      <c r="D59" s="6">
        <f t="shared" si="0"/>
        <v>4.3713637446403109</v>
      </c>
    </row>
    <row r="60" spans="2:4" x14ac:dyDescent="0.2">
      <c r="B60">
        <v>58</v>
      </c>
      <c r="C60">
        <v>1000</v>
      </c>
      <c r="D60" s="6">
        <f t="shared" si="0"/>
        <v>3.9739670405821008</v>
      </c>
    </row>
    <row r="61" spans="2:4" x14ac:dyDescent="0.2">
      <c r="B61">
        <v>59</v>
      </c>
      <c r="C61">
        <v>1000</v>
      </c>
      <c r="D61" s="6">
        <f t="shared" si="0"/>
        <v>3.6126973096200907</v>
      </c>
    </row>
    <row r="62" spans="2:4" x14ac:dyDescent="0.2">
      <c r="B62">
        <v>60</v>
      </c>
      <c r="C62">
        <v>1000</v>
      </c>
      <c r="D62" s="6">
        <f t="shared" si="0"/>
        <v>3.2842702814728102</v>
      </c>
    </row>
    <row r="63" spans="2:4" x14ac:dyDescent="0.2">
      <c r="B63">
        <v>61</v>
      </c>
      <c r="C63">
        <v>1000</v>
      </c>
      <c r="D63" s="6">
        <f t="shared" si="0"/>
        <v>2.9857002558843724</v>
      </c>
    </row>
    <row r="64" spans="2:4" x14ac:dyDescent="0.2">
      <c r="B64">
        <v>62</v>
      </c>
      <c r="C64">
        <v>1000</v>
      </c>
      <c r="D64" s="6">
        <f t="shared" si="0"/>
        <v>2.7142729598948834</v>
      </c>
    </row>
    <row r="65" spans="2:4" x14ac:dyDescent="0.2">
      <c r="B65">
        <v>63</v>
      </c>
      <c r="C65">
        <v>1000</v>
      </c>
      <c r="D65" s="6">
        <f t="shared" si="0"/>
        <v>2.4675208726317126</v>
      </c>
    </row>
    <row r="66" spans="2:4" x14ac:dyDescent="0.2">
      <c r="B66">
        <v>64</v>
      </c>
      <c r="C66">
        <v>1000</v>
      </c>
      <c r="D66" s="6">
        <f t="shared" si="0"/>
        <v>2.2432007933015568</v>
      </c>
    </row>
    <row r="67" spans="2:4" x14ac:dyDescent="0.2">
      <c r="B67">
        <v>65</v>
      </c>
      <c r="C67">
        <v>1000</v>
      </c>
      <c r="D67" s="6">
        <f t="shared" si="0"/>
        <v>2.0392734484559605</v>
      </c>
    </row>
    <row r="68" spans="2:4" x14ac:dyDescent="0.2">
      <c r="B68">
        <v>66</v>
      </c>
      <c r="C68">
        <v>1000</v>
      </c>
      <c r="D68" s="6">
        <f t="shared" si="0"/>
        <v>1.8538849531417823</v>
      </c>
    </row>
    <row r="69" spans="2:4" x14ac:dyDescent="0.2">
      <c r="B69">
        <v>67</v>
      </c>
      <c r="C69">
        <v>1000</v>
      </c>
      <c r="D69" s="6">
        <f t="shared" si="0"/>
        <v>1.6853499574016197</v>
      </c>
    </row>
    <row r="70" spans="2:4" x14ac:dyDescent="0.2">
      <c r="B70">
        <v>68</v>
      </c>
      <c r="C70">
        <v>1000</v>
      </c>
      <c r="D70" s="6">
        <f t="shared" si="0"/>
        <v>1.5321363249105635</v>
      </c>
    </row>
    <row r="71" spans="2:4" x14ac:dyDescent="0.2">
      <c r="B71">
        <v>69</v>
      </c>
      <c r="C71">
        <v>1000</v>
      </c>
      <c r="D71" s="6">
        <f t="shared" si="0"/>
        <v>1.3928512044641486</v>
      </c>
    </row>
    <row r="72" spans="2:4" x14ac:dyDescent="0.2">
      <c r="B72">
        <v>70</v>
      </c>
      <c r="C72">
        <v>1000</v>
      </c>
      <c r="D72" s="6">
        <f t="shared" ref="D72:D135" si="1">C72/(1+10%)^B72</f>
        <v>1.2662283676946804</v>
      </c>
    </row>
    <row r="73" spans="2:4" x14ac:dyDescent="0.2">
      <c r="B73">
        <v>71</v>
      </c>
      <c r="C73">
        <v>1000</v>
      </c>
      <c r="D73" s="6">
        <f t="shared" si="1"/>
        <v>1.1511166979042546</v>
      </c>
    </row>
    <row r="74" spans="2:4" x14ac:dyDescent="0.2">
      <c r="B74">
        <v>72</v>
      </c>
      <c r="C74">
        <v>1000</v>
      </c>
      <c r="D74" s="6">
        <f t="shared" si="1"/>
        <v>1.0464697253675044</v>
      </c>
    </row>
    <row r="75" spans="2:4" x14ac:dyDescent="0.2">
      <c r="B75">
        <v>73</v>
      </c>
      <c r="C75">
        <v>1000</v>
      </c>
      <c r="D75" s="6">
        <f t="shared" si="1"/>
        <v>0.95133611397045836</v>
      </c>
    </row>
    <row r="76" spans="2:4" x14ac:dyDescent="0.2">
      <c r="B76">
        <v>74</v>
      </c>
      <c r="C76">
        <v>1000</v>
      </c>
      <c r="D76" s="6">
        <f t="shared" si="1"/>
        <v>0.86485101270041675</v>
      </c>
    </row>
    <row r="77" spans="2:4" x14ac:dyDescent="0.2">
      <c r="B77">
        <v>75</v>
      </c>
      <c r="C77">
        <v>1000</v>
      </c>
      <c r="D77" s="6">
        <f t="shared" si="1"/>
        <v>0.78622819336401517</v>
      </c>
    </row>
    <row r="78" spans="2:4" x14ac:dyDescent="0.2">
      <c r="B78">
        <v>76</v>
      </c>
      <c r="C78">
        <v>1000</v>
      </c>
      <c r="D78" s="6">
        <f t="shared" si="1"/>
        <v>0.71475290305819561</v>
      </c>
    </row>
    <row r="79" spans="2:4" x14ac:dyDescent="0.2">
      <c r="B79">
        <v>77</v>
      </c>
      <c r="C79">
        <v>1000</v>
      </c>
      <c r="D79" s="6">
        <f t="shared" si="1"/>
        <v>0.64977536641654132</v>
      </c>
    </row>
    <row r="80" spans="2:4" x14ac:dyDescent="0.2">
      <c r="B80">
        <v>78</v>
      </c>
      <c r="C80">
        <v>1000</v>
      </c>
      <c r="D80" s="6">
        <f t="shared" si="1"/>
        <v>0.59070487856049203</v>
      </c>
    </row>
    <row r="81" spans="2:4" x14ac:dyDescent="0.2">
      <c r="B81">
        <v>79</v>
      </c>
      <c r="C81">
        <v>1000</v>
      </c>
      <c r="D81" s="6">
        <f t="shared" si="1"/>
        <v>0.53700443505499285</v>
      </c>
    </row>
    <row r="82" spans="2:4" x14ac:dyDescent="0.2">
      <c r="B82">
        <v>80</v>
      </c>
      <c r="C82">
        <v>1000</v>
      </c>
      <c r="D82" s="6">
        <f t="shared" si="1"/>
        <v>0.48818585004999343</v>
      </c>
    </row>
    <row r="83" spans="2:4" x14ac:dyDescent="0.2">
      <c r="B83">
        <v>81</v>
      </c>
      <c r="C83">
        <v>1000</v>
      </c>
      <c r="D83" s="6">
        <f t="shared" si="1"/>
        <v>0.44380531822726677</v>
      </c>
    </row>
    <row r="84" spans="2:4" x14ac:dyDescent="0.2">
      <c r="B84">
        <v>82</v>
      </c>
      <c r="C84">
        <v>1000</v>
      </c>
      <c r="D84" s="6">
        <f t="shared" si="1"/>
        <v>0.4034593802066061</v>
      </c>
    </row>
    <row r="85" spans="2:4" x14ac:dyDescent="0.2">
      <c r="B85">
        <v>83</v>
      </c>
      <c r="C85">
        <v>1000</v>
      </c>
      <c r="D85" s="6">
        <f t="shared" si="1"/>
        <v>0.36678125473327816</v>
      </c>
    </row>
    <row r="86" spans="2:4" x14ac:dyDescent="0.2">
      <c r="B86">
        <v>84</v>
      </c>
      <c r="C86">
        <v>1000</v>
      </c>
      <c r="D86" s="6">
        <f t="shared" si="1"/>
        <v>0.33343750430298019</v>
      </c>
    </row>
    <row r="87" spans="2:4" x14ac:dyDescent="0.2">
      <c r="B87">
        <v>85</v>
      </c>
      <c r="C87">
        <v>1000</v>
      </c>
      <c r="D87" s="6">
        <f t="shared" si="1"/>
        <v>0.30312500391180014</v>
      </c>
    </row>
    <row r="88" spans="2:4" x14ac:dyDescent="0.2">
      <c r="B88">
        <v>86</v>
      </c>
      <c r="C88">
        <v>1000</v>
      </c>
      <c r="D88" s="6">
        <f t="shared" si="1"/>
        <v>0.27556818537436373</v>
      </c>
    </row>
    <row r="89" spans="2:4" x14ac:dyDescent="0.2">
      <c r="B89">
        <v>87</v>
      </c>
      <c r="C89">
        <v>1000</v>
      </c>
      <c r="D89" s="6">
        <f t="shared" si="1"/>
        <v>0.25051653215851244</v>
      </c>
    </row>
    <row r="90" spans="2:4" x14ac:dyDescent="0.2">
      <c r="B90">
        <v>88</v>
      </c>
      <c r="C90">
        <v>1000</v>
      </c>
      <c r="D90" s="6">
        <f t="shared" si="1"/>
        <v>0.22774230196228407</v>
      </c>
    </row>
    <row r="91" spans="2:4" x14ac:dyDescent="0.2">
      <c r="B91">
        <v>89</v>
      </c>
      <c r="C91">
        <v>1000</v>
      </c>
      <c r="D91" s="6">
        <f t="shared" si="1"/>
        <v>0.20703845632934911</v>
      </c>
    </row>
    <row r="92" spans="2:4" x14ac:dyDescent="0.2">
      <c r="B92">
        <v>90</v>
      </c>
      <c r="C92">
        <v>1000</v>
      </c>
      <c r="D92" s="6">
        <f t="shared" si="1"/>
        <v>0.18821677848122645</v>
      </c>
    </row>
    <row r="93" spans="2:4" x14ac:dyDescent="0.2">
      <c r="B93">
        <v>91</v>
      </c>
      <c r="C93">
        <v>1000</v>
      </c>
      <c r="D93" s="6">
        <f t="shared" si="1"/>
        <v>0.17110616225566042</v>
      </c>
    </row>
    <row r="94" spans="2:4" x14ac:dyDescent="0.2">
      <c r="B94">
        <v>92</v>
      </c>
      <c r="C94">
        <v>1000</v>
      </c>
      <c r="D94" s="6">
        <f t="shared" si="1"/>
        <v>0.15555105659605492</v>
      </c>
    </row>
    <row r="95" spans="2:4" x14ac:dyDescent="0.2">
      <c r="B95">
        <v>93</v>
      </c>
      <c r="C95">
        <v>1000</v>
      </c>
      <c r="D95" s="6">
        <f t="shared" si="1"/>
        <v>0.141410051450959</v>
      </c>
    </row>
    <row r="96" spans="2:4" x14ac:dyDescent="0.2">
      <c r="B96">
        <v>94</v>
      </c>
      <c r="C96">
        <v>1000</v>
      </c>
      <c r="D96" s="6">
        <f t="shared" si="1"/>
        <v>0.12855459222814453</v>
      </c>
    </row>
    <row r="97" spans="2:4" x14ac:dyDescent="0.2">
      <c r="B97">
        <v>95</v>
      </c>
      <c r="C97">
        <v>1000</v>
      </c>
      <c r="D97" s="6">
        <f t="shared" si="1"/>
        <v>0.11686781111649502</v>
      </c>
    </row>
    <row r="98" spans="2:4" x14ac:dyDescent="0.2">
      <c r="B98">
        <v>96</v>
      </c>
      <c r="C98">
        <v>1000</v>
      </c>
      <c r="D98" s="6">
        <f t="shared" si="1"/>
        <v>0.1062434646513591</v>
      </c>
    </row>
    <row r="99" spans="2:4" x14ac:dyDescent="0.2">
      <c r="B99">
        <v>97</v>
      </c>
      <c r="C99">
        <v>1000</v>
      </c>
      <c r="D99" s="6">
        <f t="shared" si="1"/>
        <v>9.6584967864871918E-2</v>
      </c>
    </row>
    <row r="100" spans="2:4" x14ac:dyDescent="0.2">
      <c r="B100">
        <v>98</v>
      </c>
      <c r="C100">
        <v>1000</v>
      </c>
      <c r="D100" s="6">
        <f t="shared" si="1"/>
        <v>8.7804516240792635E-2</v>
      </c>
    </row>
    <row r="101" spans="2:4" x14ac:dyDescent="0.2">
      <c r="B101">
        <v>99</v>
      </c>
      <c r="C101">
        <v>1000</v>
      </c>
      <c r="D101" s="6">
        <f t="shared" si="1"/>
        <v>7.9822287491629659E-2</v>
      </c>
    </row>
    <row r="102" spans="2:4" x14ac:dyDescent="0.2">
      <c r="B102">
        <v>100</v>
      </c>
      <c r="C102">
        <v>1000</v>
      </c>
      <c r="D102" s="6">
        <f t="shared" si="1"/>
        <v>7.2565715901481503E-2</v>
      </c>
    </row>
    <row r="103" spans="2:4" x14ac:dyDescent="0.2">
      <c r="B103">
        <v>101</v>
      </c>
      <c r="C103">
        <v>1000</v>
      </c>
      <c r="D103" s="6">
        <f t="shared" si="1"/>
        <v>6.5968832637710459E-2</v>
      </c>
    </row>
    <row r="104" spans="2:4" x14ac:dyDescent="0.2">
      <c r="B104">
        <v>102</v>
      </c>
      <c r="C104">
        <v>1000</v>
      </c>
      <c r="D104" s="6">
        <f t="shared" si="1"/>
        <v>5.997166603428223E-2</v>
      </c>
    </row>
    <row r="105" spans="2:4" x14ac:dyDescent="0.2">
      <c r="B105">
        <v>103</v>
      </c>
      <c r="C105">
        <v>1000</v>
      </c>
      <c r="D105" s="6">
        <f t="shared" si="1"/>
        <v>5.4519696394802024E-2</v>
      </c>
    </row>
    <row r="106" spans="2:4" x14ac:dyDescent="0.2">
      <c r="B106">
        <v>104</v>
      </c>
      <c r="C106">
        <v>1000</v>
      </c>
      <c r="D106" s="6">
        <f t="shared" si="1"/>
        <v>4.956336035891093E-2</v>
      </c>
    </row>
    <row r="107" spans="2:4" x14ac:dyDescent="0.2">
      <c r="B107">
        <v>105</v>
      </c>
      <c r="C107">
        <v>1000</v>
      </c>
      <c r="D107" s="6">
        <f t="shared" si="1"/>
        <v>4.5057600326282664E-2</v>
      </c>
    </row>
    <row r="108" spans="2:4" x14ac:dyDescent="0.2">
      <c r="B108">
        <v>106</v>
      </c>
      <c r="C108">
        <v>1000</v>
      </c>
      <c r="D108" s="6">
        <f t="shared" si="1"/>
        <v>4.096145484207514E-2</v>
      </c>
    </row>
    <row r="109" spans="2:4" x14ac:dyDescent="0.2">
      <c r="B109">
        <v>107</v>
      </c>
      <c r="C109">
        <v>1000</v>
      </c>
      <c r="D109" s="6">
        <f t="shared" si="1"/>
        <v>3.7237686220068303E-2</v>
      </c>
    </row>
    <row r="110" spans="2:4" x14ac:dyDescent="0.2">
      <c r="B110">
        <v>108</v>
      </c>
      <c r="C110">
        <v>1000</v>
      </c>
      <c r="D110" s="6">
        <f t="shared" si="1"/>
        <v>3.385244201824391E-2</v>
      </c>
    </row>
    <row r="111" spans="2:4" x14ac:dyDescent="0.2">
      <c r="B111">
        <v>109</v>
      </c>
      <c r="C111">
        <v>1000</v>
      </c>
      <c r="D111" s="6">
        <f t="shared" si="1"/>
        <v>3.0774947289312644E-2</v>
      </c>
    </row>
    <row r="112" spans="2:4" x14ac:dyDescent="0.2">
      <c r="B112">
        <v>110</v>
      </c>
      <c r="C112">
        <v>1000</v>
      </c>
      <c r="D112" s="6">
        <f t="shared" si="1"/>
        <v>2.7977224808466036E-2</v>
      </c>
    </row>
    <row r="113" spans="2:4" x14ac:dyDescent="0.2">
      <c r="B113">
        <v>111</v>
      </c>
      <c r="C113">
        <v>1000</v>
      </c>
      <c r="D113" s="6">
        <f t="shared" si="1"/>
        <v>2.5433840734969123E-2</v>
      </c>
    </row>
    <row r="114" spans="2:4" x14ac:dyDescent="0.2">
      <c r="B114">
        <v>112</v>
      </c>
      <c r="C114">
        <v>1000</v>
      </c>
      <c r="D114" s="6">
        <f t="shared" si="1"/>
        <v>2.3121673395426475E-2</v>
      </c>
    </row>
    <row r="115" spans="2:4" x14ac:dyDescent="0.2">
      <c r="B115">
        <v>113</v>
      </c>
      <c r="C115">
        <v>1000</v>
      </c>
      <c r="D115" s="6">
        <f t="shared" si="1"/>
        <v>2.1019703086751339E-2</v>
      </c>
    </row>
    <row r="116" spans="2:4" x14ac:dyDescent="0.2">
      <c r="B116">
        <v>114</v>
      </c>
      <c r="C116">
        <v>1000</v>
      </c>
      <c r="D116" s="6">
        <f t="shared" si="1"/>
        <v>1.9108820987955761E-2</v>
      </c>
    </row>
    <row r="117" spans="2:4" x14ac:dyDescent="0.2">
      <c r="B117">
        <v>115</v>
      </c>
      <c r="C117">
        <v>1000</v>
      </c>
      <c r="D117" s="6">
        <f t="shared" si="1"/>
        <v>1.7371655443596149E-2</v>
      </c>
    </row>
    <row r="118" spans="2:4" x14ac:dyDescent="0.2">
      <c r="B118">
        <v>116</v>
      </c>
      <c r="C118">
        <v>1000</v>
      </c>
      <c r="D118" s="6">
        <f t="shared" si="1"/>
        <v>1.5792414039632857E-2</v>
      </c>
    </row>
    <row r="119" spans="2:4" x14ac:dyDescent="0.2">
      <c r="B119">
        <v>117</v>
      </c>
      <c r="C119">
        <v>1000</v>
      </c>
      <c r="D119" s="6">
        <f t="shared" si="1"/>
        <v>1.4356740036029872E-2</v>
      </c>
    </row>
    <row r="120" spans="2:4" x14ac:dyDescent="0.2">
      <c r="B120">
        <v>118</v>
      </c>
      <c r="C120">
        <v>1000</v>
      </c>
      <c r="D120" s="6">
        <f t="shared" si="1"/>
        <v>1.3051581850936245E-2</v>
      </c>
    </row>
    <row r="121" spans="2:4" x14ac:dyDescent="0.2">
      <c r="B121">
        <v>119</v>
      </c>
      <c r="C121">
        <v>1000</v>
      </c>
      <c r="D121" s="6">
        <f t="shared" si="1"/>
        <v>1.1865074409942038E-2</v>
      </c>
    </row>
    <row r="122" spans="2:4" x14ac:dyDescent="0.2">
      <c r="B122">
        <v>120</v>
      </c>
      <c r="C122">
        <v>1000</v>
      </c>
      <c r="D122" s="6">
        <f t="shared" si="1"/>
        <v>1.0786431281765492E-2</v>
      </c>
    </row>
    <row r="123" spans="2:4" x14ac:dyDescent="0.2">
      <c r="B123">
        <v>121</v>
      </c>
      <c r="C123">
        <v>1000</v>
      </c>
      <c r="D123" s="6">
        <f t="shared" si="1"/>
        <v>9.8058466197868087E-3</v>
      </c>
    </row>
    <row r="124" spans="2:4" x14ac:dyDescent="0.2">
      <c r="B124">
        <v>122</v>
      </c>
      <c r="C124">
        <v>1000</v>
      </c>
      <c r="D124" s="6">
        <f t="shared" si="1"/>
        <v>8.9144060179880084E-3</v>
      </c>
    </row>
    <row r="125" spans="2:4" x14ac:dyDescent="0.2">
      <c r="B125">
        <v>123</v>
      </c>
      <c r="C125">
        <v>1000</v>
      </c>
      <c r="D125" s="6">
        <f t="shared" si="1"/>
        <v>8.1040054708981877E-3</v>
      </c>
    </row>
    <row r="126" spans="2:4" x14ac:dyDescent="0.2">
      <c r="B126">
        <v>124</v>
      </c>
      <c r="C126">
        <v>1000</v>
      </c>
      <c r="D126" s="6">
        <f t="shared" si="1"/>
        <v>7.3672777008165361E-3</v>
      </c>
    </row>
    <row r="127" spans="2:4" x14ac:dyDescent="0.2">
      <c r="B127">
        <v>125</v>
      </c>
      <c r="C127">
        <v>1000</v>
      </c>
      <c r="D127" s="6">
        <f t="shared" si="1"/>
        <v>6.6975251825604851E-3</v>
      </c>
    </row>
    <row r="128" spans="2:4" x14ac:dyDescent="0.2">
      <c r="B128">
        <v>126</v>
      </c>
      <c r="C128">
        <v>1000</v>
      </c>
      <c r="D128" s="6">
        <f t="shared" si="1"/>
        <v>6.0886592568731666E-3</v>
      </c>
    </row>
    <row r="129" spans="2:4" x14ac:dyDescent="0.2">
      <c r="B129">
        <v>127</v>
      </c>
      <c r="C129">
        <v>1000</v>
      </c>
      <c r="D129" s="6">
        <f t="shared" si="1"/>
        <v>5.5351447789756068E-3</v>
      </c>
    </row>
    <row r="130" spans="2:4" x14ac:dyDescent="0.2">
      <c r="B130">
        <v>128</v>
      </c>
      <c r="C130">
        <v>1000</v>
      </c>
      <c r="D130" s="6">
        <f t="shared" si="1"/>
        <v>5.0319497990687339E-3</v>
      </c>
    </row>
    <row r="131" spans="2:4" x14ac:dyDescent="0.2">
      <c r="B131">
        <v>129</v>
      </c>
      <c r="C131">
        <v>1000</v>
      </c>
      <c r="D131" s="6">
        <f t="shared" si="1"/>
        <v>4.5744998173352118E-3</v>
      </c>
    </row>
    <row r="132" spans="2:4" x14ac:dyDescent="0.2">
      <c r="B132">
        <v>130</v>
      </c>
      <c r="C132">
        <v>1000</v>
      </c>
      <c r="D132" s="6">
        <f t="shared" si="1"/>
        <v>4.1586361975774651E-3</v>
      </c>
    </row>
    <row r="133" spans="2:4" x14ac:dyDescent="0.2">
      <c r="B133">
        <v>131</v>
      </c>
      <c r="C133">
        <v>1000</v>
      </c>
      <c r="D133" s="6">
        <f t="shared" si="1"/>
        <v>3.7805783614340586E-3</v>
      </c>
    </row>
    <row r="134" spans="2:4" x14ac:dyDescent="0.2">
      <c r="B134">
        <v>132</v>
      </c>
      <c r="C134">
        <v>1000</v>
      </c>
      <c r="D134" s="6">
        <f t="shared" si="1"/>
        <v>3.4368894194855082E-3</v>
      </c>
    </row>
    <row r="135" spans="2:4" x14ac:dyDescent="0.2">
      <c r="B135">
        <v>133</v>
      </c>
      <c r="C135">
        <v>1000</v>
      </c>
      <c r="D135" s="6">
        <f t="shared" si="1"/>
        <v>3.124444926805007E-3</v>
      </c>
    </row>
    <row r="136" spans="2:4" x14ac:dyDescent="0.2">
      <c r="B136">
        <v>134</v>
      </c>
      <c r="C136">
        <v>1000</v>
      </c>
      <c r="D136" s="6">
        <f t="shared" ref="D136:D199" si="2">C136/(1+10%)^B136</f>
        <v>2.8404044789136422E-3</v>
      </c>
    </row>
    <row r="137" spans="2:4" x14ac:dyDescent="0.2">
      <c r="B137">
        <v>135</v>
      </c>
      <c r="C137">
        <v>1000</v>
      </c>
      <c r="D137" s="6">
        <f t="shared" si="2"/>
        <v>2.5821858899214927E-3</v>
      </c>
    </row>
    <row r="138" spans="2:4" x14ac:dyDescent="0.2">
      <c r="B138">
        <v>136</v>
      </c>
      <c r="C138">
        <v>1000</v>
      </c>
      <c r="D138" s="6">
        <f t="shared" si="2"/>
        <v>2.3474417181104479E-3</v>
      </c>
    </row>
    <row r="139" spans="2:4" x14ac:dyDescent="0.2">
      <c r="B139">
        <v>137</v>
      </c>
      <c r="C139">
        <v>1000</v>
      </c>
      <c r="D139" s="6">
        <f t="shared" si="2"/>
        <v>2.1340379255549526E-3</v>
      </c>
    </row>
    <row r="140" spans="2:4" x14ac:dyDescent="0.2">
      <c r="B140">
        <v>138</v>
      </c>
      <c r="C140">
        <v>1000</v>
      </c>
      <c r="D140" s="6">
        <f t="shared" si="2"/>
        <v>1.9400344777772294E-3</v>
      </c>
    </row>
    <row r="141" spans="2:4" x14ac:dyDescent="0.2">
      <c r="B141">
        <v>139</v>
      </c>
      <c r="C141">
        <v>1000</v>
      </c>
      <c r="D141" s="6">
        <f t="shared" si="2"/>
        <v>1.7636677070702084E-3</v>
      </c>
    </row>
    <row r="142" spans="2:4" x14ac:dyDescent="0.2">
      <c r="B142">
        <v>140</v>
      </c>
      <c r="C142">
        <v>1000</v>
      </c>
      <c r="D142" s="6">
        <f t="shared" si="2"/>
        <v>1.603334279154735E-3</v>
      </c>
    </row>
    <row r="143" spans="2:4" x14ac:dyDescent="0.2">
      <c r="B143">
        <v>141</v>
      </c>
      <c r="C143">
        <v>1000</v>
      </c>
      <c r="D143" s="6">
        <f t="shared" si="2"/>
        <v>1.4575766174133953E-3</v>
      </c>
    </row>
    <row r="144" spans="2:4" x14ac:dyDescent="0.2">
      <c r="B144">
        <v>142</v>
      </c>
      <c r="C144">
        <v>1000</v>
      </c>
      <c r="D144" s="6">
        <f t="shared" si="2"/>
        <v>1.3250696521939955E-3</v>
      </c>
    </row>
    <row r="145" spans="2:4" x14ac:dyDescent="0.2">
      <c r="B145">
        <v>143</v>
      </c>
      <c r="C145">
        <v>1000</v>
      </c>
      <c r="D145" s="6">
        <f t="shared" si="2"/>
        <v>1.2046087747218141E-3</v>
      </c>
    </row>
    <row r="146" spans="2:4" x14ac:dyDescent="0.2">
      <c r="B146">
        <v>144</v>
      </c>
      <c r="C146">
        <v>1000</v>
      </c>
      <c r="D146" s="6">
        <f t="shared" si="2"/>
        <v>1.09509888611074E-3</v>
      </c>
    </row>
    <row r="147" spans="2:4" x14ac:dyDescent="0.2">
      <c r="B147">
        <v>145</v>
      </c>
      <c r="C147">
        <v>1000</v>
      </c>
      <c r="D147" s="6">
        <f t="shared" si="2"/>
        <v>9.9554444191885449E-4</v>
      </c>
    </row>
    <row r="148" spans="2:4" x14ac:dyDescent="0.2">
      <c r="B148">
        <v>146</v>
      </c>
      <c r="C148">
        <v>1000</v>
      </c>
      <c r="D148" s="6">
        <f t="shared" si="2"/>
        <v>9.050404017444132E-4</v>
      </c>
    </row>
    <row r="149" spans="2:4" x14ac:dyDescent="0.2">
      <c r="B149">
        <v>147</v>
      </c>
      <c r="C149">
        <v>1000</v>
      </c>
      <c r="D149" s="6">
        <f t="shared" si="2"/>
        <v>8.2276400158583002E-4</v>
      </c>
    </row>
    <row r="150" spans="2:4" x14ac:dyDescent="0.2">
      <c r="B150">
        <v>148</v>
      </c>
      <c r="C150">
        <v>1000</v>
      </c>
      <c r="D150" s="20">
        <f t="shared" si="2"/>
        <v>7.4796727416893635E-4</v>
      </c>
    </row>
    <row r="151" spans="2:4" x14ac:dyDescent="0.2">
      <c r="B151">
        <v>149</v>
      </c>
      <c r="C151">
        <v>1000</v>
      </c>
      <c r="D151" s="6">
        <f t="shared" si="2"/>
        <v>6.7997024924448758E-4</v>
      </c>
    </row>
    <row r="152" spans="2:4" x14ac:dyDescent="0.2">
      <c r="B152">
        <v>150</v>
      </c>
      <c r="C152">
        <v>1000</v>
      </c>
      <c r="D152" s="6">
        <f t="shared" si="2"/>
        <v>6.1815477204044318E-4</v>
      </c>
    </row>
    <row r="153" spans="2:4" x14ac:dyDescent="0.2">
      <c r="B153">
        <v>151</v>
      </c>
      <c r="C153">
        <v>1000</v>
      </c>
      <c r="D153" s="6">
        <f t="shared" si="2"/>
        <v>5.619588836731301E-4</v>
      </c>
    </row>
    <row r="154" spans="2:4" x14ac:dyDescent="0.2">
      <c r="B154">
        <v>152</v>
      </c>
      <c r="C154">
        <v>1000</v>
      </c>
      <c r="D154" s="6">
        <f t="shared" si="2"/>
        <v>5.1087171243011835E-4</v>
      </c>
    </row>
    <row r="155" spans="2:4" x14ac:dyDescent="0.2">
      <c r="B155">
        <v>153</v>
      </c>
      <c r="C155">
        <v>1000</v>
      </c>
      <c r="D155" s="6">
        <f t="shared" si="2"/>
        <v>4.6442882948192571E-4</v>
      </c>
    </row>
    <row r="156" spans="2:4" x14ac:dyDescent="0.2">
      <c r="B156">
        <v>154</v>
      </c>
      <c r="C156">
        <v>1000</v>
      </c>
      <c r="D156" s="6">
        <f t="shared" si="2"/>
        <v>4.2220802680175063E-4</v>
      </c>
    </row>
    <row r="157" spans="2:4" x14ac:dyDescent="0.2">
      <c r="B157">
        <v>155</v>
      </c>
      <c r="C157">
        <v>1000</v>
      </c>
      <c r="D157" s="6">
        <f t="shared" si="2"/>
        <v>3.8382547891068229E-4</v>
      </c>
    </row>
    <row r="158" spans="2:4" x14ac:dyDescent="0.2">
      <c r="B158">
        <v>156</v>
      </c>
      <c r="C158">
        <v>1000</v>
      </c>
      <c r="D158" s="6">
        <f t="shared" si="2"/>
        <v>3.4893225355516573E-4</v>
      </c>
    </row>
    <row r="159" spans="2:4" x14ac:dyDescent="0.2">
      <c r="B159">
        <v>157</v>
      </c>
      <c r="C159">
        <v>1000</v>
      </c>
      <c r="D159" s="6">
        <f t="shared" si="2"/>
        <v>3.1721113959560517E-4</v>
      </c>
    </row>
    <row r="160" spans="2:4" x14ac:dyDescent="0.2">
      <c r="B160">
        <v>158</v>
      </c>
      <c r="C160">
        <v>1000</v>
      </c>
      <c r="D160" s="6">
        <f t="shared" si="2"/>
        <v>2.8837376326873194E-4</v>
      </c>
    </row>
    <row r="161" spans="2:4" x14ac:dyDescent="0.2">
      <c r="B161">
        <v>159</v>
      </c>
      <c r="C161">
        <v>1000</v>
      </c>
      <c r="D161" s="6">
        <f t="shared" si="2"/>
        <v>2.6215796660793812E-4</v>
      </c>
    </row>
    <row r="162" spans="2:4" x14ac:dyDescent="0.2">
      <c r="B162">
        <v>160</v>
      </c>
      <c r="C162">
        <v>1000</v>
      </c>
      <c r="D162" s="6">
        <f t="shared" si="2"/>
        <v>2.3832542418903465E-4</v>
      </c>
    </row>
    <row r="163" spans="2:4" x14ac:dyDescent="0.2">
      <c r="B163">
        <v>161</v>
      </c>
      <c r="C163">
        <v>1000</v>
      </c>
      <c r="D163" s="6">
        <f t="shared" si="2"/>
        <v>2.1665947653548603E-4</v>
      </c>
    </row>
    <row r="164" spans="2:4" x14ac:dyDescent="0.2">
      <c r="B164">
        <v>162</v>
      </c>
      <c r="C164">
        <v>1000</v>
      </c>
      <c r="D164" s="6">
        <f t="shared" si="2"/>
        <v>1.9696316048680546E-4</v>
      </c>
    </row>
    <row r="165" spans="2:4" x14ac:dyDescent="0.2">
      <c r="B165">
        <v>163</v>
      </c>
      <c r="C165">
        <v>1000</v>
      </c>
      <c r="D165" s="6">
        <f t="shared" si="2"/>
        <v>1.7905741862436856E-4</v>
      </c>
    </row>
    <row r="166" spans="2:4" x14ac:dyDescent="0.2">
      <c r="B166">
        <v>164</v>
      </c>
      <c r="C166">
        <v>1000</v>
      </c>
      <c r="D166" s="6">
        <f t="shared" si="2"/>
        <v>1.6277947147669871E-4</v>
      </c>
    </row>
    <row r="167" spans="2:4" x14ac:dyDescent="0.2">
      <c r="B167">
        <v>165</v>
      </c>
      <c r="C167">
        <v>1000</v>
      </c>
      <c r="D167" s="6">
        <f t="shared" si="2"/>
        <v>1.4798133770608973E-4</v>
      </c>
    </row>
    <row r="168" spans="2:4" x14ac:dyDescent="0.2">
      <c r="B168">
        <v>166</v>
      </c>
      <c r="C168">
        <v>1000</v>
      </c>
      <c r="D168" s="6">
        <f t="shared" si="2"/>
        <v>1.3452848882371791E-4</v>
      </c>
    </row>
    <row r="169" spans="2:4" x14ac:dyDescent="0.2">
      <c r="B169">
        <v>167</v>
      </c>
      <c r="C169">
        <v>1000</v>
      </c>
      <c r="D169" s="6">
        <f t="shared" si="2"/>
        <v>1.2229862620337991E-4</v>
      </c>
    </row>
    <row r="170" spans="2:4" x14ac:dyDescent="0.2">
      <c r="B170">
        <v>168</v>
      </c>
      <c r="C170">
        <v>1000</v>
      </c>
      <c r="D170" s="6">
        <f t="shared" si="2"/>
        <v>1.1118056927579994E-4</v>
      </c>
    </row>
    <row r="171" spans="2:4" x14ac:dyDescent="0.2">
      <c r="B171">
        <v>169</v>
      </c>
      <c r="C171">
        <v>1000</v>
      </c>
      <c r="D171" s="6">
        <f t="shared" si="2"/>
        <v>1.0107324479618175E-4</v>
      </c>
    </row>
    <row r="172" spans="2:4" x14ac:dyDescent="0.2">
      <c r="B172">
        <v>170</v>
      </c>
      <c r="C172">
        <v>1000</v>
      </c>
      <c r="D172" s="6">
        <f t="shared" si="2"/>
        <v>9.1884767996528856E-5</v>
      </c>
    </row>
    <row r="173" spans="2:4" x14ac:dyDescent="0.2">
      <c r="B173">
        <v>171</v>
      </c>
      <c r="C173">
        <v>1000</v>
      </c>
      <c r="D173" s="6">
        <f t="shared" si="2"/>
        <v>8.3531607269571675E-5</v>
      </c>
    </row>
    <row r="174" spans="2:4" x14ac:dyDescent="0.2">
      <c r="B174">
        <v>172</v>
      </c>
      <c r="C174">
        <v>1000</v>
      </c>
      <c r="D174" s="6">
        <f t="shared" si="2"/>
        <v>7.5937824790519697E-5</v>
      </c>
    </row>
    <row r="175" spans="2:4" x14ac:dyDescent="0.2">
      <c r="B175">
        <v>173</v>
      </c>
      <c r="C175">
        <v>1000</v>
      </c>
      <c r="D175" s="6">
        <f t="shared" si="2"/>
        <v>6.9034386173199717E-5</v>
      </c>
    </row>
    <row r="176" spans="2:4" x14ac:dyDescent="0.2">
      <c r="B176">
        <v>174</v>
      </c>
      <c r="C176">
        <v>1000</v>
      </c>
      <c r="D176" s="6">
        <f t="shared" si="2"/>
        <v>6.2758532884727011E-5</v>
      </c>
    </row>
    <row r="177" spans="2:4" x14ac:dyDescent="0.2">
      <c r="B177">
        <v>175</v>
      </c>
      <c r="C177">
        <v>1000</v>
      </c>
      <c r="D177" s="6">
        <f t="shared" si="2"/>
        <v>5.7053211713388192E-5</v>
      </c>
    </row>
    <row r="178" spans="2:4" x14ac:dyDescent="0.2">
      <c r="B178">
        <v>176</v>
      </c>
      <c r="C178">
        <v>1000</v>
      </c>
      <c r="D178" s="6">
        <f t="shared" si="2"/>
        <v>5.1866556103080178E-5</v>
      </c>
    </row>
    <row r="179" spans="2:4" x14ac:dyDescent="0.2">
      <c r="B179">
        <v>177</v>
      </c>
      <c r="C179">
        <v>1000</v>
      </c>
      <c r="D179" s="6">
        <f t="shared" si="2"/>
        <v>4.7151414639163787E-5</v>
      </c>
    </row>
    <row r="180" spans="2:4" x14ac:dyDescent="0.2">
      <c r="B180">
        <v>178</v>
      </c>
      <c r="C180">
        <v>1000</v>
      </c>
      <c r="D180" s="6">
        <f t="shared" si="2"/>
        <v>4.2864922399239802E-5</v>
      </c>
    </row>
    <row r="181" spans="2:4" x14ac:dyDescent="0.2">
      <c r="B181">
        <v>179</v>
      </c>
      <c r="C181">
        <v>1000</v>
      </c>
      <c r="D181" s="6">
        <f t="shared" si="2"/>
        <v>3.8968111272036178E-5</v>
      </c>
    </row>
    <row r="182" spans="2:4" x14ac:dyDescent="0.2">
      <c r="B182">
        <v>180</v>
      </c>
      <c r="C182">
        <v>1000</v>
      </c>
      <c r="D182" s="6">
        <f t="shared" si="2"/>
        <v>3.5425555701851072E-5</v>
      </c>
    </row>
    <row r="183" spans="2:4" x14ac:dyDescent="0.2">
      <c r="B183">
        <v>181</v>
      </c>
      <c r="C183">
        <v>1000</v>
      </c>
      <c r="D183" s="6">
        <f t="shared" si="2"/>
        <v>3.2205050638046423E-5</v>
      </c>
    </row>
    <row r="184" spans="2:4" x14ac:dyDescent="0.2">
      <c r="B184">
        <v>182</v>
      </c>
      <c r="C184">
        <v>1000</v>
      </c>
      <c r="D184" s="6">
        <f t="shared" si="2"/>
        <v>2.9277318761860387E-5</v>
      </c>
    </row>
    <row r="185" spans="2:4" x14ac:dyDescent="0.2">
      <c r="B185">
        <v>183</v>
      </c>
      <c r="C185">
        <v>1000</v>
      </c>
      <c r="D185" s="6">
        <f t="shared" si="2"/>
        <v>2.6615744328963985E-5</v>
      </c>
    </row>
    <row r="186" spans="2:4" x14ac:dyDescent="0.2">
      <c r="B186">
        <v>184</v>
      </c>
      <c r="C186">
        <v>1000</v>
      </c>
      <c r="D186" s="6">
        <f t="shared" si="2"/>
        <v>2.4196131208149082E-5</v>
      </c>
    </row>
    <row r="187" spans="2:4" x14ac:dyDescent="0.2">
      <c r="B187">
        <v>185</v>
      </c>
      <c r="C187">
        <v>1000</v>
      </c>
      <c r="D187" s="6">
        <f t="shared" si="2"/>
        <v>2.1996482916499159E-5</v>
      </c>
    </row>
    <row r="188" spans="2:4" x14ac:dyDescent="0.2">
      <c r="B188">
        <v>186</v>
      </c>
      <c r="C188">
        <v>1000</v>
      </c>
      <c r="D188" s="6">
        <f t="shared" si="2"/>
        <v>1.9996802651362872E-5</v>
      </c>
    </row>
    <row r="189" spans="2:4" x14ac:dyDescent="0.2">
      <c r="B189">
        <v>187</v>
      </c>
      <c r="C189">
        <v>1000</v>
      </c>
      <c r="D189" s="6">
        <f t="shared" si="2"/>
        <v>1.817891150123897E-5</v>
      </c>
    </row>
    <row r="190" spans="2:4" x14ac:dyDescent="0.2">
      <c r="B190">
        <v>188</v>
      </c>
      <c r="C190">
        <v>1000</v>
      </c>
      <c r="D190" s="6">
        <f t="shared" si="2"/>
        <v>1.6526283182944522E-5</v>
      </c>
    </row>
    <row r="191" spans="2:4" x14ac:dyDescent="0.2">
      <c r="B191">
        <v>189</v>
      </c>
      <c r="C191">
        <v>1000</v>
      </c>
      <c r="D191" s="6">
        <f t="shared" si="2"/>
        <v>1.5023893802676835E-5</v>
      </c>
    </row>
    <row r="192" spans="2:4" x14ac:dyDescent="0.2">
      <c r="B192">
        <v>190</v>
      </c>
      <c r="C192">
        <v>1000</v>
      </c>
      <c r="D192" s="6">
        <f t="shared" si="2"/>
        <v>1.3658085275160756E-5</v>
      </c>
    </row>
    <row r="193" spans="2:4" x14ac:dyDescent="0.2">
      <c r="B193">
        <v>191</v>
      </c>
      <c r="C193">
        <v>1000</v>
      </c>
      <c r="D193" s="6">
        <f t="shared" si="2"/>
        <v>1.2416441159237053E-5</v>
      </c>
    </row>
    <row r="194" spans="2:4" x14ac:dyDescent="0.2">
      <c r="B194">
        <v>192</v>
      </c>
      <c r="C194">
        <v>1000</v>
      </c>
      <c r="D194" s="6">
        <f t="shared" si="2"/>
        <v>1.1287673781124592E-5</v>
      </c>
    </row>
    <row r="195" spans="2:4" x14ac:dyDescent="0.2">
      <c r="B195">
        <v>193</v>
      </c>
      <c r="C195">
        <v>1000</v>
      </c>
      <c r="D195" s="6">
        <f t="shared" si="2"/>
        <v>1.0261521619204174E-5</v>
      </c>
    </row>
    <row r="196" spans="2:4" x14ac:dyDescent="0.2">
      <c r="B196">
        <v>194</v>
      </c>
      <c r="C196">
        <v>1000</v>
      </c>
      <c r="D196" s="6">
        <f t="shared" si="2"/>
        <v>9.328656017458339E-6</v>
      </c>
    </row>
    <row r="197" spans="2:4" x14ac:dyDescent="0.2">
      <c r="B197">
        <v>195</v>
      </c>
      <c r="C197">
        <v>1000</v>
      </c>
      <c r="D197" s="6">
        <f t="shared" si="2"/>
        <v>8.480596379507578E-6</v>
      </c>
    </row>
    <row r="198" spans="2:4" x14ac:dyDescent="0.2">
      <c r="B198">
        <v>196</v>
      </c>
      <c r="C198">
        <v>1000</v>
      </c>
      <c r="D198" s="6">
        <f t="shared" si="2"/>
        <v>7.7096330722796187E-6</v>
      </c>
    </row>
    <row r="199" spans="2:4" x14ac:dyDescent="0.2">
      <c r="B199">
        <v>197</v>
      </c>
      <c r="C199">
        <v>1000</v>
      </c>
      <c r="D199" s="6">
        <f t="shared" si="2"/>
        <v>7.008757338436015E-6</v>
      </c>
    </row>
    <row r="200" spans="2:4" x14ac:dyDescent="0.2">
      <c r="B200">
        <v>198</v>
      </c>
      <c r="C200">
        <v>1000</v>
      </c>
      <c r="D200" s="6">
        <f t="shared" ref="D200:D263" si="3">C200/(1+10%)^B200</f>
        <v>6.3715975803963778E-6</v>
      </c>
    </row>
    <row r="201" spans="2:4" x14ac:dyDescent="0.2">
      <c r="B201">
        <v>199</v>
      </c>
      <c r="C201">
        <v>1000</v>
      </c>
      <c r="D201" s="6">
        <f t="shared" si="3"/>
        <v>5.7923614367239786E-6</v>
      </c>
    </row>
    <row r="202" spans="2:4" x14ac:dyDescent="0.2">
      <c r="B202">
        <v>200</v>
      </c>
      <c r="C202">
        <v>1000</v>
      </c>
      <c r="D202" s="6">
        <f t="shared" si="3"/>
        <v>5.2657831242945259E-6</v>
      </c>
    </row>
    <row r="203" spans="2:4" x14ac:dyDescent="0.2">
      <c r="B203">
        <v>201</v>
      </c>
      <c r="C203">
        <v>1000</v>
      </c>
      <c r="D203" s="6">
        <f t="shared" si="3"/>
        <v>4.7870755675404776E-6</v>
      </c>
    </row>
    <row r="204" spans="2:4" x14ac:dyDescent="0.2">
      <c r="B204">
        <v>202</v>
      </c>
      <c r="C204">
        <v>1000</v>
      </c>
      <c r="D204" s="6">
        <f t="shared" si="3"/>
        <v>4.3518868795822523E-6</v>
      </c>
    </row>
    <row r="205" spans="2:4" x14ac:dyDescent="0.2">
      <c r="B205">
        <v>203</v>
      </c>
      <c r="C205">
        <v>1000</v>
      </c>
      <c r="D205" s="6">
        <f t="shared" si="3"/>
        <v>3.9562607996202292E-6</v>
      </c>
    </row>
    <row r="206" spans="2:4" x14ac:dyDescent="0.2">
      <c r="B206">
        <v>204</v>
      </c>
      <c r="C206">
        <v>1000</v>
      </c>
      <c r="D206" s="6">
        <f t="shared" si="3"/>
        <v>3.5966007269274815E-6</v>
      </c>
    </row>
    <row r="207" spans="2:4" x14ac:dyDescent="0.2">
      <c r="B207">
        <v>205</v>
      </c>
      <c r="C207">
        <v>1000</v>
      </c>
      <c r="D207" s="6">
        <f t="shared" si="3"/>
        <v>3.2696370244795283E-6</v>
      </c>
    </row>
    <row r="208" spans="2:4" x14ac:dyDescent="0.2">
      <c r="B208">
        <v>206</v>
      </c>
      <c r="C208">
        <v>1000</v>
      </c>
      <c r="D208" s="6">
        <f t="shared" si="3"/>
        <v>2.9723972949813887E-6</v>
      </c>
    </row>
    <row r="209" spans="2:4" x14ac:dyDescent="0.2">
      <c r="B209">
        <v>207</v>
      </c>
      <c r="C209">
        <v>1000</v>
      </c>
      <c r="D209" s="6">
        <f t="shared" si="3"/>
        <v>2.7021793590739899E-6</v>
      </c>
    </row>
    <row r="210" spans="2:4" x14ac:dyDescent="0.2">
      <c r="B210">
        <v>208</v>
      </c>
      <c r="C210">
        <v>1000</v>
      </c>
      <c r="D210" s="6">
        <f t="shared" si="3"/>
        <v>2.456526690067263E-6</v>
      </c>
    </row>
    <row r="211" spans="2:4" x14ac:dyDescent="0.2">
      <c r="B211">
        <v>209</v>
      </c>
      <c r="C211">
        <v>1000</v>
      </c>
      <c r="D211" s="6">
        <f t="shared" si="3"/>
        <v>2.2332060818793303E-6</v>
      </c>
    </row>
    <row r="212" spans="2:4" x14ac:dyDescent="0.2">
      <c r="B212">
        <v>210</v>
      </c>
      <c r="C212">
        <v>1000</v>
      </c>
      <c r="D212" s="6">
        <f t="shared" si="3"/>
        <v>2.0301873471630276E-6</v>
      </c>
    </row>
    <row r="213" spans="2:4" x14ac:dyDescent="0.2">
      <c r="B213">
        <v>211</v>
      </c>
      <c r="C213">
        <v>1000</v>
      </c>
      <c r="D213" s="6">
        <f t="shared" si="3"/>
        <v>1.8456248610572967E-6</v>
      </c>
    </row>
    <row r="214" spans="2:4" x14ac:dyDescent="0.2">
      <c r="B214">
        <v>212</v>
      </c>
      <c r="C214">
        <v>1000</v>
      </c>
      <c r="D214" s="6">
        <f t="shared" si="3"/>
        <v>1.6778407827793611E-6</v>
      </c>
    </row>
    <row r="215" spans="2:4" x14ac:dyDescent="0.2">
      <c r="B215">
        <v>213</v>
      </c>
      <c r="C215">
        <v>1000</v>
      </c>
      <c r="D215" s="6">
        <f t="shared" si="3"/>
        <v>1.5253098025266917E-6</v>
      </c>
    </row>
    <row r="216" spans="2:4" x14ac:dyDescent="0.2">
      <c r="B216">
        <v>214</v>
      </c>
      <c r="C216">
        <v>1000</v>
      </c>
      <c r="D216" s="6">
        <f t="shared" si="3"/>
        <v>1.386645275024265E-6</v>
      </c>
    </row>
    <row r="217" spans="2:4" x14ac:dyDescent="0.2">
      <c r="B217">
        <v>215</v>
      </c>
      <c r="C217">
        <v>1000</v>
      </c>
      <c r="D217" s="6">
        <f t="shared" si="3"/>
        <v>1.2605866136584227E-6</v>
      </c>
    </row>
    <row r="218" spans="2:4" x14ac:dyDescent="0.2">
      <c r="B218">
        <v>216</v>
      </c>
      <c r="C218">
        <v>1000</v>
      </c>
      <c r="D218" s="6">
        <f t="shared" si="3"/>
        <v>1.1459878305985662E-6</v>
      </c>
    </row>
    <row r="219" spans="2:4" x14ac:dyDescent="0.2">
      <c r="B219">
        <v>217</v>
      </c>
      <c r="C219">
        <v>1000</v>
      </c>
      <c r="D219" s="6">
        <f t="shared" si="3"/>
        <v>1.041807118725969E-6</v>
      </c>
    </row>
    <row r="220" spans="2:4" x14ac:dyDescent="0.2">
      <c r="B220">
        <v>218</v>
      </c>
      <c r="C220">
        <v>1000</v>
      </c>
      <c r="D220" s="6">
        <f t="shared" si="3"/>
        <v>9.4709738065997178E-7</v>
      </c>
    </row>
    <row r="221" spans="2:4" x14ac:dyDescent="0.2">
      <c r="B221">
        <v>219</v>
      </c>
      <c r="C221">
        <v>1000</v>
      </c>
      <c r="D221" s="6">
        <f t="shared" si="3"/>
        <v>8.6099761878179239E-7</v>
      </c>
    </row>
    <row r="222" spans="2:4" x14ac:dyDescent="0.2">
      <c r="B222">
        <v>220</v>
      </c>
      <c r="C222">
        <v>1000</v>
      </c>
      <c r="D222" s="6">
        <f t="shared" si="3"/>
        <v>7.8272510798344766E-7</v>
      </c>
    </row>
    <row r="223" spans="2:4" x14ac:dyDescent="0.2">
      <c r="B223">
        <v>221</v>
      </c>
      <c r="C223">
        <v>1000</v>
      </c>
      <c r="D223" s="6">
        <f t="shared" si="3"/>
        <v>7.1156827998495248E-7</v>
      </c>
    </row>
    <row r="224" spans="2:4" x14ac:dyDescent="0.2">
      <c r="B224">
        <v>222</v>
      </c>
      <c r="C224">
        <v>1000</v>
      </c>
      <c r="D224" s="6">
        <f t="shared" si="3"/>
        <v>6.4688025453177475E-7</v>
      </c>
    </row>
    <row r="225" spans="2:4" x14ac:dyDescent="0.2">
      <c r="B225">
        <v>223</v>
      </c>
      <c r="C225">
        <v>1000</v>
      </c>
      <c r="D225" s="6">
        <f t="shared" si="3"/>
        <v>5.8807295866524981E-7</v>
      </c>
    </row>
    <row r="226" spans="2:4" x14ac:dyDescent="0.2">
      <c r="B226">
        <v>224</v>
      </c>
      <c r="C226">
        <v>1000</v>
      </c>
      <c r="D226" s="6">
        <f t="shared" si="3"/>
        <v>5.3461178060477252E-7</v>
      </c>
    </row>
    <row r="227" spans="2:4" x14ac:dyDescent="0.2">
      <c r="B227">
        <v>225</v>
      </c>
      <c r="C227">
        <v>1000</v>
      </c>
      <c r="D227" s="6">
        <f t="shared" si="3"/>
        <v>4.8601070964070226E-7</v>
      </c>
    </row>
    <row r="228" spans="2:4" x14ac:dyDescent="0.2">
      <c r="B228">
        <v>226</v>
      </c>
      <c r="C228">
        <v>1000</v>
      </c>
      <c r="D228" s="6">
        <f t="shared" si="3"/>
        <v>4.4182791785518383E-7</v>
      </c>
    </row>
    <row r="229" spans="2:4" x14ac:dyDescent="0.2">
      <c r="B229">
        <v>227</v>
      </c>
      <c r="C229">
        <v>1000</v>
      </c>
      <c r="D229" s="6">
        <f t="shared" si="3"/>
        <v>4.0166174350471256E-7</v>
      </c>
    </row>
    <row r="230" spans="2:4" x14ac:dyDescent="0.2">
      <c r="B230">
        <v>228</v>
      </c>
      <c r="C230">
        <v>1000</v>
      </c>
      <c r="D230" s="6">
        <f t="shared" si="3"/>
        <v>3.6514703954973864E-7</v>
      </c>
    </row>
    <row r="231" spans="2:4" x14ac:dyDescent="0.2">
      <c r="B231">
        <v>229</v>
      </c>
      <c r="C231">
        <v>1000</v>
      </c>
      <c r="D231" s="6">
        <f t="shared" si="3"/>
        <v>3.3195185413612604E-7</v>
      </c>
    </row>
    <row r="232" spans="2:4" x14ac:dyDescent="0.2">
      <c r="B232">
        <v>230</v>
      </c>
      <c r="C232">
        <v>1000</v>
      </c>
      <c r="D232" s="6">
        <f t="shared" si="3"/>
        <v>3.0177441285102364E-7</v>
      </c>
    </row>
    <row r="233" spans="2:4" x14ac:dyDescent="0.2">
      <c r="B233">
        <v>231</v>
      </c>
      <c r="C233">
        <v>1000</v>
      </c>
      <c r="D233" s="6">
        <f t="shared" si="3"/>
        <v>2.743403753191124E-7</v>
      </c>
    </row>
    <row r="234" spans="2:4" x14ac:dyDescent="0.2">
      <c r="B234">
        <v>232</v>
      </c>
      <c r="C234">
        <v>1000</v>
      </c>
      <c r="D234" s="6">
        <f t="shared" si="3"/>
        <v>2.4940034119919305E-7</v>
      </c>
    </row>
    <row r="235" spans="2:4" x14ac:dyDescent="0.2">
      <c r="B235">
        <v>233</v>
      </c>
      <c r="C235">
        <v>1000</v>
      </c>
      <c r="D235" s="6">
        <f t="shared" si="3"/>
        <v>2.2672758290835732E-7</v>
      </c>
    </row>
    <row r="236" spans="2:4" x14ac:dyDescent="0.2">
      <c r="B236">
        <v>234</v>
      </c>
      <c r="C236">
        <v>1000</v>
      </c>
      <c r="D236" s="6">
        <f t="shared" si="3"/>
        <v>2.0611598446214299E-7</v>
      </c>
    </row>
    <row r="237" spans="2:4" x14ac:dyDescent="0.2">
      <c r="B237">
        <v>235</v>
      </c>
      <c r="C237">
        <v>1000</v>
      </c>
      <c r="D237" s="6">
        <f t="shared" si="3"/>
        <v>1.8737816769285725E-7</v>
      </c>
    </row>
    <row r="238" spans="2:4" x14ac:dyDescent="0.2">
      <c r="B238">
        <v>236</v>
      </c>
      <c r="C238">
        <v>1000</v>
      </c>
      <c r="D238" s="6">
        <f t="shared" si="3"/>
        <v>1.7034378881168841E-7</v>
      </c>
    </row>
    <row r="239" spans="2:4" x14ac:dyDescent="0.2">
      <c r="B239">
        <v>237</v>
      </c>
      <c r="C239">
        <v>1000</v>
      </c>
      <c r="D239" s="6">
        <f t="shared" si="3"/>
        <v>1.5485798982880764E-7</v>
      </c>
    </row>
    <row r="240" spans="2:4" x14ac:dyDescent="0.2">
      <c r="B240">
        <v>238</v>
      </c>
      <c r="C240">
        <v>1000</v>
      </c>
      <c r="D240" s="6">
        <f t="shared" si="3"/>
        <v>1.4077999075346147E-7</v>
      </c>
    </row>
    <row r="241" spans="2:4" x14ac:dyDescent="0.2">
      <c r="B241">
        <v>239</v>
      </c>
      <c r="C241">
        <v>1000</v>
      </c>
      <c r="D241" s="6">
        <f t="shared" si="3"/>
        <v>1.2798180977587406E-7</v>
      </c>
    </row>
    <row r="242" spans="2:4" x14ac:dyDescent="0.2">
      <c r="B242">
        <v>240</v>
      </c>
      <c r="C242">
        <v>1000</v>
      </c>
      <c r="D242" s="6">
        <f t="shared" si="3"/>
        <v>1.1634709979624914E-7</v>
      </c>
    </row>
    <row r="243" spans="2:4" x14ac:dyDescent="0.2">
      <c r="B243">
        <v>241</v>
      </c>
      <c r="C243">
        <v>1000</v>
      </c>
      <c r="D243" s="6">
        <f t="shared" si="3"/>
        <v>1.0577009072386285E-7</v>
      </c>
    </row>
    <row r="244" spans="2:4" x14ac:dyDescent="0.2">
      <c r="B244">
        <v>242</v>
      </c>
      <c r="C244">
        <v>1000</v>
      </c>
      <c r="D244" s="6">
        <f t="shared" si="3"/>
        <v>9.6154627930784402E-8</v>
      </c>
    </row>
    <row r="245" spans="2:4" x14ac:dyDescent="0.2">
      <c r="B245">
        <v>243</v>
      </c>
      <c r="C245">
        <v>1000</v>
      </c>
      <c r="D245" s="6">
        <f t="shared" si="3"/>
        <v>8.7413298118894917E-8</v>
      </c>
    </row>
    <row r="246" spans="2:4" x14ac:dyDescent="0.2">
      <c r="B246">
        <v>244</v>
      </c>
      <c r="C246">
        <v>1000</v>
      </c>
      <c r="D246" s="6">
        <f t="shared" si="3"/>
        <v>7.9466634653540806E-8</v>
      </c>
    </row>
    <row r="247" spans="2:4" x14ac:dyDescent="0.2">
      <c r="B247">
        <v>245</v>
      </c>
      <c r="C247">
        <v>1000</v>
      </c>
      <c r="D247" s="6">
        <f t="shared" si="3"/>
        <v>7.2242395139582556E-8</v>
      </c>
    </row>
    <row r="248" spans="2:4" x14ac:dyDescent="0.2">
      <c r="B248">
        <v>246</v>
      </c>
      <c r="C248">
        <v>1000</v>
      </c>
      <c r="D248" s="6">
        <f t="shared" si="3"/>
        <v>6.5674904672347761E-8</v>
      </c>
    </row>
    <row r="249" spans="2:4" x14ac:dyDescent="0.2">
      <c r="B249">
        <v>247</v>
      </c>
      <c r="C249">
        <v>1000</v>
      </c>
      <c r="D249" s="6">
        <f t="shared" si="3"/>
        <v>5.9704458793043421E-8</v>
      </c>
    </row>
    <row r="250" spans="2:4" x14ac:dyDescent="0.2">
      <c r="B250">
        <v>248</v>
      </c>
      <c r="C250">
        <v>1000</v>
      </c>
      <c r="D250" s="6">
        <f t="shared" si="3"/>
        <v>5.4276780720948579E-8</v>
      </c>
    </row>
    <row r="251" spans="2:4" x14ac:dyDescent="0.2">
      <c r="B251">
        <v>249</v>
      </c>
      <c r="C251">
        <v>1000</v>
      </c>
      <c r="D251" s="6">
        <f t="shared" si="3"/>
        <v>4.9342527928135054E-8</v>
      </c>
    </row>
    <row r="252" spans="2:4" x14ac:dyDescent="0.2">
      <c r="B252">
        <v>250</v>
      </c>
      <c r="C252">
        <v>1000</v>
      </c>
      <c r="D252" s="6">
        <f t="shared" si="3"/>
        <v>4.4856843571031869E-8</v>
      </c>
    </row>
    <row r="253" spans="2:4" x14ac:dyDescent="0.2">
      <c r="B253">
        <v>251</v>
      </c>
      <c r="C253">
        <v>1000</v>
      </c>
      <c r="D253" s="6">
        <f t="shared" si="3"/>
        <v>4.0778948700938055E-8</v>
      </c>
    </row>
    <row r="254" spans="2:4" x14ac:dyDescent="0.2">
      <c r="B254">
        <v>252</v>
      </c>
      <c r="C254">
        <v>1000</v>
      </c>
      <c r="D254" s="6">
        <f t="shared" si="3"/>
        <v>3.7071771546307325E-8</v>
      </c>
    </row>
    <row r="255" spans="2:4" x14ac:dyDescent="0.2">
      <c r="B255">
        <v>253</v>
      </c>
      <c r="C255">
        <v>1000</v>
      </c>
      <c r="D255" s="6">
        <f t="shared" si="3"/>
        <v>3.3701610496643019E-8</v>
      </c>
    </row>
    <row r="256" spans="2:4" x14ac:dyDescent="0.2">
      <c r="B256">
        <v>254</v>
      </c>
      <c r="C256">
        <v>1000</v>
      </c>
      <c r="D256" s="6">
        <f t="shared" si="3"/>
        <v>3.0637827724220919E-8</v>
      </c>
    </row>
    <row r="257" spans="2:4" x14ac:dyDescent="0.2">
      <c r="B257">
        <v>255</v>
      </c>
      <c r="C257">
        <v>1000</v>
      </c>
      <c r="D257" s="6">
        <f t="shared" si="3"/>
        <v>2.7852570658382656E-8</v>
      </c>
    </row>
    <row r="258" spans="2:4" x14ac:dyDescent="0.2">
      <c r="B258">
        <v>256</v>
      </c>
      <c r="C258">
        <v>1000</v>
      </c>
      <c r="D258" s="6">
        <f t="shared" si="3"/>
        <v>2.532051878034787E-8</v>
      </c>
    </row>
    <row r="259" spans="2:4" x14ac:dyDescent="0.2">
      <c r="B259">
        <v>257</v>
      </c>
      <c r="C259">
        <v>1000</v>
      </c>
      <c r="D259" s="6">
        <f t="shared" si="3"/>
        <v>2.301865343667988E-8</v>
      </c>
    </row>
    <row r="260" spans="2:4" x14ac:dyDescent="0.2">
      <c r="B260">
        <v>258</v>
      </c>
      <c r="C260">
        <v>1000</v>
      </c>
      <c r="D260" s="6">
        <f t="shared" si="3"/>
        <v>2.0926048578799887E-8</v>
      </c>
    </row>
    <row r="261" spans="2:4" x14ac:dyDescent="0.2">
      <c r="B261">
        <v>259</v>
      </c>
      <c r="C261">
        <v>1000</v>
      </c>
      <c r="D261" s="6">
        <f t="shared" si="3"/>
        <v>1.9023680526181717E-8</v>
      </c>
    </row>
    <row r="262" spans="2:4" x14ac:dyDescent="0.2">
      <c r="B262">
        <v>260</v>
      </c>
      <c r="C262">
        <v>1000</v>
      </c>
      <c r="D262" s="6">
        <f t="shared" si="3"/>
        <v>1.7294255023801561E-8</v>
      </c>
    </row>
    <row r="263" spans="2:4" x14ac:dyDescent="0.2">
      <c r="B263">
        <v>261</v>
      </c>
      <c r="C263">
        <v>1000</v>
      </c>
      <c r="D263" s="6">
        <f t="shared" si="3"/>
        <v>1.572205002163778E-8</v>
      </c>
    </row>
    <row r="264" spans="2:4" x14ac:dyDescent="0.2">
      <c r="B264">
        <v>262</v>
      </c>
      <c r="C264">
        <v>1000</v>
      </c>
      <c r="D264" s="6">
        <f t="shared" ref="D264:D327" si="4">C264/(1+10%)^B264</f>
        <v>1.4292772746943434E-8</v>
      </c>
    </row>
    <row r="265" spans="2:4" x14ac:dyDescent="0.2">
      <c r="B265">
        <v>263</v>
      </c>
      <c r="C265">
        <v>1000</v>
      </c>
      <c r="D265" s="6">
        <f t="shared" si="4"/>
        <v>1.2993429769948575E-8</v>
      </c>
    </row>
    <row r="266" spans="2:4" x14ac:dyDescent="0.2">
      <c r="B266">
        <v>264</v>
      </c>
      <c r="C266">
        <v>1000</v>
      </c>
      <c r="D266" s="6">
        <f t="shared" si="4"/>
        <v>1.1812208881771433E-8</v>
      </c>
    </row>
    <row r="267" spans="2:4" x14ac:dyDescent="0.2">
      <c r="B267">
        <v>265</v>
      </c>
      <c r="C267">
        <v>1000</v>
      </c>
      <c r="D267" s="6">
        <f t="shared" si="4"/>
        <v>1.0738371710701301E-8</v>
      </c>
    </row>
    <row r="268" spans="2:4" x14ac:dyDescent="0.2">
      <c r="B268">
        <v>266</v>
      </c>
      <c r="C268">
        <v>1000</v>
      </c>
      <c r="D268" s="6">
        <f t="shared" si="4"/>
        <v>9.7621561006375446E-9</v>
      </c>
    </row>
    <row r="269" spans="2:4" x14ac:dyDescent="0.2">
      <c r="B269">
        <v>267</v>
      </c>
      <c r="C269">
        <v>1000</v>
      </c>
      <c r="D269" s="6">
        <f t="shared" si="4"/>
        <v>8.8746873642159497E-9</v>
      </c>
    </row>
    <row r="270" spans="2:4" x14ac:dyDescent="0.2">
      <c r="B270">
        <v>268</v>
      </c>
      <c r="C270">
        <v>1000</v>
      </c>
      <c r="D270" s="6">
        <f t="shared" si="4"/>
        <v>8.0678976038326821E-9</v>
      </c>
    </row>
    <row r="271" spans="2:4" x14ac:dyDescent="0.2">
      <c r="B271">
        <v>269</v>
      </c>
      <c r="C271">
        <v>1000</v>
      </c>
      <c r="D271" s="6">
        <f t="shared" si="4"/>
        <v>7.3344523671206195E-9</v>
      </c>
    </row>
    <row r="272" spans="2:4" x14ac:dyDescent="0.2">
      <c r="B272">
        <v>270</v>
      </c>
      <c r="C272">
        <v>1000</v>
      </c>
      <c r="D272" s="6">
        <f t="shared" si="4"/>
        <v>6.6676839701096523E-9</v>
      </c>
    </row>
    <row r="273" spans="2:4" x14ac:dyDescent="0.2">
      <c r="B273">
        <v>271</v>
      </c>
      <c r="C273">
        <v>1000</v>
      </c>
      <c r="D273" s="6">
        <f t="shared" si="4"/>
        <v>6.0615308819178659E-9</v>
      </c>
    </row>
    <row r="274" spans="2:4" x14ac:dyDescent="0.2">
      <c r="B274">
        <v>272</v>
      </c>
      <c r="C274">
        <v>1000</v>
      </c>
      <c r="D274" s="6">
        <f t="shared" si="4"/>
        <v>5.5104826199253328E-9</v>
      </c>
    </row>
    <row r="275" spans="2:4" x14ac:dyDescent="0.2">
      <c r="B275">
        <v>273</v>
      </c>
      <c r="C275">
        <v>1000</v>
      </c>
      <c r="D275" s="6">
        <f t="shared" si="4"/>
        <v>5.0095296544775755E-9</v>
      </c>
    </row>
    <row r="276" spans="2:4" x14ac:dyDescent="0.2">
      <c r="B276">
        <v>274</v>
      </c>
      <c r="C276">
        <v>1000</v>
      </c>
      <c r="D276" s="6">
        <f t="shared" si="4"/>
        <v>4.5541178677068864E-9</v>
      </c>
    </row>
    <row r="277" spans="2:4" x14ac:dyDescent="0.2">
      <c r="B277">
        <v>275</v>
      </c>
      <c r="C277">
        <v>1000</v>
      </c>
      <c r="D277" s="6">
        <f t="shared" si="4"/>
        <v>4.1401071524608048E-9</v>
      </c>
    </row>
    <row r="278" spans="2:4" x14ac:dyDescent="0.2">
      <c r="B278">
        <v>276</v>
      </c>
      <c r="C278">
        <v>1000</v>
      </c>
      <c r="D278" s="6">
        <f t="shared" si="4"/>
        <v>3.7637337749643681E-9</v>
      </c>
    </row>
    <row r="279" spans="2:4" x14ac:dyDescent="0.2">
      <c r="B279">
        <v>277</v>
      </c>
      <c r="C279">
        <v>1000</v>
      </c>
      <c r="D279" s="6">
        <f t="shared" si="4"/>
        <v>3.4215761590585158E-9</v>
      </c>
    </row>
    <row r="280" spans="2:4" x14ac:dyDescent="0.2">
      <c r="B280">
        <v>278</v>
      </c>
      <c r="C280">
        <v>1000</v>
      </c>
      <c r="D280" s="6">
        <f t="shared" si="4"/>
        <v>3.1105237809622869E-9</v>
      </c>
    </row>
    <row r="281" spans="2:4" x14ac:dyDescent="0.2">
      <c r="B281">
        <v>279</v>
      </c>
      <c r="C281">
        <v>1000</v>
      </c>
      <c r="D281" s="6">
        <f t="shared" si="4"/>
        <v>2.8277488917838966E-9</v>
      </c>
    </row>
    <row r="282" spans="2:4" x14ac:dyDescent="0.2">
      <c r="B282">
        <v>280</v>
      </c>
      <c r="C282">
        <v>1000</v>
      </c>
      <c r="D282" s="6">
        <f t="shared" si="4"/>
        <v>2.570680810712634E-9</v>
      </c>
    </row>
    <row r="283" spans="2:4" x14ac:dyDescent="0.2">
      <c r="B283">
        <v>281</v>
      </c>
      <c r="C283">
        <v>1000</v>
      </c>
      <c r="D283" s="6">
        <f t="shared" si="4"/>
        <v>2.3369825551933028E-9</v>
      </c>
    </row>
    <row r="284" spans="2:4" x14ac:dyDescent="0.2">
      <c r="B284">
        <v>282</v>
      </c>
      <c r="C284">
        <v>1000</v>
      </c>
      <c r="D284" s="6">
        <f t="shared" si="4"/>
        <v>2.1245295956302755E-9</v>
      </c>
    </row>
    <row r="285" spans="2:4" x14ac:dyDescent="0.2">
      <c r="B285">
        <v>283</v>
      </c>
      <c r="C285">
        <v>1000</v>
      </c>
      <c r="D285" s="6">
        <f t="shared" si="4"/>
        <v>1.931390541482068E-9</v>
      </c>
    </row>
    <row r="286" spans="2:4" x14ac:dyDescent="0.2">
      <c r="B286">
        <v>284</v>
      </c>
      <c r="C286">
        <v>1000</v>
      </c>
      <c r="D286" s="6">
        <f t="shared" si="4"/>
        <v>1.7558095831655168E-9</v>
      </c>
    </row>
    <row r="287" spans="2:4" x14ac:dyDescent="0.2">
      <c r="B287">
        <v>285</v>
      </c>
      <c r="C287">
        <v>1000</v>
      </c>
      <c r="D287" s="6">
        <f t="shared" si="4"/>
        <v>1.5961905301504697E-9</v>
      </c>
    </row>
    <row r="288" spans="2:4" x14ac:dyDescent="0.2">
      <c r="B288">
        <v>286</v>
      </c>
      <c r="C288">
        <v>1000</v>
      </c>
      <c r="D288" s="6">
        <f t="shared" si="4"/>
        <v>1.4510823001367903E-9</v>
      </c>
    </row>
    <row r="289" spans="2:4" x14ac:dyDescent="0.2">
      <c r="B289">
        <v>287</v>
      </c>
      <c r="C289">
        <v>1000</v>
      </c>
      <c r="D289" s="6">
        <f t="shared" si="4"/>
        <v>1.3191657273970821E-9</v>
      </c>
    </row>
    <row r="290" spans="2:4" x14ac:dyDescent="0.2">
      <c r="B290">
        <v>288</v>
      </c>
      <c r="C290">
        <v>1000</v>
      </c>
      <c r="D290" s="6">
        <f t="shared" si="4"/>
        <v>1.1992415703609835E-9</v>
      </c>
    </row>
    <row r="291" spans="2:4" x14ac:dyDescent="0.2">
      <c r="B291">
        <v>289</v>
      </c>
      <c r="C291">
        <v>1000</v>
      </c>
      <c r="D291" s="6">
        <f t="shared" si="4"/>
        <v>1.0902196094190759E-9</v>
      </c>
    </row>
    <row r="292" spans="2:4" x14ac:dyDescent="0.2">
      <c r="B292">
        <v>290</v>
      </c>
      <c r="C292">
        <v>1000</v>
      </c>
      <c r="D292" s="6">
        <f t="shared" si="4"/>
        <v>9.9110873583552351E-10</v>
      </c>
    </row>
    <row r="293" spans="2:4" x14ac:dyDescent="0.2">
      <c r="B293">
        <v>291</v>
      </c>
      <c r="C293">
        <v>1000</v>
      </c>
      <c r="D293" s="6">
        <f t="shared" si="4"/>
        <v>9.010079416686577E-10</v>
      </c>
    </row>
    <row r="294" spans="2:4" x14ac:dyDescent="0.2">
      <c r="B294">
        <v>292</v>
      </c>
      <c r="C294">
        <v>1000</v>
      </c>
      <c r="D294" s="6">
        <f t="shared" si="4"/>
        <v>8.190981287896887E-10</v>
      </c>
    </row>
    <row r="295" spans="2:4" x14ac:dyDescent="0.2">
      <c r="B295">
        <v>293</v>
      </c>
      <c r="C295">
        <v>1000</v>
      </c>
      <c r="D295" s="6">
        <f t="shared" si="4"/>
        <v>7.4463466253608056E-10</v>
      </c>
    </row>
    <row r="296" spans="2:4" x14ac:dyDescent="0.2">
      <c r="B296">
        <v>294</v>
      </c>
      <c r="C296">
        <v>1000</v>
      </c>
      <c r="D296" s="6">
        <f t="shared" si="4"/>
        <v>6.7694060230552776E-10</v>
      </c>
    </row>
    <row r="297" spans="2:4" x14ac:dyDescent="0.2">
      <c r="B297">
        <v>295</v>
      </c>
      <c r="C297">
        <v>1000</v>
      </c>
      <c r="D297" s="6">
        <f t="shared" si="4"/>
        <v>6.154005475504797E-10</v>
      </c>
    </row>
    <row r="298" spans="2:4" x14ac:dyDescent="0.2">
      <c r="B298">
        <v>296</v>
      </c>
      <c r="C298">
        <v>1000</v>
      </c>
      <c r="D298" s="6">
        <f t="shared" si="4"/>
        <v>5.5945504322770888E-10</v>
      </c>
    </row>
    <row r="299" spans="2:4" x14ac:dyDescent="0.2">
      <c r="B299">
        <v>297</v>
      </c>
      <c r="C299">
        <v>1000</v>
      </c>
      <c r="D299" s="6">
        <f t="shared" si="4"/>
        <v>5.0859549384337173E-10</v>
      </c>
    </row>
    <row r="300" spans="2:4" x14ac:dyDescent="0.2">
      <c r="B300">
        <v>298</v>
      </c>
      <c r="C300">
        <v>1000</v>
      </c>
      <c r="D300" s="6">
        <f t="shared" si="4"/>
        <v>4.6235953985761059E-10</v>
      </c>
    </row>
    <row r="301" spans="2:4" x14ac:dyDescent="0.2">
      <c r="B301">
        <v>299</v>
      </c>
      <c r="C301">
        <v>1000</v>
      </c>
      <c r="D301" s="6">
        <f t="shared" si="4"/>
        <v>4.2032685441600959E-10</v>
      </c>
    </row>
    <row r="302" spans="2:4" x14ac:dyDescent="0.2">
      <c r="B302">
        <v>300</v>
      </c>
      <c r="C302">
        <v>1000</v>
      </c>
      <c r="D302" s="6">
        <f t="shared" si="4"/>
        <v>3.8211532219637231E-10</v>
      </c>
    </row>
    <row r="303" spans="2:4" x14ac:dyDescent="0.2">
      <c r="B303">
        <v>301</v>
      </c>
      <c r="C303">
        <v>1000</v>
      </c>
      <c r="D303" s="6">
        <f t="shared" si="4"/>
        <v>3.4737756563306573E-10</v>
      </c>
    </row>
    <row r="304" spans="2:4" x14ac:dyDescent="0.2">
      <c r="B304">
        <v>302</v>
      </c>
      <c r="C304">
        <v>1000</v>
      </c>
      <c r="D304" s="6">
        <f t="shared" si="4"/>
        <v>3.1579778693915061E-10</v>
      </c>
    </row>
    <row r="305" spans="2:4" x14ac:dyDescent="0.2">
      <c r="B305">
        <v>303</v>
      </c>
      <c r="C305">
        <v>1000</v>
      </c>
      <c r="D305" s="6">
        <f t="shared" si="4"/>
        <v>2.8708889721740965E-10</v>
      </c>
    </row>
    <row r="306" spans="2:4" x14ac:dyDescent="0.2">
      <c r="B306">
        <v>304</v>
      </c>
      <c r="C306">
        <v>1000</v>
      </c>
      <c r="D306" s="6">
        <f t="shared" si="4"/>
        <v>2.6098990656128152E-10</v>
      </c>
    </row>
    <row r="307" spans="2:4" x14ac:dyDescent="0.2">
      <c r="B307">
        <v>305</v>
      </c>
      <c r="C307">
        <v>1000</v>
      </c>
      <c r="D307" s="6">
        <f t="shared" si="4"/>
        <v>2.3726355141934676E-10</v>
      </c>
    </row>
    <row r="308" spans="2:4" x14ac:dyDescent="0.2">
      <c r="B308">
        <v>306</v>
      </c>
      <c r="C308">
        <v>1000</v>
      </c>
      <c r="D308" s="6">
        <f t="shared" si="4"/>
        <v>2.1569413765395158E-10</v>
      </c>
    </row>
    <row r="309" spans="2:4" x14ac:dyDescent="0.2">
      <c r="B309">
        <v>307</v>
      </c>
      <c r="C309">
        <v>1000</v>
      </c>
      <c r="D309" s="6">
        <f t="shared" si="4"/>
        <v>1.9608557968541055E-10</v>
      </c>
    </row>
    <row r="310" spans="2:4" x14ac:dyDescent="0.2">
      <c r="B310">
        <v>308</v>
      </c>
      <c r="C310">
        <v>1000</v>
      </c>
      <c r="D310" s="6">
        <f t="shared" si="4"/>
        <v>1.7825961789582776E-10</v>
      </c>
    </row>
    <row r="311" spans="2:4" x14ac:dyDescent="0.2">
      <c r="B311">
        <v>309</v>
      </c>
      <c r="C311">
        <v>1000</v>
      </c>
      <c r="D311" s="6">
        <f t="shared" si="4"/>
        <v>1.6205419808711611E-10</v>
      </c>
    </row>
    <row r="312" spans="2:4" x14ac:dyDescent="0.2">
      <c r="B312">
        <v>310</v>
      </c>
      <c r="C312">
        <v>1000</v>
      </c>
      <c r="D312" s="6">
        <f t="shared" si="4"/>
        <v>1.4732199826101464E-10</v>
      </c>
    </row>
    <row r="313" spans="2:4" x14ac:dyDescent="0.2">
      <c r="B313">
        <v>311</v>
      </c>
      <c r="C313">
        <v>1000</v>
      </c>
      <c r="D313" s="6">
        <f t="shared" si="4"/>
        <v>1.3392908932819511E-10</v>
      </c>
    </row>
    <row r="314" spans="2:4" x14ac:dyDescent="0.2">
      <c r="B314">
        <v>312</v>
      </c>
      <c r="C314">
        <v>1000</v>
      </c>
      <c r="D314" s="6">
        <f t="shared" si="4"/>
        <v>1.2175371757108649E-10</v>
      </c>
    </row>
    <row r="315" spans="2:4" x14ac:dyDescent="0.2">
      <c r="B315">
        <v>313</v>
      </c>
      <c r="C315">
        <v>1000</v>
      </c>
      <c r="D315" s="6">
        <f t="shared" si="4"/>
        <v>1.1068519779189678E-10</v>
      </c>
    </row>
    <row r="316" spans="2:4" x14ac:dyDescent="0.2">
      <c r="B316">
        <v>314</v>
      </c>
      <c r="C316">
        <v>1000</v>
      </c>
      <c r="D316" s="6">
        <f t="shared" si="4"/>
        <v>1.0062290708354252E-10</v>
      </c>
    </row>
    <row r="317" spans="2:4" x14ac:dyDescent="0.2">
      <c r="B317">
        <v>315</v>
      </c>
      <c r="C317">
        <v>1000</v>
      </c>
      <c r="D317" s="6">
        <f t="shared" si="4"/>
        <v>9.1475370075947723E-11</v>
      </c>
    </row>
    <row r="318" spans="2:4" x14ac:dyDescent="0.2">
      <c r="B318">
        <v>316</v>
      </c>
      <c r="C318">
        <v>1000</v>
      </c>
      <c r="D318" s="6">
        <f t="shared" si="4"/>
        <v>8.3159427341770672E-11</v>
      </c>
    </row>
    <row r="319" spans="2:4" x14ac:dyDescent="0.2">
      <c r="B319">
        <v>317</v>
      </c>
      <c r="C319">
        <v>1000</v>
      </c>
      <c r="D319" s="6">
        <f t="shared" si="4"/>
        <v>7.5599479401609686E-11</v>
      </c>
    </row>
    <row r="320" spans="2:4" x14ac:dyDescent="0.2">
      <c r="B320">
        <v>318</v>
      </c>
      <c r="C320">
        <v>1000</v>
      </c>
      <c r="D320" s="6">
        <f t="shared" si="4"/>
        <v>6.8726799456008799E-11</v>
      </c>
    </row>
    <row r="321" spans="2:4" x14ac:dyDescent="0.2">
      <c r="B321">
        <v>319</v>
      </c>
      <c r="C321">
        <v>1000</v>
      </c>
      <c r="D321" s="6">
        <f t="shared" si="4"/>
        <v>6.2478908596371647E-11</v>
      </c>
    </row>
    <row r="322" spans="2:4" x14ac:dyDescent="0.2">
      <c r="B322">
        <v>320</v>
      </c>
      <c r="C322">
        <v>1000</v>
      </c>
      <c r="D322" s="6">
        <f t="shared" si="4"/>
        <v>5.6799007814883308E-11</v>
      </c>
    </row>
    <row r="323" spans="2:4" x14ac:dyDescent="0.2">
      <c r="B323">
        <v>321</v>
      </c>
      <c r="C323">
        <v>1000</v>
      </c>
      <c r="D323" s="6">
        <f t="shared" si="4"/>
        <v>5.1635461649893912E-11</v>
      </c>
    </row>
    <row r="324" spans="2:4" x14ac:dyDescent="0.2">
      <c r="B324">
        <v>322</v>
      </c>
      <c r="C324">
        <v>1000</v>
      </c>
      <c r="D324" s="6">
        <f t="shared" si="4"/>
        <v>4.6941328772630829E-11</v>
      </c>
    </row>
    <row r="325" spans="2:4" x14ac:dyDescent="0.2">
      <c r="B325">
        <v>323</v>
      </c>
      <c r="C325">
        <v>1000</v>
      </c>
      <c r="D325" s="6">
        <f t="shared" si="4"/>
        <v>4.2673935247846191E-11</v>
      </c>
    </row>
    <row r="326" spans="2:4" x14ac:dyDescent="0.2">
      <c r="B326">
        <v>324</v>
      </c>
      <c r="C326">
        <v>1000</v>
      </c>
      <c r="D326" s="6">
        <f t="shared" si="4"/>
        <v>3.8794486588951091E-11</v>
      </c>
    </row>
    <row r="327" spans="2:4" x14ac:dyDescent="0.2">
      <c r="B327">
        <v>325</v>
      </c>
      <c r="C327">
        <v>1000</v>
      </c>
      <c r="D327" s="6">
        <f t="shared" si="4"/>
        <v>3.5267715080864625E-11</v>
      </c>
    </row>
    <row r="328" spans="2:4" x14ac:dyDescent="0.2">
      <c r="B328">
        <v>326</v>
      </c>
      <c r="C328">
        <v>1000</v>
      </c>
      <c r="D328" s="6">
        <f t="shared" ref="D328:D391" si="5">C328/(1+10%)^B328</f>
        <v>3.2061559164422379E-11</v>
      </c>
    </row>
    <row r="329" spans="2:4" x14ac:dyDescent="0.2">
      <c r="B329">
        <v>327</v>
      </c>
      <c r="C329">
        <v>1000</v>
      </c>
      <c r="D329" s="6">
        <f t="shared" si="5"/>
        <v>2.9146871967656703E-11</v>
      </c>
    </row>
    <row r="330" spans="2:4" x14ac:dyDescent="0.2">
      <c r="B330">
        <v>328</v>
      </c>
      <c r="C330">
        <v>1000</v>
      </c>
      <c r="D330" s="6">
        <f t="shared" si="5"/>
        <v>2.6497156334233369E-11</v>
      </c>
    </row>
    <row r="331" spans="2:4" x14ac:dyDescent="0.2">
      <c r="B331">
        <v>329</v>
      </c>
      <c r="C331">
        <v>1000</v>
      </c>
      <c r="D331" s="6">
        <f t="shared" si="5"/>
        <v>2.4088323940212154E-11</v>
      </c>
    </row>
    <row r="332" spans="2:4" x14ac:dyDescent="0.2">
      <c r="B332">
        <v>330</v>
      </c>
      <c r="C332">
        <v>1000</v>
      </c>
      <c r="D332" s="6">
        <f t="shared" si="5"/>
        <v>2.1898476309283774E-11</v>
      </c>
    </row>
    <row r="333" spans="2:4" x14ac:dyDescent="0.2">
      <c r="B333">
        <v>331</v>
      </c>
      <c r="C333">
        <v>1000</v>
      </c>
      <c r="D333" s="6">
        <f t="shared" si="5"/>
        <v>1.9907705735712521E-11</v>
      </c>
    </row>
    <row r="334" spans="2:4" x14ac:dyDescent="0.2">
      <c r="B334">
        <v>332</v>
      </c>
      <c r="C334">
        <v>1000</v>
      </c>
      <c r="D334" s="6">
        <f t="shared" si="5"/>
        <v>1.80979143051932E-11</v>
      </c>
    </row>
    <row r="335" spans="2:4" x14ac:dyDescent="0.2">
      <c r="B335">
        <v>333</v>
      </c>
      <c r="C335">
        <v>1000</v>
      </c>
      <c r="D335" s="6">
        <f t="shared" si="5"/>
        <v>1.6452649368357453E-11</v>
      </c>
    </row>
    <row r="336" spans="2:4" x14ac:dyDescent="0.2">
      <c r="B336">
        <v>334</v>
      </c>
      <c r="C336">
        <v>1000</v>
      </c>
      <c r="D336" s="6">
        <f t="shared" si="5"/>
        <v>1.4956953971234046E-11</v>
      </c>
    </row>
    <row r="337" spans="2:4" x14ac:dyDescent="0.2">
      <c r="B337">
        <v>335</v>
      </c>
      <c r="C337">
        <v>1000</v>
      </c>
      <c r="D337" s="6">
        <f t="shared" si="5"/>
        <v>1.3597230882940044E-11</v>
      </c>
    </row>
    <row r="338" spans="2:4" x14ac:dyDescent="0.2">
      <c r="B338">
        <v>336</v>
      </c>
      <c r="C338">
        <v>1000</v>
      </c>
      <c r="D338" s="6">
        <f t="shared" si="5"/>
        <v>1.2361118984490948E-11</v>
      </c>
    </row>
    <row r="339" spans="2:4" x14ac:dyDescent="0.2">
      <c r="B339">
        <v>337</v>
      </c>
      <c r="C339">
        <v>1000</v>
      </c>
      <c r="D339" s="6">
        <f t="shared" si="5"/>
        <v>1.123738089499177E-11</v>
      </c>
    </row>
    <row r="340" spans="2:4" x14ac:dyDescent="0.2">
      <c r="B340">
        <v>338</v>
      </c>
      <c r="C340">
        <v>1000</v>
      </c>
      <c r="D340" s="6">
        <f t="shared" si="5"/>
        <v>1.0215800813628882E-11</v>
      </c>
    </row>
    <row r="341" spans="2:4" x14ac:dyDescent="0.2">
      <c r="B341">
        <v>339</v>
      </c>
      <c r="C341">
        <v>1000</v>
      </c>
      <c r="D341" s="6">
        <f t="shared" si="5"/>
        <v>9.2870916487535252E-12</v>
      </c>
    </row>
    <row r="342" spans="2:4" x14ac:dyDescent="0.2">
      <c r="B342">
        <v>340</v>
      </c>
      <c r="C342">
        <v>1000</v>
      </c>
      <c r="D342" s="6">
        <f t="shared" si="5"/>
        <v>8.4428105897759337E-12</v>
      </c>
    </row>
    <row r="343" spans="2:4" x14ac:dyDescent="0.2">
      <c r="B343">
        <v>341</v>
      </c>
      <c r="C343">
        <v>1000</v>
      </c>
      <c r="D343" s="6">
        <f t="shared" si="5"/>
        <v>7.6752823543417565E-12</v>
      </c>
    </row>
    <row r="344" spans="2:4" x14ac:dyDescent="0.2">
      <c r="B344">
        <v>342</v>
      </c>
      <c r="C344">
        <v>1000</v>
      </c>
      <c r="D344" s="6">
        <f t="shared" si="5"/>
        <v>6.9775294130379603E-12</v>
      </c>
    </row>
    <row r="345" spans="2:4" x14ac:dyDescent="0.2">
      <c r="B345">
        <v>343</v>
      </c>
      <c r="C345">
        <v>1000</v>
      </c>
      <c r="D345" s="6">
        <f t="shared" si="5"/>
        <v>6.3432085573072359E-12</v>
      </c>
    </row>
    <row r="346" spans="2:4" x14ac:dyDescent="0.2">
      <c r="B346">
        <v>344</v>
      </c>
      <c r="C346">
        <v>1000</v>
      </c>
      <c r="D346" s="6">
        <f t="shared" si="5"/>
        <v>5.7665532339156698E-12</v>
      </c>
    </row>
    <row r="347" spans="2:4" x14ac:dyDescent="0.2">
      <c r="B347">
        <v>345</v>
      </c>
      <c r="C347">
        <v>1000</v>
      </c>
      <c r="D347" s="6">
        <f t="shared" si="5"/>
        <v>5.2423211217415167E-12</v>
      </c>
    </row>
    <row r="348" spans="2:4" x14ac:dyDescent="0.2">
      <c r="B348">
        <v>346</v>
      </c>
      <c r="C348">
        <v>1000</v>
      </c>
      <c r="D348" s="6">
        <f t="shared" si="5"/>
        <v>4.7657464743104694E-12</v>
      </c>
    </row>
    <row r="349" spans="2:4" x14ac:dyDescent="0.2">
      <c r="B349">
        <v>347</v>
      </c>
      <c r="C349">
        <v>1000</v>
      </c>
      <c r="D349" s="6">
        <f t="shared" si="5"/>
        <v>4.3324967948276991E-12</v>
      </c>
    </row>
    <row r="350" spans="2:4" x14ac:dyDescent="0.2">
      <c r="B350">
        <v>348</v>
      </c>
      <c r="C350">
        <v>1000</v>
      </c>
      <c r="D350" s="6">
        <f t="shared" si="5"/>
        <v>3.9386334498433625E-12</v>
      </c>
    </row>
    <row r="351" spans="2:4" x14ac:dyDescent="0.2">
      <c r="B351">
        <v>349</v>
      </c>
      <c r="C351">
        <v>1000</v>
      </c>
      <c r="D351" s="6">
        <f t="shared" si="5"/>
        <v>3.5805758634939659E-12</v>
      </c>
    </row>
    <row r="352" spans="2:4" x14ac:dyDescent="0.2">
      <c r="B352">
        <v>350</v>
      </c>
      <c r="C352">
        <v>1000</v>
      </c>
      <c r="D352" s="6">
        <f t="shared" si="5"/>
        <v>3.2550689668126955E-12</v>
      </c>
    </row>
    <row r="353" spans="2:4" x14ac:dyDescent="0.2">
      <c r="B353">
        <v>351</v>
      </c>
      <c r="C353">
        <v>1000</v>
      </c>
      <c r="D353" s="6">
        <f t="shared" si="5"/>
        <v>2.9591536061933594E-12</v>
      </c>
    </row>
    <row r="354" spans="2:4" x14ac:dyDescent="0.2">
      <c r="B354">
        <v>352</v>
      </c>
      <c r="C354">
        <v>1000</v>
      </c>
      <c r="D354" s="6">
        <f t="shared" si="5"/>
        <v>2.6901396419939631E-12</v>
      </c>
    </row>
    <row r="355" spans="2:4" x14ac:dyDescent="0.2">
      <c r="B355">
        <v>353</v>
      </c>
      <c r="C355">
        <v>1000</v>
      </c>
      <c r="D355" s="6">
        <f t="shared" si="5"/>
        <v>2.4455814927217846E-12</v>
      </c>
    </row>
    <row r="356" spans="2:4" x14ac:dyDescent="0.2">
      <c r="B356">
        <v>354</v>
      </c>
      <c r="C356">
        <v>1000</v>
      </c>
      <c r="D356" s="6">
        <f t="shared" si="5"/>
        <v>2.2232559024743497E-12</v>
      </c>
    </row>
    <row r="357" spans="2:4" x14ac:dyDescent="0.2">
      <c r="B357">
        <v>355</v>
      </c>
      <c r="C357">
        <v>1000</v>
      </c>
      <c r="D357" s="6">
        <f t="shared" si="5"/>
        <v>2.0211417295221356E-12</v>
      </c>
    </row>
    <row r="358" spans="2:4" x14ac:dyDescent="0.2">
      <c r="B358">
        <v>356</v>
      </c>
      <c r="C358">
        <v>1000</v>
      </c>
      <c r="D358" s="6">
        <f t="shared" si="5"/>
        <v>1.8374015722928502E-12</v>
      </c>
    </row>
    <row r="359" spans="2:4" x14ac:dyDescent="0.2">
      <c r="B359">
        <v>357</v>
      </c>
      <c r="C359">
        <v>1000</v>
      </c>
      <c r="D359" s="6">
        <f t="shared" si="5"/>
        <v>1.6703650657207732E-12</v>
      </c>
    </row>
    <row r="360" spans="2:4" x14ac:dyDescent="0.2">
      <c r="B360">
        <v>358</v>
      </c>
      <c r="C360">
        <v>1000</v>
      </c>
      <c r="D360" s="6">
        <f t="shared" si="5"/>
        <v>1.5185136961097937E-12</v>
      </c>
    </row>
    <row r="361" spans="2:4" x14ac:dyDescent="0.2">
      <c r="B361">
        <v>359</v>
      </c>
      <c r="C361">
        <v>1000</v>
      </c>
      <c r="D361" s="6">
        <f t="shared" si="5"/>
        <v>1.3804669964634484E-12</v>
      </c>
    </row>
    <row r="362" spans="2:4" x14ac:dyDescent="0.2">
      <c r="B362">
        <v>360</v>
      </c>
      <c r="C362">
        <v>1000</v>
      </c>
      <c r="D362" s="6">
        <f t="shared" si="5"/>
        <v>1.2549699967849534E-12</v>
      </c>
    </row>
    <row r="363" spans="2:4" x14ac:dyDescent="0.2">
      <c r="B363">
        <v>361</v>
      </c>
      <c r="C363">
        <v>1000</v>
      </c>
      <c r="D363" s="6">
        <f t="shared" si="5"/>
        <v>1.1408818152590483E-12</v>
      </c>
    </row>
    <row r="364" spans="2:4" x14ac:dyDescent="0.2">
      <c r="B364">
        <v>362</v>
      </c>
      <c r="C364">
        <v>1000</v>
      </c>
      <c r="D364" s="6">
        <f t="shared" si="5"/>
        <v>1.0371652865991347E-12</v>
      </c>
    </row>
    <row r="365" spans="2:4" x14ac:dyDescent="0.2">
      <c r="B365">
        <v>363</v>
      </c>
      <c r="C365">
        <v>1000</v>
      </c>
      <c r="D365" s="6">
        <f t="shared" si="5"/>
        <v>9.4287753327194052E-13</v>
      </c>
    </row>
    <row r="366" spans="2:4" x14ac:dyDescent="0.2">
      <c r="B366">
        <v>364</v>
      </c>
      <c r="C366">
        <v>1000</v>
      </c>
      <c r="D366" s="6">
        <f t="shared" si="5"/>
        <v>8.5716139388358225E-13</v>
      </c>
    </row>
    <row r="367" spans="2:4" x14ac:dyDescent="0.2">
      <c r="B367">
        <v>365</v>
      </c>
      <c r="C367">
        <v>1000</v>
      </c>
      <c r="D367" s="6">
        <f t="shared" si="5"/>
        <v>7.792376308032565E-13</v>
      </c>
    </row>
    <row r="368" spans="2:4" x14ac:dyDescent="0.2">
      <c r="B368">
        <v>366</v>
      </c>
      <c r="C368">
        <v>1000</v>
      </c>
      <c r="D368" s="6">
        <f t="shared" si="5"/>
        <v>7.0839784618477852E-13</v>
      </c>
    </row>
    <row r="369" spans="2:4" x14ac:dyDescent="0.2">
      <c r="B369">
        <v>367</v>
      </c>
      <c r="C369">
        <v>1000</v>
      </c>
      <c r="D369" s="6">
        <f t="shared" si="5"/>
        <v>6.4399804198616231E-13</v>
      </c>
    </row>
    <row r="370" spans="2:4" x14ac:dyDescent="0.2">
      <c r="B370">
        <v>368</v>
      </c>
      <c r="C370">
        <v>1000</v>
      </c>
      <c r="D370" s="6">
        <f t="shared" si="5"/>
        <v>5.8545276544196577E-13</v>
      </c>
    </row>
    <row r="371" spans="2:4" x14ac:dyDescent="0.2">
      <c r="B371">
        <v>369</v>
      </c>
      <c r="C371">
        <v>1000</v>
      </c>
      <c r="D371" s="6">
        <f t="shared" si="5"/>
        <v>5.3222978676542335E-13</v>
      </c>
    </row>
    <row r="372" spans="2:4" x14ac:dyDescent="0.2">
      <c r="B372">
        <v>370</v>
      </c>
      <c r="C372">
        <v>1000</v>
      </c>
      <c r="D372" s="6">
        <f t="shared" si="5"/>
        <v>4.8384526069583941E-13</v>
      </c>
    </row>
    <row r="373" spans="2:4" x14ac:dyDescent="0.2">
      <c r="B373">
        <v>371</v>
      </c>
      <c r="C373">
        <v>1000</v>
      </c>
      <c r="D373" s="6">
        <f t="shared" si="5"/>
        <v>4.3985932790530855E-13</v>
      </c>
    </row>
    <row r="374" spans="2:4" x14ac:dyDescent="0.2">
      <c r="B374">
        <v>372</v>
      </c>
      <c r="C374">
        <v>1000</v>
      </c>
      <c r="D374" s="6">
        <f t="shared" si="5"/>
        <v>3.9987211627755316E-13</v>
      </c>
    </row>
    <row r="375" spans="2:4" x14ac:dyDescent="0.2">
      <c r="B375">
        <v>373</v>
      </c>
      <c r="C375">
        <v>1000</v>
      </c>
      <c r="D375" s="6">
        <f t="shared" si="5"/>
        <v>3.6352010570686653E-13</v>
      </c>
    </row>
    <row r="376" spans="2:4" x14ac:dyDescent="0.2">
      <c r="B376">
        <v>374</v>
      </c>
      <c r="C376">
        <v>1000</v>
      </c>
      <c r="D376" s="6">
        <f t="shared" si="5"/>
        <v>3.3047282336987856E-13</v>
      </c>
    </row>
    <row r="377" spans="2:4" x14ac:dyDescent="0.2">
      <c r="B377">
        <v>375</v>
      </c>
      <c r="C377">
        <v>1000</v>
      </c>
      <c r="D377" s="6">
        <f t="shared" si="5"/>
        <v>3.0042983942716232E-13</v>
      </c>
    </row>
    <row r="378" spans="2:4" x14ac:dyDescent="0.2">
      <c r="B378">
        <v>376</v>
      </c>
      <c r="C378">
        <v>1000</v>
      </c>
      <c r="D378" s="6">
        <f t="shared" si="5"/>
        <v>2.7311803584287489E-13</v>
      </c>
    </row>
    <row r="379" spans="2:4" x14ac:dyDescent="0.2">
      <c r="B379">
        <v>377</v>
      </c>
      <c r="C379">
        <v>1000</v>
      </c>
      <c r="D379" s="6">
        <f t="shared" si="5"/>
        <v>2.4828912349352255E-13</v>
      </c>
    </row>
    <row r="380" spans="2:4" x14ac:dyDescent="0.2">
      <c r="B380">
        <v>378</v>
      </c>
      <c r="C380">
        <v>1000</v>
      </c>
      <c r="D380" s="6">
        <f t="shared" si="5"/>
        <v>2.2571738499411142E-13</v>
      </c>
    </row>
    <row r="381" spans="2:4" x14ac:dyDescent="0.2">
      <c r="B381">
        <v>379</v>
      </c>
      <c r="C381">
        <v>1000</v>
      </c>
      <c r="D381" s="6">
        <f t="shared" si="5"/>
        <v>2.0519762272191942E-13</v>
      </c>
    </row>
    <row r="382" spans="2:4" x14ac:dyDescent="0.2">
      <c r="B382">
        <v>380</v>
      </c>
      <c r="C382">
        <v>1000</v>
      </c>
      <c r="D382" s="6">
        <f t="shared" si="5"/>
        <v>1.8654329338356317E-13</v>
      </c>
    </row>
    <row r="383" spans="2:4" x14ac:dyDescent="0.2">
      <c r="B383">
        <v>381</v>
      </c>
      <c r="C383">
        <v>1000</v>
      </c>
      <c r="D383" s="6">
        <f t="shared" si="5"/>
        <v>1.6958481216687555E-13</v>
      </c>
    </row>
    <row r="384" spans="2:4" x14ac:dyDescent="0.2">
      <c r="B384">
        <v>382</v>
      </c>
      <c r="C384">
        <v>1000</v>
      </c>
      <c r="D384" s="6">
        <f t="shared" si="5"/>
        <v>1.5416801106079593E-13</v>
      </c>
    </row>
    <row r="385" spans="2:4" x14ac:dyDescent="0.2">
      <c r="B385">
        <v>383</v>
      </c>
      <c r="C385">
        <v>1000</v>
      </c>
      <c r="D385" s="6">
        <f t="shared" si="5"/>
        <v>1.4015273732799632E-13</v>
      </c>
    </row>
    <row r="386" spans="2:4" x14ac:dyDescent="0.2">
      <c r="B386">
        <v>384</v>
      </c>
      <c r="C386">
        <v>1000</v>
      </c>
      <c r="D386" s="6">
        <f t="shared" si="5"/>
        <v>1.2741157938908756E-13</v>
      </c>
    </row>
    <row r="387" spans="2:4" x14ac:dyDescent="0.2">
      <c r="B387">
        <v>385</v>
      </c>
      <c r="C387">
        <v>1000</v>
      </c>
      <c r="D387" s="6">
        <f t="shared" si="5"/>
        <v>1.1582870853553412E-13</v>
      </c>
    </row>
    <row r="388" spans="2:4" x14ac:dyDescent="0.2">
      <c r="B388">
        <v>386</v>
      </c>
      <c r="C388">
        <v>1000</v>
      </c>
      <c r="D388" s="6">
        <f t="shared" si="5"/>
        <v>1.0529882594139465E-13</v>
      </c>
    </row>
    <row r="389" spans="2:4" x14ac:dyDescent="0.2">
      <c r="B389">
        <v>387</v>
      </c>
      <c r="C389">
        <v>1000</v>
      </c>
      <c r="D389" s="6">
        <f t="shared" si="5"/>
        <v>9.5726205401267852E-14</v>
      </c>
    </row>
    <row r="390" spans="2:4" x14ac:dyDescent="0.2">
      <c r="B390">
        <v>388</v>
      </c>
      <c r="C390">
        <v>1000</v>
      </c>
      <c r="D390" s="6">
        <f t="shared" si="5"/>
        <v>8.70238230920617E-14</v>
      </c>
    </row>
    <row r="391" spans="2:4" x14ac:dyDescent="0.2">
      <c r="B391">
        <v>389</v>
      </c>
      <c r="C391">
        <v>1000</v>
      </c>
      <c r="D391" s="6">
        <f t="shared" si="5"/>
        <v>7.9112566447328797E-14</v>
      </c>
    </row>
    <row r="392" spans="2:4" x14ac:dyDescent="0.2">
      <c r="B392">
        <v>390</v>
      </c>
      <c r="C392">
        <v>1000</v>
      </c>
      <c r="D392" s="6">
        <f t="shared" ref="D392:D455" si="6">C392/(1+10%)^B392</f>
        <v>7.192051495211709E-14</v>
      </c>
    </row>
    <row r="393" spans="2:4" x14ac:dyDescent="0.2">
      <c r="B393">
        <v>391</v>
      </c>
      <c r="C393">
        <v>1000</v>
      </c>
      <c r="D393" s="6">
        <f t="shared" si="6"/>
        <v>6.5382286320106427E-14</v>
      </c>
    </row>
    <row r="394" spans="2:4" x14ac:dyDescent="0.2">
      <c r="B394">
        <v>392</v>
      </c>
      <c r="C394">
        <v>1000</v>
      </c>
      <c r="D394" s="6">
        <f t="shared" si="6"/>
        <v>5.9438442109187664E-14</v>
      </c>
    </row>
    <row r="395" spans="2:4" x14ac:dyDescent="0.2">
      <c r="B395">
        <v>393</v>
      </c>
      <c r="C395">
        <v>1000</v>
      </c>
      <c r="D395" s="6">
        <f t="shared" si="6"/>
        <v>5.4034947371988783E-14</v>
      </c>
    </row>
    <row r="396" spans="2:4" x14ac:dyDescent="0.2">
      <c r="B396">
        <v>394</v>
      </c>
      <c r="C396">
        <v>1000</v>
      </c>
      <c r="D396" s="6">
        <f t="shared" si="6"/>
        <v>4.9122679429080707E-14</v>
      </c>
    </row>
    <row r="397" spans="2:4" x14ac:dyDescent="0.2">
      <c r="B397">
        <v>395</v>
      </c>
      <c r="C397">
        <v>1000</v>
      </c>
      <c r="D397" s="6">
        <f t="shared" si="6"/>
        <v>4.4656981299164274E-14</v>
      </c>
    </row>
    <row r="398" spans="2:4" x14ac:dyDescent="0.2">
      <c r="B398">
        <v>396</v>
      </c>
      <c r="C398">
        <v>1000</v>
      </c>
      <c r="D398" s="6">
        <f t="shared" si="6"/>
        <v>4.0597255726512981E-14</v>
      </c>
    </row>
    <row r="399" spans="2:4" x14ac:dyDescent="0.2">
      <c r="B399">
        <v>397</v>
      </c>
      <c r="C399">
        <v>1000</v>
      </c>
      <c r="D399" s="6">
        <f t="shared" si="6"/>
        <v>3.6906596115011797E-14</v>
      </c>
    </row>
    <row r="400" spans="2:4" x14ac:dyDescent="0.2">
      <c r="B400">
        <v>398</v>
      </c>
      <c r="C400">
        <v>1000</v>
      </c>
      <c r="D400" s="6">
        <f t="shared" si="6"/>
        <v>3.3551451013647083E-14</v>
      </c>
    </row>
    <row r="401" spans="2:4" x14ac:dyDescent="0.2">
      <c r="B401">
        <v>399</v>
      </c>
      <c r="C401">
        <v>1000</v>
      </c>
      <c r="D401" s="6">
        <f t="shared" si="6"/>
        <v>3.0501319103315527E-14</v>
      </c>
    </row>
    <row r="402" spans="2:4" x14ac:dyDescent="0.2">
      <c r="B402">
        <v>400</v>
      </c>
      <c r="C402">
        <v>1000</v>
      </c>
      <c r="D402" s="6">
        <f t="shared" si="6"/>
        <v>2.7728471912105029E-14</v>
      </c>
    </row>
    <row r="403" spans="2:4" x14ac:dyDescent="0.2">
      <c r="B403">
        <v>401</v>
      </c>
      <c r="C403">
        <v>1000</v>
      </c>
      <c r="D403" s="6">
        <f t="shared" si="6"/>
        <v>2.5207701738277296E-14</v>
      </c>
    </row>
    <row r="404" spans="2:4" x14ac:dyDescent="0.2">
      <c r="B404">
        <v>402</v>
      </c>
      <c r="C404">
        <v>1000</v>
      </c>
      <c r="D404" s="6">
        <f t="shared" si="6"/>
        <v>2.2916092489342992E-14</v>
      </c>
    </row>
    <row r="405" spans="2:4" x14ac:dyDescent="0.2">
      <c r="B405">
        <v>403</v>
      </c>
      <c r="C405">
        <v>1000</v>
      </c>
      <c r="D405" s="6">
        <f t="shared" si="6"/>
        <v>2.0832811353948171E-14</v>
      </c>
    </row>
    <row r="406" spans="2:4" x14ac:dyDescent="0.2">
      <c r="B406">
        <v>404</v>
      </c>
      <c r="C406">
        <v>1000</v>
      </c>
      <c r="D406" s="6">
        <f t="shared" si="6"/>
        <v>1.8938919412680158E-14</v>
      </c>
    </row>
    <row r="407" spans="2:4" x14ac:dyDescent="0.2">
      <c r="B407">
        <v>405</v>
      </c>
      <c r="C407">
        <v>1000</v>
      </c>
      <c r="D407" s="6">
        <f t="shared" si="6"/>
        <v>1.721719946607287E-14</v>
      </c>
    </row>
    <row r="408" spans="2:4" x14ac:dyDescent="0.2">
      <c r="B408">
        <v>406</v>
      </c>
      <c r="C408">
        <v>1000</v>
      </c>
      <c r="D408" s="6">
        <f t="shared" si="6"/>
        <v>1.5651999514611696E-14</v>
      </c>
    </row>
    <row r="409" spans="2:4" x14ac:dyDescent="0.2">
      <c r="B409">
        <v>407</v>
      </c>
      <c r="C409">
        <v>1000</v>
      </c>
      <c r="D409" s="6">
        <f t="shared" si="6"/>
        <v>1.4229090467828813E-14</v>
      </c>
    </row>
    <row r="410" spans="2:4" x14ac:dyDescent="0.2">
      <c r="B410">
        <v>408</v>
      </c>
      <c r="C410">
        <v>1000</v>
      </c>
      <c r="D410" s="6">
        <f t="shared" si="6"/>
        <v>1.2935536788935286E-14</v>
      </c>
    </row>
    <row r="411" spans="2:4" x14ac:dyDescent="0.2">
      <c r="B411">
        <v>409</v>
      </c>
      <c r="C411">
        <v>1000</v>
      </c>
      <c r="D411" s="6">
        <f t="shared" si="6"/>
        <v>1.1759578899032077E-14</v>
      </c>
    </row>
    <row r="412" spans="2:4" x14ac:dyDescent="0.2">
      <c r="B412">
        <v>410</v>
      </c>
      <c r="C412">
        <v>1000</v>
      </c>
      <c r="D412" s="6">
        <f t="shared" si="6"/>
        <v>1.0690526271847343E-14</v>
      </c>
    </row>
    <row r="413" spans="2:4" x14ac:dyDescent="0.2">
      <c r="B413">
        <v>411</v>
      </c>
      <c r="C413">
        <v>1000</v>
      </c>
      <c r="D413" s="6">
        <f t="shared" si="6"/>
        <v>9.7186602471339453E-15</v>
      </c>
    </row>
    <row r="414" spans="2:4" x14ac:dyDescent="0.2">
      <c r="B414">
        <v>412</v>
      </c>
      <c r="C414">
        <v>1000</v>
      </c>
      <c r="D414" s="6">
        <f t="shared" si="6"/>
        <v>8.8351456792126774E-15</v>
      </c>
    </row>
    <row r="415" spans="2:4" x14ac:dyDescent="0.2">
      <c r="B415">
        <v>413</v>
      </c>
      <c r="C415">
        <v>1000</v>
      </c>
      <c r="D415" s="6">
        <f t="shared" si="6"/>
        <v>8.0319506174660705E-15</v>
      </c>
    </row>
    <row r="416" spans="2:4" x14ac:dyDescent="0.2">
      <c r="B416">
        <v>414</v>
      </c>
      <c r="C416">
        <v>1000</v>
      </c>
      <c r="D416" s="6">
        <f t="shared" si="6"/>
        <v>7.3017732886055169E-15</v>
      </c>
    </row>
    <row r="417" spans="2:4" x14ac:dyDescent="0.2">
      <c r="B417">
        <v>415</v>
      </c>
      <c r="C417">
        <v>1000</v>
      </c>
      <c r="D417" s="6">
        <f t="shared" si="6"/>
        <v>6.6379757169141077E-15</v>
      </c>
    </row>
    <row r="418" spans="2:4" x14ac:dyDescent="0.2">
      <c r="B418">
        <v>416</v>
      </c>
      <c r="C418">
        <v>1000</v>
      </c>
      <c r="D418" s="6">
        <f t="shared" si="6"/>
        <v>6.0345233790128237E-15</v>
      </c>
    </row>
    <row r="419" spans="2:4" x14ac:dyDescent="0.2">
      <c r="B419">
        <v>417</v>
      </c>
      <c r="C419">
        <v>1000</v>
      </c>
      <c r="D419" s="6">
        <f t="shared" si="6"/>
        <v>5.4859303445571117E-15</v>
      </c>
    </row>
    <row r="420" spans="2:4" x14ac:dyDescent="0.2">
      <c r="B420">
        <v>418</v>
      </c>
      <c r="C420">
        <v>1000</v>
      </c>
      <c r="D420" s="6">
        <f t="shared" si="6"/>
        <v>4.9872094041428286E-15</v>
      </c>
    </row>
    <row r="421" spans="2:4" x14ac:dyDescent="0.2">
      <c r="B421">
        <v>419</v>
      </c>
      <c r="C421">
        <v>1000</v>
      </c>
      <c r="D421" s="6">
        <f t="shared" si="6"/>
        <v>4.5338267310389341E-15</v>
      </c>
    </row>
    <row r="422" spans="2:4" x14ac:dyDescent="0.2">
      <c r="B422">
        <v>420</v>
      </c>
      <c r="C422">
        <v>1000</v>
      </c>
      <c r="D422" s="6">
        <f t="shared" si="6"/>
        <v>4.1216606645808497E-15</v>
      </c>
    </row>
    <row r="423" spans="2:4" x14ac:dyDescent="0.2">
      <c r="B423">
        <v>421</v>
      </c>
      <c r="C423">
        <v>1000</v>
      </c>
      <c r="D423" s="6">
        <f t="shared" si="6"/>
        <v>3.746964240528045E-15</v>
      </c>
    </row>
    <row r="424" spans="2:4" x14ac:dyDescent="0.2">
      <c r="B424">
        <v>422</v>
      </c>
      <c r="C424">
        <v>1000</v>
      </c>
      <c r="D424" s="6">
        <f t="shared" si="6"/>
        <v>3.4063311277527673E-15</v>
      </c>
    </row>
    <row r="425" spans="2:4" x14ac:dyDescent="0.2">
      <c r="B425">
        <v>423</v>
      </c>
      <c r="C425">
        <v>1000</v>
      </c>
      <c r="D425" s="6">
        <f t="shared" si="6"/>
        <v>3.0966646615934253E-15</v>
      </c>
    </row>
    <row r="426" spans="2:4" x14ac:dyDescent="0.2">
      <c r="B426">
        <v>424</v>
      </c>
      <c r="C426">
        <v>1000</v>
      </c>
      <c r="D426" s="6">
        <f t="shared" si="6"/>
        <v>2.8151496923576596E-15</v>
      </c>
    </row>
    <row r="427" spans="2:4" x14ac:dyDescent="0.2">
      <c r="B427">
        <v>425</v>
      </c>
      <c r="C427">
        <v>1000</v>
      </c>
      <c r="D427" s="6">
        <f t="shared" si="6"/>
        <v>2.5592269930524173E-15</v>
      </c>
    </row>
    <row r="428" spans="2:4" x14ac:dyDescent="0.2">
      <c r="B428">
        <v>426</v>
      </c>
      <c r="C428">
        <v>1000</v>
      </c>
      <c r="D428" s="6">
        <f t="shared" si="6"/>
        <v>2.3265699936840158E-15</v>
      </c>
    </row>
    <row r="429" spans="2:4" x14ac:dyDescent="0.2">
      <c r="B429">
        <v>427</v>
      </c>
      <c r="C429">
        <v>1000</v>
      </c>
      <c r="D429" s="6">
        <f t="shared" si="6"/>
        <v>2.1150636306218321E-15</v>
      </c>
    </row>
    <row r="430" spans="2:4" x14ac:dyDescent="0.2">
      <c r="B430">
        <v>428</v>
      </c>
      <c r="C430">
        <v>1000</v>
      </c>
      <c r="D430" s="6">
        <f t="shared" si="6"/>
        <v>1.92278511874712E-15</v>
      </c>
    </row>
    <row r="431" spans="2:4" x14ac:dyDescent="0.2">
      <c r="B431">
        <v>429</v>
      </c>
      <c r="C431">
        <v>1000</v>
      </c>
      <c r="D431" s="6">
        <f t="shared" si="6"/>
        <v>1.7479864715882906E-15</v>
      </c>
    </row>
    <row r="432" spans="2:4" x14ac:dyDescent="0.2">
      <c r="B432">
        <v>430</v>
      </c>
      <c r="C432">
        <v>1000</v>
      </c>
      <c r="D432" s="6">
        <f t="shared" si="6"/>
        <v>1.5890786105348097E-15</v>
      </c>
    </row>
    <row r="433" spans="2:4" x14ac:dyDescent="0.2">
      <c r="B433">
        <v>431</v>
      </c>
      <c r="C433">
        <v>1000</v>
      </c>
      <c r="D433" s="6">
        <f t="shared" si="6"/>
        <v>1.4446169186680087E-15</v>
      </c>
    </row>
    <row r="434" spans="2:4" x14ac:dyDescent="0.2">
      <c r="B434">
        <v>432</v>
      </c>
      <c r="C434">
        <v>1000</v>
      </c>
      <c r="D434" s="6">
        <f t="shared" si="6"/>
        <v>1.3132881078800081E-15</v>
      </c>
    </row>
    <row r="435" spans="2:4" x14ac:dyDescent="0.2">
      <c r="B435">
        <v>433</v>
      </c>
      <c r="C435">
        <v>1000</v>
      </c>
      <c r="D435" s="6">
        <f t="shared" si="6"/>
        <v>1.193898279890916E-15</v>
      </c>
    </row>
    <row r="436" spans="2:4" x14ac:dyDescent="0.2">
      <c r="B436">
        <v>434</v>
      </c>
      <c r="C436">
        <v>1000</v>
      </c>
      <c r="D436" s="6">
        <f t="shared" si="6"/>
        <v>1.0853620726281055E-15</v>
      </c>
    </row>
    <row r="437" spans="2:4" x14ac:dyDescent="0.2">
      <c r="B437">
        <v>435</v>
      </c>
      <c r="C437">
        <v>1000</v>
      </c>
      <c r="D437" s="6">
        <f t="shared" si="6"/>
        <v>9.8669279329827749E-16</v>
      </c>
    </row>
    <row r="438" spans="2:4" x14ac:dyDescent="0.2">
      <c r="B438">
        <v>436</v>
      </c>
      <c r="C438">
        <v>1000</v>
      </c>
      <c r="D438" s="6">
        <f t="shared" si="6"/>
        <v>8.9699344845297965E-16</v>
      </c>
    </row>
    <row r="439" spans="2:4" x14ac:dyDescent="0.2">
      <c r="B439">
        <v>437</v>
      </c>
      <c r="C439">
        <v>1000</v>
      </c>
      <c r="D439" s="6">
        <f t="shared" si="6"/>
        <v>8.1544858950270862E-16</v>
      </c>
    </row>
    <row r="440" spans="2:4" x14ac:dyDescent="0.2">
      <c r="B440">
        <v>438</v>
      </c>
      <c r="C440">
        <v>1000</v>
      </c>
      <c r="D440" s="6">
        <f t="shared" si="6"/>
        <v>7.4131689954791698E-16</v>
      </c>
    </row>
    <row r="441" spans="2:4" x14ac:dyDescent="0.2">
      <c r="B441">
        <v>439</v>
      </c>
      <c r="C441">
        <v>1000</v>
      </c>
      <c r="D441" s="6">
        <f t="shared" si="6"/>
        <v>6.739244541344699E-16</v>
      </c>
    </row>
    <row r="442" spans="2:4" x14ac:dyDescent="0.2">
      <c r="B442">
        <v>440</v>
      </c>
      <c r="C442">
        <v>1000</v>
      </c>
      <c r="D442" s="6">
        <f t="shared" si="6"/>
        <v>6.1265859466769997E-16</v>
      </c>
    </row>
    <row r="443" spans="2:4" x14ac:dyDescent="0.2">
      <c r="B443">
        <v>441</v>
      </c>
      <c r="C443">
        <v>1000</v>
      </c>
      <c r="D443" s="6">
        <f t="shared" si="6"/>
        <v>5.5696235878881802E-16</v>
      </c>
    </row>
    <row r="444" spans="2:4" x14ac:dyDescent="0.2">
      <c r="B444">
        <v>442</v>
      </c>
      <c r="C444">
        <v>1000</v>
      </c>
      <c r="D444" s="6">
        <f t="shared" si="6"/>
        <v>5.0632941708074359E-16</v>
      </c>
    </row>
    <row r="445" spans="2:4" x14ac:dyDescent="0.2">
      <c r="B445">
        <v>443</v>
      </c>
      <c r="C445">
        <v>1000</v>
      </c>
      <c r="D445" s="6">
        <f t="shared" si="6"/>
        <v>4.6029947007340321E-16</v>
      </c>
    </row>
    <row r="446" spans="2:4" x14ac:dyDescent="0.2">
      <c r="B446">
        <v>444</v>
      </c>
      <c r="C446">
        <v>1000</v>
      </c>
      <c r="D446" s="6">
        <f t="shared" si="6"/>
        <v>4.1845406370309387E-16</v>
      </c>
    </row>
    <row r="447" spans="2:4" x14ac:dyDescent="0.2">
      <c r="B447">
        <v>445</v>
      </c>
      <c r="C447">
        <v>1000</v>
      </c>
      <c r="D447" s="6">
        <f t="shared" si="6"/>
        <v>3.8041278518463077E-16</v>
      </c>
    </row>
    <row r="448" spans="2:4" x14ac:dyDescent="0.2">
      <c r="B448">
        <v>446</v>
      </c>
      <c r="C448">
        <v>1000</v>
      </c>
      <c r="D448" s="6">
        <f t="shared" si="6"/>
        <v>3.4582980471330061E-16</v>
      </c>
    </row>
    <row r="449" spans="2:4" x14ac:dyDescent="0.2">
      <c r="B449">
        <v>447</v>
      </c>
      <c r="C449">
        <v>1000</v>
      </c>
      <c r="D449" s="6">
        <f t="shared" si="6"/>
        <v>3.1439073155754604E-16</v>
      </c>
    </row>
    <row r="450" spans="2:4" x14ac:dyDescent="0.2">
      <c r="B450">
        <v>448</v>
      </c>
      <c r="C450">
        <v>1000</v>
      </c>
      <c r="D450" s="6">
        <f t="shared" si="6"/>
        <v>2.8580975596140549E-16</v>
      </c>
    </row>
    <row r="451" spans="2:4" x14ac:dyDescent="0.2">
      <c r="B451">
        <v>449</v>
      </c>
      <c r="C451">
        <v>1000</v>
      </c>
      <c r="D451" s="6">
        <f t="shared" si="6"/>
        <v>2.5982705087400494E-16</v>
      </c>
    </row>
    <row r="452" spans="2:4" x14ac:dyDescent="0.2">
      <c r="B452">
        <v>450</v>
      </c>
      <c r="C452">
        <v>1000</v>
      </c>
      <c r="D452" s="6">
        <f t="shared" si="6"/>
        <v>2.3620640988545903E-16</v>
      </c>
    </row>
    <row r="453" spans="2:4" x14ac:dyDescent="0.2">
      <c r="B453">
        <v>451</v>
      </c>
      <c r="C453">
        <v>1000</v>
      </c>
      <c r="D453" s="6">
        <f t="shared" si="6"/>
        <v>2.1473309989587179E-16</v>
      </c>
    </row>
    <row r="454" spans="2:4" x14ac:dyDescent="0.2">
      <c r="B454">
        <v>452</v>
      </c>
      <c r="C454">
        <v>1000</v>
      </c>
      <c r="D454" s="6">
        <f t="shared" si="6"/>
        <v>1.952119089962471E-16</v>
      </c>
    </row>
    <row r="455" spans="2:4" x14ac:dyDescent="0.2">
      <c r="B455">
        <v>453</v>
      </c>
      <c r="C455">
        <v>1000</v>
      </c>
      <c r="D455" s="6">
        <f t="shared" si="6"/>
        <v>1.7746537181477007E-16</v>
      </c>
    </row>
    <row r="456" spans="2:4" x14ac:dyDescent="0.2">
      <c r="B456">
        <v>454</v>
      </c>
      <c r="C456">
        <v>1000</v>
      </c>
      <c r="D456" s="6">
        <f t="shared" ref="D456:D519" si="7">C456/(1+10%)^B456</f>
        <v>1.6133215619524552E-16</v>
      </c>
    </row>
    <row r="457" spans="2:4" x14ac:dyDescent="0.2">
      <c r="B457">
        <v>455</v>
      </c>
      <c r="C457">
        <v>1000</v>
      </c>
      <c r="D457" s="6">
        <f t="shared" si="7"/>
        <v>1.4666559654113225E-16</v>
      </c>
    </row>
    <row r="458" spans="2:4" x14ac:dyDescent="0.2">
      <c r="B458">
        <v>456</v>
      </c>
      <c r="C458">
        <v>1000</v>
      </c>
      <c r="D458" s="6">
        <f t="shared" si="7"/>
        <v>1.333323604919384E-16</v>
      </c>
    </row>
    <row r="459" spans="2:4" x14ac:dyDescent="0.2">
      <c r="B459">
        <v>457</v>
      </c>
      <c r="C459">
        <v>1000</v>
      </c>
      <c r="D459" s="6">
        <f t="shared" si="7"/>
        <v>1.2121123681085309E-16</v>
      </c>
    </row>
    <row r="460" spans="2:4" x14ac:dyDescent="0.2">
      <c r="B460">
        <v>458</v>
      </c>
      <c r="C460">
        <v>1000</v>
      </c>
      <c r="D460" s="6">
        <f t="shared" si="7"/>
        <v>1.101920334644119E-16</v>
      </c>
    </row>
    <row r="461" spans="2:4" x14ac:dyDescent="0.2">
      <c r="B461">
        <v>459</v>
      </c>
      <c r="C461">
        <v>1000</v>
      </c>
      <c r="D461" s="6">
        <f t="shared" si="7"/>
        <v>1.0017457587673809E-16</v>
      </c>
    </row>
    <row r="462" spans="2:4" x14ac:dyDescent="0.2">
      <c r="B462">
        <v>460</v>
      </c>
      <c r="C462">
        <v>1000</v>
      </c>
      <c r="D462" s="6">
        <f t="shared" si="7"/>
        <v>9.1067796251580085E-17</v>
      </c>
    </row>
    <row r="463" spans="2:4" x14ac:dyDescent="0.2">
      <c r="B463">
        <v>461</v>
      </c>
      <c r="C463">
        <v>1000</v>
      </c>
      <c r="D463" s="6">
        <f t="shared" si="7"/>
        <v>8.2788905683254614E-17</v>
      </c>
    </row>
    <row r="464" spans="2:4" x14ac:dyDescent="0.2">
      <c r="B464">
        <v>462</v>
      </c>
      <c r="C464">
        <v>1000</v>
      </c>
      <c r="D464" s="6">
        <f t="shared" si="7"/>
        <v>7.5262641530231454E-17</v>
      </c>
    </row>
    <row r="465" spans="2:4" x14ac:dyDescent="0.2">
      <c r="B465">
        <v>463</v>
      </c>
      <c r="C465">
        <v>1000</v>
      </c>
      <c r="D465" s="6">
        <f t="shared" si="7"/>
        <v>6.8420583209301329E-17</v>
      </c>
    </row>
    <row r="466" spans="2:4" x14ac:dyDescent="0.2">
      <c r="B466">
        <v>464</v>
      </c>
      <c r="C466">
        <v>1000</v>
      </c>
      <c r="D466" s="6">
        <f t="shared" si="7"/>
        <v>6.2200530190273924E-17</v>
      </c>
    </row>
    <row r="467" spans="2:4" x14ac:dyDescent="0.2">
      <c r="B467">
        <v>465</v>
      </c>
      <c r="C467">
        <v>1000</v>
      </c>
      <c r="D467" s="6">
        <f t="shared" si="7"/>
        <v>5.654593653661266E-17</v>
      </c>
    </row>
    <row r="468" spans="2:4" x14ac:dyDescent="0.2">
      <c r="B468">
        <v>466</v>
      </c>
      <c r="C468">
        <v>1000</v>
      </c>
      <c r="D468" s="6">
        <f t="shared" si="7"/>
        <v>5.1405396851466051E-17</v>
      </c>
    </row>
    <row r="469" spans="2:4" x14ac:dyDescent="0.2">
      <c r="B469">
        <v>467</v>
      </c>
      <c r="C469">
        <v>1000</v>
      </c>
      <c r="D469" s="6">
        <f t="shared" si="7"/>
        <v>4.6732178955878206E-17</v>
      </c>
    </row>
    <row r="470" spans="2:4" x14ac:dyDescent="0.2">
      <c r="B470">
        <v>468</v>
      </c>
      <c r="C470">
        <v>1000</v>
      </c>
      <c r="D470" s="6">
        <f t="shared" si="7"/>
        <v>4.2483799050798385E-17</v>
      </c>
    </row>
    <row r="471" spans="2:4" x14ac:dyDescent="0.2">
      <c r="B471">
        <v>469</v>
      </c>
      <c r="C471">
        <v>1000</v>
      </c>
      <c r="D471" s="6">
        <f t="shared" si="7"/>
        <v>3.8621635500725793E-17</v>
      </c>
    </row>
    <row r="472" spans="2:4" x14ac:dyDescent="0.2">
      <c r="B472">
        <v>470</v>
      </c>
      <c r="C472">
        <v>1000</v>
      </c>
      <c r="D472" s="6">
        <f t="shared" si="7"/>
        <v>3.5110577727932539E-17</v>
      </c>
    </row>
    <row r="473" spans="2:4" x14ac:dyDescent="0.2">
      <c r="B473">
        <v>471</v>
      </c>
      <c r="C473">
        <v>1000</v>
      </c>
      <c r="D473" s="6">
        <f t="shared" si="7"/>
        <v>3.1918707025393214E-17</v>
      </c>
    </row>
    <row r="474" spans="2:4" x14ac:dyDescent="0.2">
      <c r="B474">
        <v>472</v>
      </c>
      <c r="C474">
        <v>1000</v>
      </c>
      <c r="D474" s="6">
        <f t="shared" si="7"/>
        <v>2.9017006386721105E-17</v>
      </c>
    </row>
    <row r="475" spans="2:4" x14ac:dyDescent="0.2">
      <c r="B475">
        <v>473</v>
      </c>
      <c r="C475">
        <v>1000</v>
      </c>
      <c r="D475" s="6">
        <f t="shared" si="7"/>
        <v>2.6379096715201E-17</v>
      </c>
    </row>
    <row r="476" spans="2:4" x14ac:dyDescent="0.2">
      <c r="B476">
        <v>474</v>
      </c>
      <c r="C476">
        <v>1000</v>
      </c>
      <c r="D476" s="6">
        <f t="shared" si="7"/>
        <v>2.3980997013819089E-17</v>
      </c>
    </row>
    <row r="477" spans="2:4" x14ac:dyDescent="0.2">
      <c r="B477">
        <v>475</v>
      </c>
      <c r="C477">
        <v>1000</v>
      </c>
      <c r="D477" s="6">
        <f t="shared" si="7"/>
        <v>2.1800906376199168E-17</v>
      </c>
    </row>
    <row r="478" spans="2:4" x14ac:dyDescent="0.2">
      <c r="B478">
        <v>476</v>
      </c>
      <c r="C478">
        <v>1000</v>
      </c>
      <c r="D478" s="6">
        <f t="shared" si="7"/>
        <v>1.9819005796544701E-17</v>
      </c>
    </row>
    <row r="479" spans="2:4" x14ac:dyDescent="0.2">
      <c r="B479">
        <v>477</v>
      </c>
      <c r="C479">
        <v>1000</v>
      </c>
      <c r="D479" s="6">
        <f t="shared" si="7"/>
        <v>1.8017277996858819E-17</v>
      </c>
    </row>
    <row r="480" spans="2:4" x14ac:dyDescent="0.2">
      <c r="B480">
        <v>478</v>
      </c>
      <c r="C480">
        <v>1000</v>
      </c>
      <c r="D480" s="6">
        <f t="shared" si="7"/>
        <v>1.6379343633508012E-17</v>
      </c>
    </row>
    <row r="481" spans="2:4" x14ac:dyDescent="0.2">
      <c r="B481">
        <v>479</v>
      </c>
      <c r="C481">
        <v>1000</v>
      </c>
      <c r="D481" s="6">
        <f t="shared" si="7"/>
        <v>1.4890312394098193E-17</v>
      </c>
    </row>
    <row r="482" spans="2:4" x14ac:dyDescent="0.2">
      <c r="B482">
        <v>480</v>
      </c>
      <c r="C482">
        <v>1000</v>
      </c>
      <c r="D482" s="6">
        <f t="shared" si="7"/>
        <v>1.3536647630998357E-17</v>
      </c>
    </row>
    <row r="483" spans="2:4" x14ac:dyDescent="0.2">
      <c r="B483">
        <v>481</v>
      </c>
      <c r="C483">
        <v>1000</v>
      </c>
      <c r="D483" s="6">
        <f t="shared" si="7"/>
        <v>1.2306043300907596E-17</v>
      </c>
    </row>
    <row r="484" spans="2:4" x14ac:dyDescent="0.2">
      <c r="B484">
        <v>482</v>
      </c>
      <c r="C484">
        <v>1000</v>
      </c>
      <c r="D484" s="6">
        <f t="shared" si="7"/>
        <v>1.118731209173418E-17</v>
      </c>
    </row>
    <row r="485" spans="2:4" x14ac:dyDescent="0.2">
      <c r="B485">
        <v>483</v>
      </c>
      <c r="C485">
        <v>1000</v>
      </c>
      <c r="D485" s="6">
        <f t="shared" si="7"/>
        <v>1.0170283719758341E-17</v>
      </c>
    </row>
    <row r="486" spans="2:4" x14ac:dyDescent="0.2">
      <c r="B486">
        <v>484</v>
      </c>
      <c r="C486">
        <v>1000</v>
      </c>
      <c r="D486" s="6">
        <f t="shared" si="7"/>
        <v>9.2457124725075836E-18</v>
      </c>
    </row>
    <row r="487" spans="2:4" x14ac:dyDescent="0.2">
      <c r="B487">
        <v>485</v>
      </c>
      <c r="C487">
        <v>1000</v>
      </c>
      <c r="D487" s="6">
        <f t="shared" si="7"/>
        <v>8.4051931568250758E-18</v>
      </c>
    </row>
    <row r="488" spans="2:4" x14ac:dyDescent="0.2">
      <c r="B488">
        <v>486</v>
      </c>
      <c r="C488">
        <v>1000</v>
      </c>
      <c r="D488" s="6">
        <f t="shared" si="7"/>
        <v>7.6410846880227958E-18</v>
      </c>
    </row>
    <row r="489" spans="2:4" x14ac:dyDescent="0.2">
      <c r="B489">
        <v>487</v>
      </c>
      <c r="C489">
        <v>1000</v>
      </c>
      <c r="D489" s="6">
        <f t="shared" si="7"/>
        <v>6.9464406254752678E-18</v>
      </c>
    </row>
    <row r="490" spans="2:4" x14ac:dyDescent="0.2">
      <c r="B490">
        <v>488</v>
      </c>
      <c r="C490">
        <v>1000</v>
      </c>
      <c r="D490" s="6">
        <f t="shared" si="7"/>
        <v>6.3149460231593346E-18</v>
      </c>
    </row>
    <row r="491" spans="2:4" x14ac:dyDescent="0.2">
      <c r="B491">
        <v>489</v>
      </c>
      <c r="C491">
        <v>1000</v>
      </c>
      <c r="D491" s="6">
        <f t="shared" si="7"/>
        <v>5.7408600210539406E-18</v>
      </c>
    </row>
    <row r="492" spans="2:4" x14ac:dyDescent="0.2">
      <c r="B492">
        <v>490</v>
      </c>
      <c r="C492">
        <v>1000</v>
      </c>
      <c r="D492" s="6">
        <f t="shared" si="7"/>
        <v>5.218963655503581E-18</v>
      </c>
    </row>
    <row r="493" spans="2:4" x14ac:dyDescent="0.2">
      <c r="B493">
        <v>491</v>
      </c>
      <c r="C493">
        <v>1000</v>
      </c>
      <c r="D493" s="6">
        <f t="shared" si="7"/>
        <v>4.744512414094165E-18</v>
      </c>
    </row>
    <row r="494" spans="2:4" x14ac:dyDescent="0.2">
      <c r="B494">
        <v>492</v>
      </c>
      <c r="C494">
        <v>1000</v>
      </c>
      <c r="D494" s="6">
        <f t="shared" si="7"/>
        <v>4.3131931037219677E-18</v>
      </c>
    </row>
    <row r="495" spans="2:4" x14ac:dyDescent="0.2">
      <c r="B495">
        <v>493</v>
      </c>
      <c r="C495">
        <v>1000</v>
      </c>
      <c r="D495" s="6">
        <f t="shared" si="7"/>
        <v>3.921084639747243E-18</v>
      </c>
    </row>
    <row r="496" spans="2:4" x14ac:dyDescent="0.2">
      <c r="B496">
        <v>494</v>
      </c>
      <c r="C496">
        <v>1000</v>
      </c>
      <c r="D496" s="6">
        <f t="shared" si="7"/>
        <v>3.56462239977022E-18</v>
      </c>
    </row>
    <row r="497" spans="2:4" x14ac:dyDescent="0.2">
      <c r="B497">
        <v>495</v>
      </c>
      <c r="C497">
        <v>1000</v>
      </c>
      <c r="D497" s="6">
        <f t="shared" si="7"/>
        <v>3.2405658179729272E-18</v>
      </c>
    </row>
    <row r="498" spans="2:4" x14ac:dyDescent="0.2">
      <c r="B498">
        <v>496</v>
      </c>
      <c r="C498">
        <v>1000</v>
      </c>
      <c r="D498" s="6">
        <f t="shared" si="7"/>
        <v>2.945968925429934E-18</v>
      </c>
    </row>
    <row r="499" spans="2:4" x14ac:dyDescent="0.2">
      <c r="B499">
        <v>497</v>
      </c>
      <c r="C499">
        <v>1000</v>
      </c>
      <c r="D499" s="6">
        <f t="shared" si="7"/>
        <v>2.6781535685726672E-18</v>
      </c>
    </row>
    <row r="500" spans="2:4" x14ac:dyDescent="0.2">
      <c r="B500">
        <v>498</v>
      </c>
      <c r="C500">
        <v>1000</v>
      </c>
      <c r="D500" s="6">
        <f t="shared" si="7"/>
        <v>2.4346850623387884E-18</v>
      </c>
    </row>
    <row r="501" spans="2:4" x14ac:dyDescent="0.2">
      <c r="B501">
        <v>499</v>
      </c>
      <c r="C501">
        <v>1000</v>
      </c>
      <c r="D501" s="6">
        <f t="shared" si="7"/>
        <v>2.2133500566716255E-18</v>
      </c>
    </row>
    <row r="502" spans="2:4" x14ac:dyDescent="0.2">
      <c r="B502">
        <v>500</v>
      </c>
      <c r="C502">
        <v>1000</v>
      </c>
      <c r="D502" s="6">
        <f t="shared" si="7"/>
        <v>2.012136415156023E-18</v>
      </c>
    </row>
    <row r="503" spans="2:4" x14ac:dyDescent="0.2">
      <c r="B503">
        <v>501</v>
      </c>
      <c r="C503">
        <v>1000</v>
      </c>
      <c r="D503" s="6">
        <f t="shared" si="7"/>
        <v>1.8292149228691118E-18</v>
      </c>
    </row>
    <row r="504" spans="2:4" x14ac:dyDescent="0.2">
      <c r="B504">
        <v>502</v>
      </c>
      <c r="C504">
        <v>1000</v>
      </c>
      <c r="D504" s="6">
        <f t="shared" si="7"/>
        <v>1.6629226571537374E-18</v>
      </c>
    </row>
    <row r="505" spans="2:4" x14ac:dyDescent="0.2">
      <c r="B505">
        <v>503</v>
      </c>
      <c r="C505">
        <v>1000</v>
      </c>
      <c r="D505" s="6">
        <f t="shared" si="7"/>
        <v>1.5117478701397613E-18</v>
      </c>
    </row>
    <row r="506" spans="2:4" x14ac:dyDescent="0.2">
      <c r="B506">
        <v>504</v>
      </c>
      <c r="C506">
        <v>1000</v>
      </c>
      <c r="D506" s="6">
        <f t="shared" si="7"/>
        <v>1.3743162455816017E-18</v>
      </c>
    </row>
    <row r="507" spans="2:4" x14ac:dyDescent="0.2">
      <c r="B507">
        <v>505</v>
      </c>
      <c r="C507">
        <v>1000</v>
      </c>
      <c r="D507" s="6">
        <f t="shared" si="7"/>
        <v>1.2493784050741829E-18</v>
      </c>
    </row>
    <row r="508" spans="2:4" x14ac:dyDescent="0.2">
      <c r="B508">
        <v>506</v>
      </c>
      <c r="C508">
        <v>1000</v>
      </c>
      <c r="D508" s="6">
        <f t="shared" si="7"/>
        <v>1.1357985500674391E-18</v>
      </c>
    </row>
    <row r="509" spans="2:4" x14ac:dyDescent="0.2">
      <c r="B509">
        <v>507</v>
      </c>
      <c r="C509">
        <v>1000</v>
      </c>
      <c r="D509" s="6">
        <f t="shared" si="7"/>
        <v>1.0325441364249443E-18</v>
      </c>
    </row>
    <row r="510" spans="2:4" x14ac:dyDescent="0.2">
      <c r="B510">
        <v>508</v>
      </c>
      <c r="C510">
        <v>1000</v>
      </c>
      <c r="D510" s="6">
        <f t="shared" si="7"/>
        <v>9.3867648765904052E-19</v>
      </c>
    </row>
    <row r="511" spans="2:4" x14ac:dyDescent="0.2">
      <c r="B511">
        <v>509</v>
      </c>
      <c r="C511">
        <v>1000</v>
      </c>
      <c r="D511" s="6">
        <f t="shared" si="7"/>
        <v>8.5334226150821835E-19</v>
      </c>
    </row>
    <row r="512" spans="2:4" x14ac:dyDescent="0.2">
      <c r="B512">
        <v>510</v>
      </c>
      <c r="C512">
        <v>1000</v>
      </c>
      <c r="D512" s="6">
        <f t="shared" si="7"/>
        <v>7.7576569228019832E-19</v>
      </c>
    </row>
    <row r="513" spans="2:4" x14ac:dyDescent="0.2">
      <c r="B513">
        <v>511</v>
      </c>
      <c r="C513">
        <v>1000</v>
      </c>
      <c r="D513" s="6">
        <f t="shared" si="7"/>
        <v>7.0524153843654404E-19</v>
      </c>
    </row>
    <row r="514" spans="2:4" x14ac:dyDescent="0.2">
      <c r="B514">
        <v>512</v>
      </c>
      <c r="C514">
        <v>1000</v>
      </c>
      <c r="D514" s="6">
        <f t="shared" si="7"/>
        <v>6.4112867130594918E-19</v>
      </c>
    </row>
    <row r="515" spans="2:4" x14ac:dyDescent="0.2">
      <c r="B515">
        <v>513</v>
      </c>
      <c r="C515">
        <v>1000</v>
      </c>
      <c r="D515" s="6">
        <f t="shared" si="7"/>
        <v>5.828442466417719E-19</v>
      </c>
    </row>
    <row r="516" spans="2:4" x14ac:dyDescent="0.2">
      <c r="B516">
        <v>514</v>
      </c>
      <c r="C516">
        <v>1000</v>
      </c>
      <c r="D516" s="6">
        <f t="shared" si="7"/>
        <v>5.2985840603797438E-19</v>
      </c>
    </row>
    <row r="517" spans="2:4" x14ac:dyDescent="0.2">
      <c r="B517">
        <v>515</v>
      </c>
      <c r="C517">
        <v>1000</v>
      </c>
      <c r="D517" s="6">
        <f t="shared" si="7"/>
        <v>4.816894600345221E-19</v>
      </c>
    </row>
    <row r="518" spans="2:4" x14ac:dyDescent="0.2">
      <c r="B518">
        <v>516</v>
      </c>
      <c r="C518">
        <v>1000</v>
      </c>
      <c r="D518" s="6">
        <f t="shared" si="7"/>
        <v>4.378995091222929E-19</v>
      </c>
    </row>
    <row r="519" spans="2:4" x14ac:dyDescent="0.2">
      <c r="B519">
        <v>517</v>
      </c>
      <c r="C519">
        <v>1000</v>
      </c>
      <c r="D519" s="6">
        <f t="shared" si="7"/>
        <v>3.9809046283844798E-19</v>
      </c>
    </row>
    <row r="520" spans="2:4" x14ac:dyDescent="0.2">
      <c r="B520">
        <v>518</v>
      </c>
      <c r="C520">
        <v>1000</v>
      </c>
      <c r="D520" s="6">
        <f t="shared" ref="D520:D583" si="8">C520/(1+10%)^B520</f>
        <v>3.6190042076222545E-19</v>
      </c>
    </row>
    <row r="521" spans="2:4" x14ac:dyDescent="0.2">
      <c r="B521">
        <v>519</v>
      </c>
      <c r="C521">
        <v>1000</v>
      </c>
      <c r="D521" s="6">
        <f t="shared" si="8"/>
        <v>3.2900038251111398E-19</v>
      </c>
    </row>
    <row r="522" spans="2:4" x14ac:dyDescent="0.2">
      <c r="B522">
        <v>520</v>
      </c>
      <c r="C522">
        <v>1000</v>
      </c>
      <c r="D522" s="6">
        <f t="shared" si="8"/>
        <v>2.9909125682828548E-19</v>
      </c>
    </row>
    <row r="523" spans="2:4" x14ac:dyDescent="0.2">
      <c r="B523">
        <v>521</v>
      </c>
      <c r="C523">
        <v>1000</v>
      </c>
      <c r="D523" s="6">
        <f t="shared" si="8"/>
        <v>2.719011425711686E-19</v>
      </c>
    </row>
    <row r="524" spans="2:4" x14ac:dyDescent="0.2">
      <c r="B524">
        <v>522</v>
      </c>
      <c r="C524">
        <v>1000</v>
      </c>
      <c r="D524" s="6">
        <f t="shared" si="8"/>
        <v>2.4718285688288049E-19</v>
      </c>
    </row>
    <row r="525" spans="2:4" x14ac:dyDescent="0.2">
      <c r="B525">
        <v>523</v>
      </c>
      <c r="C525">
        <v>1000</v>
      </c>
      <c r="D525" s="6">
        <f t="shared" si="8"/>
        <v>2.2471168807534588E-19</v>
      </c>
    </row>
    <row r="526" spans="2:4" x14ac:dyDescent="0.2">
      <c r="B526">
        <v>524</v>
      </c>
      <c r="C526">
        <v>1000</v>
      </c>
      <c r="D526" s="6">
        <f t="shared" si="8"/>
        <v>2.04283352795769E-19</v>
      </c>
    </row>
    <row r="527" spans="2:4" x14ac:dyDescent="0.2">
      <c r="B527">
        <v>525</v>
      </c>
      <c r="C527">
        <v>1000</v>
      </c>
      <c r="D527" s="6">
        <f t="shared" si="8"/>
        <v>1.8571213890524454E-19</v>
      </c>
    </row>
    <row r="528" spans="2:4" x14ac:dyDescent="0.2">
      <c r="B528">
        <v>526</v>
      </c>
      <c r="C528">
        <v>1000</v>
      </c>
      <c r="D528" s="6">
        <f t="shared" si="8"/>
        <v>1.6882921718658591E-19</v>
      </c>
    </row>
    <row r="529" spans="2:4" x14ac:dyDescent="0.2">
      <c r="B529">
        <v>527</v>
      </c>
      <c r="C529">
        <v>1000</v>
      </c>
      <c r="D529" s="6">
        <f t="shared" si="8"/>
        <v>1.5348110653325991E-19</v>
      </c>
    </row>
    <row r="530" spans="2:4" x14ac:dyDescent="0.2">
      <c r="B530">
        <v>528</v>
      </c>
      <c r="C530">
        <v>1000</v>
      </c>
      <c r="D530" s="6">
        <f t="shared" si="8"/>
        <v>1.3952827866659992E-19</v>
      </c>
    </row>
    <row r="531" spans="2:4" x14ac:dyDescent="0.2">
      <c r="B531">
        <v>529</v>
      </c>
      <c r="C531">
        <v>1000</v>
      </c>
      <c r="D531" s="6">
        <f t="shared" si="8"/>
        <v>1.2684388969690902E-19</v>
      </c>
    </row>
    <row r="532" spans="2:4" x14ac:dyDescent="0.2">
      <c r="B532">
        <v>530</v>
      </c>
      <c r="C532">
        <v>1000</v>
      </c>
      <c r="D532" s="6">
        <f t="shared" si="8"/>
        <v>1.1531262699719E-19</v>
      </c>
    </row>
    <row r="533" spans="2:4" x14ac:dyDescent="0.2">
      <c r="B533">
        <v>531</v>
      </c>
      <c r="C533">
        <v>1000</v>
      </c>
      <c r="D533" s="6">
        <f t="shared" si="8"/>
        <v>1.0482966090653635E-19</v>
      </c>
    </row>
    <row r="534" spans="2:4" x14ac:dyDescent="0.2">
      <c r="B534">
        <v>532</v>
      </c>
      <c r="C534">
        <v>1000</v>
      </c>
      <c r="D534" s="6">
        <f t="shared" si="8"/>
        <v>9.5299691733214872E-20</v>
      </c>
    </row>
    <row r="535" spans="2:4" x14ac:dyDescent="0.2">
      <c r="B535">
        <v>533</v>
      </c>
      <c r="C535">
        <v>1000</v>
      </c>
      <c r="D535" s="6">
        <f t="shared" si="8"/>
        <v>8.6636083393831689E-20</v>
      </c>
    </row>
    <row r="536" spans="2:4" x14ac:dyDescent="0.2">
      <c r="B536">
        <v>534</v>
      </c>
      <c r="C536">
        <v>1000</v>
      </c>
      <c r="D536" s="6">
        <f t="shared" si="8"/>
        <v>7.8760075812574247E-20</v>
      </c>
    </row>
    <row r="537" spans="2:4" x14ac:dyDescent="0.2">
      <c r="B537">
        <v>535</v>
      </c>
      <c r="C537">
        <v>1000</v>
      </c>
      <c r="D537" s="6">
        <f t="shared" si="8"/>
        <v>7.1600068920522031E-20</v>
      </c>
    </row>
    <row r="538" spans="2:4" x14ac:dyDescent="0.2">
      <c r="B538">
        <v>536</v>
      </c>
      <c r="C538">
        <v>1000</v>
      </c>
      <c r="D538" s="6">
        <f t="shared" si="8"/>
        <v>6.5090971745929133E-20</v>
      </c>
    </row>
    <row r="539" spans="2:4" x14ac:dyDescent="0.2">
      <c r="B539">
        <v>537</v>
      </c>
      <c r="C539">
        <v>1000</v>
      </c>
      <c r="D539" s="6">
        <f t="shared" si="8"/>
        <v>5.9173610678117382E-20</v>
      </c>
    </row>
    <row r="540" spans="2:4" x14ac:dyDescent="0.2">
      <c r="B540">
        <v>538</v>
      </c>
      <c r="C540">
        <v>1000</v>
      </c>
      <c r="D540" s="6">
        <f t="shared" si="8"/>
        <v>5.3794191525561251E-20</v>
      </c>
    </row>
    <row r="541" spans="2:4" x14ac:dyDescent="0.2">
      <c r="B541">
        <v>539</v>
      </c>
      <c r="C541">
        <v>1000</v>
      </c>
      <c r="D541" s="6">
        <f t="shared" si="8"/>
        <v>4.890381047778295E-20</v>
      </c>
    </row>
    <row r="542" spans="2:4" x14ac:dyDescent="0.2">
      <c r="B542">
        <v>540</v>
      </c>
      <c r="C542">
        <v>1000</v>
      </c>
      <c r="D542" s="6">
        <f t="shared" si="8"/>
        <v>4.4458009525257225E-20</v>
      </c>
    </row>
    <row r="543" spans="2:4" x14ac:dyDescent="0.2">
      <c r="B543">
        <v>541</v>
      </c>
      <c r="C543">
        <v>1000</v>
      </c>
      <c r="D543" s="6">
        <f t="shared" si="8"/>
        <v>4.0416372295688392E-20</v>
      </c>
    </row>
    <row r="544" spans="2:4" x14ac:dyDescent="0.2">
      <c r="B544">
        <v>542</v>
      </c>
      <c r="C544">
        <v>1000</v>
      </c>
      <c r="D544" s="6">
        <f t="shared" si="8"/>
        <v>3.6742156632443982E-20</v>
      </c>
    </row>
    <row r="545" spans="2:4" x14ac:dyDescent="0.2">
      <c r="B545">
        <v>543</v>
      </c>
      <c r="C545">
        <v>1000</v>
      </c>
      <c r="D545" s="6">
        <f t="shared" si="8"/>
        <v>3.3401960574949076E-20</v>
      </c>
    </row>
    <row r="546" spans="2:4" x14ac:dyDescent="0.2">
      <c r="B546">
        <v>544</v>
      </c>
      <c r="C546">
        <v>1000</v>
      </c>
      <c r="D546" s="6">
        <f t="shared" si="8"/>
        <v>3.0365418704499161E-20</v>
      </c>
    </row>
    <row r="547" spans="2:4" x14ac:dyDescent="0.2">
      <c r="B547">
        <v>545</v>
      </c>
      <c r="C547">
        <v>1000</v>
      </c>
      <c r="D547" s="6">
        <f t="shared" si="8"/>
        <v>2.7604926094999231E-20</v>
      </c>
    </row>
    <row r="548" spans="2:4" x14ac:dyDescent="0.2">
      <c r="B548">
        <v>546</v>
      </c>
      <c r="C548">
        <v>1000</v>
      </c>
      <c r="D548" s="6">
        <f t="shared" si="8"/>
        <v>2.5095387359090209E-20</v>
      </c>
    </row>
    <row r="549" spans="2:4" x14ac:dyDescent="0.2">
      <c r="B549">
        <v>547</v>
      </c>
      <c r="C549">
        <v>1000</v>
      </c>
      <c r="D549" s="6">
        <f t="shared" si="8"/>
        <v>2.281398850826382E-20</v>
      </c>
    </row>
    <row r="550" spans="2:4" x14ac:dyDescent="0.2">
      <c r="B550">
        <v>548</v>
      </c>
      <c r="C550">
        <v>1000</v>
      </c>
      <c r="D550" s="6">
        <f t="shared" si="8"/>
        <v>2.0739989552967112E-20</v>
      </c>
    </row>
    <row r="551" spans="2:4" x14ac:dyDescent="0.2">
      <c r="B551">
        <v>549</v>
      </c>
      <c r="C551">
        <v>1000</v>
      </c>
      <c r="D551" s="6">
        <f t="shared" si="8"/>
        <v>1.8854535957242829E-20</v>
      </c>
    </row>
    <row r="552" spans="2:4" x14ac:dyDescent="0.2">
      <c r="B552">
        <v>550</v>
      </c>
      <c r="C552">
        <v>1000</v>
      </c>
      <c r="D552" s="6">
        <f t="shared" si="8"/>
        <v>1.7140487233857114E-20</v>
      </c>
    </row>
    <row r="553" spans="2:4" x14ac:dyDescent="0.2">
      <c r="B553">
        <v>551</v>
      </c>
      <c r="C553">
        <v>1000</v>
      </c>
      <c r="D553" s="6">
        <f t="shared" si="8"/>
        <v>1.5582261121688283E-20</v>
      </c>
    </row>
    <row r="554" spans="2:4" x14ac:dyDescent="0.2">
      <c r="B554">
        <v>552</v>
      </c>
      <c r="C554">
        <v>1000</v>
      </c>
      <c r="D554" s="6">
        <f t="shared" si="8"/>
        <v>1.4165691928807533E-20</v>
      </c>
    </row>
    <row r="555" spans="2:4" x14ac:dyDescent="0.2">
      <c r="B555">
        <v>553</v>
      </c>
      <c r="C555">
        <v>1000</v>
      </c>
      <c r="D555" s="6">
        <f t="shared" si="8"/>
        <v>1.2877901753461392E-20</v>
      </c>
    </row>
    <row r="556" spans="2:4" x14ac:dyDescent="0.2">
      <c r="B556">
        <v>554</v>
      </c>
      <c r="C556">
        <v>1000</v>
      </c>
      <c r="D556" s="6">
        <f t="shared" si="8"/>
        <v>1.1707183412237629E-20</v>
      </c>
    </row>
    <row r="557" spans="2:4" x14ac:dyDescent="0.2">
      <c r="B557">
        <v>555</v>
      </c>
      <c r="C557">
        <v>1000</v>
      </c>
      <c r="D557" s="6">
        <f t="shared" si="8"/>
        <v>1.0642894011125113E-20</v>
      </c>
    </row>
    <row r="558" spans="2:4" x14ac:dyDescent="0.2">
      <c r="B558">
        <v>556</v>
      </c>
      <c r="C558">
        <v>1000</v>
      </c>
      <c r="D558" s="6">
        <f t="shared" si="8"/>
        <v>9.6753581919319219E-21</v>
      </c>
    </row>
    <row r="559" spans="2:4" x14ac:dyDescent="0.2">
      <c r="B559">
        <v>557</v>
      </c>
      <c r="C559">
        <v>1000</v>
      </c>
      <c r="D559" s="6">
        <f t="shared" si="8"/>
        <v>8.7957801744835659E-21</v>
      </c>
    </row>
    <row r="560" spans="2:4" x14ac:dyDescent="0.2">
      <c r="B560">
        <v>558</v>
      </c>
      <c r="C560">
        <v>1000</v>
      </c>
      <c r="D560" s="6">
        <f t="shared" si="8"/>
        <v>7.9961637949850583E-21</v>
      </c>
    </row>
    <row r="561" spans="2:4" x14ac:dyDescent="0.2">
      <c r="B561">
        <v>559</v>
      </c>
      <c r="C561">
        <v>1000</v>
      </c>
      <c r="D561" s="6">
        <f t="shared" si="8"/>
        <v>7.2692398136227806E-21</v>
      </c>
    </row>
    <row r="562" spans="2:4" x14ac:dyDescent="0.2">
      <c r="B562">
        <v>560</v>
      </c>
      <c r="C562">
        <v>1000</v>
      </c>
      <c r="D562" s="6">
        <f t="shared" si="8"/>
        <v>6.6083998305661641E-21</v>
      </c>
    </row>
    <row r="563" spans="2:4" x14ac:dyDescent="0.2">
      <c r="B563">
        <v>561</v>
      </c>
      <c r="C563">
        <v>1000</v>
      </c>
      <c r="D563" s="6">
        <f t="shared" si="8"/>
        <v>6.0076362096056027E-21</v>
      </c>
    </row>
    <row r="564" spans="2:4" x14ac:dyDescent="0.2">
      <c r="B564">
        <v>562</v>
      </c>
      <c r="C564">
        <v>1000</v>
      </c>
      <c r="D564" s="6">
        <f t="shared" si="8"/>
        <v>5.46148746327782E-21</v>
      </c>
    </row>
    <row r="565" spans="2:4" x14ac:dyDescent="0.2">
      <c r="B565">
        <v>563</v>
      </c>
      <c r="C565">
        <v>1000</v>
      </c>
      <c r="D565" s="6">
        <f t="shared" si="8"/>
        <v>4.9649886029798354E-21</v>
      </c>
    </row>
    <row r="566" spans="2:4" x14ac:dyDescent="0.2">
      <c r="B566">
        <v>564</v>
      </c>
      <c r="C566">
        <v>1000</v>
      </c>
      <c r="D566" s="6">
        <f t="shared" si="8"/>
        <v>4.5136260027089418E-21</v>
      </c>
    </row>
    <row r="567" spans="2:4" x14ac:dyDescent="0.2">
      <c r="B567">
        <v>565</v>
      </c>
      <c r="C567">
        <v>1000</v>
      </c>
      <c r="D567" s="6">
        <f t="shared" si="8"/>
        <v>4.1032963660990375E-21</v>
      </c>
    </row>
    <row r="568" spans="2:4" x14ac:dyDescent="0.2">
      <c r="B568">
        <v>566</v>
      </c>
      <c r="C568">
        <v>1000</v>
      </c>
      <c r="D568" s="6">
        <f t="shared" si="8"/>
        <v>3.7302694237263972E-21</v>
      </c>
    </row>
    <row r="569" spans="2:4" x14ac:dyDescent="0.2">
      <c r="B569">
        <v>567</v>
      </c>
      <c r="C569">
        <v>1000</v>
      </c>
      <c r="D569" s="6">
        <f t="shared" si="8"/>
        <v>3.3911540215694512E-21</v>
      </c>
    </row>
    <row r="570" spans="2:4" x14ac:dyDescent="0.2">
      <c r="B570">
        <v>568</v>
      </c>
      <c r="C570">
        <v>1000</v>
      </c>
      <c r="D570" s="6">
        <f t="shared" si="8"/>
        <v>3.0828672923358656E-21</v>
      </c>
    </row>
    <row r="571" spans="2:4" x14ac:dyDescent="0.2">
      <c r="B571">
        <v>569</v>
      </c>
      <c r="C571">
        <v>1000</v>
      </c>
      <c r="D571" s="6">
        <f t="shared" si="8"/>
        <v>2.8026066293962411E-21</v>
      </c>
    </row>
    <row r="572" spans="2:4" x14ac:dyDescent="0.2">
      <c r="B572">
        <v>570</v>
      </c>
      <c r="C572">
        <v>1000</v>
      </c>
      <c r="D572" s="6">
        <f t="shared" si="8"/>
        <v>2.5478242085420371E-21</v>
      </c>
    </row>
    <row r="573" spans="2:4" x14ac:dyDescent="0.2">
      <c r="B573">
        <v>571</v>
      </c>
      <c r="C573">
        <v>1000</v>
      </c>
      <c r="D573" s="6">
        <f t="shared" si="8"/>
        <v>2.3162038259473059E-21</v>
      </c>
    </row>
    <row r="574" spans="2:4" x14ac:dyDescent="0.2">
      <c r="B574">
        <v>572</v>
      </c>
      <c r="C574">
        <v>1000</v>
      </c>
      <c r="D574" s="6">
        <f t="shared" si="8"/>
        <v>2.1056398417702784E-21</v>
      </c>
    </row>
    <row r="575" spans="2:4" x14ac:dyDescent="0.2">
      <c r="B575">
        <v>573</v>
      </c>
      <c r="C575">
        <v>1000</v>
      </c>
      <c r="D575" s="6">
        <f t="shared" si="8"/>
        <v>1.9142180379729802E-21</v>
      </c>
    </row>
    <row r="576" spans="2:4" x14ac:dyDescent="0.2">
      <c r="B576">
        <v>574</v>
      </c>
      <c r="C576">
        <v>1000</v>
      </c>
      <c r="D576" s="6">
        <f t="shared" si="8"/>
        <v>1.7401982163390727E-21</v>
      </c>
    </row>
    <row r="577" spans="2:4" x14ac:dyDescent="0.2">
      <c r="B577">
        <v>575</v>
      </c>
      <c r="C577">
        <v>1000</v>
      </c>
      <c r="D577" s="6">
        <f t="shared" si="8"/>
        <v>1.581998378490066E-21</v>
      </c>
    </row>
    <row r="578" spans="2:4" x14ac:dyDescent="0.2">
      <c r="B578">
        <v>576</v>
      </c>
      <c r="C578">
        <v>1000</v>
      </c>
      <c r="D578" s="6">
        <f t="shared" si="8"/>
        <v>1.4381803440818783E-21</v>
      </c>
    </row>
    <row r="579" spans="2:4" x14ac:dyDescent="0.2">
      <c r="B579">
        <v>577</v>
      </c>
      <c r="C579">
        <v>1000</v>
      </c>
      <c r="D579" s="6">
        <f t="shared" si="8"/>
        <v>1.3074366764380711E-21</v>
      </c>
    </row>
    <row r="580" spans="2:4" x14ac:dyDescent="0.2">
      <c r="B580">
        <v>578</v>
      </c>
      <c r="C580">
        <v>1000</v>
      </c>
      <c r="D580" s="6">
        <f t="shared" si="8"/>
        <v>1.1885787967618826E-21</v>
      </c>
    </row>
    <row r="581" spans="2:4" x14ac:dyDescent="0.2">
      <c r="B581">
        <v>579</v>
      </c>
      <c r="C581">
        <v>1000</v>
      </c>
      <c r="D581" s="6">
        <f t="shared" si="8"/>
        <v>1.0805261788744384E-21</v>
      </c>
    </row>
    <row r="582" spans="2:4" x14ac:dyDescent="0.2">
      <c r="B582">
        <v>580</v>
      </c>
      <c r="C582">
        <v>1000</v>
      </c>
      <c r="D582" s="6">
        <f t="shared" si="8"/>
        <v>9.8229652624948955E-22</v>
      </c>
    </row>
    <row r="583" spans="2:4" x14ac:dyDescent="0.2">
      <c r="B583">
        <v>581</v>
      </c>
      <c r="C583">
        <v>1000</v>
      </c>
      <c r="D583" s="6">
        <f t="shared" si="8"/>
        <v>8.9299684204499045E-22</v>
      </c>
    </row>
    <row r="584" spans="2:4" x14ac:dyDescent="0.2">
      <c r="B584">
        <v>582</v>
      </c>
      <c r="C584">
        <v>1000</v>
      </c>
      <c r="D584" s="6">
        <f t="shared" ref="D584:D647" si="9">C584/(1+10%)^B584</f>
        <v>8.1181531094999124E-22</v>
      </c>
    </row>
    <row r="585" spans="2:4" x14ac:dyDescent="0.2">
      <c r="B585">
        <v>583</v>
      </c>
      <c r="C585">
        <v>1000</v>
      </c>
      <c r="D585" s="6">
        <f t="shared" si="9"/>
        <v>7.380139190454465E-22</v>
      </c>
    </row>
    <row r="586" spans="2:4" x14ac:dyDescent="0.2">
      <c r="B586">
        <v>584</v>
      </c>
      <c r="C586">
        <v>1000</v>
      </c>
      <c r="D586" s="6">
        <f t="shared" si="9"/>
        <v>6.7092174458676961E-22</v>
      </c>
    </row>
    <row r="587" spans="2:4" x14ac:dyDescent="0.2">
      <c r="B587">
        <v>585</v>
      </c>
      <c r="C587">
        <v>1000</v>
      </c>
      <c r="D587" s="6">
        <f t="shared" si="9"/>
        <v>6.0992885871524502E-22</v>
      </c>
    </row>
    <row r="588" spans="2:4" x14ac:dyDescent="0.2">
      <c r="B588">
        <v>586</v>
      </c>
      <c r="C588">
        <v>1000</v>
      </c>
      <c r="D588" s="6">
        <f t="shared" si="9"/>
        <v>5.5448078065022273E-22</v>
      </c>
    </row>
    <row r="589" spans="2:4" x14ac:dyDescent="0.2">
      <c r="B589">
        <v>587</v>
      </c>
      <c r="C589">
        <v>1000</v>
      </c>
      <c r="D589" s="6">
        <f t="shared" si="9"/>
        <v>5.0407343695474794E-22</v>
      </c>
    </row>
    <row r="590" spans="2:4" x14ac:dyDescent="0.2">
      <c r="B590">
        <v>588</v>
      </c>
      <c r="C590">
        <v>1000</v>
      </c>
      <c r="D590" s="6">
        <f t="shared" si="9"/>
        <v>4.5824857904977076E-22</v>
      </c>
    </row>
    <row r="591" spans="2:4" x14ac:dyDescent="0.2">
      <c r="B591">
        <v>589</v>
      </c>
      <c r="C591">
        <v>1000</v>
      </c>
      <c r="D591" s="6">
        <f t="shared" si="9"/>
        <v>4.1658961731797341E-22</v>
      </c>
    </row>
    <row r="592" spans="2:4" x14ac:dyDescent="0.2">
      <c r="B592">
        <v>590</v>
      </c>
      <c r="C592">
        <v>1000</v>
      </c>
      <c r="D592" s="6">
        <f t="shared" si="9"/>
        <v>3.7871783392543033E-22</v>
      </c>
    </row>
    <row r="593" spans="2:4" x14ac:dyDescent="0.2">
      <c r="B593">
        <v>591</v>
      </c>
      <c r="C593">
        <v>1000</v>
      </c>
      <c r="D593" s="6">
        <f t="shared" si="9"/>
        <v>3.4428893993220941E-22</v>
      </c>
    </row>
    <row r="594" spans="2:4" x14ac:dyDescent="0.2">
      <c r="B594">
        <v>592</v>
      </c>
      <c r="C594">
        <v>1000</v>
      </c>
      <c r="D594" s="6">
        <f t="shared" si="9"/>
        <v>3.129899453929176E-22</v>
      </c>
    </row>
    <row r="595" spans="2:4" x14ac:dyDescent="0.2">
      <c r="B595">
        <v>593</v>
      </c>
      <c r="C595">
        <v>1000</v>
      </c>
      <c r="D595" s="6">
        <f t="shared" si="9"/>
        <v>2.8453631399356144E-22</v>
      </c>
    </row>
    <row r="596" spans="2:4" x14ac:dyDescent="0.2">
      <c r="B596">
        <v>594</v>
      </c>
      <c r="C596">
        <v>1000</v>
      </c>
      <c r="D596" s="6">
        <f t="shared" si="9"/>
        <v>2.5866937635778314E-22</v>
      </c>
    </row>
    <row r="597" spans="2:4" x14ac:dyDescent="0.2">
      <c r="B597">
        <v>595</v>
      </c>
      <c r="C597">
        <v>1000</v>
      </c>
      <c r="D597" s="6">
        <f t="shared" si="9"/>
        <v>2.3515397850707548E-22</v>
      </c>
    </row>
    <row r="598" spans="2:4" x14ac:dyDescent="0.2">
      <c r="B598">
        <v>596</v>
      </c>
      <c r="C598">
        <v>1000</v>
      </c>
      <c r="D598" s="6">
        <f t="shared" si="9"/>
        <v>2.1377634409734139E-22</v>
      </c>
    </row>
    <row r="599" spans="2:4" x14ac:dyDescent="0.2">
      <c r="B599">
        <v>597</v>
      </c>
      <c r="C599">
        <v>1000</v>
      </c>
      <c r="D599" s="6">
        <f t="shared" si="9"/>
        <v>1.9434213099758306E-22</v>
      </c>
    </row>
    <row r="600" spans="2:4" x14ac:dyDescent="0.2">
      <c r="B600">
        <v>598</v>
      </c>
      <c r="C600">
        <v>1000</v>
      </c>
      <c r="D600" s="6">
        <f t="shared" si="9"/>
        <v>1.7667466454325731E-22</v>
      </c>
    </row>
    <row r="601" spans="2:4" x14ac:dyDescent="0.2">
      <c r="B601">
        <v>599</v>
      </c>
      <c r="C601">
        <v>1000</v>
      </c>
      <c r="D601" s="6">
        <f t="shared" si="9"/>
        <v>1.6061333140296117E-22</v>
      </c>
    </row>
    <row r="602" spans="2:4" x14ac:dyDescent="0.2">
      <c r="B602">
        <v>600</v>
      </c>
      <c r="C602">
        <v>1000</v>
      </c>
      <c r="D602" s="6">
        <f t="shared" si="9"/>
        <v>1.4601211945723744E-22</v>
      </c>
    </row>
    <row r="603" spans="2:4" x14ac:dyDescent="0.2">
      <c r="B603">
        <v>601</v>
      </c>
      <c r="C603">
        <v>1000</v>
      </c>
      <c r="D603" s="6">
        <f t="shared" si="9"/>
        <v>1.3273829041567039E-22</v>
      </c>
    </row>
    <row r="604" spans="2:4" x14ac:dyDescent="0.2">
      <c r="B604">
        <v>602</v>
      </c>
      <c r="C604">
        <v>1000</v>
      </c>
      <c r="D604" s="6">
        <f t="shared" si="9"/>
        <v>1.2067117310515487E-22</v>
      </c>
    </row>
    <row r="605" spans="2:4" x14ac:dyDescent="0.2">
      <c r="B605">
        <v>603</v>
      </c>
      <c r="C605">
        <v>1000</v>
      </c>
      <c r="D605" s="6">
        <f t="shared" si="9"/>
        <v>1.097010664592317E-22</v>
      </c>
    </row>
    <row r="606" spans="2:4" x14ac:dyDescent="0.2">
      <c r="B606">
        <v>604</v>
      </c>
      <c r="C606">
        <v>1000</v>
      </c>
      <c r="D606" s="6">
        <f t="shared" si="9"/>
        <v>9.9728242235665194E-23</v>
      </c>
    </row>
    <row r="607" spans="2:4" x14ac:dyDescent="0.2">
      <c r="B607">
        <v>605</v>
      </c>
      <c r="C607">
        <v>1000</v>
      </c>
      <c r="D607" s="6">
        <f t="shared" si="9"/>
        <v>9.0662038396059259E-23</v>
      </c>
    </row>
    <row r="608" spans="2:4" x14ac:dyDescent="0.2">
      <c r="B608">
        <v>606</v>
      </c>
      <c r="C608">
        <v>1000</v>
      </c>
      <c r="D608" s="6">
        <f t="shared" si="9"/>
        <v>8.2420034905508397E-23</v>
      </c>
    </row>
    <row r="609" spans="2:4" x14ac:dyDescent="0.2">
      <c r="B609">
        <v>607</v>
      </c>
      <c r="C609">
        <v>1000</v>
      </c>
      <c r="D609" s="6">
        <f t="shared" si="9"/>
        <v>7.4927304459553086E-23</v>
      </c>
    </row>
    <row r="610" spans="2:4" x14ac:dyDescent="0.2">
      <c r="B610">
        <v>608</v>
      </c>
      <c r="C610">
        <v>1000</v>
      </c>
      <c r="D610" s="6">
        <f t="shared" si="9"/>
        <v>6.8115731326866438E-23</v>
      </c>
    </row>
    <row r="611" spans="2:4" x14ac:dyDescent="0.2">
      <c r="B611">
        <v>609</v>
      </c>
      <c r="C611">
        <v>1000</v>
      </c>
      <c r="D611" s="6">
        <f t="shared" si="9"/>
        <v>6.1923392115333118E-23</v>
      </c>
    </row>
    <row r="612" spans="2:4" x14ac:dyDescent="0.2">
      <c r="B612">
        <v>610</v>
      </c>
      <c r="C612">
        <v>1000</v>
      </c>
      <c r="D612" s="6">
        <f t="shared" si="9"/>
        <v>5.6293992832121018E-23</v>
      </c>
    </row>
    <row r="613" spans="2:4" x14ac:dyDescent="0.2">
      <c r="B613">
        <v>611</v>
      </c>
      <c r="C613">
        <v>1000</v>
      </c>
      <c r="D613" s="6">
        <f t="shared" si="9"/>
        <v>5.117635712011001E-23</v>
      </c>
    </row>
    <row r="614" spans="2:4" x14ac:dyDescent="0.2">
      <c r="B614">
        <v>612</v>
      </c>
      <c r="C614">
        <v>1000</v>
      </c>
      <c r="D614" s="6">
        <f t="shared" si="9"/>
        <v>4.6523961018281825E-23</v>
      </c>
    </row>
    <row r="615" spans="2:4" x14ac:dyDescent="0.2">
      <c r="B615">
        <v>613</v>
      </c>
      <c r="C615">
        <v>1000</v>
      </c>
      <c r="D615" s="6">
        <f t="shared" si="9"/>
        <v>4.2294510016619841E-23</v>
      </c>
    </row>
    <row r="616" spans="2:4" x14ac:dyDescent="0.2">
      <c r="B616">
        <v>614</v>
      </c>
      <c r="C616">
        <v>1000</v>
      </c>
      <c r="D616" s="6">
        <f t="shared" si="9"/>
        <v>3.8449554560563483E-23</v>
      </c>
    </row>
    <row r="617" spans="2:4" x14ac:dyDescent="0.2">
      <c r="B617">
        <v>615</v>
      </c>
      <c r="C617">
        <v>1000</v>
      </c>
      <c r="D617" s="6">
        <f t="shared" si="9"/>
        <v>3.4954140509603167E-23</v>
      </c>
    </row>
    <row r="618" spans="2:4" x14ac:dyDescent="0.2">
      <c r="B618">
        <v>616</v>
      </c>
      <c r="C618">
        <v>1000</v>
      </c>
      <c r="D618" s="6">
        <f t="shared" si="9"/>
        <v>3.1776491372366509E-23</v>
      </c>
    </row>
    <row r="619" spans="2:4" x14ac:dyDescent="0.2">
      <c r="B619">
        <v>617</v>
      </c>
      <c r="C619">
        <v>1000</v>
      </c>
      <c r="D619" s="6">
        <f t="shared" si="9"/>
        <v>2.8887719429424104E-23</v>
      </c>
    </row>
    <row r="620" spans="2:4" x14ac:dyDescent="0.2">
      <c r="B620">
        <v>618</v>
      </c>
      <c r="C620">
        <v>1000</v>
      </c>
      <c r="D620" s="6">
        <f t="shared" si="9"/>
        <v>2.6261563117658273E-23</v>
      </c>
    </row>
    <row r="621" spans="2:4" x14ac:dyDescent="0.2">
      <c r="B621">
        <v>619</v>
      </c>
      <c r="C621">
        <v>1000</v>
      </c>
      <c r="D621" s="6">
        <f t="shared" si="9"/>
        <v>2.3874148288780244E-23</v>
      </c>
    </row>
    <row r="622" spans="2:4" x14ac:dyDescent="0.2">
      <c r="B622">
        <v>620</v>
      </c>
      <c r="C622">
        <v>1000</v>
      </c>
      <c r="D622" s="6">
        <f t="shared" si="9"/>
        <v>2.17037711716184E-23</v>
      </c>
    </row>
    <row r="623" spans="2:4" x14ac:dyDescent="0.2">
      <c r="B623">
        <v>621</v>
      </c>
      <c r="C623">
        <v>1000</v>
      </c>
      <c r="D623" s="6">
        <f t="shared" si="9"/>
        <v>1.9730701065107636E-23</v>
      </c>
    </row>
    <row r="624" spans="2:4" x14ac:dyDescent="0.2">
      <c r="B624">
        <v>622</v>
      </c>
      <c r="C624">
        <v>1000</v>
      </c>
      <c r="D624" s="6">
        <f t="shared" si="9"/>
        <v>1.7937000968279667E-23</v>
      </c>
    </row>
    <row r="625" spans="2:4" x14ac:dyDescent="0.2">
      <c r="B625">
        <v>623</v>
      </c>
      <c r="C625">
        <v>1000</v>
      </c>
      <c r="D625" s="6">
        <f t="shared" si="9"/>
        <v>1.6306364516617881E-23</v>
      </c>
    </row>
    <row r="626" spans="2:4" x14ac:dyDescent="0.2">
      <c r="B626">
        <v>624</v>
      </c>
      <c r="C626">
        <v>1000</v>
      </c>
      <c r="D626" s="6">
        <f t="shared" si="9"/>
        <v>1.4823967742379891E-23</v>
      </c>
    </row>
    <row r="627" spans="2:4" x14ac:dyDescent="0.2">
      <c r="B627">
        <v>625</v>
      </c>
      <c r="C627">
        <v>1000</v>
      </c>
      <c r="D627" s="6">
        <f t="shared" si="9"/>
        <v>1.3476334311254446E-23</v>
      </c>
    </row>
    <row r="628" spans="2:4" x14ac:dyDescent="0.2">
      <c r="B628">
        <v>626</v>
      </c>
      <c r="C628">
        <v>1000</v>
      </c>
      <c r="D628" s="6">
        <f t="shared" si="9"/>
        <v>1.2251213010231312E-23</v>
      </c>
    </row>
    <row r="629" spans="2:4" x14ac:dyDescent="0.2">
      <c r="B629">
        <v>627</v>
      </c>
      <c r="C629">
        <v>1000</v>
      </c>
      <c r="D629" s="6">
        <f t="shared" si="9"/>
        <v>1.1137466372937557E-23</v>
      </c>
    </row>
    <row r="630" spans="2:4" x14ac:dyDescent="0.2">
      <c r="B630">
        <v>628</v>
      </c>
      <c r="C630">
        <v>1000</v>
      </c>
      <c r="D630" s="6">
        <f t="shared" si="9"/>
        <v>1.0124969429943232E-23</v>
      </c>
    </row>
    <row r="631" spans="2:4" x14ac:dyDescent="0.2">
      <c r="B631">
        <v>629</v>
      </c>
      <c r="C631">
        <v>1000</v>
      </c>
      <c r="D631" s="6">
        <f t="shared" si="9"/>
        <v>9.2045176635847555E-24</v>
      </c>
    </row>
    <row r="632" spans="2:4" x14ac:dyDescent="0.2">
      <c r="B632">
        <v>630</v>
      </c>
      <c r="C632">
        <v>1000</v>
      </c>
      <c r="D632" s="6">
        <f t="shared" si="9"/>
        <v>8.3677433305315939E-24</v>
      </c>
    </row>
    <row r="633" spans="2:4" x14ac:dyDescent="0.2">
      <c r="B633">
        <v>631</v>
      </c>
      <c r="C633">
        <v>1000</v>
      </c>
      <c r="D633" s="6">
        <f t="shared" si="9"/>
        <v>7.6070393913923572E-24</v>
      </c>
    </row>
    <row r="634" spans="2:4" x14ac:dyDescent="0.2">
      <c r="B634">
        <v>632</v>
      </c>
      <c r="C634">
        <v>1000</v>
      </c>
      <c r="D634" s="6">
        <f t="shared" si="9"/>
        <v>6.9154903558112366E-24</v>
      </c>
    </row>
    <row r="635" spans="2:4" x14ac:dyDescent="0.2">
      <c r="B635">
        <v>633</v>
      </c>
      <c r="C635">
        <v>1000</v>
      </c>
      <c r="D635" s="6">
        <f t="shared" si="9"/>
        <v>6.2868094143738494E-24</v>
      </c>
    </row>
    <row r="636" spans="2:4" x14ac:dyDescent="0.2">
      <c r="B636">
        <v>634</v>
      </c>
      <c r="C636">
        <v>1000</v>
      </c>
      <c r="D636" s="6">
        <f t="shared" si="9"/>
        <v>5.7152812857944081E-24</v>
      </c>
    </row>
    <row r="637" spans="2:4" x14ac:dyDescent="0.2">
      <c r="B637">
        <v>635</v>
      </c>
      <c r="C637">
        <v>1000</v>
      </c>
      <c r="D637" s="6">
        <f t="shared" si="9"/>
        <v>5.1957102598130969E-24</v>
      </c>
    </row>
    <row r="638" spans="2:4" x14ac:dyDescent="0.2">
      <c r="B638">
        <v>636</v>
      </c>
      <c r="C638">
        <v>1000</v>
      </c>
      <c r="D638" s="6">
        <f t="shared" si="9"/>
        <v>4.7233729634664537E-24</v>
      </c>
    </row>
    <row r="639" spans="2:4" x14ac:dyDescent="0.2">
      <c r="B639">
        <v>637</v>
      </c>
      <c r="C639">
        <v>1000</v>
      </c>
      <c r="D639" s="6">
        <f t="shared" si="9"/>
        <v>4.2939754213331381E-24</v>
      </c>
    </row>
    <row r="640" spans="2:4" x14ac:dyDescent="0.2">
      <c r="B640">
        <v>638</v>
      </c>
      <c r="C640">
        <v>1000</v>
      </c>
      <c r="D640" s="6">
        <f t="shared" si="9"/>
        <v>3.9036140193937612E-24</v>
      </c>
    </row>
    <row r="641" spans="2:4" x14ac:dyDescent="0.2">
      <c r="B641">
        <v>639</v>
      </c>
      <c r="C641">
        <v>1000</v>
      </c>
      <c r="D641" s="6">
        <f t="shared" si="9"/>
        <v>3.5487400176306927E-24</v>
      </c>
    </row>
    <row r="642" spans="2:4" x14ac:dyDescent="0.2">
      <c r="B642">
        <v>640</v>
      </c>
      <c r="C642">
        <v>1000</v>
      </c>
      <c r="D642" s="6">
        <f t="shared" si="9"/>
        <v>3.2261272887551747E-24</v>
      </c>
    </row>
    <row r="643" spans="2:4" x14ac:dyDescent="0.2">
      <c r="B643">
        <v>641</v>
      </c>
      <c r="C643">
        <v>1000</v>
      </c>
      <c r="D643" s="6">
        <f t="shared" si="9"/>
        <v>2.9328429897774315E-24</v>
      </c>
    </row>
    <row r="644" spans="2:4" x14ac:dyDescent="0.2">
      <c r="B644">
        <v>642</v>
      </c>
      <c r="C644">
        <v>1000</v>
      </c>
      <c r="D644" s="6">
        <f t="shared" si="9"/>
        <v>2.666220899797665E-24</v>
      </c>
    </row>
    <row r="645" spans="2:4" x14ac:dyDescent="0.2">
      <c r="B645">
        <v>643</v>
      </c>
      <c r="C645">
        <v>1000</v>
      </c>
      <c r="D645" s="6">
        <f t="shared" si="9"/>
        <v>2.4238371816342402E-24</v>
      </c>
    </row>
    <row r="646" spans="2:4" x14ac:dyDescent="0.2">
      <c r="B646">
        <v>644</v>
      </c>
      <c r="C646">
        <v>1000</v>
      </c>
      <c r="D646" s="6">
        <f t="shared" si="9"/>
        <v>2.2034883469402186E-24</v>
      </c>
    </row>
    <row r="647" spans="2:4" x14ac:dyDescent="0.2">
      <c r="B647">
        <v>645</v>
      </c>
      <c r="C647">
        <v>1000</v>
      </c>
      <c r="D647" s="6">
        <f t="shared" si="9"/>
        <v>2.0031712244911075E-24</v>
      </c>
    </row>
    <row r="648" spans="2:4" x14ac:dyDescent="0.2">
      <c r="B648">
        <v>646</v>
      </c>
      <c r="C648">
        <v>1000</v>
      </c>
      <c r="D648" s="6">
        <f t="shared" ref="D648:D711" si="10">C648/(1+10%)^B648</f>
        <v>1.8210647495373704E-24</v>
      </c>
    </row>
    <row r="649" spans="2:4" x14ac:dyDescent="0.2">
      <c r="B649">
        <v>647</v>
      </c>
      <c r="C649">
        <v>1000</v>
      </c>
      <c r="D649" s="6">
        <f t="shared" si="10"/>
        <v>1.6555134086703365E-24</v>
      </c>
    </row>
    <row r="650" spans="2:4" x14ac:dyDescent="0.2">
      <c r="B650">
        <v>648</v>
      </c>
      <c r="C650">
        <v>1000</v>
      </c>
      <c r="D650" s="6">
        <f t="shared" si="10"/>
        <v>1.505012189700306E-24</v>
      </c>
    </row>
    <row r="651" spans="2:4" x14ac:dyDescent="0.2">
      <c r="B651">
        <v>649</v>
      </c>
      <c r="C651">
        <v>1000</v>
      </c>
      <c r="D651" s="6">
        <f t="shared" si="10"/>
        <v>1.3681928997275507E-24</v>
      </c>
    </row>
    <row r="652" spans="2:4" x14ac:dyDescent="0.2">
      <c r="B652">
        <v>650</v>
      </c>
      <c r="C652">
        <v>1000</v>
      </c>
      <c r="D652" s="6">
        <f t="shared" si="10"/>
        <v>1.2438117270250461E-24</v>
      </c>
    </row>
    <row r="653" spans="2:4" x14ac:dyDescent="0.2">
      <c r="B653">
        <v>651</v>
      </c>
      <c r="C653">
        <v>1000</v>
      </c>
      <c r="D653" s="6">
        <f t="shared" si="10"/>
        <v>1.1307379336591326E-24</v>
      </c>
    </row>
    <row r="654" spans="2:4" x14ac:dyDescent="0.2">
      <c r="B654">
        <v>652</v>
      </c>
      <c r="C654">
        <v>1000</v>
      </c>
      <c r="D654" s="6">
        <f t="shared" si="10"/>
        <v>1.0279435760537571E-24</v>
      </c>
    </row>
    <row r="655" spans="2:4" x14ac:dyDescent="0.2">
      <c r="B655">
        <v>653</v>
      </c>
      <c r="C655">
        <v>1000</v>
      </c>
      <c r="D655" s="6">
        <f t="shared" si="10"/>
        <v>9.3449416004887011E-25</v>
      </c>
    </row>
    <row r="656" spans="2:4" x14ac:dyDescent="0.2">
      <c r="B656">
        <v>654</v>
      </c>
      <c r="C656">
        <v>1000</v>
      </c>
      <c r="D656" s="6">
        <f t="shared" si="10"/>
        <v>8.4954014549897251E-25</v>
      </c>
    </row>
    <row r="657" spans="2:4" x14ac:dyDescent="0.2">
      <c r="B657">
        <v>655</v>
      </c>
      <c r="C657">
        <v>1000</v>
      </c>
      <c r="D657" s="6">
        <f t="shared" si="10"/>
        <v>7.7230922318088412E-25</v>
      </c>
    </row>
    <row r="658" spans="2:4" x14ac:dyDescent="0.2">
      <c r="B658">
        <v>656</v>
      </c>
      <c r="C658">
        <v>1000</v>
      </c>
      <c r="D658" s="6">
        <f t="shared" si="10"/>
        <v>7.0209929380080374E-25</v>
      </c>
    </row>
    <row r="659" spans="2:4" x14ac:dyDescent="0.2">
      <c r="B659">
        <v>657</v>
      </c>
      <c r="C659">
        <v>1000</v>
      </c>
      <c r="D659" s="6">
        <f t="shared" si="10"/>
        <v>6.3827208527345796E-25</v>
      </c>
    </row>
    <row r="660" spans="2:4" x14ac:dyDescent="0.2">
      <c r="B660">
        <v>658</v>
      </c>
      <c r="C660">
        <v>1000</v>
      </c>
      <c r="D660" s="6">
        <f t="shared" si="10"/>
        <v>5.80247350248598E-25</v>
      </c>
    </row>
    <row r="661" spans="2:4" x14ac:dyDescent="0.2">
      <c r="B661">
        <v>659</v>
      </c>
      <c r="C661">
        <v>1000</v>
      </c>
      <c r="D661" s="6">
        <f t="shared" si="10"/>
        <v>5.27497591135089E-25</v>
      </c>
    </row>
    <row r="662" spans="2:4" x14ac:dyDescent="0.2">
      <c r="B662">
        <v>660</v>
      </c>
      <c r="C662">
        <v>1000</v>
      </c>
      <c r="D662" s="6">
        <f t="shared" si="10"/>
        <v>4.7954326466826278E-25</v>
      </c>
    </row>
    <row r="663" spans="2:4" x14ac:dyDescent="0.2">
      <c r="B663">
        <v>661</v>
      </c>
      <c r="C663">
        <v>1000</v>
      </c>
      <c r="D663" s="6">
        <f t="shared" si="10"/>
        <v>4.3594842242569335E-25</v>
      </c>
    </row>
    <row r="664" spans="2:4" x14ac:dyDescent="0.2">
      <c r="B664">
        <v>662</v>
      </c>
      <c r="C664">
        <v>1000</v>
      </c>
      <c r="D664" s="6">
        <f t="shared" si="10"/>
        <v>3.9631674765972117E-25</v>
      </c>
    </row>
    <row r="665" spans="2:4" x14ac:dyDescent="0.2">
      <c r="B665">
        <v>663</v>
      </c>
      <c r="C665">
        <v>1000</v>
      </c>
      <c r="D665" s="6">
        <f t="shared" si="10"/>
        <v>3.6028795241792834E-25</v>
      </c>
    </row>
    <row r="666" spans="2:4" x14ac:dyDescent="0.2">
      <c r="B666">
        <v>664</v>
      </c>
      <c r="C666">
        <v>1000</v>
      </c>
      <c r="D666" s="6">
        <f t="shared" si="10"/>
        <v>3.2753450219811669E-25</v>
      </c>
    </row>
    <row r="667" spans="2:4" x14ac:dyDescent="0.2">
      <c r="B667">
        <v>665</v>
      </c>
      <c r="C667">
        <v>1000</v>
      </c>
      <c r="D667" s="6">
        <f t="shared" si="10"/>
        <v>2.9775863836192424E-25</v>
      </c>
    </row>
    <row r="668" spans="2:4" x14ac:dyDescent="0.2">
      <c r="B668">
        <v>666</v>
      </c>
      <c r="C668">
        <v>1000</v>
      </c>
      <c r="D668" s="6">
        <f t="shared" si="10"/>
        <v>2.7068967123811294E-25</v>
      </c>
    </row>
    <row r="669" spans="2:4" x14ac:dyDescent="0.2">
      <c r="B669">
        <v>667</v>
      </c>
      <c r="C669">
        <v>1000</v>
      </c>
      <c r="D669" s="6">
        <f t="shared" si="10"/>
        <v>2.4608151930737534E-25</v>
      </c>
    </row>
    <row r="670" spans="2:4" x14ac:dyDescent="0.2">
      <c r="B670">
        <v>668</v>
      </c>
      <c r="C670">
        <v>1000</v>
      </c>
      <c r="D670" s="6">
        <f t="shared" si="10"/>
        <v>2.2371047209761396E-25</v>
      </c>
    </row>
    <row r="671" spans="2:4" x14ac:dyDescent="0.2">
      <c r="B671">
        <v>669</v>
      </c>
      <c r="C671">
        <v>1000</v>
      </c>
      <c r="D671" s="6">
        <f t="shared" si="10"/>
        <v>2.0337315645237633E-25</v>
      </c>
    </row>
    <row r="672" spans="2:4" x14ac:dyDescent="0.2">
      <c r="B672">
        <v>670</v>
      </c>
      <c r="C672">
        <v>1000</v>
      </c>
      <c r="D672" s="6">
        <f t="shared" si="10"/>
        <v>1.8488468768397844E-25</v>
      </c>
    </row>
    <row r="673" spans="2:4" x14ac:dyDescent="0.2">
      <c r="B673">
        <v>671</v>
      </c>
      <c r="C673">
        <v>1000</v>
      </c>
      <c r="D673" s="6">
        <f t="shared" si="10"/>
        <v>1.6807698880361675E-25</v>
      </c>
    </row>
    <row r="674" spans="2:4" x14ac:dyDescent="0.2">
      <c r="B674">
        <v>672</v>
      </c>
      <c r="C674">
        <v>1000</v>
      </c>
      <c r="D674" s="6">
        <f t="shared" si="10"/>
        <v>1.527972625487425E-25</v>
      </c>
    </row>
    <row r="675" spans="2:4" x14ac:dyDescent="0.2">
      <c r="B675">
        <v>673</v>
      </c>
      <c r="C675">
        <v>1000</v>
      </c>
      <c r="D675" s="6">
        <f t="shared" si="10"/>
        <v>1.3890660231703861E-25</v>
      </c>
    </row>
    <row r="676" spans="2:4" x14ac:dyDescent="0.2">
      <c r="B676">
        <v>674</v>
      </c>
      <c r="C676">
        <v>1000</v>
      </c>
      <c r="D676" s="6">
        <f t="shared" si="10"/>
        <v>1.2627872937912601E-25</v>
      </c>
    </row>
    <row r="677" spans="2:4" x14ac:dyDescent="0.2">
      <c r="B677">
        <v>675</v>
      </c>
      <c r="C677">
        <v>1000</v>
      </c>
      <c r="D677" s="6">
        <f t="shared" si="10"/>
        <v>1.1479884489011455E-25</v>
      </c>
    </row>
    <row r="678" spans="2:4" x14ac:dyDescent="0.2">
      <c r="B678">
        <v>676</v>
      </c>
      <c r="C678">
        <v>1000</v>
      </c>
      <c r="D678" s="6">
        <f t="shared" si="10"/>
        <v>1.0436258626374049E-25</v>
      </c>
    </row>
    <row r="679" spans="2:4" x14ac:dyDescent="0.2">
      <c r="B679">
        <v>677</v>
      </c>
      <c r="C679">
        <v>1000</v>
      </c>
      <c r="D679" s="6">
        <f t="shared" si="10"/>
        <v>9.4875078421582266E-26</v>
      </c>
    </row>
    <row r="680" spans="2:4" x14ac:dyDescent="0.2">
      <c r="B680">
        <v>678</v>
      </c>
      <c r="C680">
        <v>1000</v>
      </c>
      <c r="D680" s="6">
        <f t="shared" si="10"/>
        <v>8.6250071292347483E-26</v>
      </c>
    </row>
    <row r="681" spans="2:4" x14ac:dyDescent="0.2">
      <c r="B681">
        <v>679</v>
      </c>
      <c r="C681">
        <v>1000</v>
      </c>
      <c r="D681" s="6">
        <f t="shared" si="10"/>
        <v>7.8409155720315897E-26</v>
      </c>
    </row>
    <row r="682" spans="2:4" x14ac:dyDescent="0.2">
      <c r="B682">
        <v>680</v>
      </c>
      <c r="C682">
        <v>1000</v>
      </c>
      <c r="D682" s="6">
        <f t="shared" si="10"/>
        <v>7.1281050654832653E-26</v>
      </c>
    </row>
    <row r="683" spans="2:4" x14ac:dyDescent="0.2">
      <c r="B683">
        <v>681</v>
      </c>
      <c r="C683">
        <v>1000</v>
      </c>
      <c r="D683" s="6">
        <f t="shared" si="10"/>
        <v>6.4800955140756944E-26</v>
      </c>
    </row>
    <row r="684" spans="2:4" x14ac:dyDescent="0.2">
      <c r="B684">
        <v>682</v>
      </c>
      <c r="C684">
        <v>1000</v>
      </c>
      <c r="D684" s="6">
        <f t="shared" si="10"/>
        <v>5.8909959218869943E-26</v>
      </c>
    </row>
    <row r="685" spans="2:4" x14ac:dyDescent="0.2">
      <c r="B685">
        <v>683</v>
      </c>
      <c r="C685">
        <v>1000</v>
      </c>
      <c r="D685" s="6">
        <f t="shared" si="10"/>
        <v>5.355450838079085E-26</v>
      </c>
    </row>
    <row r="686" spans="2:4" x14ac:dyDescent="0.2">
      <c r="B686">
        <v>684</v>
      </c>
      <c r="C686">
        <v>1000</v>
      </c>
      <c r="D686" s="6">
        <f t="shared" si="10"/>
        <v>4.8685916709809859E-26</v>
      </c>
    </row>
    <row r="687" spans="2:4" x14ac:dyDescent="0.2">
      <c r="B687">
        <v>685</v>
      </c>
      <c r="C687">
        <v>1000</v>
      </c>
      <c r="D687" s="6">
        <f t="shared" si="10"/>
        <v>4.4259924281645327E-26</v>
      </c>
    </row>
    <row r="688" spans="2:4" x14ac:dyDescent="0.2">
      <c r="B688">
        <v>686</v>
      </c>
      <c r="C688">
        <v>1000</v>
      </c>
      <c r="D688" s="6">
        <f t="shared" si="10"/>
        <v>4.0236294801495748E-26</v>
      </c>
    </row>
    <row r="689" spans="2:4" x14ac:dyDescent="0.2">
      <c r="B689">
        <v>687</v>
      </c>
      <c r="C689">
        <v>1000</v>
      </c>
      <c r="D689" s="6">
        <f t="shared" si="10"/>
        <v>3.6578449819541584E-26</v>
      </c>
    </row>
    <row r="690" spans="2:4" x14ac:dyDescent="0.2">
      <c r="B690">
        <v>688</v>
      </c>
      <c r="C690">
        <v>1000</v>
      </c>
      <c r="D690" s="6">
        <f t="shared" si="10"/>
        <v>3.3253136199583263E-26</v>
      </c>
    </row>
    <row r="691" spans="2:4" x14ac:dyDescent="0.2">
      <c r="B691">
        <v>689</v>
      </c>
      <c r="C691">
        <v>1000</v>
      </c>
      <c r="D691" s="6">
        <f t="shared" si="10"/>
        <v>3.0230123817802958E-26</v>
      </c>
    </row>
    <row r="692" spans="2:4" x14ac:dyDescent="0.2">
      <c r="B692">
        <v>690</v>
      </c>
      <c r="C692">
        <v>1000</v>
      </c>
      <c r="D692" s="6">
        <f t="shared" si="10"/>
        <v>2.7481930743457234E-26</v>
      </c>
    </row>
    <row r="693" spans="2:4" x14ac:dyDescent="0.2">
      <c r="B693">
        <v>691</v>
      </c>
      <c r="C693">
        <v>1000</v>
      </c>
      <c r="D693" s="6">
        <f t="shared" si="10"/>
        <v>2.4983573403142938E-26</v>
      </c>
    </row>
    <row r="694" spans="2:4" x14ac:dyDescent="0.2">
      <c r="B694">
        <v>692</v>
      </c>
      <c r="C694">
        <v>1000</v>
      </c>
      <c r="D694" s="6">
        <f t="shared" si="10"/>
        <v>2.2712339457402667E-26</v>
      </c>
    </row>
    <row r="695" spans="2:4" x14ac:dyDescent="0.2">
      <c r="B695">
        <v>693</v>
      </c>
      <c r="C695">
        <v>1000</v>
      </c>
      <c r="D695" s="6">
        <f t="shared" si="10"/>
        <v>2.0647581324911515E-26</v>
      </c>
    </row>
    <row r="696" spans="2:4" x14ac:dyDescent="0.2">
      <c r="B696">
        <v>694</v>
      </c>
      <c r="C696">
        <v>1000</v>
      </c>
      <c r="D696" s="6">
        <f t="shared" si="10"/>
        <v>1.8770528477192287E-26</v>
      </c>
    </row>
    <row r="697" spans="2:4" x14ac:dyDescent="0.2">
      <c r="B697">
        <v>695</v>
      </c>
      <c r="C697">
        <v>1000</v>
      </c>
      <c r="D697" s="6">
        <f t="shared" si="10"/>
        <v>1.7064116797447531E-26</v>
      </c>
    </row>
    <row r="698" spans="2:4" x14ac:dyDescent="0.2">
      <c r="B698">
        <v>696</v>
      </c>
      <c r="C698">
        <v>1000</v>
      </c>
      <c r="D698" s="6">
        <f t="shared" si="10"/>
        <v>1.551283345222503E-26</v>
      </c>
    </row>
    <row r="699" spans="2:4" x14ac:dyDescent="0.2">
      <c r="B699">
        <v>697</v>
      </c>
      <c r="C699">
        <v>1000</v>
      </c>
      <c r="D699" s="6">
        <f t="shared" si="10"/>
        <v>1.4102575865659117E-26</v>
      </c>
    </row>
    <row r="700" spans="2:4" x14ac:dyDescent="0.2">
      <c r="B700">
        <v>698</v>
      </c>
      <c r="C700">
        <v>1000</v>
      </c>
      <c r="D700" s="6">
        <f t="shared" si="10"/>
        <v>1.2820523514235559E-26</v>
      </c>
    </row>
    <row r="701" spans="2:4" x14ac:dyDescent="0.2">
      <c r="B701">
        <v>699</v>
      </c>
      <c r="C701">
        <v>1000</v>
      </c>
      <c r="D701" s="6">
        <f t="shared" si="10"/>
        <v>1.1655021376577777E-26</v>
      </c>
    </row>
    <row r="702" spans="2:4" x14ac:dyDescent="0.2">
      <c r="B702">
        <v>700</v>
      </c>
      <c r="C702">
        <v>1000</v>
      </c>
      <c r="D702" s="6">
        <f t="shared" si="10"/>
        <v>1.0595473978707072E-26</v>
      </c>
    </row>
    <row r="703" spans="2:4" x14ac:dyDescent="0.2">
      <c r="B703">
        <v>701</v>
      </c>
      <c r="C703">
        <v>1000</v>
      </c>
      <c r="D703" s="6">
        <f t="shared" si="10"/>
        <v>9.6322490715518825E-27</v>
      </c>
    </row>
    <row r="704" spans="2:4" x14ac:dyDescent="0.2">
      <c r="B704">
        <v>702</v>
      </c>
      <c r="C704">
        <v>1000</v>
      </c>
      <c r="D704" s="6">
        <f t="shared" si="10"/>
        <v>8.7565900650471642E-27</v>
      </c>
    </row>
    <row r="705" spans="2:4" x14ac:dyDescent="0.2">
      <c r="B705">
        <v>703</v>
      </c>
      <c r="C705">
        <v>1000</v>
      </c>
      <c r="D705" s="6">
        <f t="shared" si="10"/>
        <v>7.9605364227701508E-27</v>
      </c>
    </row>
    <row r="706" spans="2:4" x14ac:dyDescent="0.2">
      <c r="B706">
        <v>704</v>
      </c>
      <c r="C706">
        <v>1000</v>
      </c>
      <c r="D706" s="6">
        <f t="shared" si="10"/>
        <v>7.2368512934274084E-27</v>
      </c>
    </row>
    <row r="707" spans="2:4" x14ac:dyDescent="0.2">
      <c r="B707">
        <v>705</v>
      </c>
      <c r="C707">
        <v>1000</v>
      </c>
      <c r="D707" s="6">
        <f t="shared" si="10"/>
        <v>6.5789557212976444E-27</v>
      </c>
    </row>
    <row r="708" spans="2:4" x14ac:dyDescent="0.2">
      <c r="B708">
        <v>706</v>
      </c>
      <c r="C708">
        <v>1000</v>
      </c>
      <c r="D708" s="6">
        <f t="shared" si="10"/>
        <v>5.9808688375433118E-27</v>
      </c>
    </row>
    <row r="709" spans="2:4" x14ac:dyDescent="0.2">
      <c r="B709">
        <v>707</v>
      </c>
      <c r="C709">
        <v>1000</v>
      </c>
      <c r="D709" s="6">
        <f t="shared" si="10"/>
        <v>5.4371534886757371E-27</v>
      </c>
    </row>
    <row r="710" spans="2:4" x14ac:dyDescent="0.2">
      <c r="B710">
        <v>708</v>
      </c>
      <c r="C710">
        <v>1000</v>
      </c>
      <c r="D710" s="6">
        <f t="shared" si="10"/>
        <v>4.9428668078870343E-27</v>
      </c>
    </row>
    <row r="711" spans="2:4" x14ac:dyDescent="0.2">
      <c r="B711">
        <v>709</v>
      </c>
      <c r="C711">
        <v>1000</v>
      </c>
      <c r="D711" s="6">
        <f t="shared" si="10"/>
        <v>4.4935152798973026E-27</v>
      </c>
    </row>
    <row r="712" spans="2:4" x14ac:dyDescent="0.2">
      <c r="B712">
        <v>710</v>
      </c>
      <c r="C712">
        <v>1000</v>
      </c>
      <c r="D712" s="6">
        <f t="shared" ref="D712:D775" si="11">C712/(1+10%)^B712</f>
        <v>4.0850138908157301E-27</v>
      </c>
    </row>
    <row r="713" spans="2:4" x14ac:dyDescent="0.2">
      <c r="B713">
        <v>711</v>
      </c>
      <c r="C713">
        <v>1000</v>
      </c>
      <c r="D713" s="6">
        <f t="shared" si="11"/>
        <v>3.7136489916506631E-27</v>
      </c>
    </row>
    <row r="714" spans="2:4" x14ac:dyDescent="0.2">
      <c r="B714">
        <v>712</v>
      </c>
      <c r="C714">
        <v>1000</v>
      </c>
      <c r="D714" s="6">
        <f t="shared" si="11"/>
        <v>3.3760445378642393E-27</v>
      </c>
    </row>
    <row r="715" spans="2:4" x14ac:dyDescent="0.2">
      <c r="B715">
        <v>713</v>
      </c>
      <c r="C715">
        <v>1000</v>
      </c>
      <c r="D715" s="6">
        <f t="shared" si="11"/>
        <v>3.0691313980583985E-27</v>
      </c>
    </row>
    <row r="716" spans="2:4" x14ac:dyDescent="0.2">
      <c r="B716">
        <v>714</v>
      </c>
      <c r="C716">
        <v>1000</v>
      </c>
      <c r="D716" s="6">
        <f t="shared" si="11"/>
        <v>2.7901194527803626E-27</v>
      </c>
    </row>
    <row r="717" spans="2:4" x14ac:dyDescent="0.2">
      <c r="B717">
        <v>715</v>
      </c>
      <c r="C717">
        <v>1000</v>
      </c>
      <c r="D717" s="6">
        <f t="shared" si="11"/>
        <v>2.5364722298003294E-27</v>
      </c>
    </row>
    <row r="718" spans="2:4" x14ac:dyDescent="0.2">
      <c r="B718">
        <v>716</v>
      </c>
      <c r="C718">
        <v>1000</v>
      </c>
      <c r="D718" s="6">
        <f t="shared" si="11"/>
        <v>2.3058838452730272E-27</v>
      </c>
    </row>
    <row r="719" spans="2:4" x14ac:dyDescent="0.2">
      <c r="B719">
        <v>717</v>
      </c>
      <c r="C719">
        <v>1000</v>
      </c>
      <c r="D719" s="6">
        <f t="shared" si="11"/>
        <v>2.096258041157297E-27</v>
      </c>
    </row>
    <row r="720" spans="2:4" x14ac:dyDescent="0.2">
      <c r="B720">
        <v>718</v>
      </c>
      <c r="C720">
        <v>1000</v>
      </c>
      <c r="D720" s="6">
        <f t="shared" si="11"/>
        <v>1.9056891283248149E-27</v>
      </c>
    </row>
    <row r="721" spans="2:4" x14ac:dyDescent="0.2">
      <c r="B721">
        <v>719</v>
      </c>
      <c r="C721">
        <v>1000</v>
      </c>
      <c r="D721" s="6">
        <f t="shared" si="11"/>
        <v>1.7324446621134683E-27</v>
      </c>
    </row>
    <row r="722" spans="2:4" x14ac:dyDescent="0.2">
      <c r="B722">
        <v>720</v>
      </c>
      <c r="C722">
        <v>1000</v>
      </c>
      <c r="D722" s="6">
        <f t="shared" si="11"/>
        <v>1.5749496928304257E-27</v>
      </c>
    </row>
    <row r="723" spans="2:4" x14ac:dyDescent="0.2">
      <c r="B723">
        <v>721</v>
      </c>
      <c r="C723">
        <v>1000</v>
      </c>
      <c r="D723" s="6">
        <f t="shared" si="11"/>
        <v>1.4317724480276597E-27</v>
      </c>
    </row>
    <row r="724" spans="2:4" x14ac:dyDescent="0.2">
      <c r="B724">
        <v>722</v>
      </c>
      <c r="C724">
        <v>1000</v>
      </c>
      <c r="D724" s="6">
        <f t="shared" si="11"/>
        <v>1.3016113163887816E-27</v>
      </c>
    </row>
    <row r="725" spans="2:4" x14ac:dyDescent="0.2">
      <c r="B725">
        <v>723</v>
      </c>
      <c r="C725">
        <v>1000</v>
      </c>
      <c r="D725" s="6">
        <f t="shared" si="11"/>
        <v>1.1832830148988917E-27</v>
      </c>
    </row>
    <row r="726" spans="2:4" x14ac:dyDescent="0.2">
      <c r="B726">
        <v>724</v>
      </c>
      <c r="C726">
        <v>1000</v>
      </c>
      <c r="D726" s="6">
        <f t="shared" si="11"/>
        <v>1.0757118317262655E-27</v>
      </c>
    </row>
    <row r="727" spans="2:4" x14ac:dyDescent="0.2">
      <c r="B727">
        <v>725</v>
      </c>
      <c r="C727">
        <v>1000</v>
      </c>
      <c r="D727" s="6">
        <f t="shared" si="11"/>
        <v>9.7791984702387761E-28</v>
      </c>
    </row>
    <row r="728" spans="2:4" x14ac:dyDescent="0.2">
      <c r="B728">
        <v>726</v>
      </c>
      <c r="C728">
        <v>1000</v>
      </c>
      <c r="D728" s="6">
        <f t="shared" si="11"/>
        <v>8.8901804274897946E-28</v>
      </c>
    </row>
    <row r="729" spans="2:4" x14ac:dyDescent="0.2">
      <c r="B729">
        <v>727</v>
      </c>
      <c r="C729">
        <v>1000</v>
      </c>
      <c r="D729" s="6">
        <f t="shared" si="11"/>
        <v>8.0819822068089042E-28</v>
      </c>
    </row>
    <row r="730" spans="2:4" x14ac:dyDescent="0.2">
      <c r="B730">
        <v>728</v>
      </c>
      <c r="C730">
        <v>1000</v>
      </c>
      <c r="D730" s="6">
        <f t="shared" si="11"/>
        <v>7.3472565516444584E-28</v>
      </c>
    </row>
    <row r="731" spans="2:4" x14ac:dyDescent="0.2">
      <c r="B731">
        <v>729</v>
      </c>
      <c r="C731">
        <v>1000</v>
      </c>
      <c r="D731" s="6">
        <f t="shared" si="11"/>
        <v>6.6793241378585979E-28</v>
      </c>
    </row>
    <row r="732" spans="2:4" x14ac:dyDescent="0.2">
      <c r="B732">
        <v>730</v>
      </c>
      <c r="C732">
        <v>1000</v>
      </c>
      <c r="D732" s="6">
        <f t="shared" si="11"/>
        <v>6.072112852598724E-28</v>
      </c>
    </row>
    <row r="733" spans="2:4" x14ac:dyDescent="0.2">
      <c r="B733">
        <v>731</v>
      </c>
      <c r="C733">
        <v>1000</v>
      </c>
      <c r="D733" s="6">
        <f t="shared" si="11"/>
        <v>5.5201025932715679E-28</v>
      </c>
    </row>
    <row r="734" spans="2:4" x14ac:dyDescent="0.2">
      <c r="B734">
        <v>732</v>
      </c>
      <c r="C734">
        <v>1000</v>
      </c>
      <c r="D734" s="6">
        <f t="shared" si="11"/>
        <v>5.0182750847923341E-28</v>
      </c>
    </row>
    <row r="735" spans="2:4" x14ac:dyDescent="0.2">
      <c r="B735">
        <v>733</v>
      </c>
      <c r="C735">
        <v>1000</v>
      </c>
      <c r="D735" s="6">
        <f t="shared" si="11"/>
        <v>4.5620682589021212E-28</v>
      </c>
    </row>
    <row r="736" spans="2:4" x14ac:dyDescent="0.2">
      <c r="B736">
        <v>734</v>
      </c>
      <c r="C736">
        <v>1000</v>
      </c>
      <c r="D736" s="6">
        <f t="shared" si="11"/>
        <v>4.147334780820109E-28</v>
      </c>
    </row>
    <row r="737" spans="2:4" x14ac:dyDescent="0.2">
      <c r="B737">
        <v>735</v>
      </c>
      <c r="C737">
        <v>1000</v>
      </c>
      <c r="D737" s="6">
        <f t="shared" si="11"/>
        <v>3.7703043462001E-28</v>
      </c>
    </row>
    <row r="738" spans="2:4" x14ac:dyDescent="0.2">
      <c r="B738">
        <v>736</v>
      </c>
      <c r="C738">
        <v>1000</v>
      </c>
      <c r="D738" s="6">
        <f t="shared" si="11"/>
        <v>3.4275494056364534E-28</v>
      </c>
    </row>
    <row r="739" spans="2:4" x14ac:dyDescent="0.2">
      <c r="B739">
        <v>737</v>
      </c>
      <c r="C739">
        <v>1000</v>
      </c>
      <c r="D739" s="6">
        <f t="shared" si="11"/>
        <v>3.115954005124049E-28</v>
      </c>
    </row>
    <row r="740" spans="2:4" x14ac:dyDescent="0.2">
      <c r="B740">
        <v>738</v>
      </c>
      <c r="C740">
        <v>1000</v>
      </c>
      <c r="D740" s="6">
        <f t="shared" si="11"/>
        <v>2.8326854592036804E-28</v>
      </c>
    </row>
    <row r="741" spans="2:4" x14ac:dyDescent="0.2">
      <c r="B741">
        <v>739</v>
      </c>
      <c r="C741">
        <v>1000</v>
      </c>
      <c r="D741" s="6">
        <f t="shared" si="11"/>
        <v>2.5751685992760732E-28</v>
      </c>
    </row>
    <row r="742" spans="2:4" x14ac:dyDescent="0.2">
      <c r="B742">
        <v>740</v>
      </c>
      <c r="C742">
        <v>1000</v>
      </c>
      <c r="D742" s="6">
        <f t="shared" si="11"/>
        <v>2.341062362978248E-28</v>
      </c>
    </row>
    <row r="743" spans="2:4" x14ac:dyDescent="0.2">
      <c r="B743">
        <v>741</v>
      </c>
      <c r="C743">
        <v>1000</v>
      </c>
      <c r="D743" s="6">
        <f t="shared" si="11"/>
        <v>2.1282385117984073E-28</v>
      </c>
    </row>
    <row r="744" spans="2:4" x14ac:dyDescent="0.2">
      <c r="B744">
        <v>742</v>
      </c>
      <c r="C744">
        <v>1000</v>
      </c>
      <c r="D744" s="6">
        <f t="shared" si="11"/>
        <v>1.9347622834530973E-28</v>
      </c>
    </row>
    <row r="745" spans="2:4" x14ac:dyDescent="0.2">
      <c r="B745">
        <v>743</v>
      </c>
      <c r="C745">
        <v>1000</v>
      </c>
      <c r="D745" s="6">
        <f t="shared" si="11"/>
        <v>1.7588748031391794E-28</v>
      </c>
    </row>
    <row r="746" spans="2:4" x14ac:dyDescent="0.2">
      <c r="B746">
        <v>744</v>
      </c>
      <c r="C746">
        <v>1000</v>
      </c>
      <c r="D746" s="6">
        <f t="shared" si="11"/>
        <v>1.59897709376289E-28</v>
      </c>
    </row>
    <row r="747" spans="2:4" x14ac:dyDescent="0.2">
      <c r="B747">
        <v>745</v>
      </c>
      <c r="C747">
        <v>1000</v>
      </c>
      <c r="D747" s="6">
        <f t="shared" si="11"/>
        <v>1.4536155397844456E-28</v>
      </c>
    </row>
    <row r="748" spans="2:4" x14ac:dyDescent="0.2">
      <c r="B748">
        <v>746</v>
      </c>
      <c r="C748">
        <v>1000</v>
      </c>
      <c r="D748" s="6">
        <f t="shared" si="11"/>
        <v>1.3214686725313139E-28</v>
      </c>
    </row>
    <row r="749" spans="2:4" x14ac:dyDescent="0.2">
      <c r="B749">
        <v>747</v>
      </c>
      <c r="C749">
        <v>1000</v>
      </c>
      <c r="D749" s="6">
        <f t="shared" si="11"/>
        <v>1.201335156846649E-28</v>
      </c>
    </row>
    <row r="750" spans="2:4" x14ac:dyDescent="0.2">
      <c r="B750">
        <v>748</v>
      </c>
      <c r="C750">
        <v>1000</v>
      </c>
      <c r="D750" s="6">
        <f t="shared" si="11"/>
        <v>1.0921228698605901E-28</v>
      </c>
    </row>
    <row r="751" spans="2:4" x14ac:dyDescent="0.2">
      <c r="B751">
        <v>749</v>
      </c>
      <c r="C751">
        <v>1000</v>
      </c>
      <c r="D751" s="6">
        <f t="shared" si="11"/>
        <v>9.9283897260053622E-29</v>
      </c>
    </row>
    <row r="752" spans="2:4" x14ac:dyDescent="0.2">
      <c r="B752">
        <v>750</v>
      </c>
      <c r="C752">
        <v>1000</v>
      </c>
      <c r="D752" s="6">
        <f t="shared" si="11"/>
        <v>9.0258088418230555E-29</v>
      </c>
    </row>
    <row r="753" spans="2:4" x14ac:dyDescent="0.2">
      <c r="B753">
        <v>751</v>
      </c>
      <c r="C753">
        <v>1000</v>
      </c>
      <c r="D753" s="6">
        <f t="shared" si="11"/>
        <v>8.2052807652936862E-29</v>
      </c>
    </row>
    <row r="754" spans="2:4" x14ac:dyDescent="0.2">
      <c r="B754">
        <v>752</v>
      </c>
      <c r="C754">
        <v>1000</v>
      </c>
      <c r="D754" s="6">
        <f t="shared" si="11"/>
        <v>7.4593461502669882E-29</v>
      </c>
    </row>
    <row r="755" spans="2:4" x14ac:dyDescent="0.2">
      <c r="B755">
        <v>753</v>
      </c>
      <c r="C755">
        <v>1000</v>
      </c>
      <c r="D755" s="6">
        <f t="shared" si="11"/>
        <v>6.7812237729699879E-29</v>
      </c>
    </row>
    <row r="756" spans="2:4" x14ac:dyDescent="0.2">
      <c r="B756">
        <v>754</v>
      </c>
      <c r="C756">
        <v>1000</v>
      </c>
      <c r="D756" s="6">
        <f t="shared" si="11"/>
        <v>6.1647488845181714E-29</v>
      </c>
    </row>
    <row r="757" spans="2:4" x14ac:dyDescent="0.2">
      <c r="B757">
        <v>755</v>
      </c>
      <c r="C757">
        <v>1000</v>
      </c>
      <c r="D757" s="6">
        <f t="shared" si="11"/>
        <v>5.6043171677437915E-29</v>
      </c>
    </row>
    <row r="758" spans="2:4" x14ac:dyDescent="0.2">
      <c r="B758">
        <v>756</v>
      </c>
      <c r="C758">
        <v>1000</v>
      </c>
      <c r="D758" s="6">
        <f t="shared" si="11"/>
        <v>5.094833788857991E-29</v>
      </c>
    </row>
    <row r="759" spans="2:4" x14ac:dyDescent="0.2">
      <c r="B759">
        <v>757</v>
      </c>
      <c r="C759">
        <v>1000</v>
      </c>
      <c r="D759" s="6">
        <f t="shared" si="11"/>
        <v>4.6316670807799924E-29</v>
      </c>
    </row>
    <row r="760" spans="2:4" x14ac:dyDescent="0.2">
      <c r="B760">
        <v>758</v>
      </c>
      <c r="C760">
        <v>1000</v>
      </c>
      <c r="D760" s="6">
        <f t="shared" si="11"/>
        <v>4.2106064370727197E-29</v>
      </c>
    </row>
    <row r="761" spans="2:4" x14ac:dyDescent="0.2">
      <c r="B761">
        <v>759</v>
      </c>
      <c r="C761">
        <v>1000</v>
      </c>
      <c r="D761" s="6">
        <f t="shared" si="11"/>
        <v>3.8278240337024715E-29</v>
      </c>
    </row>
    <row r="762" spans="2:4" x14ac:dyDescent="0.2">
      <c r="B762">
        <v>760</v>
      </c>
      <c r="C762">
        <v>1000</v>
      </c>
      <c r="D762" s="6">
        <f t="shared" si="11"/>
        <v>3.4798400306386116E-29</v>
      </c>
    </row>
    <row r="763" spans="2:4" x14ac:dyDescent="0.2">
      <c r="B763">
        <v>761</v>
      </c>
      <c r="C763">
        <v>1000</v>
      </c>
      <c r="D763" s="6">
        <f t="shared" si="11"/>
        <v>3.1634909369441911E-29</v>
      </c>
    </row>
    <row r="764" spans="2:4" x14ac:dyDescent="0.2">
      <c r="B764">
        <v>762</v>
      </c>
      <c r="C764">
        <v>1000</v>
      </c>
      <c r="D764" s="6">
        <f t="shared" si="11"/>
        <v>2.8759008517674471E-29</v>
      </c>
    </row>
    <row r="765" spans="2:4" x14ac:dyDescent="0.2">
      <c r="B765">
        <v>763</v>
      </c>
      <c r="C765">
        <v>1000</v>
      </c>
      <c r="D765" s="6">
        <f t="shared" si="11"/>
        <v>2.6144553197885875E-29</v>
      </c>
    </row>
    <row r="766" spans="2:4" x14ac:dyDescent="0.2">
      <c r="B766">
        <v>764</v>
      </c>
      <c r="C766">
        <v>1000</v>
      </c>
      <c r="D766" s="6">
        <f t="shared" si="11"/>
        <v>2.3767775634441706E-29</v>
      </c>
    </row>
    <row r="767" spans="2:4" x14ac:dyDescent="0.2">
      <c r="B767">
        <v>765</v>
      </c>
      <c r="C767">
        <v>1000</v>
      </c>
      <c r="D767" s="6">
        <f t="shared" si="11"/>
        <v>2.1607068758583367E-29</v>
      </c>
    </row>
    <row r="768" spans="2:4" x14ac:dyDescent="0.2">
      <c r="B768">
        <v>766</v>
      </c>
      <c r="C768">
        <v>1000</v>
      </c>
      <c r="D768" s="6">
        <f t="shared" si="11"/>
        <v>1.9642789780530329E-29</v>
      </c>
    </row>
    <row r="769" spans="2:4" x14ac:dyDescent="0.2">
      <c r="B769">
        <v>767</v>
      </c>
      <c r="C769">
        <v>1000</v>
      </c>
      <c r="D769" s="6">
        <f t="shared" si="11"/>
        <v>1.7857081618663937E-29</v>
      </c>
    </row>
    <row r="770" spans="2:4" x14ac:dyDescent="0.2">
      <c r="B770">
        <v>768</v>
      </c>
      <c r="C770">
        <v>1000</v>
      </c>
      <c r="D770" s="6">
        <f t="shared" si="11"/>
        <v>1.6233710562421763E-29</v>
      </c>
    </row>
    <row r="771" spans="2:4" x14ac:dyDescent="0.2">
      <c r="B771">
        <v>769</v>
      </c>
      <c r="C771">
        <v>1000</v>
      </c>
      <c r="D771" s="6">
        <f t="shared" si="11"/>
        <v>1.4757918693110691E-29</v>
      </c>
    </row>
    <row r="772" spans="2:4" x14ac:dyDescent="0.2">
      <c r="B772">
        <v>770</v>
      </c>
      <c r="C772">
        <v>1000</v>
      </c>
      <c r="D772" s="6">
        <f t="shared" si="11"/>
        <v>1.3416289721009719E-29</v>
      </c>
    </row>
    <row r="773" spans="2:4" x14ac:dyDescent="0.2">
      <c r="B773">
        <v>771</v>
      </c>
      <c r="C773">
        <v>1000</v>
      </c>
      <c r="D773" s="6">
        <f t="shared" si="11"/>
        <v>1.2196627019099743E-29</v>
      </c>
    </row>
    <row r="774" spans="2:4" x14ac:dyDescent="0.2">
      <c r="B774">
        <v>772</v>
      </c>
      <c r="C774">
        <v>1000</v>
      </c>
      <c r="D774" s="6">
        <f t="shared" si="11"/>
        <v>1.1087842744636129E-29</v>
      </c>
    </row>
    <row r="775" spans="2:4" x14ac:dyDescent="0.2">
      <c r="B775">
        <v>773</v>
      </c>
      <c r="C775">
        <v>1000</v>
      </c>
      <c r="D775" s="6">
        <f t="shared" si="11"/>
        <v>1.00798570405783E-29</v>
      </c>
    </row>
    <row r="776" spans="2:4" x14ac:dyDescent="0.2">
      <c r="B776">
        <v>774</v>
      </c>
      <c r="C776">
        <v>1000</v>
      </c>
      <c r="D776" s="6">
        <f t="shared" ref="D776:D839" si="12">C776/(1+10%)^B776</f>
        <v>9.1635064005257247E-30</v>
      </c>
    </row>
    <row r="777" spans="2:4" x14ac:dyDescent="0.2">
      <c r="B777">
        <v>775</v>
      </c>
      <c r="C777">
        <v>1000</v>
      </c>
      <c r="D777" s="6">
        <f t="shared" si="12"/>
        <v>8.330460364114295E-30</v>
      </c>
    </row>
    <row r="778" spans="2:4" x14ac:dyDescent="0.2">
      <c r="B778">
        <v>776</v>
      </c>
      <c r="C778">
        <v>1000</v>
      </c>
      <c r="D778" s="6">
        <f t="shared" si="12"/>
        <v>7.5731457855584487E-30</v>
      </c>
    </row>
    <row r="779" spans="2:4" x14ac:dyDescent="0.2">
      <c r="B779">
        <v>777</v>
      </c>
      <c r="C779">
        <v>1000</v>
      </c>
      <c r="D779" s="6">
        <f t="shared" si="12"/>
        <v>6.884677986871317E-30</v>
      </c>
    </row>
    <row r="780" spans="2:4" x14ac:dyDescent="0.2">
      <c r="B780">
        <v>778</v>
      </c>
      <c r="C780">
        <v>1000</v>
      </c>
      <c r="D780" s="6">
        <f t="shared" si="12"/>
        <v>6.2587981698830147E-30</v>
      </c>
    </row>
    <row r="781" spans="2:4" x14ac:dyDescent="0.2">
      <c r="B781">
        <v>779</v>
      </c>
      <c r="C781">
        <v>1000</v>
      </c>
      <c r="D781" s="6">
        <f t="shared" si="12"/>
        <v>5.6898165180754672E-30</v>
      </c>
    </row>
    <row r="782" spans="2:4" x14ac:dyDescent="0.2">
      <c r="B782">
        <v>780</v>
      </c>
      <c r="C782">
        <v>1000</v>
      </c>
      <c r="D782" s="6">
        <f t="shared" si="12"/>
        <v>5.1725604709776976E-30</v>
      </c>
    </row>
    <row r="783" spans="2:4" x14ac:dyDescent="0.2">
      <c r="B783">
        <v>781</v>
      </c>
      <c r="C783">
        <v>1000</v>
      </c>
      <c r="D783" s="6">
        <f t="shared" si="12"/>
        <v>4.7023277008888162E-30</v>
      </c>
    </row>
    <row r="784" spans="2:4" x14ac:dyDescent="0.2">
      <c r="B784">
        <v>782</v>
      </c>
      <c r="C784">
        <v>1000</v>
      </c>
      <c r="D784" s="6">
        <f t="shared" si="12"/>
        <v>4.2748433644443778E-30</v>
      </c>
    </row>
    <row r="785" spans="2:4" x14ac:dyDescent="0.2">
      <c r="B785">
        <v>783</v>
      </c>
      <c r="C785">
        <v>1000</v>
      </c>
      <c r="D785" s="6">
        <f t="shared" si="12"/>
        <v>3.8862212404039794E-30</v>
      </c>
    </row>
    <row r="786" spans="2:4" x14ac:dyDescent="0.2">
      <c r="B786">
        <v>784</v>
      </c>
      <c r="C786">
        <v>1000</v>
      </c>
      <c r="D786" s="6">
        <f t="shared" si="12"/>
        <v>3.532928400367254E-30</v>
      </c>
    </row>
    <row r="787" spans="2:4" x14ac:dyDescent="0.2">
      <c r="B787">
        <v>785</v>
      </c>
      <c r="C787">
        <v>1000</v>
      </c>
      <c r="D787" s="6">
        <f t="shared" si="12"/>
        <v>3.2117530912429587E-30</v>
      </c>
    </row>
    <row r="788" spans="2:4" x14ac:dyDescent="0.2">
      <c r="B788">
        <v>786</v>
      </c>
      <c r="C788">
        <v>1000</v>
      </c>
      <c r="D788" s="6">
        <f t="shared" si="12"/>
        <v>2.9197755374935983E-30</v>
      </c>
    </row>
    <row r="789" spans="2:4" x14ac:dyDescent="0.2">
      <c r="B789">
        <v>787</v>
      </c>
      <c r="C789">
        <v>1000</v>
      </c>
      <c r="D789" s="6">
        <f t="shared" si="12"/>
        <v>2.654341397721452E-30</v>
      </c>
    </row>
    <row r="790" spans="2:4" x14ac:dyDescent="0.2">
      <c r="B790">
        <v>788</v>
      </c>
      <c r="C790">
        <v>1000</v>
      </c>
      <c r="D790" s="6">
        <f t="shared" si="12"/>
        <v>2.4130376342922292E-30</v>
      </c>
    </row>
    <row r="791" spans="2:4" x14ac:dyDescent="0.2">
      <c r="B791">
        <v>789</v>
      </c>
      <c r="C791">
        <v>1000</v>
      </c>
      <c r="D791" s="6">
        <f t="shared" si="12"/>
        <v>2.1936705766292993E-30</v>
      </c>
    </row>
    <row r="792" spans="2:4" x14ac:dyDescent="0.2">
      <c r="B792">
        <v>790</v>
      </c>
      <c r="C792">
        <v>1000</v>
      </c>
      <c r="D792" s="6">
        <f t="shared" si="12"/>
        <v>1.9942459787539084E-30</v>
      </c>
    </row>
    <row r="793" spans="2:4" x14ac:dyDescent="0.2">
      <c r="B793">
        <v>791</v>
      </c>
      <c r="C793">
        <v>1000</v>
      </c>
      <c r="D793" s="6">
        <f t="shared" si="12"/>
        <v>1.8129508897762799E-30</v>
      </c>
    </row>
    <row r="794" spans="2:4" x14ac:dyDescent="0.2">
      <c r="B794">
        <v>792</v>
      </c>
      <c r="C794">
        <v>1000</v>
      </c>
      <c r="D794" s="6">
        <f t="shared" si="12"/>
        <v>1.6481371725238914E-30</v>
      </c>
    </row>
    <row r="795" spans="2:4" x14ac:dyDescent="0.2">
      <c r="B795">
        <v>793</v>
      </c>
      <c r="C795">
        <v>1000</v>
      </c>
      <c r="D795" s="6">
        <f t="shared" si="12"/>
        <v>1.4983065204762645E-30</v>
      </c>
    </row>
    <row r="796" spans="2:4" x14ac:dyDescent="0.2">
      <c r="B796">
        <v>794</v>
      </c>
      <c r="C796">
        <v>1000</v>
      </c>
      <c r="D796" s="6">
        <f t="shared" si="12"/>
        <v>1.362096836796604E-30</v>
      </c>
    </row>
    <row r="797" spans="2:4" x14ac:dyDescent="0.2">
      <c r="B797">
        <v>795</v>
      </c>
      <c r="C797">
        <v>1000</v>
      </c>
      <c r="D797" s="6">
        <f t="shared" si="12"/>
        <v>1.238269851633276E-30</v>
      </c>
    </row>
    <row r="798" spans="2:4" x14ac:dyDescent="0.2">
      <c r="B798">
        <v>796</v>
      </c>
      <c r="C798">
        <v>1000</v>
      </c>
      <c r="D798" s="6">
        <f t="shared" si="12"/>
        <v>1.1256998651211601E-30</v>
      </c>
    </row>
    <row r="799" spans="2:4" x14ac:dyDescent="0.2">
      <c r="B799">
        <v>797</v>
      </c>
      <c r="C799">
        <v>1000</v>
      </c>
      <c r="D799" s="6">
        <f t="shared" si="12"/>
        <v>1.0233635137465091E-30</v>
      </c>
    </row>
    <row r="800" spans="2:4" x14ac:dyDescent="0.2">
      <c r="B800">
        <v>798</v>
      </c>
      <c r="C800">
        <v>1000</v>
      </c>
      <c r="D800" s="6">
        <f t="shared" si="12"/>
        <v>9.3033046704228075E-31</v>
      </c>
    </row>
    <row r="801" spans="2:4" x14ac:dyDescent="0.2">
      <c r="B801">
        <v>799</v>
      </c>
      <c r="C801">
        <v>1000</v>
      </c>
      <c r="D801" s="6">
        <f t="shared" si="12"/>
        <v>8.4575497003843722E-31</v>
      </c>
    </row>
    <row r="802" spans="2:4" x14ac:dyDescent="0.2">
      <c r="B802">
        <v>800</v>
      </c>
      <c r="C802">
        <v>1000</v>
      </c>
      <c r="D802" s="6">
        <f t="shared" si="12"/>
        <v>7.6886815458039732E-31</v>
      </c>
    </row>
    <row r="803" spans="2:4" x14ac:dyDescent="0.2">
      <c r="B803">
        <v>801</v>
      </c>
      <c r="C803">
        <v>1000</v>
      </c>
      <c r="D803" s="6">
        <f t="shared" si="12"/>
        <v>6.98971049618543E-31</v>
      </c>
    </row>
    <row r="804" spans="2:4" x14ac:dyDescent="0.2">
      <c r="B804">
        <v>802</v>
      </c>
      <c r="C804">
        <v>1000</v>
      </c>
      <c r="D804" s="6">
        <f t="shared" si="12"/>
        <v>6.3542822692594809E-31</v>
      </c>
    </row>
    <row r="805" spans="2:4" x14ac:dyDescent="0.2">
      <c r="B805">
        <v>803</v>
      </c>
      <c r="C805">
        <v>1000</v>
      </c>
      <c r="D805" s="6">
        <f t="shared" si="12"/>
        <v>5.7766202447813463E-31</v>
      </c>
    </row>
    <row r="806" spans="2:4" x14ac:dyDescent="0.2">
      <c r="B806">
        <v>804</v>
      </c>
      <c r="C806">
        <v>1000</v>
      </c>
      <c r="D806" s="6">
        <f t="shared" si="12"/>
        <v>5.2514729498012236E-31</v>
      </c>
    </row>
    <row r="807" spans="2:4" x14ac:dyDescent="0.2">
      <c r="B807">
        <v>805</v>
      </c>
      <c r="C807">
        <v>1000</v>
      </c>
      <c r="D807" s="6">
        <f t="shared" si="12"/>
        <v>4.7740663180011115E-31</v>
      </c>
    </row>
    <row r="808" spans="2:4" x14ac:dyDescent="0.2">
      <c r="B808">
        <v>806</v>
      </c>
      <c r="C808">
        <v>1000</v>
      </c>
      <c r="D808" s="6">
        <f t="shared" si="12"/>
        <v>4.3400602890919198E-31</v>
      </c>
    </row>
    <row r="809" spans="2:4" x14ac:dyDescent="0.2">
      <c r="B809">
        <v>807</v>
      </c>
      <c r="C809">
        <v>1000</v>
      </c>
      <c r="D809" s="6">
        <f t="shared" si="12"/>
        <v>3.9455093537199261E-31</v>
      </c>
    </row>
    <row r="810" spans="2:4" x14ac:dyDescent="0.2">
      <c r="B810">
        <v>808</v>
      </c>
      <c r="C810">
        <v>1000</v>
      </c>
      <c r="D810" s="6">
        <f t="shared" si="12"/>
        <v>3.5868266851999338E-31</v>
      </c>
    </row>
    <row r="811" spans="2:4" x14ac:dyDescent="0.2">
      <c r="B811">
        <v>809</v>
      </c>
      <c r="C811">
        <v>1000</v>
      </c>
      <c r="D811" s="6">
        <f t="shared" si="12"/>
        <v>3.260751531999939E-31</v>
      </c>
    </row>
    <row r="812" spans="2:4" x14ac:dyDescent="0.2">
      <c r="B812">
        <v>810</v>
      </c>
      <c r="C812">
        <v>1000</v>
      </c>
      <c r="D812" s="6">
        <f t="shared" si="12"/>
        <v>2.9643195745453988E-31</v>
      </c>
    </row>
    <row r="813" spans="2:4" x14ac:dyDescent="0.2">
      <c r="B813">
        <v>811</v>
      </c>
      <c r="C813">
        <v>1000</v>
      </c>
      <c r="D813" s="6">
        <f t="shared" si="12"/>
        <v>2.6948359768594538E-31</v>
      </c>
    </row>
    <row r="814" spans="2:4" x14ac:dyDescent="0.2">
      <c r="B814">
        <v>812</v>
      </c>
      <c r="C814">
        <v>1000</v>
      </c>
      <c r="D814" s="6">
        <f t="shared" si="12"/>
        <v>2.449850888054048E-31</v>
      </c>
    </row>
    <row r="815" spans="2:4" x14ac:dyDescent="0.2">
      <c r="B815">
        <v>813</v>
      </c>
      <c r="C815">
        <v>1000</v>
      </c>
      <c r="D815" s="6">
        <f t="shared" si="12"/>
        <v>2.2271371709582259E-31</v>
      </c>
    </row>
    <row r="816" spans="2:4" x14ac:dyDescent="0.2">
      <c r="B816">
        <v>814</v>
      </c>
      <c r="C816">
        <v>1000</v>
      </c>
      <c r="D816" s="6">
        <f t="shared" si="12"/>
        <v>2.0246701554165688E-31</v>
      </c>
    </row>
    <row r="817" spans="2:4" x14ac:dyDescent="0.2">
      <c r="B817">
        <v>815</v>
      </c>
      <c r="C817">
        <v>1000</v>
      </c>
      <c r="D817" s="6">
        <f t="shared" si="12"/>
        <v>1.8406092321968804E-31</v>
      </c>
    </row>
    <row r="818" spans="2:4" x14ac:dyDescent="0.2">
      <c r="B818">
        <v>816</v>
      </c>
      <c r="C818">
        <v>1000</v>
      </c>
      <c r="D818" s="6">
        <f t="shared" si="12"/>
        <v>1.6732811201789824E-31</v>
      </c>
    </row>
    <row r="819" spans="2:4" x14ac:dyDescent="0.2">
      <c r="B819">
        <v>817</v>
      </c>
      <c r="C819">
        <v>1000</v>
      </c>
      <c r="D819" s="6">
        <f t="shared" si="12"/>
        <v>1.5211646547081654E-31</v>
      </c>
    </row>
    <row r="820" spans="2:4" x14ac:dyDescent="0.2">
      <c r="B820">
        <v>818</v>
      </c>
      <c r="C820">
        <v>1000</v>
      </c>
      <c r="D820" s="6">
        <f t="shared" si="12"/>
        <v>1.3828769588256047E-31</v>
      </c>
    </row>
    <row r="821" spans="2:4" x14ac:dyDescent="0.2">
      <c r="B821">
        <v>819</v>
      </c>
      <c r="C821">
        <v>1000</v>
      </c>
      <c r="D821" s="6">
        <f t="shared" si="12"/>
        <v>1.2571608716596408E-31</v>
      </c>
    </row>
    <row r="822" spans="2:4" x14ac:dyDescent="0.2">
      <c r="B822">
        <v>820</v>
      </c>
      <c r="C822">
        <v>1000</v>
      </c>
      <c r="D822" s="6">
        <f t="shared" si="12"/>
        <v>1.1428735196905824E-31</v>
      </c>
    </row>
    <row r="823" spans="2:4" x14ac:dyDescent="0.2">
      <c r="B823">
        <v>821</v>
      </c>
      <c r="C823">
        <v>1000</v>
      </c>
      <c r="D823" s="6">
        <f t="shared" si="12"/>
        <v>1.0389759269914384E-31</v>
      </c>
    </row>
    <row r="824" spans="2:4" x14ac:dyDescent="0.2">
      <c r="B824">
        <v>822</v>
      </c>
      <c r="C824">
        <v>1000</v>
      </c>
      <c r="D824" s="6">
        <f t="shared" si="12"/>
        <v>9.4452356999221671E-32</v>
      </c>
    </row>
    <row r="825" spans="2:4" x14ac:dyDescent="0.2">
      <c r="B825">
        <v>823</v>
      </c>
      <c r="C825">
        <v>1000</v>
      </c>
      <c r="D825" s="6">
        <f t="shared" si="12"/>
        <v>8.5865779090201503E-32</v>
      </c>
    </row>
    <row r="826" spans="2:4" x14ac:dyDescent="0.2">
      <c r="B826">
        <v>824</v>
      </c>
      <c r="C826">
        <v>1000</v>
      </c>
      <c r="D826" s="6">
        <f t="shared" si="12"/>
        <v>7.8059799172910469E-32</v>
      </c>
    </row>
    <row r="827" spans="2:4" x14ac:dyDescent="0.2">
      <c r="B827">
        <v>825</v>
      </c>
      <c r="C827">
        <v>1000</v>
      </c>
      <c r="D827" s="6">
        <f t="shared" si="12"/>
        <v>7.096345379355496E-32</v>
      </c>
    </row>
    <row r="828" spans="2:4" x14ac:dyDescent="0.2">
      <c r="B828">
        <v>826</v>
      </c>
      <c r="C828">
        <v>1000</v>
      </c>
      <c r="D828" s="6">
        <f t="shared" si="12"/>
        <v>6.4512230721413594E-32</v>
      </c>
    </row>
    <row r="829" spans="2:4" x14ac:dyDescent="0.2">
      <c r="B829">
        <v>827</v>
      </c>
      <c r="C829">
        <v>1000</v>
      </c>
      <c r="D829" s="6">
        <f t="shared" si="12"/>
        <v>5.8647482474012348E-32</v>
      </c>
    </row>
    <row r="830" spans="2:4" x14ac:dyDescent="0.2">
      <c r="B830">
        <v>828</v>
      </c>
      <c r="C830">
        <v>1000</v>
      </c>
      <c r="D830" s="6">
        <f t="shared" si="12"/>
        <v>5.3315893158193048E-32</v>
      </c>
    </row>
    <row r="831" spans="2:4" x14ac:dyDescent="0.2">
      <c r="B831">
        <v>829</v>
      </c>
      <c r="C831">
        <v>1000</v>
      </c>
      <c r="D831" s="6">
        <f t="shared" si="12"/>
        <v>4.8468993780175487E-32</v>
      </c>
    </row>
    <row r="832" spans="2:4" x14ac:dyDescent="0.2">
      <c r="B832">
        <v>830</v>
      </c>
      <c r="C832">
        <v>1000</v>
      </c>
      <c r="D832" s="6">
        <f t="shared" si="12"/>
        <v>4.4062721618341356E-32</v>
      </c>
    </row>
    <row r="833" spans="2:4" x14ac:dyDescent="0.2">
      <c r="B833">
        <v>831</v>
      </c>
      <c r="C833">
        <v>1000</v>
      </c>
      <c r="D833" s="6">
        <f t="shared" si="12"/>
        <v>4.0057019653037594E-32</v>
      </c>
    </row>
    <row r="834" spans="2:4" x14ac:dyDescent="0.2">
      <c r="B834">
        <v>832</v>
      </c>
      <c r="C834">
        <v>1000</v>
      </c>
      <c r="D834" s="6">
        <f t="shared" si="12"/>
        <v>3.6415472411852357E-32</v>
      </c>
    </row>
    <row r="835" spans="2:4" x14ac:dyDescent="0.2">
      <c r="B835">
        <v>833</v>
      </c>
      <c r="C835">
        <v>1000</v>
      </c>
      <c r="D835" s="6">
        <f t="shared" si="12"/>
        <v>3.3104974919865779E-32</v>
      </c>
    </row>
    <row r="836" spans="2:4" x14ac:dyDescent="0.2">
      <c r="B836">
        <v>834</v>
      </c>
      <c r="C836">
        <v>1000</v>
      </c>
      <c r="D836" s="6">
        <f t="shared" si="12"/>
        <v>3.009543174533252E-32</v>
      </c>
    </row>
    <row r="837" spans="2:4" x14ac:dyDescent="0.2">
      <c r="B837">
        <v>835</v>
      </c>
      <c r="C837">
        <v>1000</v>
      </c>
      <c r="D837" s="6">
        <f t="shared" si="12"/>
        <v>2.7359483404847741E-32</v>
      </c>
    </row>
    <row r="838" spans="2:4" x14ac:dyDescent="0.2">
      <c r="B838">
        <v>836</v>
      </c>
      <c r="C838">
        <v>1000</v>
      </c>
      <c r="D838" s="6">
        <f t="shared" si="12"/>
        <v>2.4872257640770679E-32</v>
      </c>
    </row>
    <row r="839" spans="2:4" x14ac:dyDescent="0.2">
      <c r="B839">
        <v>837</v>
      </c>
      <c r="C839">
        <v>1000</v>
      </c>
      <c r="D839" s="6">
        <f t="shared" si="12"/>
        <v>2.2611143309791524E-32</v>
      </c>
    </row>
    <row r="840" spans="2:4" x14ac:dyDescent="0.2">
      <c r="B840">
        <v>838</v>
      </c>
      <c r="C840">
        <v>1000</v>
      </c>
      <c r="D840" s="6">
        <f t="shared" ref="D840:D903" si="13">C840/(1+10%)^B840</f>
        <v>2.0555584827083196E-32</v>
      </c>
    </row>
    <row r="841" spans="2:4" x14ac:dyDescent="0.2">
      <c r="B841">
        <v>839</v>
      </c>
      <c r="C841">
        <v>1000</v>
      </c>
      <c r="D841" s="6">
        <f t="shared" si="13"/>
        <v>1.8686895297348359E-32</v>
      </c>
    </row>
    <row r="842" spans="2:4" x14ac:dyDescent="0.2">
      <c r="B842">
        <v>840</v>
      </c>
      <c r="C842">
        <v>1000</v>
      </c>
      <c r="D842" s="6">
        <f t="shared" si="13"/>
        <v>1.6988086633953054E-32</v>
      </c>
    </row>
    <row r="843" spans="2:4" x14ac:dyDescent="0.2">
      <c r="B843">
        <v>841</v>
      </c>
      <c r="C843">
        <v>1000</v>
      </c>
      <c r="D843" s="6">
        <f t="shared" si="13"/>
        <v>1.5443715121775504E-32</v>
      </c>
    </row>
    <row r="844" spans="2:4" x14ac:dyDescent="0.2">
      <c r="B844">
        <v>842</v>
      </c>
      <c r="C844">
        <v>1000</v>
      </c>
      <c r="D844" s="6">
        <f t="shared" si="13"/>
        <v>1.4039741019795911E-32</v>
      </c>
    </row>
    <row r="845" spans="2:4" x14ac:dyDescent="0.2">
      <c r="B845">
        <v>843</v>
      </c>
      <c r="C845">
        <v>1000</v>
      </c>
      <c r="D845" s="6">
        <f t="shared" si="13"/>
        <v>1.2763400927087192E-32</v>
      </c>
    </row>
    <row r="846" spans="2:4" x14ac:dyDescent="0.2">
      <c r="B846">
        <v>844</v>
      </c>
      <c r="C846">
        <v>1000</v>
      </c>
      <c r="D846" s="6">
        <f t="shared" si="13"/>
        <v>1.1603091751897447E-32</v>
      </c>
    </row>
    <row r="847" spans="2:4" x14ac:dyDescent="0.2">
      <c r="B847">
        <v>845</v>
      </c>
      <c r="C847">
        <v>1000</v>
      </c>
      <c r="D847" s="6">
        <f t="shared" si="13"/>
        <v>1.0548265228997677E-32</v>
      </c>
    </row>
    <row r="848" spans="2:4" x14ac:dyDescent="0.2">
      <c r="B848">
        <v>846</v>
      </c>
      <c r="C848">
        <v>1000</v>
      </c>
      <c r="D848" s="6">
        <f t="shared" si="13"/>
        <v>9.5893320263615223E-33</v>
      </c>
    </row>
    <row r="849" spans="2:4" x14ac:dyDescent="0.2">
      <c r="B849">
        <v>847</v>
      </c>
      <c r="C849">
        <v>1000</v>
      </c>
      <c r="D849" s="6">
        <f t="shared" si="13"/>
        <v>8.7175745694195669E-33</v>
      </c>
    </row>
    <row r="850" spans="2:4" x14ac:dyDescent="0.2">
      <c r="B850">
        <v>848</v>
      </c>
      <c r="C850">
        <v>1000</v>
      </c>
      <c r="D850" s="6">
        <f t="shared" si="13"/>
        <v>7.9250677903814239E-33</v>
      </c>
    </row>
    <row r="851" spans="2:4" x14ac:dyDescent="0.2">
      <c r="B851">
        <v>849</v>
      </c>
      <c r="C851">
        <v>1000</v>
      </c>
      <c r="D851" s="6">
        <f t="shared" si="13"/>
        <v>7.2046070821649326E-33</v>
      </c>
    </row>
    <row r="852" spans="2:4" x14ac:dyDescent="0.2">
      <c r="B852">
        <v>850</v>
      </c>
      <c r="C852">
        <v>1000</v>
      </c>
      <c r="D852" s="6">
        <f t="shared" si="13"/>
        <v>6.5496428019681199E-33</v>
      </c>
    </row>
    <row r="853" spans="2:4" x14ac:dyDescent="0.2">
      <c r="B853">
        <v>851</v>
      </c>
      <c r="C853">
        <v>1000</v>
      </c>
      <c r="D853" s="6">
        <f t="shared" si="13"/>
        <v>5.9542207290619237E-33</v>
      </c>
    </row>
    <row r="854" spans="2:4" x14ac:dyDescent="0.2">
      <c r="B854">
        <v>852</v>
      </c>
      <c r="C854">
        <v>1000</v>
      </c>
      <c r="D854" s="6">
        <f t="shared" si="13"/>
        <v>5.4129279355108409E-33</v>
      </c>
    </row>
    <row r="855" spans="2:4" x14ac:dyDescent="0.2">
      <c r="B855">
        <v>853</v>
      </c>
      <c r="C855">
        <v>1000</v>
      </c>
      <c r="D855" s="6">
        <f t="shared" si="13"/>
        <v>4.9208435777371274E-33</v>
      </c>
    </row>
    <row r="856" spans="2:4" x14ac:dyDescent="0.2">
      <c r="B856">
        <v>854</v>
      </c>
      <c r="C856">
        <v>1000</v>
      </c>
      <c r="D856" s="6">
        <f t="shared" si="13"/>
        <v>4.4734941615792064E-33</v>
      </c>
    </row>
    <row r="857" spans="2:4" x14ac:dyDescent="0.2">
      <c r="B857">
        <v>855</v>
      </c>
      <c r="C857">
        <v>1000</v>
      </c>
      <c r="D857" s="6">
        <f t="shared" si="13"/>
        <v>4.0668128741629153E-33</v>
      </c>
    </row>
    <row r="858" spans="2:4" x14ac:dyDescent="0.2">
      <c r="B858">
        <v>856</v>
      </c>
      <c r="C858">
        <v>1000</v>
      </c>
      <c r="D858" s="6">
        <f t="shared" si="13"/>
        <v>3.6971026128753778E-33</v>
      </c>
    </row>
    <row r="859" spans="2:4" x14ac:dyDescent="0.2">
      <c r="B859">
        <v>857</v>
      </c>
      <c r="C859">
        <v>1000</v>
      </c>
      <c r="D859" s="6">
        <f t="shared" si="13"/>
        <v>3.3610023753412515E-33</v>
      </c>
    </row>
    <row r="860" spans="2:4" x14ac:dyDescent="0.2">
      <c r="B860">
        <v>858</v>
      </c>
      <c r="C860">
        <v>1000</v>
      </c>
      <c r="D860" s="6">
        <f t="shared" si="13"/>
        <v>3.0554567048556833E-33</v>
      </c>
    </row>
    <row r="861" spans="2:4" x14ac:dyDescent="0.2">
      <c r="B861">
        <v>859</v>
      </c>
      <c r="C861">
        <v>1000</v>
      </c>
      <c r="D861" s="6">
        <f t="shared" si="13"/>
        <v>2.7776879135051663E-33</v>
      </c>
    </row>
    <row r="862" spans="2:4" x14ac:dyDescent="0.2">
      <c r="B862">
        <v>860</v>
      </c>
      <c r="C862">
        <v>1000</v>
      </c>
      <c r="D862" s="6">
        <f t="shared" si="13"/>
        <v>2.525170830459242E-33</v>
      </c>
    </row>
    <row r="863" spans="2:4" x14ac:dyDescent="0.2">
      <c r="B863">
        <v>861</v>
      </c>
      <c r="C863">
        <v>1000</v>
      </c>
      <c r="D863" s="6">
        <f t="shared" si="13"/>
        <v>2.2956098458720378E-33</v>
      </c>
    </row>
    <row r="864" spans="2:4" x14ac:dyDescent="0.2">
      <c r="B864">
        <v>862</v>
      </c>
      <c r="C864">
        <v>1000</v>
      </c>
      <c r="D864" s="6">
        <f t="shared" si="13"/>
        <v>2.0869180417018522E-33</v>
      </c>
    </row>
    <row r="865" spans="2:4" x14ac:dyDescent="0.2">
      <c r="B865">
        <v>863</v>
      </c>
      <c r="C865">
        <v>1000</v>
      </c>
      <c r="D865" s="6">
        <f t="shared" si="13"/>
        <v>1.8971982197289565E-33</v>
      </c>
    </row>
    <row r="866" spans="2:4" x14ac:dyDescent="0.2">
      <c r="B866">
        <v>864</v>
      </c>
      <c r="C866">
        <v>1000</v>
      </c>
      <c r="D866" s="6">
        <f t="shared" si="13"/>
        <v>1.7247256542990514E-33</v>
      </c>
    </row>
    <row r="867" spans="2:4" x14ac:dyDescent="0.2">
      <c r="B867">
        <v>865</v>
      </c>
      <c r="C867">
        <v>1000</v>
      </c>
      <c r="D867" s="6">
        <f t="shared" si="13"/>
        <v>1.5679324129991375E-33</v>
      </c>
    </row>
    <row r="868" spans="2:4" x14ac:dyDescent="0.2">
      <c r="B868">
        <v>866</v>
      </c>
      <c r="C868">
        <v>1000</v>
      </c>
      <c r="D868" s="6">
        <f t="shared" si="13"/>
        <v>1.4253931027264884E-33</v>
      </c>
    </row>
    <row r="869" spans="2:4" x14ac:dyDescent="0.2">
      <c r="B869">
        <v>867</v>
      </c>
      <c r="C869">
        <v>1000</v>
      </c>
      <c r="D869" s="6">
        <f t="shared" si="13"/>
        <v>1.2958119115695349E-33</v>
      </c>
    </row>
    <row r="870" spans="2:4" x14ac:dyDescent="0.2">
      <c r="B870">
        <v>868</v>
      </c>
      <c r="C870">
        <v>1000</v>
      </c>
      <c r="D870" s="6">
        <f t="shared" si="13"/>
        <v>1.1780108286995771E-33</v>
      </c>
    </row>
    <row r="871" spans="2:4" x14ac:dyDescent="0.2">
      <c r="B871">
        <v>869</v>
      </c>
      <c r="C871">
        <v>1000</v>
      </c>
      <c r="D871" s="6">
        <f t="shared" si="13"/>
        <v>1.0709189351814337E-33</v>
      </c>
    </row>
    <row r="872" spans="2:4" x14ac:dyDescent="0.2">
      <c r="B872">
        <v>870</v>
      </c>
      <c r="C872">
        <v>1000</v>
      </c>
      <c r="D872" s="6">
        <f t="shared" si="13"/>
        <v>9.7356266834675774E-34</v>
      </c>
    </row>
    <row r="873" spans="2:4" x14ac:dyDescent="0.2">
      <c r="B873">
        <v>871</v>
      </c>
      <c r="C873">
        <v>1000</v>
      </c>
      <c r="D873" s="6">
        <f t="shared" si="13"/>
        <v>8.8505697122432513E-34</v>
      </c>
    </row>
    <row r="874" spans="2:4" x14ac:dyDescent="0.2">
      <c r="B874">
        <v>872</v>
      </c>
      <c r="C874">
        <v>1000</v>
      </c>
      <c r="D874" s="6">
        <f t="shared" si="13"/>
        <v>8.0459724656756828E-34</v>
      </c>
    </row>
    <row r="875" spans="2:4" x14ac:dyDescent="0.2">
      <c r="B875">
        <v>873</v>
      </c>
      <c r="C875">
        <v>1000</v>
      </c>
      <c r="D875" s="6">
        <f t="shared" si="13"/>
        <v>7.3145204233415298E-34</v>
      </c>
    </row>
    <row r="876" spans="2:4" x14ac:dyDescent="0.2">
      <c r="B876">
        <v>874</v>
      </c>
      <c r="C876">
        <v>1000</v>
      </c>
      <c r="D876" s="6">
        <f t="shared" si="13"/>
        <v>6.649564021219573E-34</v>
      </c>
    </row>
    <row r="877" spans="2:4" x14ac:dyDescent="0.2">
      <c r="B877">
        <v>875</v>
      </c>
      <c r="C877">
        <v>1000</v>
      </c>
      <c r="D877" s="6">
        <f t="shared" si="13"/>
        <v>6.0450582011087007E-34</v>
      </c>
    </row>
    <row r="878" spans="2:4" x14ac:dyDescent="0.2">
      <c r="B878">
        <v>876</v>
      </c>
      <c r="C878">
        <v>1000</v>
      </c>
      <c r="D878" s="6">
        <f t="shared" si="13"/>
        <v>5.4955074555533644E-34</v>
      </c>
    </row>
    <row r="879" spans="2:4" x14ac:dyDescent="0.2">
      <c r="B879">
        <v>877</v>
      </c>
      <c r="C879">
        <v>1000</v>
      </c>
      <c r="D879" s="6">
        <f t="shared" si="13"/>
        <v>4.9959158686848759E-34</v>
      </c>
    </row>
    <row r="880" spans="2:4" x14ac:dyDescent="0.2">
      <c r="B880">
        <v>878</v>
      </c>
      <c r="C880">
        <v>1000</v>
      </c>
      <c r="D880" s="6">
        <f t="shared" si="13"/>
        <v>4.5417416988044319E-34</v>
      </c>
    </row>
    <row r="881" spans="2:4" x14ac:dyDescent="0.2">
      <c r="B881">
        <v>879</v>
      </c>
      <c r="C881">
        <v>1000</v>
      </c>
      <c r="D881" s="6">
        <f t="shared" si="13"/>
        <v>4.1288560898222112E-34</v>
      </c>
    </row>
    <row r="882" spans="2:4" x14ac:dyDescent="0.2">
      <c r="B882">
        <v>880</v>
      </c>
      <c r="C882">
        <v>1000</v>
      </c>
      <c r="D882" s="6">
        <f t="shared" si="13"/>
        <v>3.7535055362020104E-34</v>
      </c>
    </row>
    <row r="883" spans="2:4" x14ac:dyDescent="0.2">
      <c r="B883">
        <v>881</v>
      </c>
      <c r="C883">
        <v>1000</v>
      </c>
      <c r="D883" s="6">
        <f t="shared" si="13"/>
        <v>3.4122777601836449E-34</v>
      </c>
    </row>
    <row r="884" spans="2:4" x14ac:dyDescent="0.2">
      <c r="B884">
        <v>882</v>
      </c>
      <c r="C884">
        <v>1000</v>
      </c>
      <c r="D884" s="6">
        <f t="shared" si="13"/>
        <v>3.1020706910760409E-34</v>
      </c>
    </row>
    <row r="885" spans="2:4" x14ac:dyDescent="0.2">
      <c r="B885">
        <v>883</v>
      </c>
      <c r="C885">
        <v>1000</v>
      </c>
      <c r="D885" s="6">
        <f t="shared" si="13"/>
        <v>2.8200642646145827E-34</v>
      </c>
    </row>
    <row r="886" spans="2:4" x14ac:dyDescent="0.2">
      <c r="B886">
        <v>884</v>
      </c>
      <c r="C886">
        <v>1000</v>
      </c>
      <c r="D886" s="6">
        <f t="shared" si="13"/>
        <v>2.5636947860132565E-34</v>
      </c>
    </row>
    <row r="887" spans="2:4" x14ac:dyDescent="0.2">
      <c r="B887">
        <v>885</v>
      </c>
      <c r="C887">
        <v>1000</v>
      </c>
      <c r="D887" s="6">
        <f t="shared" si="13"/>
        <v>2.3306316236484151E-34</v>
      </c>
    </row>
    <row r="888" spans="2:4" x14ac:dyDescent="0.2">
      <c r="B888">
        <v>886</v>
      </c>
      <c r="C888">
        <v>1000</v>
      </c>
      <c r="D888" s="6">
        <f t="shared" si="13"/>
        <v>2.118756021498559E-34</v>
      </c>
    </row>
    <row r="889" spans="2:4" x14ac:dyDescent="0.2">
      <c r="B889">
        <v>887</v>
      </c>
      <c r="C889">
        <v>1000</v>
      </c>
      <c r="D889" s="6">
        <f t="shared" si="13"/>
        <v>1.9261418377259622E-34</v>
      </c>
    </row>
    <row r="890" spans="2:4" x14ac:dyDescent="0.2">
      <c r="B890">
        <v>888</v>
      </c>
      <c r="C890">
        <v>1000</v>
      </c>
      <c r="D890" s="6">
        <f t="shared" si="13"/>
        <v>1.7510380342963297E-34</v>
      </c>
    </row>
    <row r="891" spans="2:4" x14ac:dyDescent="0.2">
      <c r="B891">
        <v>889</v>
      </c>
      <c r="C891">
        <v>1000</v>
      </c>
      <c r="D891" s="6">
        <f t="shared" si="13"/>
        <v>1.5918527584512084E-34</v>
      </c>
    </row>
    <row r="892" spans="2:4" x14ac:dyDescent="0.2">
      <c r="B892">
        <v>890</v>
      </c>
      <c r="C892">
        <v>1000</v>
      </c>
      <c r="D892" s="6">
        <f t="shared" si="13"/>
        <v>1.4471388713192802E-34</v>
      </c>
    </row>
    <row r="893" spans="2:4" x14ac:dyDescent="0.2">
      <c r="B893">
        <v>891</v>
      </c>
      <c r="C893">
        <v>1000</v>
      </c>
      <c r="D893" s="6">
        <f t="shared" si="13"/>
        <v>1.3155807921084364E-34</v>
      </c>
    </row>
    <row r="894" spans="2:4" x14ac:dyDescent="0.2">
      <c r="B894">
        <v>892</v>
      </c>
      <c r="C894">
        <v>1000</v>
      </c>
      <c r="D894" s="6">
        <f t="shared" si="13"/>
        <v>1.1959825382803971E-34</v>
      </c>
    </row>
    <row r="895" spans="2:4" x14ac:dyDescent="0.2">
      <c r="B895">
        <v>893</v>
      </c>
      <c r="C895">
        <v>1000</v>
      </c>
      <c r="D895" s="6">
        <f t="shared" si="13"/>
        <v>1.0872568529821788E-34</v>
      </c>
    </row>
    <row r="896" spans="2:4" x14ac:dyDescent="0.2">
      <c r="B896">
        <v>894</v>
      </c>
      <c r="C896">
        <v>1000</v>
      </c>
      <c r="D896" s="6">
        <f t="shared" si="13"/>
        <v>9.8841532089288971E-35</v>
      </c>
    </row>
    <row r="897" spans="2:4" x14ac:dyDescent="0.2">
      <c r="B897">
        <v>895</v>
      </c>
      <c r="C897">
        <v>1000</v>
      </c>
      <c r="D897" s="6">
        <f t="shared" si="13"/>
        <v>8.9855938262989974E-35</v>
      </c>
    </row>
    <row r="898" spans="2:4" x14ac:dyDescent="0.2">
      <c r="B898">
        <v>896</v>
      </c>
      <c r="C898">
        <v>1000</v>
      </c>
      <c r="D898" s="6">
        <f t="shared" si="13"/>
        <v>8.1687216602718167E-35</v>
      </c>
    </row>
    <row r="899" spans="2:4" x14ac:dyDescent="0.2">
      <c r="B899">
        <v>897</v>
      </c>
      <c r="C899">
        <v>1000</v>
      </c>
      <c r="D899" s="6">
        <f t="shared" si="13"/>
        <v>7.4261106002471043E-35</v>
      </c>
    </row>
    <row r="900" spans="2:4" x14ac:dyDescent="0.2">
      <c r="B900">
        <v>898</v>
      </c>
      <c r="C900">
        <v>1000</v>
      </c>
      <c r="D900" s="6">
        <f t="shared" si="13"/>
        <v>6.7510096365882767E-35</v>
      </c>
    </row>
    <row r="901" spans="2:4" x14ac:dyDescent="0.2">
      <c r="B901">
        <v>899</v>
      </c>
      <c r="C901">
        <v>1000</v>
      </c>
      <c r="D901" s="6">
        <f t="shared" si="13"/>
        <v>6.1372814878075227E-35</v>
      </c>
    </row>
    <row r="902" spans="2:4" x14ac:dyDescent="0.2">
      <c r="B902">
        <v>900</v>
      </c>
      <c r="C902">
        <v>1000</v>
      </c>
      <c r="D902" s="6">
        <f t="shared" si="13"/>
        <v>5.5793468070977495E-35</v>
      </c>
    </row>
    <row r="903" spans="2:4" x14ac:dyDescent="0.2">
      <c r="B903">
        <v>901</v>
      </c>
      <c r="C903">
        <v>1000</v>
      </c>
      <c r="D903" s="6">
        <f t="shared" si="13"/>
        <v>5.0721334609979526E-35</v>
      </c>
    </row>
    <row r="904" spans="2:4" x14ac:dyDescent="0.2">
      <c r="B904">
        <v>902</v>
      </c>
      <c r="C904">
        <v>1000</v>
      </c>
      <c r="D904" s="6">
        <f t="shared" ref="D904:D967" si="14">C904/(1+10%)^B904</f>
        <v>4.6110304190890474E-35</v>
      </c>
    </row>
    <row r="905" spans="2:4" x14ac:dyDescent="0.2">
      <c r="B905">
        <v>903</v>
      </c>
      <c r="C905">
        <v>1000</v>
      </c>
      <c r="D905" s="6">
        <f t="shared" si="14"/>
        <v>4.1918458355354969E-35</v>
      </c>
    </row>
    <row r="906" spans="2:4" x14ac:dyDescent="0.2">
      <c r="B906">
        <v>904</v>
      </c>
      <c r="C906">
        <v>1000</v>
      </c>
      <c r="D906" s="6">
        <f t="shared" si="14"/>
        <v>3.8107689413959063E-35</v>
      </c>
    </row>
    <row r="907" spans="2:4" x14ac:dyDescent="0.2">
      <c r="B907">
        <v>905</v>
      </c>
      <c r="C907">
        <v>1000</v>
      </c>
      <c r="D907" s="6">
        <f t="shared" si="14"/>
        <v>3.4643354012690058E-35</v>
      </c>
    </row>
    <row r="908" spans="2:4" x14ac:dyDescent="0.2">
      <c r="B908">
        <v>906</v>
      </c>
      <c r="C908">
        <v>1000</v>
      </c>
      <c r="D908" s="6">
        <f t="shared" si="14"/>
        <v>3.1493958193354593E-35</v>
      </c>
    </row>
    <row r="909" spans="2:4" x14ac:dyDescent="0.2">
      <c r="B909">
        <v>907</v>
      </c>
      <c r="C909">
        <v>1000</v>
      </c>
      <c r="D909" s="6">
        <f t="shared" si="14"/>
        <v>2.8630871084867812E-35</v>
      </c>
    </row>
    <row r="910" spans="2:4" x14ac:dyDescent="0.2">
      <c r="B910">
        <v>908</v>
      </c>
      <c r="C910">
        <v>1000</v>
      </c>
      <c r="D910" s="6">
        <f t="shared" si="14"/>
        <v>2.6028064622607101E-35</v>
      </c>
    </row>
    <row r="911" spans="2:4" x14ac:dyDescent="0.2">
      <c r="B911">
        <v>909</v>
      </c>
      <c r="C911">
        <v>1000</v>
      </c>
      <c r="D911" s="6">
        <f t="shared" si="14"/>
        <v>2.3661876929642818E-35</v>
      </c>
    </row>
    <row r="912" spans="2:4" x14ac:dyDescent="0.2">
      <c r="B912">
        <v>910</v>
      </c>
      <c r="C912">
        <v>1000</v>
      </c>
      <c r="D912" s="6">
        <f t="shared" si="14"/>
        <v>2.1510797208766194E-35</v>
      </c>
    </row>
    <row r="913" spans="2:4" x14ac:dyDescent="0.2">
      <c r="B913">
        <v>911</v>
      </c>
      <c r="C913">
        <v>1000</v>
      </c>
      <c r="D913" s="6">
        <f t="shared" si="14"/>
        <v>1.955527018978745E-35</v>
      </c>
    </row>
    <row r="914" spans="2:4" x14ac:dyDescent="0.2">
      <c r="B914">
        <v>912</v>
      </c>
      <c r="C914">
        <v>1000</v>
      </c>
      <c r="D914" s="6">
        <f t="shared" si="14"/>
        <v>1.7777518354352226E-35</v>
      </c>
    </row>
    <row r="915" spans="2:4" x14ac:dyDescent="0.2">
      <c r="B915">
        <v>913</v>
      </c>
      <c r="C915">
        <v>1000</v>
      </c>
      <c r="D915" s="6">
        <f t="shared" si="14"/>
        <v>1.6161380322138387E-35</v>
      </c>
    </row>
    <row r="916" spans="2:4" x14ac:dyDescent="0.2">
      <c r="B916">
        <v>914</v>
      </c>
      <c r="C916">
        <v>1000</v>
      </c>
      <c r="D916" s="6">
        <f t="shared" si="14"/>
        <v>1.4692163929216715E-35</v>
      </c>
    </row>
    <row r="917" spans="2:4" x14ac:dyDescent="0.2">
      <c r="B917">
        <v>915</v>
      </c>
      <c r="C917">
        <v>1000</v>
      </c>
      <c r="D917" s="6">
        <f t="shared" si="14"/>
        <v>1.3356512662924283E-35</v>
      </c>
    </row>
    <row r="918" spans="2:4" x14ac:dyDescent="0.2">
      <c r="B918">
        <v>916</v>
      </c>
      <c r="C918">
        <v>1000</v>
      </c>
      <c r="D918" s="6">
        <f t="shared" si="14"/>
        <v>1.2142284239022076E-35</v>
      </c>
    </row>
    <row r="919" spans="2:4" x14ac:dyDescent="0.2">
      <c r="B919">
        <v>917</v>
      </c>
      <c r="C919">
        <v>1000</v>
      </c>
      <c r="D919" s="6">
        <f t="shared" si="14"/>
        <v>1.1038440217292797E-35</v>
      </c>
    </row>
    <row r="920" spans="2:4" x14ac:dyDescent="0.2">
      <c r="B920">
        <v>918</v>
      </c>
      <c r="C920">
        <v>1000</v>
      </c>
      <c r="D920" s="6">
        <f t="shared" si="14"/>
        <v>1.0034945652084359E-35</v>
      </c>
    </row>
    <row r="921" spans="2:4" x14ac:dyDescent="0.2">
      <c r="B921">
        <v>919</v>
      </c>
      <c r="C921">
        <v>1000</v>
      </c>
      <c r="D921" s="6">
        <f t="shared" si="14"/>
        <v>9.122677865531234E-36</v>
      </c>
    </row>
    <row r="922" spans="2:4" x14ac:dyDescent="0.2">
      <c r="B922">
        <v>920</v>
      </c>
      <c r="C922">
        <v>1000</v>
      </c>
      <c r="D922" s="6">
        <f t="shared" si="14"/>
        <v>8.2933435141193036E-36</v>
      </c>
    </row>
    <row r="923" spans="2:4" x14ac:dyDescent="0.2">
      <c r="B923">
        <v>921</v>
      </c>
      <c r="C923">
        <v>1000</v>
      </c>
      <c r="D923" s="6">
        <f t="shared" si="14"/>
        <v>7.5394031946539124E-36</v>
      </c>
    </row>
    <row r="924" spans="2:4" x14ac:dyDescent="0.2">
      <c r="B924">
        <v>922</v>
      </c>
      <c r="C924">
        <v>1000</v>
      </c>
      <c r="D924" s="6">
        <f t="shared" si="14"/>
        <v>6.8540029042308295E-36</v>
      </c>
    </row>
    <row r="925" spans="2:4" x14ac:dyDescent="0.2">
      <c r="B925">
        <v>923</v>
      </c>
      <c r="C925">
        <v>1000</v>
      </c>
      <c r="D925" s="6">
        <f t="shared" si="14"/>
        <v>6.2309117311189337E-36</v>
      </c>
    </row>
    <row r="926" spans="2:4" x14ac:dyDescent="0.2">
      <c r="B926">
        <v>924</v>
      </c>
      <c r="C926">
        <v>1000</v>
      </c>
      <c r="D926" s="6">
        <f t="shared" si="14"/>
        <v>5.6644652101081211E-36</v>
      </c>
    </row>
    <row r="927" spans="2:4" x14ac:dyDescent="0.2">
      <c r="B927">
        <v>925</v>
      </c>
      <c r="C927">
        <v>1000</v>
      </c>
      <c r="D927" s="6">
        <f t="shared" si="14"/>
        <v>5.1495138273710199E-36</v>
      </c>
    </row>
    <row r="928" spans="2:4" x14ac:dyDescent="0.2">
      <c r="B928">
        <v>926</v>
      </c>
      <c r="C928">
        <v>1000</v>
      </c>
      <c r="D928" s="6">
        <f t="shared" si="14"/>
        <v>4.6813762067009261E-36</v>
      </c>
    </row>
    <row r="929" spans="2:4" x14ac:dyDescent="0.2">
      <c r="B929">
        <v>927</v>
      </c>
      <c r="C929">
        <v>1000</v>
      </c>
      <c r="D929" s="6">
        <f t="shared" si="14"/>
        <v>4.2557965515462974E-36</v>
      </c>
    </row>
    <row r="930" spans="2:4" x14ac:dyDescent="0.2">
      <c r="B930">
        <v>928</v>
      </c>
      <c r="C930">
        <v>1000</v>
      </c>
      <c r="D930" s="6">
        <f t="shared" si="14"/>
        <v>3.8689059559511779E-36</v>
      </c>
    </row>
    <row r="931" spans="2:4" x14ac:dyDescent="0.2">
      <c r="B931">
        <v>929</v>
      </c>
      <c r="C931">
        <v>1000</v>
      </c>
      <c r="D931" s="6">
        <f t="shared" si="14"/>
        <v>3.517187232682889E-36</v>
      </c>
    </row>
    <row r="932" spans="2:4" x14ac:dyDescent="0.2">
      <c r="B932">
        <v>930</v>
      </c>
      <c r="C932">
        <v>1000</v>
      </c>
      <c r="D932" s="6">
        <f t="shared" si="14"/>
        <v>3.197442938802626E-36</v>
      </c>
    </row>
    <row r="933" spans="2:4" x14ac:dyDescent="0.2">
      <c r="B933">
        <v>931</v>
      </c>
      <c r="C933">
        <v>1000</v>
      </c>
      <c r="D933" s="6">
        <f t="shared" si="14"/>
        <v>2.9067663080023868E-36</v>
      </c>
    </row>
    <row r="934" spans="2:4" x14ac:dyDescent="0.2">
      <c r="B934">
        <v>932</v>
      </c>
      <c r="C934">
        <v>1000</v>
      </c>
      <c r="D934" s="6">
        <f t="shared" si="14"/>
        <v>2.6425148254567155E-36</v>
      </c>
    </row>
    <row r="935" spans="2:4" x14ac:dyDescent="0.2">
      <c r="B935">
        <v>933</v>
      </c>
      <c r="C935">
        <v>1000</v>
      </c>
      <c r="D935" s="6">
        <f t="shared" si="14"/>
        <v>2.4022862049606504E-36</v>
      </c>
    </row>
    <row r="936" spans="2:4" x14ac:dyDescent="0.2">
      <c r="B936">
        <v>934</v>
      </c>
      <c r="C936">
        <v>1000</v>
      </c>
      <c r="D936" s="6">
        <f t="shared" si="14"/>
        <v>2.183896549964227E-36</v>
      </c>
    </row>
    <row r="937" spans="2:4" x14ac:dyDescent="0.2">
      <c r="B937">
        <v>935</v>
      </c>
      <c r="C937">
        <v>1000</v>
      </c>
      <c r="D937" s="6">
        <f t="shared" si="14"/>
        <v>1.9853604999674795E-36</v>
      </c>
    </row>
    <row r="938" spans="2:4" x14ac:dyDescent="0.2">
      <c r="B938">
        <v>936</v>
      </c>
      <c r="C938">
        <v>1000</v>
      </c>
      <c r="D938" s="6">
        <f t="shared" si="14"/>
        <v>1.8048731817886177E-36</v>
      </c>
    </row>
    <row r="939" spans="2:4" x14ac:dyDescent="0.2">
      <c r="B939">
        <v>937</v>
      </c>
      <c r="C939">
        <v>1000</v>
      </c>
      <c r="D939" s="6">
        <f t="shared" si="14"/>
        <v>1.6407938016260158E-36</v>
      </c>
    </row>
    <row r="940" spans="2:4" x14ac:dyDescent="0.2">
      <c r="B940">
        <v>938</v>
      </c>
      <c r="C940">
        <v>1000</v>
      </c>
      <c r="D940" s="6">
        <f t="shared" si="14"/>
        <v>1.4916307287509236E-36</v>
      </c>
    </row>
    <row r="941" spans="2:4" x14ac:dyDescent="0.2">
      <c r="B941">
        <v>939</v>
      </c>
      <c r="C941">
        <v>1000</v>
      </c>
      <c r="D941" s="6">
        <f t="shared" si="14"/>
        <v>1.3560279352281119E-36</v>
      </c>
    </row>
    <row r="942" spans="2:4" x14ac:dyDescent="0.2">
      <c r="B942">
        <v>940</v>
      </c>
      <c r="C942">
        <v>1000</v>
      </c>
      <c r="D942" s="6">
        <f t="shared" si="14"/>
        <v>1.2327526683891929E-36</v>
      </c>
    </row>
    <row r="943" spans="2:4" x14ac:dyDescent="0.2">
      <c r="B943">
        <v>941</v>
      </c>
      <c r="C943">
        <v>1000</v>
      </c>
      <c r="D943" s="6">
        <f t="shared" si="14"/>
        <v>1.1206842439901751E-36</v>
      </c>
    </row>
    <row r="944" spans="2:4" x14ac:dyDescent="0.2">
      <c r="B944">
        <v>942</v>
      </c>
      <c r="C944">
        <v>1000</v>
      </c>
      <c r="D944" s="6">
        <f t="shared" si="14"/>
        <v>1.0188038581728863E-36</v>
      </c>
    </row>
    <row r="945" spans="2:4" x14ac:dyDescent="0.2">
      <c r="B945">
        <v>943</v>
      </c>
      <c r="C945">
        <v>1000</v>
      </c>
      <c r="D945" s="6">
        <f t="shared" si="14"/>
        <v>9.2618532561171485E-37</v>
      </c>
    </row>
    <row r="946" spans="2:4" x14ac:dyDescent="0.2">
      <c r="B946">
        <v>944</v>
      </c>
      <c r="C946">
        <v>1000</v>
      </c>
      <c r="D946" s="6">
        <f t="shared" si="14"/>
        <v>8.4198665964701352E-37</v>
      </c>
    </row>
    <row r="947" spans="2:4" x14ac:dyDescent="0.2">
      <c r="B947">
        <v>945</v>
      </c>
      <c r="C947">
        <v>1000</v>
      </c>
      <c r="D947" s="6">
        <f t="shared" si="14"/>
        <v>7.6544241786092118E-37</v>
      </c>
    </row>
    <row r="948" spans="2:4" x14ac:dyDescent="0.2">
      <c r="B948">
        <v>946</v>
      </c>
      <c r="C948">
        <v>1000</v>
      </c>
      <c r="D948" s="6">
        <f t="shared" si="14"/>
        <v>6.9585674350992839E-37</v>
      </c>
    </row>
    <row r="949" spans="2:4" x14ac:dyDescent="0.2">
      <c r="B949">
        <v>947</v>
      </c>
      <c r="C949">
        <v>1000</v>
      </c>
      <c r="D949" s="6">
        <f t="shared" si="14"/>
        <v>6.3259703955448014E-37</v>
      </c>
    </row>
    <row r="950" spans="2:4" x14ac:dyDescent="0.2">
      <c r="B950">
        <v>948</v>
      </c>
      <c r="C950">
        <v>1000</v>
      </c>
      <c r="D950" s="6">
        <f t="shared" si="14"/>
        <v>5.7508821777680022E-37</v>
      </c>
    </row>
    <row r="951" spans="2:4" x14ac:dyDescent="0.2">
      <c r="B951">
        <v>949</v>
      </c>
      <c r="C951">
        <v>1000</v>
      </c>
      <c r="D951" s="6">
        <f t="shared" si="14"/>
        <v>5.2280747070618194E-37</v>
      </c>
    </row>
    <row r="952" spans="2:4" x14ac:dyDescent="0.2">
      <c r="B952">
        <v>950</v>
      </c>
      <c r="C952">
        <v>1000</v>
      </c>
      <c r="D952" s="6">
        <f t="shared" si="14"/>
        <v>4.7527951882380184E-37</v>
      </c>
    </row>
    <row r="953" spans="2:4" x14ac:dyDescent="0.2">
      <c r="B953">
        <v>951</v>
      </c>
      <c r="C953">
        <v>1000</v>
      </c>
      <c r="D953" s="6">
        <f t="shared" si="14"/>
        <v>4.3207228983981973E-37</v>
      </c>
    </row>
    <row r="954" spans="2:4" x14ac:dyDescent="0.2">
      <c r="B954">
        <v>952</v>
      </c>
      <c r="C954">
        <v>1000</v>
      </c>
      <c r="D954" s="6">
        <f t="shared" si="14"/>
        <v>3.9279299076347255E-37</v>
      </c>
    </row>
    <row r="955" spans="2:4" x14ac:dyDescent="0.2">
      <c r="B955">
        <v>953</v>
      </c>
      <c r="C955">
        <v>1000</v>
      </c>
      <c r="D955" s="6">
        <f t="shared" si="14"/>
        <v>3.5708453705770222E-37</v>
      </c>
    </row>
    <row r="956" spans="2:4" x14ac:dyDescent="0.2">
      <c r="B956">
        <v>954</v>
      </c>
      <c r="C956">
        <v>1000</v>
      </c>
      <c r="D956" s="6">
        <f t="shared" si="14"/>
        <v>3.2462230641609294E-37</v>
      </c>
    </row>
    <row r="957" spans="2:4" x14ac:dyDescent="0.2">
      <c r="B957">
        <v>955</v>
      </c>
      <c r="C957">
        <v>1000</v>
      </c>
      <c r="D957" s="6">
        <f t="shared" si="14"/>
        <v>2.9511118765099352E-37</v>
      </c>
    </row>
    <row r="958" spans="2:4" x14ac:dyDescent="0.2">
      <c r="B958">
        <v>956</v>
      </c>
      <c r="C958">
        <v>1000</v>
      </c>
      <c r="D958" s="6">
        <f t="shared" si="14"/>
        <v>2.6828289786453958E-37</v>
      </c>
    </row>
    <row r="959" spans="2:4" x14ac:dyDescent="0.2">
      <c r="B959">
        <v>957</v>
      </c>
      <c r="C959">
        <v>1000</v>
      </c>
      <c r="D959" s="6">
        <f t="shared" si="14"/>
        <v>2.4389354351321778E-37</v>
      </c>
    </row>
    <row r="960" spans="2:4" x14ac:dyDescent="0.2">
      <c r="B960">
        <v>958</v>
      </c>
      <c r="C960">
        <v>1000</v>
      </c>
      <c r="D960" s="6">
        <f t="shared" si="14"/>
        <v>2.217214031938343E-37</v>
      </c>
    </row>
    <row r="961" spans="2:4" x14ac:dyDescent="0.2">
      <c r="B961">
        <v>959</v>
      </c>
      <c r="C961">
        <v>1000</v>
      </c>
      <c r="D961" s="6">
        <f t="shared" si="14"/>
        <v>2.0156491199439483E-37</v>
      </c>
    </row>
    <row r="962" spans="2:4" x14ac:dyDescent="0.2">
      <c r="B962">
        <v>960</v>
      </c>
      <c r="C962">
        <v>1000</v>
      </c>
      <c r="D962" s="6">
        <f t="shared" si="14"/>
        <v>1.8324082908581348E-37</v>
      </c>
    </row>
    <row r="963" spans="2:4" x14ac:dyDescent="0.2">
      <c r="B963">
        <v>961</v>
      </c>
      <c r="C963">
        <v>1000</v>
      </c>
      <c r="D963" s="6">
        <f t="shared" si="14"/>
        <v>1.6658257189619404E-37</v>
      </c>
    </row>
    <row r="964" spans="2:4" x14ac:dyDescent="0.2">
      <c r="B964">
        <v>962</v>
      </c>
      <c r="C964">
        <v>1000</v>
      </c>
      <c r="D964" s="6">
        <f t="shared" si="14"/>
        <v>1.5143870172381277E-37</v>
      </c>
    </row>
    <row r="965" spans="2:4" x14ac:dyDescent="0.2">
      <c r="B965">
        <v>963</v>
      </c>
      <c r="C965">
        <v>1000</v>
      </c>
      <c r="D965" s="6">
        <f t="shared" si="14"/>
        <v>1.3767154702164793E-37</v>
      </c>
    </row>
    <row r="966" spans="2:4" x14ac:dyDescent="0.2">
      <c r="B966">
        <v>964</v>
      </c>
      <c r="C966">
        <v>1000</v>
      </c>
      <c r="D966" s="6">
        <f t="shared" si="14"/>
        <v>1.2515595183786176E-37</v>
      </c>
    </row>
    <row r="967" spans="2:4" x14ac:dyDescent="0.2">
      <c r="B967">
        <v>965</v>
      </c>
      <c r="C967">
        <v>1000</v>
      </c>
      <c r="D967" s="6">
        <f t="shared" si="14"/>
        <v>1.1377813803441976E-37</v>
      </c>
    </row>
    <row r="968" spans="2:4" x14ac:dyDescent="0.2">
      <c r="B968">
        <v>966</v>
      </c>
      <c r="C968">
        <v>1000</v>
      </c>
      <c r="D968" s="6">
        <f t="shared" ref="D968:D1031" si="15">C968/(1+10%)^B968</f>
        <v>1.0343467094038163E-37</v>
      </c>
    </row>
    <row r="969" spans="2:4" x14ac:dyDescent="0.2">
      <c r="B969">
        <v>967</v>
      </c>
      <c r="C969">
        <v>1000</v>
      </c>
      <c r="D969" s="6">
        <f t="shared" si="15"/>
        <v>9.4031519036710533E-38</v>
      </c>
    </row>
    <row r="970" spans="2:4" x14ac:dyDescent="0.2">
      <c r="B970">
        <v>968</v>
      </c>
      <c r="C970">
        <v>1000</v>
      </c>
      <c r="D970" s="6">
        <f t="shared" si="15"/>
        <v>8.5483199124282305E-38</v>
      </c>
    </row>
    <row r="971" spans="2:4" x14ac:dyDescent="0.2">
      <c r="B971">
        <v>969</v>
      </c>
      <c r="C971">
        <v>1000</v>
      </c>
      <c r="D971" s="6">
        <f t="shared" si="15"/>
        <v>7.7711999203893006E-38</v>
      </c>
    </row>
    <row r="972" spans="2:4" x14ac:dyDescent="0.2">
      <c r="B972">
        <v>970</v>
      </c>
      <c r="C972">
        <v>1000</v>
      </c>
      <c r="D972" s="6">
        <f t="shared" si="15"/>
        <v>7.0647272003539087E-38</v>
      </c>
    </row>
    <row r="973" spans="2:4" x14ac:dyDescent="0.2">
      <c r="B973">
        <v>971</v>
      </c>
      <c r="C973">
        <v>1000</v>
      </c>
      <c r="D973" s="6">
        <f t="shared" si="15"/>
        <v>6.4224792730490079E-38</v>
      </c>
    </row>
    <row r="974" spans="2:4" x14ac:dyDescent="0.2">
      <c r="B974">
        <v>972</v>
      </c>
      <c r="C974">
        <v>1000</v>
      </c>
      <c r="D974" s="6">
        <f t="shared" si="15"/>
        <v>5.8386175209536433E-38</v>
      </c>
    </row>
    <row r="975" spans="2:4" x14ac:dyDescent="0.2">
      <c r="B975">
        <v>973</v>
      </c>
      <c r="C975">
        <v>1000</v>
      </c>
      <c r="D975" s="6">
        <f t="shared" si="15"/>
        <v>5.3078341099578581E-38</v>
      </c>
    </row>
    <row r="976" spans="2:4" x14ac:dyDescent="0.2">
      <c r="B976">
        <v>974</v>
      </c>
      <c r="C976">
        <v>1000</v>
      </c>
      <c r="D976" s="6">
        <f t="shared" si="15"/>
        <v>4.8253037363253242E-38</v>
      </c>
    </row>
    <row r="977" spans="2:4" x14ac:dyDescent="0.2">
      <c r="B977">
        <v>975</v>
      </c>
      <c r="C977">
        <v>1000</v>
      </c>
      <c r="D977" s="6">
        <f t="shared" si="15"/>
        <v>4.3866397602957492E-38</v>
      </c>
    </row>
    <row r="978" spans="2:4" x14ac:dyDescent="0.2">
      <c r="B978">
        <v>976</v>
      </c>
      <c r="C978">
        <v>1000</v>
      </c>
      <c r="D978" s="6">
        <f t="shared" si="15"/>
        <v>3.9878543275415897E-38</v>
      </c>
    </row>
    <row r="979" spans="2:4" x14ac:dyDescent="0.2">
      <c r="B979">
        <v>977</v>
      </c>
      <c r="C979">
        <v>1000</v>
      </c>
      <c r="D979" s="6">
        <f t="shared" si="15"/>
        <v>3.6253221159469003E-38</v>
      </c>
    </row>
    <row r="980" spans="2:4" x14ac:dyDescent="0.2">
      <c r="B980">
        <v>978</v>
      </c>
      <c r="C980">
        <v>1000</v>
      </c>
      <c r="D980" s="6">
        <f t="shared" si="15"/>
        <v>3.2957473781335451E-38</v>
      </c>
    </row>
    <row r="981" spans="2:4" x14ac:dyDescent="0.2">
      <c r="B981">
        <v>979</v>
      </c>
      <c r="C981">
        <v>1000</v>
      </c>
      <c r="D981" s="6">
        <f t="shared" si="15"/>
        <v>2.9961339801214029E-38</v>
      </c>
    </row>
    <row r="982" spans="2:4" x14ac:dyDescent="0.2">
      <c r="B982">
        <v>980</v>
      </c>
      <c r="C982">
        <v>1000</v>
      </c>
      <c r="D982" s="6">
        <f t="shared" si="15"/>
        <v>2.7237581637467318E-38</v>
      </c>
    </row>
    <row r="983" spans="2:4" x14ac:dyDescent="0.2">
      <c r="B983">
        <v>981</v>
      </c>
      <c r="C983">
        <v>1000</v>
      </c>
      <c r="D983" s="6">
        <f t="shared" si="15"/>
        <v>2.4761437852243007E-38</v>
      </c>
    </row>
    <row r="984" spans="2:4" x14ac:dyDescent="0.2">
      <c r="B984">
        <v>982</v>
      </c>
      <c r="C984">
        <v>1000</v>
      </c>
      <c r="D984" s="6">
        <f t="shared" si="15"/>
        <v>2.2510398047493636E-38</v>
      </c>
    </row>
    <row r="985" spans="2:4" x14ac:dyDescent="0.2">
      <c r="B985">
        <v>983</v>
      </c>
      <c r="C985">
        <v>1000</v>
      </c>
      <c r="D985" s="6">
        <f t="shared" si="15"/>
        <v>2.0463998224994216E-38</v>
      </c>
    </row>
    <row r="986" spans="2:4" x14ac:dyDescent="0.2">
      <c r="B986">
        <v>984</v>
      </c>
      <c r="C986">
        <v>1000</v>
      </c>
      <c r="D986" s="6">
        <f t="shared" si="15"/>
        <v>1.8603634749994744E-38</v>
      </c>
    </row>
    <row r="987" spans="2:4" x14ac:dyDescent="0.2">
      <c r="B987">
        <v>985</v>
      </c>
      <c r="C987">
        <v>1000</v>
      </c>
      <c r="D987" s="6">
        <f t="shared" si="15"/>
        <v>1.6912395227267946E-38</v>
      </c>
    </row>
    <row r="988" spans="2:4" x14ac:dyDescent="0.2">
      <c r="B988">
        <v>986</v>
      </c>
      <c r="C988">
        <v>1000</v>
      </c>
      <c r="D988" s="6">
        <f t="shared" si="15"/>
        <v>1.5374904752061765E-38</v>
      </c>
    </row>
    <row r="989" spans="2:4" x14ac:dyDescent="0.2">
      <c r="B989">
        <v>987</v>
      </c>
      <c r="C989">
        <v>1000</v>
      </c>
      <c r="D989" s="6">
        <f t="shared" si="15"/>
        <v>1.3977186138237969E-38</v>
      </c>
    </row>
    <row r="990" spans="2:4" x14ac:dyDescent="0.2">
      <c r="B990">
        <v>988</v>
      </c>
      <c r="C990">
        <v>1000</v>
      </c>
      <c r="D990" s="6">
        <f t="shared" si="15"/>
        <v>1.2706532852943608E-38</v>
      </c>
    </row>
    <row r="991" spans="2:4" x14ac:dyDescent="0.2">
      <c r="B991">
        <v>989</v>
      </c>
      <c r="C991">
        <v>1000</v>
      </c>
      <c r="D991" s="6">
        <f t="shared" si="15"/>
        <v>1.1551393502676008E-38</v>
      </c>
    </row>
    <row r="992" spans="2:4" x14ac:dyDescent="0.2">
      <c r="B992">
        <v>990</v>
      </c>
      <c r="C992">
        <v>1000</v>
      </c>
      <c r="D992" s="6">
        <f t="shared" si="15"/>
        <v>1.0501266820614549E-38</v>
      </c>
    </row>
    <row r="993" spans="2:4" x14ac:dyDescent="0.2">
      <c r="B993">
        <v>991</v>
      </c>
      <c r="C993">
        <v>1000</v>
      </c>
      <c r="D993" s="6">
        <f t="shared" si="15"/>
        <v>9.5466062005586822E-39</v>
      </c>
    </row>
    <row r="994" spans="2:4" x14ac:dyDescent="0.2">
      <c r="B994">
        <v>992</v>
      </c>
      <c r="C994">
        <v>1000</v>
      </c>
      <c r="D994" s="6">
        <f t="shared" si="15"/>
        <v>8.6787329095988011E-39</v>
      </c>
    </row>
    <row r="995" spans="2:4" x14ac:dyDescent="0.2">
      <c r="B995">
        <v>993</v>
      </c>
      <c r="C995">
        <v>1000</v>
      </c>
      <c r="D995" s="6">
        <f t="shared" si="15"/>
        <v>7.8897571905443648E-39</v>
      </c>
    </row>
    <row r="996" spans="2:4" x14ac:dyDescent="0.2">
      <c r="B996">
        <v>994</v>
      </c>
      <c r="C996">
        <v>1000</v>
      </c>
      <c r="D996" s="6">
        <f t="shared" si="15"/>
        <v>7.1725065368585128E-39</v>
      </c>
    </row>
    <row r="997" spans="2:4" x14ac:dyDescent="0.2">
      <c r="B997">
        <v>995</v>
      </c>
      <c r="C997">
        <v>1000</v>
      </c>
      <c r="D997" s="6">
        <f t="shared" si="15"/>
        <v>6.5204604880531919E-39</v>
      </c>
    </row>
    <row r="998" spans="2:4" x14ac:dyDescent="0.2">
      <c r="B998">
        <v>996</v>
      </c>
      <c r="C998">
        <v>1000</v>
      </c>
      <c r="D998" s="6">
        <f t="shared" si="15"/>
        <v>5.927691352775629E-39</v>
      </c>
    </row>
    <row r="999" spans="2:4" x14ac:dyDescent="0.2">
      <c r="B999">
        <v>997</v>
      </c>
      <c r="C999">
        <v>1000</v>
      </c>
      <c r="D999" s="6">
        <f t="shared" si="15"/>
        <v>5.3888103207051168E-39</v>
      </c>
    </row>
    <row r="1000" spans="2:4" x14ac:dyDescent="0.2">
      <c r="B1000">
        <v>998</v>
      </c>
      <c r="C1000">
        <v>1000</v>
      </c>
      <c r="D1000" s="6">
        <f t="shared" si="15"/>
        <v>4.8989184733682886E-39</v>
      </c>
    </row>
    <row r="1001" spans="2:4" x14ac:dyDescent="0.2">
      <c r="B1001">
        <v>999</v>
      </c>
      <c r="C1001">
        <v>1000</v>
      </c>
      <c r="D1001" s="6">
        <f t="shared" si="15"/>
        <v>4.4535622485166248E-39</v>
      </c>
    </row>
    <row r="1002" spans="2:4" x14ac:dyDescent="0.2">
      <c r="B1002">
        <v>1000</v>
      </c>
      <c r="C1002">
        <v>1000</v>
      </c>
      <c r="D1002" s="6">
        <f t="shared" si="15"/>
        <v>4.0486929531969319E-39</v>
      </c>
    </row>
    <row r="1003" spans="2:4" x14ac:dyDescent="0.2">
      <c r="B1003">
        <v>1001</v>
      </c>
      <c r="C1003">
        <v>1000</v>
      </c>
      <c r="D1003" s="6">
        <f t="shared" si="15"/>
        <v>3.6806299574517565E-39</v>
      </c>
    </row>
    <row r="1004" spans="2:4" x14ac:dyDescent="0.2">
      <c r="B1004">
        <v>1002</v>
      </c>
      <c r="C1004">
        <v>1000</v>
      </c>
      <c r="D1004" s="6">
        <f t="shared" si="15"/>
        <v>3.34602723404705E-39</v>
      </c>
    </row>
    <row r="1005" spans="2:4" x14ac:dyDescent="0.2">
      <c r="B1005">
        <v>1003</v>
      </c>
      <c r="C1005">
        <v>1000</v>
      </c>
      <c r="D1005" s="6">
        <f t="shared" si="15"/>
        <v>3.041842940042773E-39</v>
      </c>
    </row>
    <row r="1006" spans="2:4" x14ac:dyDescent="0.2">
      <c r="B1006">
        <v>1004</v>
      </c>
      <c r="C1006">
        <v>1000</v>
      </c>
      <c r="D1006" s="6">
        <f t="shared" si="15"/>
        <v>2.7653117636752479E-39</v>
      </c>
    </row>
    <row r="1007" spans="2:4" x14ac:dyDescent="0.2">
      <c r="B1007">
        <v>1005</v>
      </c>
      <c r="C1007">
        <v>1000</v>
      </c>
      <c r="D1007" s="6">
        <f t="shared" si="15"/>
        <v>2.5139197851593163E-39</v>
      </c>
    </row>
    <row r="1008" spans="2:4" x14ac:dyDescent="0.2">
      <c r="B1008">
        <v>1006</v>
      </c>
      <c r="C1008">
        <v>1000</v>
      </c>
      <c r="D1008" s="6">
        <f t="shared" si="15"/>
        <v>2.2853816228721054E-39</v>
      </c>
    </row>
    <row r="1009" spans="2:4" x14ac:dyDescent="0.2">
      <c r="B1009">
        <v>1007</v>
      </c>
      <c r="C1009">
        <v>1000</v>
      </c>
      <c r="D1009" s="6">
        <f t="shared" si="15"/>
        <v>2.0776196571564592E-39</v>
      </c>
    </row>
    <row r="1010" spans="2:4" x14ac:dyDescent="0.2">
      <c r="B1010">
        <v>1008</v>
      </c>
      <c r="C1010">
        <v>1000</v>
      </c>
      <c r="D1010" s="6">
        <f t="shared" si="15"/>
        <v>1.8887451428695082E-39</v>
      </c>
    </row>
    <row r="1011" spans="2:4" x14ac:dyDescent="0.2">
      <c r="B1011">
        <v>1009</v>
      </c>
      <c r="C1011">
        <v>1000</v>
      </c>
      <c r="D1011" s="6">
        <f t="shared" si="15"/>
        <v>1.7170410389722803E-39</v>
      </c>
    </row>
    <row r="1012" spans="2:4" x14ac:dyDescent="0.2">
      <c r="B1012">
        <v>1010</v>
      </c>
      <c r="C1012">
        <v>1000</v>
      </c>
      <c r="D1012" s="6">
        <f t="shared" si="15"/>
        <v>1.5609463990657091E-39</v>
      </c>
    </row>
    <row r="1013" spans="2:4" x14ac:dyDescent="0.2">
      <c r="B1013">
        <v>1011</v>
      </c>
      <c r="C1013">
        <v>1000</v>
      </c>
      <c r="D1013" s="6">
        <f t="shared" si="15"/>
        <v>1.4190421809688266E-39</v>
      </c>
    </row>
    <row r="1014" spans="2:4" x14ac:dyDescent="0.2">
      <c r="B1014">
        <v>1012</v>
      </c>
      <c r="C1014">
        <v>1000</v>
      </c>
      <c r="D1014" s="6">
        <f t="shared" si="15"/>
        <v>1.2900383463352966E-39</v>
      </c>
    </row>
    <row r="1015" spans="2:4" x14ac:dyDescent="0.2">
      <c r="B1015">
        <v>1013</v>
      </c>
      <c r="C1015">
        <v>1000</v>
      </c>
      <c r="D1015" s="6">
        <f t="shared" si="15"/>
        <v>1.1727621330320877E-39</v>
      </c>
    </row>
    <row r="1016" spans="2:4" x14ac:dyDescent="0.2">
      <c r="B1016">
        <v>1014</v>
      </c>
      <c r="C1016">
        <v>1000</v>
      </c>
      <c r="D1016" s="6">
        <f t="shared" si="15"/>
        <v>1.066147393665534E-39</v>
      </c>
    </row>
    <row r="1017" spans="2:4" x14ac:dyDescent="0.2">
      <c r="B1017">
        <v>1015</v>
      </c>
      <c r="C1017">
        <v>1000</v>
      </c>
      <c r="D1017" s="6">
        <f t="shared" si="15"/>
        <v>9.692249033323038E-40</v>
      </c>
    </row>
    <row r="1018" spans="2:4" x14ac:dyDescent="0.2">
      <c r="B1018">
        <v>1016</v>
      </c>
      <c r="C1018">
        <v>1000</v>
      </c>
      <c r="D1018" s="6">
        <f t="shared" si="15"/>
        <v>8.8111354848391278E-40</v>
      </c>
    </row>
    <row r="1019" spans="2:4" x14ac:dyDescent="0.2">
      <c r="B1019">
        <v>1017</v>
      </c>
      <c r="C1019">
        <v>1000</v>
      </c>
      <c r="D1019" s="6">
        <f t="shared" si="15"/>
        <v>8.010123168035568E-40</v>
      </c>
    </row>
    <row r="1020" spans="2:4" x14ac:dyDescent="0.2">
      <c r="B1020">
        <v>1018</v>
      </c>
      <c r="C1020">
        <v>1000</v>
      </c>
      <c r="D1020" s="6">
        <f t="shared" si="15"/>
        <v>7.2819301527596071E-40</v>
      </c>
    </row>
    <row r="1021" spans="2:4" x14ac:dyDescent="0.2">
      <c r="B1021">
        <v>1019</v>
      </c>
      <c r="C1021">
        <v>1000</v>
      </c>
      <c r="D1021" s="6">
        <f t="shared" si="15"/>
        <v>6.6199365025087337E-40</v>
      </c>
    </row>
    <row r="1022" spans="2:4" x14ac:dyDescent="0.2">
      <c r="B1022">
        <v>1020</v>
      </c>
      <c r="C1022">
        <v>1000</v>
      </c>
      <c r="D1022" s="6">
        <f t="shared" si="15"/>
        <v>6.0181240931897571E-40</v>
      </c>
    </row>
    <row r="1023" spans="2:4" x14ac:dyDescent="0.2">
      <c r="B1023">
        <v>1021</v>
      </c>
      <c r="C1023">
        <v>1000</v>
      </c>
      <c r="D1023" s="6">
        <f t="shared" si="15"/>
        <v>5.471021902899779E-40</v>
      </c>
    </row>
    <row r="1024" spans="2:4" x14ac:dyDescent="0.2">
      <c r="B1024">
        <v>1022</v>
      </c>
      <c r="C1024">
        <v>1000</v>
      </c>
      <c r="D1024" s="6">
        <f t="shared" si="15"/>
        <v>4.9736562753634336E-40</v>
      </c>
    </row>
    <row r="1025" spans="2:4" x14ac:dyDescent="0.2">
      <c r="B1025">
        <v>1023</v>
      </c>
      <c r="C1025">
        <v>1000</v>
      </c>
      <c r="D1025" s="6">
        <f t="shared" si="15"/>
        <v>4.5215057048758498E-40</v>
      </c>
    </row>
    <row r="1026" spans="2:4" x14ac:dyDescent="0.2">
      <c r="B1026">
        <v>1024</v>
      </c>
      <c r="C1026">
        <v>1000</v>
      </c>
      <c r="D1026" s="6">
        <f t="shared" si="15"/>
        <v>4.1104597317053179E-40</v>
      </c>
    </row>
    <row r="1027" spans="2:4" x14ac:dyDescent="0.2">
      <c r="B1027">
        <v>1025</v>
      </c>
      <c r="C1027">
        <v>1000</v>
      </c>
      <c r="D1027" s="6">
        <f t="shared" si="15"/>
        <v>3.7367815742775612E-40</v>
      </c>
    </row>
    <row r="1028" spans="2:4" x14ac:dyDescent="0.2">
      <c r="B1028">
        <v>1026</v>
      </c>
      <c r="C1028">
        <v>1000</v>
      </c>
      <c r="D1028" s="6">
        <f t="shared" si="15"/>
        <v>3.3970741584341467E-40</v>
      </c>
    </row>
    <row r="1029" spans="2:4" x14ac:dyDescent="0.2">
      <c r="B1029">
        <v>1027</v>
      </c>
      <c r="C1029">
        <v>1000</v>
      </c>
      <c r="D1029" s="6">
        <f t="shared" si="15"/>
        <v>3.0882492349401328E-40</v>
      </c>
    </row>
    <row r="1030" spans="2:4" x14ac:dyDescent="0.2">
      <c r="B1030">
        <v>1028</v>
      </c>
      <c r="C1030">
        <v>1000</v>
      </c>
      <c r="D1030" s="6">
        <f t="shared" si="15"/>
        <v>2.8074993044910298E-40</v>
      </c>
    </row>
    <row r="1031" spans="2:4" x14ac:dyDescent="0.2">
      <c r="B1031">
        <v>1029</v>
      </c>
      <c r="C1031">
        <v>1000</v>
      </c>
      <c r="D1031" s="6">
        <f t="shared" si="15"/>
        <v>2.5522720949918452E-40</v>
      </c>
    </row>
    <row r="1032" spans="2:4" x14ac:dyDescent="0.2">
      <c r="B1032">
        <v>1030</v>
      </c>
      <c r="C1032">
        <v>1000</v>
      </c>
      <c r="D1032" s="6">
        <f t="shared" ref="D1032:D1095" si="16">C1032/(1+10%)^B1032</f>
        <v>2.3202473590834952E-40</v>
      </c>
    </row>
    <row r="1033" spans="2:4" x14ac:dyDescent="0.2">
      <c r="B1033">
        <v>1031</v>
      </c>
      <c r="C1033">
        <v>1000</v>
      </c>
      <c r="D1033" s="6">
        <f t="shared" si="16"/>
        <v>2.1093157809849952E-40</v>
      </c>
    </row>
    <row r="1034" spans="2:4" x14ac:dyDescent="0.2">
      <c r="B1034">
        <v>1032</v>
      </c>
      <c r="C1034">
        <v>1000</v>
      </c>
      <c r="D1034" s="6">
        <f t="shared" si="16"/>
        <v>1.9175598008954508E-40</v>
      </c>
    </row>
    <row r="1035" spans="2:4" x14ac:dyDescent="0.2">
      <c r="B1035">
        <v>1033</v>
      </c>
      <c r="C1035">
        <v>1000</v>
      </c>
      <c r="D1035" s="6">
        <f t="shared" si="16"/>
        <v>1.7432361826322277E-40</v>
      </c>
    </row>
    <row r="1036" spans="2:4" x14ac:dyDescent="0.2">
      <c r="B1036">
        <v>1034</v>
      </c>
      <c r="C1036">
        <v>1000</v>
      </c>
      <c r="D1036" s="6">
        <f t="shared" si="16"/>
        <v>1.5847601660292977E-40</v>
      </c>
    </row>
    <row r="1037" spans="2:4" x14ac:dyDescent="0.2">
      <c r="B1037">
        <v>1035</v>
      </c>
      <c r="C1037">
        <v>1000</v>
      </c>
      <c r="D1037" s="6">
        <f t="shared" si="16"/>
        <v>1.440691060026634E-40</v>
      </c>
    </row>
    <row r="1038" spans="2:4" x14ac:dyDescent="0.2">
      <c r="B1038">
        <v>1036</v>
      </c>
      <c r="C1038">
        <v>1000</v>
      </c>
      <c r="D1038" s="6">
        <f t="shared" si="16"/>
        <v>1.3097191454787582E-40</v>
      </c>
    </row>
    <row r="1039" spans="2:4" x14ac:dyDescent="0.2">
      <c r="B1039">
        <v>1037</v>
      </c>
      <c r="C1039">
        <v>1000</v>
      </c>
      <c r="D1039" s="6">
        <f t="shared" si="16"/>
        <v>1.1906537686170529E-40</v>
      </c>
    </row>
    <row r="1040" spans="2:4" x14ac:dyDescent="0.2">
      <c r="B1040">
        <v>1038</v>
      </c>
      <c r="C1040">
        <v>1000</v>
      </c>
      <c r="D1040" s="6">
        <f t="shared" si="16"/>
        <v>1.0824125169245934E-40</v>
      </c>
    </row>
    <row r="1041" spans="2:4" x14ac:dyDescent="0.2">
      <c r="B1041">
        <v>1039</v>
      </c>
      <c r="C1041">
        <v>1000</v>
      </c>
      <c r="D1041" s="6">
        <f t="shared" si="16"/>
        <v>9.8401137902235768E-41</v>
      </c>
    </row>
    <row r="1042" spans="2:4" x14ac:dyDescent="0.2">
      <c r="B1042">
        <v>1040</v>
      </c>
      <c r="C1042">
        <v>1000</v>
      </c>
      <c r="D1042" s="6">
        <f t="shared" si="16"/>
        <v>8.945557991112341E-41</v>
      </c>
    </row>
    <row r="1043" spans="2:4" x14ac:dyDescent="0.2">
      <c r="B1043">
        <v>1041</v>
      </c>
      <c r="C1043">
        <v>1000</v>
      </c>
      <c r="D1043" s="6">
        <f t="shared" si="16"/>
        <v>8.1323254464657655E-41</v>
      </c>
    </row>
    <row r="1044" spans="2:4" x14ac:dyDescent="0.2">
      <c r="B1044">
        <v>1042</v>
      </c>
      <c r="C1044">
        <v>1000</v>
      </c>
      <c r="D1044" s="6">
        <f t="shared" si="16"/>
        <v>7.3930231331506943E-41</v>
      </c>
    </row>
    <row r="1045" spans="2:4" x14ac:dyDescent="0.2">
      <c r="B1045">
        <v>1043</v>
      </c>
      <c r="C1045">
        <v>1000</v>
      </c>
      <c r="D1045" s="6">
        <f t="shared" si="16"/>
        <v>6.7209301210460851E-41</v>
      </c>
    </row>
    <row r="1046" spans="2:4" x14ac:dyDescent="0.2">
      <c r="B1046">
        <v>1044</v>
      </c>
      <c r="C1046">
        <v>1000</v>
      </c>
      <c r="D1046" s="6">
        <f t="shared" si="16"/>
        <v>6.1099364736782584E-41</v>
      </c>
    </row>
    <row r="1047" spans="2:4" x14ac:dyDescent="0.2">
      <c r="B1047">
        <v>1045</v>
      </c>
      <c r="C1047">
        <v>1000</v>
      </c>
      <c r="D1047" s="6">
        <f t="shared" si="16"/>
        <v>5.5544877033438716E-41</v>
      </c>
    </row>
    <row r="1048" spans="2:4" x14ac:dyDescent="0.2">
      <c r="B1048">
        <v>1046</v>
      </c>
      <c r="C1048">
        <v>1000</v>
      </c>
      <c r="D1048" s="6">
        <f t="shared" si="16"/>
        <v>5.0495342757671554E-41</v>
      </c>
    </row>
    <row r="1049" spans="2:4" x14ac:dyDescent="0.2">
      <c r="B1049">
        <v>1047</v>
      </c>
      <c r="C1049">
        <v>1000</v>
      </c>
      <c r="D1049" s="6">
        <f t="shared" si="16"/>
        <v>4.5904857052428678E-41</v>
      </c>
    </row>
    <row r="1050" spans="2:4" x14ac:dyDescent="0.2">
      <c r="B1050">
        <v>1048</v>
      </c>
      <c r="C1050">
        <v>1000</v>
      </c>
      <c r="D1050" s="6">
        <f t="shared" si="16"/>
        <v>4.1731688229480623E-41</v>
      </c>
    </row>
    <row r="1051" spans="2:4" x14ac:dyDescent="0.2">
      <c r="B1051">
        <v>1049</v>
      </c>
      <c r="C1051">
        <v>1000</v>
      </c>
      <c r="D1051" s="6">
        <f t="shared" si="16"/>
        <v>3.7937898390436922E-41</v>
      </c>
    </row>
    <row r="1052" spans="2:4" x14ac:dyDescent="0.2">
      <c r="B1052">
        <v>1050</v>
      </c>
      <c r="C1052">
        <v>1000</v>
      </c>
      <c r="D1052" s="6">
        <f t="shared" si="16"/>
        <v>3.4488998536760832E-41</v>
      </c>
    </row>
    <row r="1053" spans="2:4" x14ac:dyDescent="0.2">
      <c r="B1053">
        <v>1051</v>
      </c>
      <c r="C1053">
        <v>1000</v>
      </c>
      <c r="D1053" s="6">
        <f t="shared" si="16"/>
        <v>3.1353635033418934E-41</v>
      </c>
    </row>
    <row r="1054" spans="2:4" x14ac:dyDescent="0.2">
      <c r="B1054">
        <v>1052</v>
      </c>
      <c r="C1054">
        <v>1000</v>
      </c>
      <c r="D1054" s="6">
        <f t="shared" si="16"/>
        <v>2.8503304575835397E-41</v>
      </c>
    </row>
    <row r="1055" spans="2:4" x14ac:dyDescent="0.2">
      <c r="B1055">
        <v>1053</v>
      </c>
      <c r="C1055">
        <v>1000</v>
      </c>
      <c r="D1055" s="6">
        <f t="shared" si="16"/>
        <v>2.5912095068941271E-41</v>
      </c>
    </row>
    <row r="1056" spans="2:4" x14ac:dyDescent="0.2">
      <c r="B1056">
        <v>1054</v>
      </c>
      <c r="C1056">
        <v>1000</v>
      </c>
      <c r="D1056" s="6">
        <f t="shared" si="16"/>
        <v>2.3556450062673876E-41</v>
      </c>
    </row>
    <row r="1057" spans="2:4" x14ac:dyDescent="0.2">
      <c r="B1057">
        <v>1055</v>
      </c>
      <c r="C1057">
        <v>1000</v>
      </c>
      <c r="D1057" s="6">
        <f t="shared" si="16"/>
        <v>2.1414954602430797E-41</v>
      </c>
    </row>
    <row r="1058" spans="2:4" x14ac:dyDescent="0.2">
      <c r="B1058">
        <v>1056</v>
      </c>
      <c r="C1058">
        <v>1000</v>
      </c>
      <c r="D1058" s="6">
        <f t="shared" si="16"/>
        <v>1.9468140547664363E-41</v>
      </c>
    </row>
    <row r="1059" spans="2:4" x14ac:dyDescent="0.2">
      <c r="B1059">
        <v>1057</v>
      </c>
      <c r="C1059">
        <v>1000</v>
      </c>
      <c r="D1059" s="6">
        <f t="shared" si="16"/>
        <v>1.7698309588785783E-41</v>
      </c>
    </row>
    <row r="1060" spans="2:4" x14ac:dyDescent="0.2">
      <c r="B1060">
        <v>1058</v>
      </c>
      <c r="C1060">
        <v>1000</v>
      </c>
      <c r="D1060" s="6">
        <f t="shared" si="16"/>
        <v>1.6089372353441618E-41</v>
      </c>
    </row>
    <row r="1061" spans="2:4" x14ac:dyDescent="0.2">
      <c r="B1061">
        <v>1059</v>
      </c>
      <c r="C1061">
        <v>1000</v>
      </c>
      <c r="D1061" s="6">
        <f t="shared" si="16"/>
        <v>1.4626702139492378E-41</v>
      </c>
    </row>
    <row r="1062" spans="2:4" x14ac:dyDescent="0.2">
      <c r="B1062">
        <v>1060</v>
      </c>
      <c r="C1062">
        <v>1000</v>
      </c>
      <c r="D1062" s="6">
        <f t="shared" si="16"/>
        <v>1.3297001944993072E-41</v>
      </c>
    </row>
    <row r="1063" spans="2:4" x14ac:dyDescent="0.2">
      <c r="B1063">
        <v>1061</v>
      </c>
      <c r="C1063">
        <v>1000</v>
      </c>
      <c r="D1063" s="6">
        <f t="shared" si="16"/>
        <v>1.2088183586357337E-41</v>
      </c>
    </row>
    <row r="1064" spans="2:4" x14ac:dyDescent="0.2">
      <c r="B1064">
        <v>1062</v>
      </c>
      <c r="C1064">
        <v>1000</v>
      </c>
      <c r="D1064" s="6">
        <f t="shared" si="16"/>
        <v>1.0989257805779394E-41</v>
      </c>
    </row>
    <row r="1065" spans="2:4" x14ac:dyDescent="0.2">
      <c r="B1065">
        <v>1063</v>
      </c>
      <c r="C1065">
        <v>1000</v>
      </c>
      <c r="D1065" s="6">
        <f t="shared" si="16"/>
        <v>9.9902343688903581E-42</v>
      </c>
    </row>
    <row r="1066" spans="2:4" x14ac:dyDescent="0.2">
      <c r="B1066">
        <v>1064</v>
      </c>
      <c r="C1066">
        <v>1000</v>
      </c>
      <c r="D1066" s="6">
        <f t="shared" si="16"/>
        <v>9.0820312444457804E-42</v>
      </c>
    </row>
    <row r="1067" spans="2:4" x14ac:dyDescent="0.2">
      <c r="B1067">
        <v>1065</v>
      </c>
      <c r="C1067">
        <v>1000</v>
      </c>
      <c r="D1067" s="6">
        <f t="shared" si="16"/>
        <v>8.2563920404052556E-42</v>
      </c>
    </row>
    <row r="1068" spans="2:4" x14ac:dyDescent="0.2">
      <c r="B1068">
        <v>1066</v>
      </c>
      <c r="C1068">
        <v>1000</v>
      </c>
      <c r="D1068" s="6">
        <f t="shared" si="16"/>
        <v>7.5058109458229578E-42</v>
      </c>
    </row>
    <row r="1069" spans="2:4" x14ac:dyDescent="0.2">
      <c r="B1069">
        <v>1067</v>
      </c>
      <c r="C1069">
        <v>1000</v>
      </c>
      <c r="D1069" s="6">
        <f t="shared" si="16"/>
        <v>6.823464496202688E-42</v>
      </c>
    </row>
    <row r="1070" spans="2:4" x14ac:dyDescent="0.2">
      <c r="B1070">
        <v>1068</v>
      </c>
      <c r="C1070">
        <v>1000</v>
      </c>
      <c r="D1070" s="6">
        <f t="shared" si="16"/>
        <v>6.2031495420024435E-42</v>
      </c>
    </row>
    <row r="1071" spans="2:4" x14ac:dyDescent="0.2">
      <c r="B1071">
        <v>1069</v>
      </c>
      <c r="C1071">
        <v>1000</v>
      </c>
      <c r="D1071" s="6">
        <f t="shared" si="16"/>
        <v>5.6392268563658574E-42</v>
      </c>
    </row>
    <row r="1072" spans="2:4" x14ac:dyDescent="0.2">
      <c r="B1072">
        <v>1070</v>
      </c>
      <c r="C1072">
        <v>1000</v>
      </c>
      <c r="D1072" s="6">
        <f t="shared" si="16"/>
        <v>5.1265698694235068E-42</v>
      </c>
    </row>
    <row r="1073" spans="2:4" x14ac:dyDescent="0.2">
      <c r="B1073">
        <v>1071</v>
      </c>
      <c r="C1073">
        <v>1000</v>
      </c>
      <c r="D1073" s="6">
        <f t="shared" si="16"/>
        <v>4.6605180631122786E-42</v>
      </c>
    </row>
    <row r="1074" spans="2:4" x14ac:dyDescent="0.2">
      <c r="B1074">
        <v>1072</v>
      </c>
      <c r="C1074">
        <v>1000</v>
      </c>
      <c r="D1074" s="6">
        <f t="shared" si="16"/>
        <v>4.2368346028293444E-42</v>
      </c>
    </row>
    <row r="1075" spans="2:4" x14ac:dyDescent="0.2">
      <c r="B1075">
        <v>1073</v>
      </c>
      <c r="C1075">
        <v>1000</v>
      </c>
      <c r="D1075" s="6">
        <f t="shared" si="16"/>
        <v>3.851667820753949E-42</v>
      </c>
    </row>
    <row r="1076" spans="2:4" x14ac:dyDescent="0.2">
      <c r="B1076">
        <v>1074</v>
      </c>
      <c r="C1076">
        <v>1000</v>
      </c>
      <c r="D1076" s="6">
        <f t="shared" si="16"/>
        <v>3.501516200685408E-42</v>
      </c>
    </row>
    <row r="1077" spans="2:4" x14ac:dyDescent="0.2">
      <c r="B1077">
        <v>1075</v>
      </c>
      <c r="C1077">
        <v>1000</v>
      </c>
      <c r="D1077" s="6">
        <f t="shared" si="16"/>
        <v>3.1831965460776428E-42</v>
      </c>
    </row>
    <row r="1078" spans="2:4" x14ac:dyDescent="0.2">
      <c r="B1078">
        <v>1076</v>
      </c>
      <c r="C1078">
        <v>1000</v>
      </c>
      <c r="D1078" s="6">
        <f t="shared" si="16"/>
        <v>2.8938150418887658E-42</v>
      </c>
    </row>
    <row r="1079" spans="2:4" x14ac:dyDescent="0.2">
      <c r="B1079">
        <v>1077</v>
      </c>
      <c r="C1079">
        <v>1000</v>
      </c>
      <c r="D1079" s="6">
        <f t="shared" si="16"/>
        <v>2.6307409471716053E-42</v>
      </c>
    </row>
    <row r="1080" spans="2:4" x14ac:dyDescent="0.2">
      <c r="B1080">
        <v>1078</v>
      </c>
      <c r="C1080">
        <v>1000</v>
      </c>
      <c r="D1080" s="6">
        <f t="shared" si="16"/>
        <v>2.3915826792469141E-42</v>
      </c>
    </row>
    <row r="1081" spans="2:4" x14ac:dyDescent="0.2">
      <c r="B1081">
        <v>1079</v>
      </c>
      <c r="C1081">
        <v>1000</v>
      </c>
      <c r="D1081" s="6">
        <f t="shared" si="16"/>
        <v>2.1741660720426485E-42</v>
      </c>
    </row>
    <row r="1082" spans="2:4" x14ac:dyDescent="0.2">
      <c r="B1082">
        <v>1080</v>
      </c>
      <c r="C1082">
        <v>1000</v>
      </c>
      <c r="D1082" s="6">
        <f t="shared" si="16"/>
        <v>1.9765146109478625E-42</v>
      </c>
    </row>
    <row r="1083" spans="2:4" x14ac:dyDescent="0.2">
      <c r="B1083">
        <v>1081</v>
      </c>
      <c r="C1083">
        <v>1000</v>
      </c>
      <c r="D1083" s="6">
        <f t="shared" si="16"/>
        <v>1.7968314644980566E-42</v>
      </c>
    </row>
    <row r="1084" spans="2:4" x14ac:dyDescent="0.2">
      <c r="B1084">
        <v>1082</v>
      </c>
      <c r="C1084">
        <v>1000</v>
      </c>
      <c r="D1084" s="6">
        <f t="shared" si="16"/>
        <v>1.6334831495436879E-42</v>
      </c>
    </row>
    <row r="1085" spans="2:4" x14ac:dyDescent="0.2">
      <c r="B1085">
        <v>1083</v>
      </c>
      <c r="C1085">
        <v>1000</v>
      </c>
      <c r="D1085" s="6">
        <f t="shared" si="16"/>
        <v>1.4849846814033523E-42</v>
      </c>
    </row>
    <row r="1086" spans="2:4" x14ac:dyDescent="0.2">
      <c r="B1086">
        <v>1084</v>
      </c>
      <c r="C1086">
        <v>1000</v>
      </c>
      <c r="D1086" s="6">
        <f t="shared" si="16"/>
        <v>1.3499860740030476E-42</v>
      </c>
    </row>
    <row r="1087" spans="2:4" x14ac:dyDescent="0.2">
      <c r="B1087">
        <v>1085</v>
      </c>
      <c r="C1087">
        <v>1000</v>
      </c>
      <c r="D1087" s="6">
        <f t="shared" si="16"/>
        <v>1.2272600672754977E-42</v>
      </c>
    </row>
    <row r="1088" spans="2:4" x14ac:dyDescent="0.2">
      <c r="B1088">
        <v>1086</v>
      </c>
      <c r="C1088">
        <v>1000</v>
      </c>
      <c r="D1088" s="6">
        <f t="shared" si="16"/>
        <v>1.1156909702504522E-42</v>
      </c>
    </row>
    <row r="1089" spans="2:4" x14ac:dyDescent="0.2">
      <c r="B1089">
        <v>1087</v>
      </c>
      <c r="C1089">
        <v>1000</v>
      </c>
      <c r="D1089" s="6">
        <f t="shared" si="16"/>
        <v>1.0142645184095022E-42</v>
      </c>
    </row>
    <row r="1090" spans="2:4" x14ac:dyDescent="0.2">
      <c r="B1090">
        <v>1088</v>
      </c>
      <c r="C1090">
        <v>1000</v>
      </c>
      <c r="D1090" s="6">
        <f t="shared" si="16"/>
        <v>9.2205865309954733E-43</v>
      </c>
    </row>
    <row r="1091" spans="2:4" x14ac:dyDescent="0.2">
      <c r="B1091">
        <v>1089</v>
      </c>
      <c r="C1091">
        <v>1000</v>
      </c>
      <c r="D1091" s="6">
        <f t="shared" si="16"/>
        <v>8.3823513918140656E-43</v>
      </c>
    </row>
    <row r="1092" spans="2:4" x14ac:dyDescent="0.2">
      <c r="B1092">
        <v>1090</v>
      </c>
      <c r="C1092">
        <v>1000</v>
      </c>
      <c r="D1092" s="6">
        <f t="shared" si="16"/>
        <v>7.6203194471036957E-43</v>
      </c>
    </row>
    <row r="1093" spans="2:4" x14ac:dyDescent="0.2">
      <c r="B1093">
        <v>1091</v>
      </c>
      <c r="C1093">
        <v>1000</v>
      </c>
      <c r="D1093" s="6">
        <f t="shared" si="16"/>
        <v>6.92756313373063E-43</v>
      </c>
    </row>
    <row r="1094" spans="2:4" x14ac:dyDescent="0.2">
      <c r="B1094">
        <v>1092</v>
      </c>
      <c r="C1094">
        <v>1000</v>
      </c>
      <c r="D1094" s="6">
        <f t="shared" si="16"/>
        <v>6.2977846670278473E-43</v>
      </c>
    </row>
    <row r="1095" spans="2:4" x14ac:dyDescent="0.2">
      <c r="B1095">
        <v>1093</v>
      </c>
      <c r="C1095">
        <v>1000</v>
      </c>
      <c r="D1095" s="6">
        <f t="shared" si="16"/>
        <v>5.7252587882071331E-43</v>
      </c>
    </row>
    <row r="1096" spans="2:4" x14ac:dyDescent="0.2">
      <c r="B1096">
        <v>1094</v>
      </c>
      <c r="C1096">
        <v>1000</v>
      </c>
      <c r="D1096" s="6">
        <f t="shared" ref="D1096:D1159" si="17">C1096/(1+10%)^B1096</f>
        <v>5.2047807165519377E-43</v>
      </c>
    </row>
    <row r="1097" spans="2:4" x14ac:dyDescent="0.2">
      <c r="B1097">
        <v>1095</v>
      </c>
      <c r="C1097">
        <v>1000</v>
      </c>
      <c r="D1097" s="6">
        <f t="shared" si="17"/>
        <v>4.7316188332290346E-43</v>
      </c>
    </row>
    <row r="1098" spans="2:4" x14ac:dyDescent="0.2">
      <c r="B1098">
        <v>1096</v>
      </c>
      <c r="C1098">
        <v>1000</v>
      </c>
      <c r="D1098" s="6">
        <f t="shared" si="17"/>
        <v>4.3014716665718496E-43</v>
      </c>
    </row>
    <row r="1099" spans="2:4" x14ac:dyDescent="0.2">
      <c r="B1099">
        <v>1097</v>
      </c>
      <c r="C1099">
        <v>1000</v>
      </c>
      <c r="D1099" s="6">
        <f t="shared" si="17"/>
        <v>3.9104287877925898E-43</v>
      </c>
    </row>
    <row r="1100" spans="2:4" x14ac:dyDescent="0.2">
      <c r="B1100">
        <v>1098</v>
      </c>
      <c r="C1100">
        <v>1000</v>
      </c>
      <c r="D1100" s="6">
        <f t="shared" si="17"/>
        <v>3.5549352616296273E-43</v>
      </c>
    </row>
    <row r="1101" spans="2:4" x14ac:dyDescent="0.2">
      <c r="B1101">
        <v>1099</v>
      </c>
      <c r="C1101">
        <v>1000</v>
      </c>
      <c r="D1101" s="6">
        <f t="shared" si="17"/>
        <v>3.2317593287542062E-43</v>
      </c>
    </row>
    <row r="1102" spans="2:4" x14ac:dyDescent="0.2">
      <c r="B1102">
        <v>1100</v>
      </c>
      <c r="C1102">
        <v>1000</v>
      </c>
      <c r="D1102" s="6">
        <f t="shared" si="17"/>
        <v>2.9379630261401875E-43</v>
      </c>
    </row>
    <row r="1103" spans="2:4" x14ac:dyDescent="0.2">
      <c r="B1103">
        <v>1101</v>
      </c>
      <c r="C1103">
        <v>1000</v>
      </c>
      <c r="D1103" s="6">
        <f t="shared" si="17"/>
        <v>2.6708754783092609E-43</v>
      </c>
    </row>
    <row r="1104" spans="2:4" x14ac:dyDescent="0.2">
      <c r="B1104">
        <v>1102</v>
      </c>
      <c r="C1104">
        <v>1000</v>
      </c>
      <c r="D1104" s="6">
        <f t="shared" si="17"/>
        <v>2.4280686166447827E-43</v>
      </c>
    </row>
    <row r="1105" spans="2:4" x14ac:dyDescent="0.2">
      <c r="B1105">
        <v>1103</v>
      </c>
      <c r="C1105">
        <v>1000</v>
      </c>
      <c r="D1105" s="6">
        <f t="shared" si="17"/>
        <v>2.2073351060407114E-43</v>
      </c>
    </row>
    <row r="1106" spans="2:4" x14ac:dyDescent="0.2">
      <c r="B1106">
        <v>1104</v>
      </c>
      <c r="C1106">
        <v>1000</v>
      </c>
      <c r="D1106" s="6">
        <f t="shared" si="17"/>
        <v>2.0066682782188287E-43</v>
      </c>
    </row>
    <row r="1107" spans="2:4" x14ac:dyDescent="0.2">
      <c r="B1107">
        <v>1105</v>
      </c>
      <c r="C1107">
        <v>1000</v>
      </c>
      <c r="D1107" s="6">
        <f t="shared" si="17"/>
        <v>1.824243889289844E-43</v>
      </c>
    </row>
    <row r="1108" spans="2:4" x14ac:dyDescent="0.2">
      <c r="B1108">
        <v>1106</v>
      </c>
      <c r="C1108">
        <v>1000</v>
      </c>
      <c r="D1108" s="6">
        <f t="shared" si="17"/>
        <v>1.65840353571804E-43</v>
      </c>
    </row>
    <row r="1109" spans="2:4" x14ac:dyDescent="0.2">
      <c r="B1109">
        <v>1107</v>
      </c>
      <c r="C1109">
        <v>1000</v>
      </c>
      <c r="D1109" s="6">
        <f t="shared" si="17"/>
        <v>1.5076395779254902E-43</v>
      </c>
    </row>
    <row r="1110" spans="2:4" x14ac:dyDescent="0.2">
      <c r="B1110">
        <v>1108</v>
      </c>
      <c r="C1110">
        <v>1000</v>
      </c>
      <c r="D1110" s="6">
        <f t="shared" si="17"/>
        <v>1.3705814344777186E-43</v>
      </c>
    </row>
    <row r="1111" spans="2:4" x14ac:dyDescent="0.2">
      <c r="B1111">
        <v>1109</v>
      </c>
      <c r="C1111">
        <v>1000</v>
      </c>
      <c r="D1111" s="6">
        <f t="shared" si="17"/>
        <v>1.2459831222524715E-43</v>
      </c>
    </row>
    <row r="1112" spans="2:4" x14ac:dyDescent="0.2">
      <c r="B1112">
        <v>1110</v>
      </c>
      <c r="C1112">
        <v>1000</v>
      </c>
      <c r="D1112" s="6">
        <f t="shared" si="17"/>
        <v>1.1327119293204284E-43</v>
      </c>
    </row>
    <row r="1113" spans="2:4" x14ac:dyDescent="0.2">
      <c r="B1113">
        <v>1111</v>
      </c>
      <c r="C1113">
        <v>1000</v>
      </c>
      <c r="D1113" s="6">
        <f t="shared" si="17"/>
        <v>1.0297381175640258E-43</v>
      </c>
    </row>
    <row r="1114" spans="2:4" x14ac:dyDescent="0.2">
      <c r="B1114">
        <v>1112</v>
      </c>
      <c r="C1114">
        <v>1000</v>
      </c>
      <c r="D1114" s="6">
        <f t="shared" si="17"/>
        <v>9.3612556142184176E-44</v>
      </c>
    </row>
    <row r="1115" spans="2:4" x14ac:dyDescent="0.2">
      <c r="B1115">
        <v>1113</v>
      </c>
      <c r="C1115">
        <v>1000</v>
      </c>
      <c r="D1115" s="6">
        <f t="shared" si="17"/>
        <v>8.5102323765621947E-44</v>
      </c>
    </row>
    <row r="1116" spans="2:4" x14ac:dyDescent="0.2">
      <c r="B1116">
        <v>1114</v>
      </c>
      <c r="C1116">
        <v>1000</v>
      </c>
      <c r="D1116" s="6">
        <f t="shared" si="17"/>
        <v>7.736574887783814E-44</v>
      </c>
    </row>
    <row r="1117" spans="2:4" x14ac:dyDescent="0.2">
      <c r="B1117">
        <v>1115</v>
      </c>
      <c r="C1117">
        <v>1000</v>
      </c>
      <c r="D1117" s="6">
        <f t="shared" si="17"/>
        <v>7.0332498979852845E-44</v>
      </c>
    </row>
    <row r="1118" spans="2:4" x14ac:dyDescent="0.2">
      <c r="B1118">
        <v>1116</v>
      </c>
      <c r="C1118">
        <v>1000</v>
      </c>
      <c r="D1118" s="6">
        <f t="shared" si="17"/>
        <v>6.3938635436229866E-44</v>
      </c>
    </row>
    <row r="1119" spans="2:4" x14ac:dyDescent="0.2">
      <c r="B1119">
        <v>1117</v>
      </c>
      <c r="C1119">
        <v>1000</v>
      </c>
      <c r="D1119" s="6">
        <f t="shared" si="17"/>
        <v>5.8126032214754417E-44</v>
      </c>
    </row>
    <row r="1120" spans="2:4" x14ac:dyDescent="0.2">
      <c r="B1120">
        <v>1118</v>
      </c>
      <c r="C1120">
        <v>1000</v>
      </c>
      <c r="D1120" s="6">
        <f t="shared" si="17"/>
        <v>5.2841847467958546E-44</v>
      </c>
    </row>
    <row r="1121" spans="2:4" x14ac:dyDescent="0.2">
      <c r="B1121">
        <v>1119</v>
      </c>
      <c r="C1121">
        <v>1000</v>
      </c>
      <c r="D1121" s="6">
        <f t="shared" si="17"/>
        <v>4.8038043152689587E-44</v>
      </c>
    </row>
    <row r="1122" spans="2:4" x14ac:dyDescent="0.2">
      <c r="B1122">
        <v>1120</v>
      </c>
      <c r="C1122">
        <v>1000</v>
      </c>
      <c r="D1122" s="6">
        <f t="shared" si="17"/>
        <v>4.3670948320626893E-44</v>
      </c>
    </row>
    <row r="1123" spans="2:4" x14ac:dyDescent="0.2">
      <c r="B1123">
        <v>1121</v>
      </c>
      <c r="C1123">
        <v>1000</v>
      </c>
      <c r="D1123" s="6">
        <f t="shared" si="17"/>
        <v>3.9700862109660819E-44</v>
      </c>
    </row>
    <row r="1124" spans="2:4" x14ac:dyDescent="0.2">
      <c r="B1124">
        <v>1122</v>
      </c>
      <c r="C1124">
        <v>1000</v>
      </c>
      <c r="D1124" s="6">
        <f t="shared" si="17"/>
        <v>3.6091692826964375E-44</v>
      </c>
    </row>
    <row r="1125" spans="2:4" x14ac:dyDescent="0.2">
      <c r="B1125">
        <v>1123</v>
      </c>
      <c r="C1125">
        <v>1000</v>
      </c>
      <c r="D1125" s="6">
        <f t="shared" si="17"/>
        <v>3.2810629842694877E-44</v>
      </c>
    </row>
    <row r="1126" spans="2:4" x14ac:dyDescent="0.2">
      <c r="B1126">
        <v>1124</v>
      </c>
      <c r="C1126">
        <v>1000</v>
      </c>
      <c r="D1126" s="6">
        <f t="shared" si="17"/>
        <v>2.9827845311540799E-44</v>
      </c>
    </row>
    <row r="1127" spans="2:4" x14ac:dyDescent="0.2">
      <c r="B1127">
        <v>1125</v>
      </c>
      <c r="C1127">
        <v>1000</v>
      </c>
      <c r="D1127" s="6">
        <f t="shared" si="17"/>
        <v>2.7116223010491634E-44</v>
      </c>
    </row>
    <row r="1128" spans="2:4" x14ac:dyDescent="0.2">
      <c r="B1128">
        <v>1126</v>
      </c>
      <c r="C1128">
        <v>1000</v>
      </c>
      <c r="D1128" s="6">
        <f t="shared" si="17"/>
        <v>2.4651111827719666E-44</v>
      </c>
    </row>
    <row r="1129" spans="2:4" x14ac:dyDescent="0.2">
      <c r="B1129">
        <v>1127</v>
      </c>
      <c r="C1129">
        <v>1000</v>
      </c>
      <c r="D1129" s="6">
        <f t="shared" si="17"/>
        <v>2.2410101661563329E-44</v>
      </c>
    </row>
    <row r="1130" spans="2:4" x14ac:dyDescent="0.2">
      <c r="B1130">
        <v>1128</v>
      </c>
      <c r="C1130">
        <v>1000</v>
      </c>
      <c r="D1130" s="6">
        <f t="shared" si="17"/>
        <v>2.03728196923303E-44</v>
      </c>
    </row>
    <row r="1131" spans="2:4" x14ac:dyDescent="0.2">
      <c r="B1131">
        <v>1129</v>
      </c>
      <c r="C1131">
        <v>1000</v>
      </c>
      <c r="D1131" s="6">
        <f t="shared" si="17"/>
        <v>1.852074517484573E-44</v>
      </c>
    </row>
    <row r="1132" spans="2:4" x14ac:dyDescent="0.2">
      <c r="B1132">
        <v>1130</v>
      </c>
      <c r="C1132">
        <v>1000</v>
      </c>
      <c r="D1132" s="6">
        <f t="shared" si="17"/>
        <v>1.6837041068041567E-44</v>
      </c>
    </row>
    <row r="1133" spans="2:4" x14ac:dyDescent="0.2">
      <c r="B1133">
        <v>1131</v>
      </c>
      <c r="C1133">
        <v>1000</v>
      </c>
      <c r="D1133" s="6">
        <f t="shared" si="17"/>
        <v>1.5306400970946877E-44</v>
      </c>
    </row>
    <row r="1134" spans="2:4" x14ac:dyDescent="0.2">
      <c r="B1134">
        <v>1132</v>
      </c>
      <c r="C1134">
        <v>1000</v>
      </c>
      <c r="D1134" s="6">
        <f t="shared" si="17"/>
        <v>1.391490997358807E-44</v>
      </c>
    </row>
    <row r="1135" spans="2:4" x14ac:dyDescent="0.2">
      <c r="B1135">
        <v>1133</v>
      </c>
      <c r="C1135">
        <v>1000</v>
      </c>
      <c r="D1135" s="6">
        <f t="shared" si="17"/>
        <v>1.2649918157807335E-44</v>
      </c>
    </row>
    <row r="1136" spans="2:4" x14ac:dyDescent="0.2">
      <c r="B1136">
        <v>1134</v>
      </c>
      <c r="C1136">
        <v>1000</v>
      </c>
      <c r="D1136" s="6">
        <f t="shared" si="17"/>
        <v>1.1499925598006667E-44</v>
      </c>
    </row>
    <row r="1137" spans="2:4" x14ac:dyDescent="0.2">
      <c r="B1137">
        <v>1135</v>
      </c>
      <c r="C1137">
        <v>1000</v>
      </c>
      <c r="D1137" s="6">
        <f t="shared" si="17"/>
        <v>1.0454477816369697E-44</v>
      </c>
    </row>
    <row r="1138" spans="2:4" x14ac:dyDescent="0.2">
      <c r="B1138">
        <v>1136</v>
      </c>
      <c r="C1138">
        <v>1000</v>
      </c>
      <c r="D1138" s="6">
        <f t="shared" si="17"/>
        <v>9.5040707421542707E-45</v>
      </c>
    </row>
    <row r="1139" spans="2:4" x14ac:dyDescent="0.2">
      <c r="B1139">
        <v>1137</v>
      </c>
      <c r="C1139">
        <v>1000</v>
      </c>
      <c r="D1139" s="6">
        <f t="shared" si="17"/>
        <v>8.6400643110493359E-45</v>
      </c>
    </row>
    <row r="1140" spans="2:4" x14ac:dyDescent="0.2">
      <c r="B1140">
        <v>1138</v>
      </c>
      <c r="C1140">
        <v>1000</v>
      </c>
      <c r="D1140" s="6">
        <f t="shared" si="17"/>
        <v>7.8546039191357585E-45</v>
      </c>
    </row>
    <row r="1141" spans="2:4" x14ac:dyDescent="0.2">
      <c r="B1141">
        <v>1139</v>
      </c>
      <c r="C1141">
        <v>1000</v>
      </c>
      <c r="D1141" s="6">
        <f t="shared" si="17"/>
        <v>7.1405490173961438E-45</v>
      </c>
    </row>
    <row r="1142" spans="2:4" x14ac:dyDescent="0.2">
      <c r="B1142">
        <v>1140</v>
      </c>
      <c r="C1142">
        <v>1000</v>
      </c>
      <c r="D1142" s="6">
        <f t="shared" si="17"/>
        <v>6.4914081976328568E-45</v>
      </c>
    </row>
    <row r="1143" spans="2:4" x14ac:dyDescent="0.2">
      <c r="B1143">
        <v>1141</v>
      </c>
      <c r="C1143">
        <v>1000</v>
      </c>
      <c r="D1143" s="6">
        <f t="shared" si="17"/>
        <v>5.9012801796662335E-45</v>
      </c>
    </row>
    <row r="1144" spans="2:4" x14ac:dyDescent="0.2">
      <c r="B1144">
        <v>1142</v>
      </c>
      <c r="C1144">
        <v>1000</v>
      </c>
      <c r="D1144" s="6">
        <f t="shared" si="17"/>
        <v>5.3648001633329399E-45</v>
      </c>
    </row>
    <row r="1145" spans="2:4" x14ac:dyDescent="0.2">
      <c r="B1145">
        <v>1143</v>
      </c>
      <c r="C1145">
        <v>1000</v>
      </c>
      <c r="D1145" s="6">
        <f t="shared" si="17"/>
        <v>4.8770910575753982E-45</v>
      </c>
    </row>
    <row r="1146" spans="2:4" x14ac:dyDescent="0.2">
      <c r="B1146">
        <v>1144</v>
      </c>
      <c r="C1146">
        <v>1000</v>
      </c>
      <c r="D1146" s="6">
        <f t="shared" si="17"/>
        <v>4.4337191432503635E-45</v>
      </c>
    </row>
    <row r="1147" spans="2:4" x14ac:dyDescent="0.2">
      <c r="B1147">
        <v>1145</v>
      </c>
      <c r="C1147">
        <v>1000</v>
      </c>
      <c r="D1147" s="6">
        <f t="shared" si="17"/>
        <v>4.0306537665912382E-45</v>
      </c>
    </row>
    <row r="1148" spans="2:4" x14ac:dyDescent="0.2">
      <c r="B1148">
        <v>1146</v>
      </c>
      <c r="C1148">
        <v>1000</v>
      </c>
      <c r="D1148" s="6">
        <f t="shared" si="17"/>
        <v>3.6642306969011258E-45</v>
      </c>
    </row>
    <row r="1149" spans="2:4" x14ac:dyDescent="0.2">
      <c r="B1149">
        <v>1147</v>
      </c>
      <c r="C1149">
        <v>1000</v>
      </c>
      <c r="D1149" s="6">
        <f t="shared" si="17"/>
        <v>3.3311188153646592E-45</v>
      </c>
    </row>
    <row r="1150" spans="2:4" x14ac:dyDescent="0.2">
      <c r="B1150">
        <v>1148</v>
      </c>
      <c r="C1150">
        <v>1000</v>
      </c>
      <c r="D1150" s="6">
        <f t="shared" si="17"/>
        <v>3.0282898321496908E-45</v>
      </c>
    </row>
    <row r="1151" spans="2:4" x14ac:dyDescent="0.2">
      <c r="B1151">
        <v>1149</v>
      </c>
      <c r="C1151">
        <v>1000</v>
      </c>
      <c r="D1151" s="6">
        <f t="shared" si="17"/>
        <v>2.7529907564997183E-45</v>
      </c>
    </row>
    <row r="1152" spans="2:4" x14ac:dyDescent="0.2">
      <c r="B1152">
        <v>1150</v>
      </c>
      <c r="C1152">
        <v>1000</v>
      </c>
      <c r="D1152" s="6">
        <f t="shared" si="17"/>
        <v>2.502718869545198E-45</v>
      </c>
    </row>
    <row r="1153" spans="2:4" x14ac:dyDescent="0.2">
      <c r="B1153">
        <v>1151</v>
      </c>
      <c r="C1153">
        <v>1000</v>
      </c>
      <c r="D1153" s="6">
        <f t="shared" si="17"/>
        <v>2.2751989723138163E-45</v>
      </c>
    </row>
    <row r="1154" spans="2:4" x14ac:dyDescent="0.2">
      <c r="B1154">
        <v>1152</v>
      </c>
      <c r="C1154">
        <v>1000</v>
      </c>
      <c r="D1154" s="6">
        <f t="shared" si="17"/>
        <v>2.0683627021034696E-45</v>
      </c>
    </row>
    <row r="1155" spans="2:4" x14ac:dyDescent="0.2">
      <c r="B1155">
        <v>1153</v>
      </c>
      <c r="C1155">
        <v>1000</v>
      </c>
      <c r="D1155" s="6">
        <f t="shared" si="17"/>
        <v>1.8803297291849722E-45</v>
      </c>
    </row>
    <row r="1156" spans="2:4" x14ac:dyDescent="0.2">
      <c r="B1156">
        <v>1154</v>
      </c>
      <c r="C1156">
        <v>1000</v>
      </c>
      <c r="D1156" s="6">
        <f t="shared" si="17"/>
        <v>1.7093906628954292E-45</v>
      </c>
    </row>
    <row r="1157" spans="2:4" x14ac:dyDescent="0.2">
      <c r="B1157">
        <v>1155</v>
      </c>
      <c r="C1157">
        <v>1000</v>
      </c>
      <c r="D1157" s="6">
        <f t="shared" si="17"/>
        <v>1.5539915117231171E-45</v>
      </c>
    </row>
    <row r="1158" spans="2:4" x14ac:dyDescent="0.2">
      <c r="B1158">
        <v>1156</v>
      </c>
      <c r="C1158">
        <v>1000</v>
      </c>
      <c r="D1158" s="6">
        <f t="shared" si="17"/>
        <v>1.4127195561119246E-45</v>
      </c>
    </row>
    <row r="1159" spans="2:4" x14ac:dyDescent="0.2">
      <c r="B1159">
        <v>1157</v>
      </c>
      <c r="C1159">
        <v>1000</v>
      </c>
      <c r="D1159" s="6">
        <f t="shared" si="17"/>
        <v>1.2842905055562951E-45</v>
      </c>
    </row>
    <row r="1160" spans="2:4" x14ac:dyDescent="0.2">
      <c r="B1160">
        <v>1158</v>
      </c>
      <c r="C1160">
        <v>1000</v>
      </c>
      <c r="D1160" s="6">
        <f t="shared" ref="D1160:D1223" si="18">C1160/(1+10%)^B1160</f>
        <v>1.1675368232329952E-45</v>
      </c>
    </row>
    <row r="1161" spans="2:4" x14ac:dyDescent="0.2">
      <c r="B1161">
        <v>1159</v>
      </c>
      <c r="C1161">
        <v>1000</v>
      </c>
      <c r="D1161" s="6">
        <f t="shared" si="18"/>
        <v>1.0613971120299954E-45</v>
      </c>
    </row>
    <row r="1162" spans="2:4" x14ac:dyDescent="0.2">
      <c r="B1162">
        <v>1160</v>
      </c>
      <c r="C1162">
        <v>1000</v>
      </c>
      <c r="D1162" s="6">
        <f t="shared" si="18"/>
        <v>9.6490646548181425E-46</v>
      </c>
    </row>
    <row r="1163" spans="2:4" x14ac:dyDescent="0.2">
      <c r="B1163">
        <v>1161</v>
      </c>
      <c r="C1163">
        <v>1000</v>
      </c>
      <c r="D1163" s="6">
        <f t="shared" si="18"/>
        <v>8.7718769589255842E-46</v>
      </c>
    </row>
    <row r="1164" spans="2:4" x14ac:dyDescent="0.2">
      <c r="B1164">
        <v>1162</v>
      </c>
      <c r="C1164">
        <v>1000</v>
      </c>
      <c r="D1164" s="6">
        <f t="shared" si="18"/>
        <v>7.9744335990232578E-46</v>
      </c>
    </row>
    <row r="1165" spans="2:4" x14ac:dyDescent="0.2">
      <c r="B1165">
        <v>1163</v>
      </c>
      <c r="C1165">
        <v>1000</v>
      </c>
      <c r="D1165" s="6">
        <f t="shared" si="18"/>
        <v>7.2494850900211426E-46</v>
      </c>
    </row>
    <row r="1166" spans="2:4" x14ac:dyDescent="0.2">
      <c r="B1166">
        <v>1164</v>
      </c>
      <c r="C1166">
        <v>1000</v>
      </c>
      <c r="D1166" s="6">
        <f t="shared" si="18"/>
        <v>6.5904409909283106E-46</v>
      </c>
    </row>
    <row r="1167" spans="2:4" x14ac:dyDescent="0.2">
      <c r="B1167">
        <v>1165</v>
      </c>
      <c r="C1167">
        <v>1000</v>
      </c>
      <c r="D1167" s="6">
        <f t="shared" si="18"/>
        <v>5.9913099917530098E-46</v>
      </c>
    </row>
    <row r="1168" spans="2:4" x14ac:dyDescent="0.2">
      <c r="B1168">
        <v>1166</v>
      </c>
      <c r="C1168">
        <v>1000</v>
      </c>
      <c r="D1168" s="6">
        <f t="shared" si="18"/>
        <v>5.4466454470481894E-46</v>
      </c>
    </row>
    <row r="1169" spans="2:4" x14ac:dyDescent="0.2">
      <c r="B1169">
        <v>1167</v>
      </c>
      <c r="C1169">
        <v>1000</v>
      </c>
      <c r="D1169" s="6">
        <f t="shared" si="18"/>
        <v>4.9514958609528995E-46</v>
      </c>
    </row>
    <row r="1170" spans="2:4" x14ac:dyDescent="0.2">
      <c r="B1170">
        <v>1168</v>
      </c>
      <c r="C1170">
        <v>1000</v>
      </c>
      <c r="D1170" s="6">
        <f t="shared" si="18"/>
        <v>4.5013598735935454E-46</v>
      </c>
    </row>
    <row r="1171" spans="2:4" x14ac:dyDescent="0.2">
      <c r="B1171">
        <v>1169</v>
      </c>
      <c r="C1171">
        <v>1000</v>
      </c>
      <c r="D1171" s="6">
        <f t="shared" si="18"/>
        <v>4.0921453396304955E-46</v>
      </c>
    </row>
    <row r="1172" spans="2:4" x14ac:dyDescent="0.2">
      <c r="B1172">
        <v>1170</v>
      </c>
      <c r="C1172">
        <v>1000</v>
      </c>
      <c r="D1172" s="6">
        <f t="shared" si="18"/>
        <v>3.7201321269368138E-46</v>
      </c>
    </row>
    <row r="1173" spans="2:4" x14ac:dyDescent="0.2">
      <c r="B1173">
        <v>1171</v>
      </c>
      <c r="C1173">
        <v>1000</v>
      </c>
      <c r="D1173" s="6">
        <f t="shared" si="18"/>
        <v>3.3819382972152847E-46</v>
      </c>
    </row>
    <row r="1174" spans="2:4" x14ac:dyDescent="0.2">
      <c r="B1174">
        <v>1172</v>
      </c>
      <c r="C1174">
        <v>1000</v>
      </c>
      <c r="D1174" s="6">
        <f t="shared" si="18"/>
        <v>3.074489361104804E-46</v>
      </c>
    </row>
    <row r="1175" spans="2:4" x14ac:dyDescent="0.2">
      <c r="B1175">
        <v>1173</v>
      </c>
      <c r="C1175">
        <v>1000</v>
      </c>
      <c r="D1175" s="6">
        <f t="shared" si="18"/>
        <v>2.7949903282770949E-46</v>
      </c>
    </row>
    <row r="1176" spans="2:4" x14ac:dyDescent="0.2">
      <c r="B1176">
        <v>1174</v>
      </c>
      <c r="C1176">
        <v>1000</v>
      </c>
      <c r="D1176" s="6">
        <f t="shared" si="18"/>
        <v>2.540900298433722E-46</v>
      </c>
    </row>
    <row r="1177" spans="2:4" x14ac:dyDescent="0.2">
      <c r="B1177">
        <v>1175</v>
      </c>
      <c r="C1177">
        <v>1000</v>
      </c>
      <c r="D1177" s="6">
        <f t="shared" si="18"/>
        <v>2.3099093622124743E-46</v>
      </c>
    </row>
    <row r="1178" spans="2:4" x14ac:dyDescent="0.2">
      <c r="B1178">
        <v>1176</v>
      </c>
      <c r="C1178">
        <v>1000</v>
      </c>
      <c r="D1178" s="6">
        <f t="shared" si="18"/>
        <v>2.0999176020113407E-46</v>
      </c>
    </row>
    <row r="1179" spans="2:4" x14ac:dyDescent="0.2">
      <c r="B1179">
        <v>1177</v>
      </c>
      <c r="C1179">
        <v>1000</v>
      </c>
      <c r="D1179" s="6">
        <f t="shared" si="18"/>
        <v>1.9090160018284911E-46</v>
      </c>
    </row>
    <row r="1180" spans="2:4" x14ac:dyDescent="0.2">
      <c r="B1180">
        <v>1178</v>
      </c>
      <c r="C1180">
        <v>1000</v>
      </c>
      <c r="D1180" s="6">
        <f t="shared" si="18"/>
        <v>1.7354690925713556E-46</v>
      </c>
    </row>
    <row r="1181" spans="2:4" x14ac:dyDescent="0.2">
      <c r="B1181">
        <v>1179</v>
      </c>
      <c r="C1181">
        <v>1000</v>
      </c>
      <c r="D1181" s="6">
        <f t="shared" si="18"/>
        <v>1.5776991750648682E-46</v>
      </c>
    </row>
    <row r="1182" spans="2:4" x14ac:dyDescent="0.2">
      <c r="B1182">
        <v>1180</v>
      </c>
      <c r="C1182">
        <v>1000</v>
      </c>
      <c r="D1182" s="6">
        <f t="shared" si="18"/>
        <v>1.4342719773316983E-46</v>
      </c>
    </row>
    <row r="1183" spans="2:4" x14ac:dyDescent="0.2">
      <c r="B1183">
        <v>1181</v>
      </c>
      <c r="C1183">
        <v>1000</v>
      </c>
      <c r="D1183" s="6">
        <f t="shared" si="18"/>
        <v>1.3038836157560893E-46</v>
      </c>
    </row>
    <row r="1184" spans="2:4" x14ac:dyDescent="0.2">
      <c r="B1184">
        <v>1182</v>
      </c>
      <c r="C1184">
        <v>1000</v>
      </c>
      <c r="D1184" s="6">
        <f t="shared" si="18"/>
        <v>1.1853487415964446E-46</v>
      </c>
    </row>
    <row r="1185" spans="2:4" x14ac:dyDescent="0.2">
      <c r="B1185">
        <v>1183</v>
      </c>
      <c r="C1185">
        <v>1000</v>
      </c>
      <c r="D1185" s="6">
        <f t="shared" si="18"/>
        <v>1.0775897650876771E-46</v>
      </c>
    </row>
    <row r="1186" spans="2:4" x14ac:dyDescent="0.2">
      <c r="B1186">
        <v>1184</v>
      </c>
      <c r="C1186">
        <v>1000</v>
      </c>
      <c r="D1186" s="6">
        <f t="shared" si="18"/>
        <v>9.796270591706153E-47</v>
      </c>
    </row>
    <row r="1187" spans="2:4" x14ac:dyDescent="0.2">
      <c r="B1187">
        <v>1185</v>
      </c>
      <c r="C1187">
        <v>1000</v>
      </c>
      <c r="D1187" s="6">
        <f t="shared" si="18"/>
        <v>8.9057005379146856E-47</v>
      </c>
    </row>
    <row r="1188" spans="2:4" x14ac:dyDescent="0.2">
      <c r="B1188">
        <v>1186</v>
      </c>
      <c r="C1188">
        <v>1000</v>
      </c>
      <c r="D1188" s="6">
        <f t="shared" si="18"/>
        <v>8.096091398104258E-47</v>
      </c>
    </row>
    <row r="1189" spans="2:4" x14ac:dyDescent="0.2">
      <c r="B1189">
        <v>1187</v>
      </c>
      <c r="C1189">
        <v>1000</v>
      </c>
      <c r="D1189" s="6">
        <f t="shared" si="18"/>
        <v>7.3600830891856881E-47</v>
      </c>
    </row>
    <row r="1190" spans="2:4" x14ac:dyDescent="0.2">
      <c r="B1190">
        <v>1188</v>
      </c>
      <c r="C1190">
        <v>1000</v>
      </c>
      <c r="D1190" s="6">
        <f t="shared" si="18"/>
        <v>6.6909846265324438E-47</v>
      </c>
    </row>
    <row r="1191" spans="2:4" x14ac:dyDescent="0.2">
      <c r="B1191">
        <v>1189</v>
      </c>
      <c r="C1191">
        <v>1000</v>
      </c>
      <c r="D1191" s="6">
        <f t="shared" si="18"/>
        <v>6.082713296847676E-47</v>
      </c>
    </row>
    <row r="1192" spans="2:4" x14ac:dyDescent="0.2">
      <c r="B1192">
        <v>1190</v>
      </c>
      <c r="C1192">
        <v>1000</v>
      </c>
      <c r="D1192" s="6">
        <f t="shared" si="18"/>
        <v>5.5297393607706137E-47</v>
      </c>
    </row>
    <row r="1193" spans="2:4" x14ac:dyDescent="0.2">
      <c r="B1193">
        <v>1191</v>
      </c>
      <c r="C1193">
        <v>1000</v>
      </c>
      <c r="D1193" s="6">
        <f t="shared" si="18"/>
        <v>5.0270357825187398E-47</v>
      </c>
    </row>
    <row r="1194" spans="2:4" x14ac:dyDescent="0.2">
      <c r="B1194">
        <v>1192</v>
      </c>
      <c r="C1194">
        <v>1000</v>
      </c>
      <c r="D1194" s="6">
        <f t="shared" si="18"/>
        <v>4.5700325295624911E-47</v>
      </c>
    </row>
    <row r="1195" spans="2:4" x14ac:dyDescent="0.2">
      <c r="B1195">
        <v>1193</v>
      </c>
      <c r="C1195">
        <v>1000</v>
      </c>
      <c r="D1195" s="6">
        <f t="shared" si="18"/>
        <v>4.1545750268749914E-47</v>
      </c>
    </row>
    <row r="1196" spans="2:4" x14ac:dyDescent="0.2">
      <c r="B1196">
        <v>1194</v>
      </c>
      <c r="C1196">
        <v>1000</v>
      </c>
      <c r="D1196" s="6">
        <f t="shared" si="18"/>
        <v>3.7768863880681741E-47</v>
      </c>
    </row>
    <row r="1197" spans="2:4" x14ac:dyDescent="0.2">
      <c r="B1197">
        <v>1195</v>
      </c>
      <c r="C1197">
        <v>1000</v>
      </c>
      <c r="D1197" s="6">
        <f t="shared" si="18"/>
        <v>3.4335330800619752E-47</v>
      </c>
    </row>
    <row r="1198" spans="2:4" x14ac:dyDescent="0.2">
      <c r="B1198">
        <v>1196</v>
      </c>
      <c r="C1198">
        <v>1000</v>
      </c>
      <c r="D1198" s="6">
        <f t="shared" si="18"/>
        <v>3.1213937091472506E-47</v>
      </c>
    </row>
    <row r="1199" spans="2:4" x14ac:dyDescent="0.2">
      <c r="B1199">
        <v>1197</v>
      </c>
      <c r="C1199">
        <v>1000</v>
      </c>
      <c r="D1199" s="6">
        <f t="shared" si="18"/>
        <v>2.8376306446793184E-47</v>
      </c>
    </row>
    <row r="1200" spans="2:4" x14ac:dyDescent="0.2">
      <c r="B1200">
        <v>1198</v>
      </c>
      <c r="C1200">
        <v>1000</v>
      </c>
      <c r="D1200" s="6">
        <f t="shared" si="18"/>
        <v>2.5796642224357437E-47</v>
      </c>
    </row>
    <row r="1201" spans="2:4" x14ac:dyDescent="0.2">
      <c r="B1201">
        <v>1199</v>
      </c>
      <c r="C1201">
        <v>1000</v>
      </c>
      <c r="D1201" s="6">
        <f t="shared" si="18"/>
        <v>2.3451492931234032E-47</v>
      </c>
    </row>
    <row r="1202" spans="2:4" x14ac:dyDescent="0.2">
      <c r="B1202">
        <v>1200</v>
      </c>
      <c r="C1202">
        <v>1000</v>
      </c>
      <c r="D1202" s="6">
        <f t="shared" si="18"/>
        <v>2.1319539028394574E-47</v>
      </c>
    </row>
    <row r="1203" spans="2:4" x14ac:dyDescent="0.2">
      <c r="B1203">
        <v>1201</v>
      </c>
      <c r="C1203">
        <v>1000</v>
      </c>
      <c r="D1203" s="6">
        <f t="shared" si="18"/>
        <v>1.9381399116722338E-47</v>
      </c>
    </row>
    <row r="1204" spans="2:4" x14ac:dyDescent="0.2">
      <c r="B1204">
        <v>1202</v>
      </c>
      <c r="C1204">
        <v>1000</v>
      </c>
      <c r="D1204" s="6">
        <f t="shared" si="18"/>
        <v>1.7619453742474849E-47</v>
      </c>
    </row>
    <row r="1205" spans="2:4" x14ac:dyDescent="0.2">
      <c r="B1205">
        <v>1203</v>
      </c>
      <c r="C1205">
        <v>1000</v>
      </c>
      <c r="D1205" s="6">
        <f t="shared" si="18"/>
        <v>1.601768522043168E-47</v>
      </c>
    </row>
    <row r="1206" spans="2:4" x14ac:dyDescent="0.2">
      <c r="B1206">
        <v>1204</v>
      </c>
      <c r="C1206">
        <v>1000</v>
      </c>
      <c r="D1206" s="6">
        <f t="shared" si="18"/>
        <v>1.4561532018574254E-47</v>
      </c>
    </row>
    <row r="1207" spans="2:4" x14ac:dyDescent="0.2">
      <c r="B1207">
        <v>1205</v>
      </c>
      <c r="C1207">
        <v>1000</v>
      </c>
      <c r="D1207" s="6">
        <f t="shared" si="18"/>
        <v>1.3237756380522048E-47</v>
      </c>
    </row>
    <row r="1208" spans="2:4" x14ac:dyDescent="0.2">
      <c r="B1208">
        <v>1206</v>
      </c>
      <c r="C1208">
        <v>1000</v>
      </c>
      <c r="D1208" s="6">
        <f t="shared" si="18"/>
        <v>1.2034323982292771E-47</v>
      </c>
    </row>
    <row r="1209" spans="2:4" x14ac:dyDescent="0.2">
      <c r="B1209">
        <v>1207</v>
      </c>
      <c r="C1209">
        <v>1000</v>
      </c>
      <c r="D1209" s="6">
        <f t="shared" si="18"/>
        <v>1.0940294529357063E-47</v>
      </c>
    </row>
    <row r="1210" spans="2:4" x14ac:dyDescent="0.2">
      <c r="B1210">
        <v>1208</v>
      </c>
      <c r="C1210">
        <v>1000</v>
      </c>
      <c r="D1210" s="6">
        <f t="shared" si="18"/>
        <v>9.9457222994155135E-48</v>
      </c>
    </row>
    <row r="1211" spans="2:4" x14ac:dyDescent="0.2">
      <c r="B1211">
        <v>1209</v>
      </c>
      <c r="C1211">
        <v>1000</v>
      </c>
      <c r="D1211" s="6">
        <f t="shared" si="18"/>
        <v>9.0415657267413745E-48</v>
      </c>
    </row>
    <row r="1212" spans="2:4" x14ac:dyDescent="0.2">
      <c r="B1212">
        <v>1210</v>
      </c>
      <c r="C1212">
        <v>1000</v>
      </c>
      <c r="D1212" s="6">
        <f t="shared" si="18"/>
        <v>8.2196052061285219E-48</v>
      </c>
    </row>
    <row r="1213" spans="2:4" x14ac:dyDescent="0.2">
      <c r="B1213">
        <v>1211</v>
      </c>
      <c r="C1213">
        <v>1000</v>
      </c>
      <c r="D1213" s="6">
        <f t="shared" si="18"/>
        <v>7.4723683692077458E-48</v>
      </c>
    </row>
    <row r="1214" spans="2:4" x14ac:dyDescent="0.2">
      <c r="B1214">
        <v>1212</v>
      </c>
      <c r="C1214">
        <v>1000</v>
      </c>
      <c r="D1214" s="6">
        <f t="shared" si="18"/>
        <v>6.7930621538252242E-48</v>
      </c>
    </row>
    <row r="1215" spans="2:4" x14ac:dyDescent="0.2">
      <c r="B1215">
        <v>1213</v>
      </c>
      <c r="C1215">
        <v>1000</v>
      </c>
      <c r="D1215" s="6">
        <f t="shared" si="18"/>
        <v>6.175511048932021E-48</v>
      </c>
    </row>
    <row r="1216" spans="2:4" x14ac:dyDescent="0.2">
      <c r="B1216">
        <v>1214</v>
      </c>
      <c r="C1216">
        <v>1000</v>
      </c>
      <c r="D1216" s="6">
        <f t="shared" si="18"/>
        <v>5.6141009535745642E-48</v>
      </c>
    </row>
    <row r="1217" spans="2:4" x14ac:dyDescent="0.2">
      <c r="B1217">
        <v>1215</v>
      </c>
      <c r="C1217">
        <v>1000</v>
      </c>
      <c r="D1217" s="6">
        <f t="shared" si="18"/>
        <v>5.1037281396132406E-48</v>
      </c>
    </row>
    <row r="1218" spans="2:4" x14ac:dyDescent="0.2">
      <c r="B1218">
        <v>1216</v>
      </c>
      <c r="C1218">
        <v>1000</v>
      </c>
      <c r="D1218" s="6">
        <f t="shared" si="18"/>
        <v>4.639752854193854E-48</v>
      </c>
    </row>
    <row r="1219" spans="2:4" x14ac:dyDescent="0.2">
      <c r="B1219">
        <v>1217</v>
      </c>
      <c r="C1219">
        <v>1000</v>
      </c>
      <c r="D1219" s="6">
        <f t="shared" si="18"/>
        <v>4.2179571401762303E-48</v>
      </c>
    </row>
    <row r="1220" spans="2:4" x14ac:dyDescent="0.2">
      <c r="B1220">
        <v>1218</v>
      </c>
      <c r="C1220">
        <v>1000</v>
      </c>
      <c r="D1220" s="6">
        <f t="shared" si="18"/>
        <v>3.8345064910693008E-48</v>
      </c>
    </row>
    <row r="1221" spans="2:4" x14ac:dyDescent="0.2">
      <c r="B1221">
        <v>1219</v>
      </c>
      <c r="C1221">
        <v>1000</v>
      </c>
      <c r="D1221" s="6">
        <f t="shared" si="18"/>
        <v>3.4859149918811814E-48</v>
      </c>
    </row>
    <row r="1222" spans="2:4" x14ac:dyDescent="0.2">
      <c r="B1222">
        <v>1220</v>
      </c>
      <c r="C1222">
        <v>1000</v>
      </c>
      <c r="D1222" s="6">
        <f t="shared" si="18"/>
        <v>3.1690136289828924E-48</v>
      </c>
    </row>
    <row r="1223" spans="2:4" x14ac:dyDescent="0.2">
      <c r="B1223">
        <v>1221</v>
      </c>
      <c r="C1223">
        <v>1000</v>
      </c>
      <c r="D1223" s="6">
        <f t="shared" si="18"/>
        <v>2.8809214808935382E-48</v>
      </c>
    </row>
    <row r="1224" spans="2:4" x14ac:dyDescent="0.2">
      <c r="B1224">
        <v>1222</v>
      </c>
      <c r="C1224">
        <v>1000</v>
      </c>
      <c r="D1224" s="6">
        <f t="shared" ref="D1224:D1287" si="19">C1224/(1+10%)^B1224</f>
        <v>2.6190195280850347E-48</v>
      </c>
    </row>
    <row r="1225" spans="2:4" x14ac:dyDescent="0.2">
      <c r="B1225">
        <v>1223</v>
      </c>
      <c r="C1225">
        <v>1000</v>
      </c>
      <c r="D1225" s="6">
        <f t="shared" si="19"/>
        <v>2.3809268437136676E-48</v>
      </c>
    </row>
    <row r="1226" spans="2:4" x14ac:dyDescent="0.2">
      <c r="B1226">
        <v>1224</v>
      </c>
      <c r="C1226">
        <v>1000</v>
      </c>
      <c r="D1226" s="6">
        <f t="shared" si="19"/>
        <v>2.1644789488306068E-48</v>
      </c>
    </row>
    <row r="1227" spans="2:4" x14ac:dyDescent="0.2">
      <c r="B1227">
        <v>1225</v>
      </c>
      <c r="C1227">
        <v>1000</v>
      </c>
      <c r="D1227" s="6">
        <f t="shared" si="19"/>
        <v>1.9677081353005513E-48</v>
      </c>
    </row>
    <row r="1228" spans="2:4" x14ac:dyDescent="0.2">
      <c r="B1228">
        <v>1226</v>
      </c>
      <c r="C1228">
        <v>1000</v>
      </c>
      <c r="D1228" s="6">
        <f t="shared" si="19"/>
        <v>1.788825577545956E-48</v>
      </c>
    </row>
    <row r="1229" spans="2:4" x14ac:dyDescent="0.2">
      <c r="B1229">
        <v>1227</v>
      </c>
      <c r="C1229">
        <v>1000</v>
      </c>
      <c r="D1229" s="6">
        <f t="shared" si="19"/>
        <v>1.6262050704963235E-48</v>
      </c>
    </row>
    <row r="1230" spans="2:4" x14ac:dyDescent="0.2">
      <c r="B1230">
        <v>1228</v>
      </c>
      <c r="C1230">
        <v>1000</v>
      </c>
      <c r="D1230" s="6">
        <f t="shared" si="19"/>
        <v>1.4783682459057488E-48</v>
      </c>
    </row>
    <row r="1231" spans="2:4" x14ac:dyDescent="0.2">
      <c r="B1231">
        <v>1229</v>
      </c>
      <c r="C1231">
        <v>1000</v>
      </c>
      <c r="D1231" s="6">
        <f t="shared" si="19"/>
        <v>1.3439711326415896E-48</v>
      </c>
    </row>
    <row r="1232" spans="2:4" x14ac:dyDescent="0.2">
      <c r="B1232">
        <v>1230</v>
      </c>
      <c r="C1232">
        <v>1000</v>
      </c>
      <c r="D1232" s="6">
        <f t="shared" si="19"/>
        <v>1.2217919387650812E-48</v>
      </c>
    </row>
    <row r="1233" spans="2:4" x14ac:dyDescent="0.2">
      <c r="B1233">
        <v>1231</v>
      </c>
      <c r="C1233">
        <v>1000</v>
      </c>
      <c r="D1233" s="6">
        <f t="shared" si="19"/>
        <v>1.110719944331892E-48</v>
      </c>
    </row>
    <row r="1234" spans="2:4" x14ac:dyDescent="0.2">
      <c r="B1234">
        <v>1232</v>
      </c>
      <c r="C1234">
        <v>1000</v>
      </c>
      <c r="D1234" s="6">
        <f t="shared" si="19"/>
        <v>1.0097454039380835E-48</v>
      </c>
    </row>
    <row r="1235" spans="2:4" x14ac:dyDescent="0.2">
      <c r="B1235">
        <v>1233</v>
      </c>
      <c r="C1235">
        <v>1000</v>
      </c>
      <c r="D1235" s="6">
        <f t="shared" si="19"/>
        <v>9.1795036721643962E-49</v>
      </c>
    </row>
    <row r="1236" spans="2:4" x14ac:dyDescent="0.2">
      <c r="B1236">
        <v>1234</v>
      </c>
      <c r="C1236">
        <v>1000</v>
      </c>
      <c r="D1236" s="6">
        <f t="shared" si="19"/>
        <v>8.3450033383312681E-49</v>
      </c>
    </row>
    <row r="1237" spans="2:4" x14ac:dyDescent="0.2">
      <c r="B1237">
        <v>1235</v>
      </c>
      <c r="C1237">
        <v>1000</v>
      </c>
      <c r="D1237" s="6">
        <f t="shared" si="19"/>
        <v>7.5863666712102416E-49</v>
      </c>
    </row>
    <row r="1238" spans="2:4" x14ac:dyDescent="0.2">
      <c r="B1238">
        <v>1236</v>
      </c>
      <c r="C1238">
        <v>1000</v>
      </c>
      <c r="D1238" s="6">
        <f t="shared" si="19"/>
        <v>6.8966969738274944E-49</v>
      </c>
    </row>
    <row r="1239" spans="2:4" x14ac:dyDescent="0.2">
      <c r="B1239">
        <v>1237</v>
      </c>
      <c r="C1239">
        <v>1000</v>
      </c>
      <c r="D1239" s="6">
        <f t="shared" si="19"/>
        <v>6.2697245216613576E-49</v>
      </c>
    </row>
    <row r="1240" spans="2:4" x14ac:dyDescent="0.2">
      <c r="B1240">
        <v>1238</v>
      </c>
      <c r="C1240">
        <v>1000</v>
      </c>
      <c r="D1240" s="6">
        <f t="shared" si="19"/>
        <v>5.6997495651466873E-49</v>
      </c>
    </row>
    <row r="1241" spans="2:4" x14ac:dyDescent="0.2">
      <c r="B1241">
        <v>1239</v>
      </c>
      <c r="C1241">
        <v>1000</v>
      </c>
      <c r="D1241" s="6">
        <f t="shared" si="19"/>
        <v>5.1815905137697155E-49</v>
      </c>
    </row>
    <row r="1242" spans="2:4" x14ac:dyDescent="0.2">
      <c r="B1242">
        <v>1240</v>
      </c>
      <c r="C1242">
        <v>1000</v>
      </c>
      <c r="D1242" s="6">
        <f t="shared" si="19"/>
        <v>4.7105368306997415E-49</v>
      </c>
    </row>
    <row r="1243" spans="2:4" x14ac:dyDescent="0.2">
      <c r="B1243">
        <v>1241</v>
      </c>
      <c r="C1243">
        <v>1000</v>
      </c>
      <c r="D1243" s="6">
        <f t="shared" si="19"/>
        <v>4.2823062097270372E-49</v>
      </c>
    </row>
    <row r="1244" spans="2:4" x14ac:dyDescent="0.2">
      <c r="B1244">
        <v>1242</v>
      </c>
      <c r="C1244">
        <v>1000</v>
      </c>
      <c r="D1244" s="6">
        <f t="shared" si="19"/>
        <v>3.8930056452063972E-49</v>
      </c>
    </row>
    <row r="1245" spans="2:4" x14ac:dyDescent="0.2">
      <c r="B1245">
        <v>1243</v>
      </c>
      <c r="C1245">
        <v>1000</v>
      </c>
      <c r="D1245" s="6">
        <f t="shared" si="19"/>
        <v>3.5390960410967239E-49</v>
      </c>
    </row>
    <row r="1246" spans="2:4" x14ac:dyDescent="0.2">
      <c r="B1246">
        <v>1244</v>
      </c>
      <c r="C1246">
        <v>1000</v>
      </c>
      <c r="D1246" s="6">
        <f t="shared" si="19"/>
        <v>3.2173600373606582E-49</v>
      </c>
    </row>
    <row r="1247" spans="2:4" x14ac:dyDescent="0.2">
      <c r="B1247">
        <v>1245</v>
      </c>
      <c r="C1247">
        <v>1000</v>
      </c>
      <c r="D1247" s="6">
        <f t="shared" si="19"/>
        <v>2.9248727612369623E-49</v>
      </c>
    </row>
    <row r="1248" spans="2:4" x14ac:dyDescent="0.2">
      <c r="B1248">
        <v>1246</v>
      </c>
      <c r="C1248">
        <v>1000</v>
      </c>
      <c r="D1248" s="6">
        <f t="shared" si="19"/>
        <v>2.6589752374881465E-49</v>
      </c>
    </row>
    <row r="1249" spans="2:4" x14ac:dyDescent="0.2">
      <c r="B1249">
        <v>1247</v>
      </c>
      <c r="C1249">
        <v>1000</v>
      </c>
      <c r="D1249" s="6">
        <f t="shared" si="19"/>
        <v>2.4172502158983152E-49</v>
      </c>
    </row>
    <row r="1250" spans="2:4" x14ac:dyDescent="0.2">
      <c r="B1250">
        <v>1248</v>
      </c>
      <c r="C1250">
        <v>1000</v>
      </c>
      <c r="D1250" s="6">
        <f t="shared" si="19"/>
        <v>2.1975001962711955E-49</v>
      </c>
    </row>
    <row r="1251" spans="2:4" x14ac:dyDescent="0.2">
      <c r="B1251">
        <v>1249</v>
      </c>
      <c r="C1251">
        <v>1000</v>
      </c>
      <c r="D1251" s="6">
        <f t="shared" si="19"/>
        <v>1.9977274511556323E-49</v>
      </c>
    </row>
    <row r="1252" spans="2:4" x14ac:dyDescent="0.2">
      <c r="B1252">
        <v>1250</v>
      </c>
      <c r="C1252">
        <v>1000</v>
      </c>
      <c r="D1252" s="6">
        <f t="shared" si="19"/>
        <v>1.8161158646869381E-49</v>
      </c>
    </row>
    <row r="1253" spans="2:4" x14ac:dyDescent="0.2">
      <c r="B1253">
        <v>1251</v>
      </c>
      <c r="C1253">
        <v>1000</v>
      </c>
      <c r="D1253" s="6">
        <f t="shared" si="19"/>
        <v>1.6510144224426708E-49</v>
      </c>
    </row>
    <row r="1254" spans="2:4" x14ac:dyDescent="0.2">
      <c r="B1254">
        <v>1252</v>
      </c>
      <c r="C1254">
        <v>1000</v>
      </c>
      <c r="D1254" s="6">
        <f t="shared" si="19"/>
        <v>1.5009222022206099E-49</v>
      </c>
    </row>
    <row r="1255" spans="2:4" x14ac:dyDescent="0.2">
      <c r="B1255">
        <v>1253</v>
      </c>
      <c r="C1255">
        <v>1000</v>
      </c>
      <c r="D1255" s="6">
        <f t="shared" si="19"/>
        <v>1.3644747292914634E-49</v>
      </c>
    </row>
    <row r="1256" spans="2:4" x14ac:dyDescent="0.2">
      <c r="B1256">
        <v>1254</v>
      </c>
      <c r="C1256">
        <v>1000</v>
      </c>
      <c r="D1256" s="6">
        <f t="shared" si="19"/>
        <v>1.2404315720831486E-49</v>
      </c>
    </row>
    <row r="1257" spans="2:4" x14ac:dyDescent="0.2">
      <c r="B1257">
        <v>1255</v>
      </c>
      <c r="C1257">
        <v>1000</v>
      </c>
      <c r="D1257" s="6">
        <f t="shared" si="19"/>
        <v>1.1276650655301349E-49</v>
      </c>
    </row>
    <row r="1258" spans="2:4" x14ac:dyDescent="0.2">
      <c r="B1258">
        <v>1256</v>
      </c>
      <c r="C1258">
        <v>1000</v>
      </c>
      <c r="D1258" s="6">
        <f t="shared" si="19"/>
        <v>1.0251500595728499E-49</v>
      </c>
    </row>
    <row r="1259" spans="2:4" x14ac:dyDescent="0.2">
      <c r="B1259">
        <v>1257</v>
      </c>
      <c r="C1259">
        <v>1000</v>
      </c>
      <c r="D1259" s="6">
        <f t="shared" si="19"/>
        <v>9.3195459961168155E-50</v>
      </c>
    </row>
    <row r="1260" spans="2:4" x14ac:dyDescent="0.2">
      <c r="B1260">
        <v>1258</v>
      </c>
      <c r="C1260">
        <v>1000</v>
      </c>
      <c r="D1260" s="6">
        <f t="shared" si="19"/>
        <v>8.4723145419243783E-50</v>
      </c>
    </row>
    <row r="1261" spans="2:4" x14ac:dyDescent="0.2">
      <c r="B1261">
        <v>1259</v>
      </c>
      <c r="C1261">
        <v>1000</v>
      </c>
      <c r="D1261" s="6">
        <f t="shared" si="19"/>
        <v>7.7021041290221616E-50</v>
      </c>
    </row>
    <row r="1262" spans="2:4" x14ac:dyDescent="0.2">
      <c r="B1262">
        <v>1260</v>
      </c>
      <c r="C1262">
        <v>1000</v>
      </c>
      <c r="D1262" s="6">
        <f t="shared" si="19"/>
        <v>7.0019128445656011E-50</v>
      </c>
    </row>
    <row r="1263" spans="2:4" x14ac:dyDescent="0.2">
      <c r="B1263">
        <v>1261</v>
      </c>
      <c r="C1263">
        <v>1000</v>
      </c>
      <c r="D1263" s="6">
        <f t="shared" si="19"/>
        <v>6.3653753132414543E-50</v>
      </c>
    </row>
    <row r="1264" spans="2:4" x14ac:dyDescent="0.2">
      <c r="B1264">
        <v>1262</v>
      </c>
      <c r="C1264">
        <v>1000</v>
      </c>
      <c r="D1264" s="6">
        <f t="shared" si="19"/>
        <v>5.786704830219503E-50</v>
      </c>
    </row>
    <row r="1265" spans="2:4" x14ac:dyDescent="0.2">
      <c r="B1265">
        <v>1263</v>
      </c>
      <c r="C1265">
        <v>1000</v>
      </c>
      <c r="D1265" s="6">
        <f t="shared" si="19"/>
        <v>5.2606407547450023E-50</v>
      </c>
    </row>
    <row r="1266" spans="2:4" x14ac:dyDescent="0.2">
      <c r="B1266">
        <v>1264</v>
      </c>
      <c r="C1266">
        <v>1000</v>
      </c>
      <c r="D1266" s="6">
        <f t="shared" si="19"/>
        <v>4.7824006861318206E-50</v>
      </c>
    </row>
    <row r="1267" spans="2:4" x14ac:dyDescent="0.2">
      <c r="B1267">
        <v>1265</v>
      </c>
      <c r="C1267">
        <v>1000</v>
      </c>
      <c r="D1267" s="6">
        <f t="shared" si="19"/>
        <v>4.3476369873925641E-50</v>
      </c>
    </row>
    <row r="1268" spans="2:4" x14ac:dyDescent="0.2">
      <c r="B1268">
        <v>1266</v>
      </c>
      <c r="C1268">
        <v>1000</v>
      </c>
      <c r="D1268" s="6">
        <f t="shared" si="19"/>
        <v>3.9523972612659671E-50</v>
      </c>
    </row>
    <row r="1269" spans="2:4" x14ac:dyDescent="0.2">
      <c r="B1269">
        <v>1267</v>
      </c>
      <c r="C1269">
        <v>1000</v>
      </c>
      <c r="D1269" s="6">
        <f t="shared" si="19"/>
        <v>3.593088419332697E-50</v>
      </c>
    </row>
    <row r="1270" spans="2:4" x14ac:dyDescent="0.2">
      <c r="B1270">
        <v>1268</v>
      </c>
      <c r="C1270">
        <v>1000</v>
      </c>
      <c r="D1270" s="6">
        <f t="shared" si="19"/>
        <v>3.2664440175751786E-50</v>
      </c>
    </row>
    <row r="1271" spans="2:4" x14ac:dyDescent="0.2">
      <c r="B1271">
        <v>1269</v>
      </c>
      <c r="C1271">
        <v>1000</v>
      </c>
      <c r="D1271" s="6">
        <f t="shared" si="19"/>
        <v>2.9694945614319806E-50</v>
      </c>
    </row>
    <row r="1272" spans="2:4" x14ac:dyDescent="0.2">
      <c r="B1272">
        <v>1270</v>
      </c>
      <c r="C1272">
        <v>1000</v>
      </c>
      <c r="D1272" s="6">
        <f t="shared" si="19"/>
        <v>2.699540510392709E-50</v>
      </c>
    </row>
    <row r="1273" spans="2:4" x14ac:dyDescent="0.2">
      <c r="B1273">
        <v>1271</v>
      </c>
      <c r="C1273">
        <v>1000</v>
      </c>
      <c r="D1273" s="6">
        <f t="shared" si="19"/>
        <v>2.4541277367206446E-50</v>
      </c>
    </row>
    <row r="1274" spans="2:4" x14ac:dyDescent="0.2">
      <c r="B1274">
        <v>1272</v>
      </c>
      <c r="C1274">
        <v>1000</v>
      </c>
      <c r="D1274" s="6">
        <f t="shared" si="19"/>
        <v>2.2310252152005867E-50</v>
      </c>
    </row>
    <row r="1275" spans="2:4" x14ac:dyDescent="0.2">
      <c r="B1275">
        <v>1273</v>
      </c>
      <c r="C1275">
        <v>1000</v>
      </c>
      <c r="D1275" s="6">
        <f t="shared" si="19"/>
        <v>2.0282047410914413E-50</v>
      </c>
    </row>
    <row r="1276" spans="2:4" x14ac:dyDescent="0.2">
      <c r="B1276">
        <v>1274</v>
      </c>
      <c r="C1276">
        <v>1000</v>
      </c>
      <c r="D1276" s="6">
        <f t="shared" si="19"/>
        <v>1.8438224919013107E-50</v>
      </c>
    </row>
    <row r="1277" spans="2:4" x14ac:dyDescent="0.2">
      <c r="B1277">
        <v>1275</v>
      </c>
      <c r="C1277">
        <v>1000</v>
      </c>
      <c r="D1277" s="6">
        <f t="shared" si="19"/>
        <v>1.6762022653648274E-50</v>
      </c>
    </row>
    <row r="1278" spans="2:4" x14ac:dyDescent="0.2">
      <c r="B1278">
        <v>1276</v>
      </c>
      <c r="C1278">
        <v>1000</v>
      </c>
      <c r="D1278" s="6">
        <f t="shared" si="19"/>
        <v>1.5238202412407525E-50</v>
      </c>
    </row>
    <row r="1279" spans="2:4" x14ac:dyDescent="0.2">
      <c r="B1279">
        <v>1277</v>
      </c>
      <c r="C1279">
        <v>1000</v>
      </c>
      <c r="D1279" s="6">
        <f t="shared" si="19"/>
        <v>1.3852911284006839E-50</v>
      </c>
    </row>
    <row r="1280" spans="2:4" x14ac:dyDescent="0.2">
      <c r="B1280">
        <v>1278</v>
      </c>
      <c r="C1280">
        <v>1000</v>
      </c>
      <c r="D1280" s="6">
        <f t="shared" si="19"/>
        <v>1.2593555712733486E-50</v>
      </c>
    </row>
    <row r="1281" spans="2:4" x14ac:dyDescent="0.2">
      <c r="B1281">
        <v>1279</v>
      </c>
      <c r="C1281">
        <v>1000</v>
      </c>
      <c r="D1281" s="6">
        <f t="shared" si="19"/>
        <v>1.1448687011575897E-50</v>
      </c>
    </row>
    <row r="1282" spans="2:4" x14ac:dyDescent="0.2">
      <c r="B1282">
        <v>1280</v>
      </c>
      <c r="C1282">
        <v>1000</v>
      </c>
      <c r="D1282" s="6">
        <f t="shared" si="19"/>
        <v>1.0407897283250816E-50</v>
      </c>
    </row>
    <row r="1283" spans="2:4" x14ac:dyDescent="0.2">
      <c r="B1283">
        <v>1281</v>
      </c>
      <c r="C1283">
        <v>1000</v>
      </c>
      <c r="D1283" s="6">
        <f t="shared" si="19"/>
        <v>9.4617248029552874E-51</v>
      </c>
    </row>
    <row r="1284" spans="2:4" x14ac:dyDescent="0.2">
      <c r="B1284">
        <v>1282</v>
      </c>
      <c r="C1284">
        <v>1000</v>
      </c>
      <c r="D1284" s="6">
        <f t="shared" si="19"/>
        <v>8.6015680026866239E-51</v>
      </c>
    </row>
    <row r="1285" spans="2:4" x14ac:dyDescent="0.2">
      <c r="B1285">
        <v>1283</v>
      </c>
      <c r="C1285">
        <v>1000</v>
      </c>
      <c r="D1285" s="6">
        <f t="shared" si="19"/>
        <v>7.8196072751696569E-51</v>
      </c>
    </row>
    <row r="1286" spans="2:4" x14ac:dyDescent="0.2">
      <c r="B1286">
        <v>1284</v>
      </c>
      <c r="C1286">
        <v>1000</v>
      </c>
      <c r="D1286" s="6">
        <f t="shared" si="19"/>
        <v>7.1087338865178709E-51</v>
      </c>
    </row>
    <row r="1287" spans="2:4" x14ac:dyDescent="0.2">
      <c r="B1287">
        <v>1285</v>
      </c>
      <c r="C1287">
        <v>1000</v>
      </c>
      <c r="D1287" s="6">
        <f t="shared" si="19"/>
        <v>6.4624853513798817E-51</v>
      </c>
    </row>
    <row r="1288" spans="2:4" x14ac:dyDescent="0.2">
      <c r="B1288">
        <v>1286</v>
      </c>
      <c r="C1288">
        <v>1000</v>
      </c>
      <c r="D1288" s="6">
        <f t="shared" ref="D1288:D1351" si="20">C1288/(1+10%)^B1288</f>
        <v>5.874986683072619E-51</v>
      </c>
    </row>
    <row r="1289" spans="2:4" x14ac:dyDescent="0.2">
      <c r="B1289">
        <v>1287</v>
      </c>
      <c r="C1289">
        <v>1000</v>
      </c>
      <c r="D1289" s="6">
        <f t="shared" si="20"/>
        <v>5.3408969846114709E-51</v>
      </c>
    </row>
    <row r="1290" spans="2:4" x14ac:dyDescent="0.2">
      <c r="B1290">
        <v>1288</v>
      </c>
      <c r="C1290">
        <v>1000</v>
      </c>
      <c r="D1290" s="6">
        <f t="shared" si="20"/>
        <v>4.8553608951013368E-51</v>
      </c>
    </row>
    <row r="1291" spans="2:4" x14ac:dyDescent="0.2">
      <c r="B1291">
        <v>1289</v>
      </c>
      <c r="C1291">
        <v>1000</v>
      </c>
      <c r="D1291" s="6">
        <f t="shared" si="20"/>
        <v>4.4139644500921238E-51</v>
      </c>
    </row>
    <row r="1292" spans="2:4" x14ac:dyDescent="0.2">
      <c r="B1292">
        <v>1290</v>
      </c>
      <c r="C1292">
        <v>1000</v>
      </c>
      <c r="D1292" s="6">
        <f t="shared" si="20"/>
        <v>4.0126949546292038E-51</v>
      </c>
    </row>
    <row r="1293" spans="2:4" x14ac:dyDescent="0.2">
      <c r="B1293">
        <v>1291</v>
      </c>
      <c r="C1293">
        <v>1000</v>
      </c>
      <c r="D1293" s="6">
        <f t="shared" si="20"/>
        <v>3.6479045042083666E-51</v>
      </c>
    </row>
    <row r="1294" spans="2:4" x14ac:dyDescent="0.2">
      <c r="B1294">
        <v>1292</v>
      </c>
      <c r="C1294">
        <v>1000</v>
      </c>
      <c r="D1294" s="6">
        <f t="shared" si="20"/>
        <v>3.3162768220076063E-51</v>
      </c>
    </row>
    <row r="1295" spans="2:4" x14ac:dyDescent="0.2">
      <c r="B1295">
        <v>1293</v>
      </c>
      <c r="C1295">
        <v>1000</v>
      </c>
      <c r="D1295" s="6">
        <f t="shared" si="20"/>
        <v>3.0147971109160056E-51</v>
      </c>
    </row>
    <row r="1296" spans="2:4" x14ac:dyDescent="0.2">
      <c r="B1296">
        <v>1294</v>
      </c>
      <c r="C1296">
        <v>1000</v>
      </c>
      <c r="D1296" s="6">
        <f t="shared" si="20"/>
        <v>2.7407246462872775E-51</v>
      </c>
    </row>
    <row r="1297" spans="2:4" x14ac:dyDescent="0.2">
      <c r="B1297">
        <v>1295</v>
      </c>
      <c r="C1297">
        <v>1000</v>
      </c>
      <c r="D1297" s="6">
        <f t="shared" si="20"/>
        <v>2.4915678602611609E-51</v>
      </c>
    </row>
    <row r="1298" spans="2:4" x14ac:dyDescent="0.2">
      <c r="B1298">
        <v>1296</v>
      </c>
      <c r="C1298">
        <v>1000</v>
      </c>
      <c r="D1298" s="6">
        <f t="shared" si="20"/>
        <v>2.2650616911465097E-51</v>
      </c>
    </row>
    <row r="1299" spans="2:4" x14ac:dyDescent="0.2">
      <c r="B1299">
        <v>1297</v>
      </c>
      <c r="C1299">
        <v>1000</v>
      </c>
      <c r="D1299" s="6">
        <f t="shared" si="20"/>
        <v>2.0591469919513726E-51</v>
      </c>
    </row>
    <row r="1300" spans="2:4" x14ac:dyDescent="0.2">
      <c r="B1300">
        <v>1298</v>
      </c>
      <c r="C1300">
        <v>1000</v>
      </c>
      <c r="D1300" s="6">
        <f t="shared" si="20"/>
        <v>1.8719518108648844E-51</v>
      </c>
    </row>
    <row r="1301" spans="2:4" x14ac:dyDescent="0.2">
      <c r="B1301">
        <v>1299</v>
      </c>
      <c r="C1301">
        <v>1000</v>
      </c>
      <c r="D1301" s="6">
        <f t="shared" si="20"/>
        <v>1.7017743735135307E-51</v>
      </c>
    </row>
    <row r="1302" spans="2:4" x14ac:dyDescent="0.2">
      <c r="B1302">
        <v>1300</v>
      </c>
      <c r="C1302">
        <v>1000</v>
      </c>
      <c r="D1302" s="6">
        <f t="shared" si="20"/>
        <v>1.547067612285028E-51</v>
      </c>
    </row>
    <row r="1303" spans="2:4" x14ac:dyDescent="0.2">
      <c r="B1303">
        <v>1301</v>
      </c>
      <c r="C1303">
        <v>1000</v>
      </c>
      <c r="D1303" s="6">
        <f t="shared" si="20"/>
        <v>1.406425102077298E-51</v>
      </c>
    </row>
    <row r="1304" spans="2:4" x14ac:dyDescent="0.2">
      <c r="B1304">
        <v>1302</v>
      </c>
      <c r="C1304">
        <v>1000</v>
      </c>
      <c r="D1304" s="6">
        <f t="shared" si="20"/>
        <v>1.2785682746157252E-51</v>
      </c>
    </row>
    <row r="1305" spans="2:4" x14ac:dyDescent="0.2">
      <c r="B1305">
        <v>1303</v>
      </c>
      <c r="C1305">
        <v>1000</v>
      </c>
      <c r="D1305" s="6">
        <f t="shared" si="20"/>
        <v>1.1623347951052047E-51</v>
      </c>
    </row>
    <row r="1306" spans="2:4" x14ac:dyDescent="0.2">
      <c r="B1306">
        <v>1304</v>
      </c>
      <c r="C1306">
        <v>1000</v>
      </c>
      <c r="D1306" s="6">
        <f t="shared" si="20"/>
        <v>1.0566679955501863E-51</v>
      </c>
    </row>
    <row r="1307" spans="2:4" x14ac:dyDescent="0.2">
      <c r="B1307">
        <v>1305</v>
      </c>
      <c r="C1307">
        <v>1000</v>
      </c>
      <c r="D1307" s="6">
        <f t="shared" si="20"/>
        <v>9.6060726868198735E-52</v>
      </c>
    </row>
    <row r="1308" spans="2:4" x14ac:dyDescent="0.2">
      <c r="B1308">
        <v>1306</v>
      </c>
      <c r="C1308">
        <v>1000</v>
      </c>
      <c r="D1308" s="6">
        <f t="shared" si="20"/>
        <v>8.7327933516544287E-52</v>
      </c>
    </row>
    <row r="1309" spans="2:4" x14ac:dyDescent="0.2">
      <c r="B1309">
        <v>1307</v>
      </c>
      <c r="C1309">
        <v>1000</v>
      </c>
      <c r="D1309" s="6">
        <f t="shared" si="20"/>
        <v>7.9389030469585701E-52</v>
      </c>
    </row>
    <row r="1310" spans="2:4" x14ac:dyDescent="0.2">
      <c r="B1310">
        <v>1308</v>
      </c>
      <c r="C1310">
        <v>1000</v>
      </c>
      <c r="D1310" s="6">
        <f t="shared" si="20"/>
        <v>7.2171845881441559E-52</v>
      </c>
    </row>
    <row r="1311" spans="2:4" x14ac:dyDescent="0.2">
      <c r="B1311">
        <v>1309</v>
      </c>
      <c r="C1311">
        <v>1000</v>
      </c>
      <c r="D1311" s="6">
        <f t="shared" si="20"/>
        <v>6.5610768983128686E-52</v>
      </c>
    </row>
    <row r="1312" spans="2:4" x14ac:dyDescent="0.2">
      <c r="B1312">
        <v>1310</v>
      </c>
      <c r="C1312">
        <v>1000</v>
      </c>
      <c r="D1312" s="6">
        <f t="shared" si="20"/>
        <v>5.964615362102606E-52</v>
      </c>
    </row>
    <row r="1313" spans="2:4" x14ac:dyDescent="0.2">
      <c r="B1313">
        <v>1311</v>
      </c>
      <c r="C1313">
        <v>1000</v>
      </c>
      <c r="D1313" s="6">
        <f t="shared" si="20"/>
        <v>5.4223776019114606E-52</v>
      </c>
    </row>
    <row r="1314" spans="2:4" x14ac:dyDescent="0.2">
      <c r="B1314">
        <v>1312</v>
      </c>
      <c r="C1314">
        <v>1000</v>
      </c>
      <c r="D1314" s="6">
        <f t="shared" si="20"/>
        <v>4.9294341835558725E-52</v>
      </c>
    </row>
    <row r="1315" spans="2:4" x14ac:dyDescent="0.2">
      <c r="B1315">
        <v>1313</v>
      </c>
      <c r="C1315">
        <v>1000</v>
      </c>
      <c r="D1315" s="6">
        <f t="shared" si="20"/>
        <v>4.4813038032326111E-52</v>
      </c>
    </row>
    <row r="1316" spans="2:4" x14ac:dyDescent="0.2">
      <c r="B1316">
        <v>1314</v>
      </c>
      <c r="C1316">
        <v>1000</v>
      </c>
      <c r="D1316" s="6">
        <f t="shared" si="20"/>
        <v>4.0739125483932823E-52</v>
      </c>
    </row>
    <row r="1317" spans="2:4" x14ac:dyDescent="0.2">
      <c r="B1317">
        <v>1315</v>
      </c>
      <c r="C1317">
        <v>1000</v>
      </c>
      <c r="D1317" s="6">
        <f t="shared" si="20"/>
        <v>3.703556862175711E-52</v>
      </c>
    </row>
    <row r="1318" spans="2:4" x14ac:dyDescent="0.2">
      <c r="B1318">
        <v>1316</v>
      </c>
      <c r="C1318">
        <v>1000</v>
      </c>
      <c r="D1318" s="6">
        <f t="shared" si="20"/>
        <v>3.3668698747051915E-52</v>
      </c>
    </row>
    <row r="1319" spans="2:4" x14ac:dyDescent="0.2">
      <c r="B1319">
        <v>1317</v>
      </c>
      <c r="C1319">
        <v>1000</v>
      </c>
      <c r="D1319" s="6">
        <f t="shared" si="20"/>
        <v>3.0607907951865376E-52</v>
      </c>
    </row>
    <row r="1320" spans="2:4" x14ac:dyDescent="0.2">
      <c r="B1320">
        <v>1318</v>
      </c>
      <c r="C1320">
        <v>1000</v>
      </c>
      <c r="D1320" s="6">
        <f t="shared" si="20"/>
        <v>2.7825370865332161E-52</v>
      </c>
    </row>
    <row r="1321" spans="2:4" x14ac:dyDescent="0.2">
      <c r="B1321">
        <v>1319</v>
      </c>
      <c r="C1321">
        <v>1000</v>
      </c>
      <c r="D1321" s="6">
        <f t="shared" si="20"/>
        <v>2.5295791695756504E-52</v>
      </c>
    </row>
    <row r="1322" spans="2:4" x14ac:dyDescent="0.2">
      <c r="B1322">
        <v>1320</v>
      </c>
      <c r="C1322">
        <v>1000</v>
      </c>
      <c r="D1322" s="6">
        <f t="shared" si="20"/>
        <v>2.2996174268869553E-52</v>
      </c>
    </row>
    <row r="1323" spans="2:4" x14ac:dyDescent="0.2">
      <c r="B1323">
        <v>1321</v>
      </c>
      <c r="C1323">
        <v>1000</v>
      </c>
      <c r="D1323" s="6">
        <f t="shared" si="20"/>
        <v>2.0905612971699596E-52</v>
      </c>
    </row>
    <row r="1324" spans="2:4" x14ac:dyDescent="0.2">
      <c r="B1324">
        <v>1322</v>
      </c>
      <c r="C1324">
        <v>1000</v>
      </c>
      <c r="D1324" s="6">
        <f t="shared" si="20"/>
        <v>1.9005102701545084E-52</v>
      </c>
    </row>
    <row r="1325" spans="2:4" x14ac:dyDescent="0.2">
      <c r="B1325">
        <v>1323</v>
      </c>
      <c r="C1325">
        <v>1000</v>
      </c>
      <c r="D1325" s="6">
        <f t="shared" si="20"/>
        <v>1.7277366092313707E-52</v>
      </c>
    </row>
    <row r="1326" spans="2:4" x14ac:dyDescent="0.2">
      <c r="B1326">
        <v>1324</v>
      </c>
      <c r="C1326">
        <v>1000</v>
      </c>
      <c r="D1326" s="6">
        <f t="shared" si="20"/>
        <v>1.5706696447557917E-52</v>
      </c>
    </row>
    <row r="1327" spans="2:4" x14ac:dyDescent="0.2">
      <c r="B1327">
        <v>1325</v>
      </c>
      <c r="C1327">
        <v>1000</v>
      </c>
      <c r="D1327" s="6">
        <f t="shared" si="20"/>
        <v>1.427881495232538E-52</v>
      </c>
    </row>
    <row r="1328" spans="2:4" x14ac:dyDescent="0.2">
      <c r="B1328">
        <v>1326</v>
      </c>
      <c r="C1328">
        <v>1000</v>
      </c>
      <c r="D1328" s="6">
        <f t="shared" si="20"/>
        <v>1.298074086575034E-52</v>
      </c>
    </row>
    <row r="1329" spans="2:4" x14ac:dyDescent="0.2">
      <c r="B1329">
        <v>1327</v>
      </c>
      <c r="C1329">
        <v>1000</v>
      </c>
      <c r="D1329" s="6">
        <f t="shared" si="20"/>
        <v>1.1800673514318492E-52</v>
      </c>
    </row>
    <row r="1330" spans="2:4" x14ac:dyDescent="0.2">
      <c r="B1330">
        <v>1328</v>
      </c>
      <c r="C1330">
        <v>1000</v>
      </c>
      <c r="D1330" s="6">
        <f t="shared" si="20"/>
        <v>1.0727885013016812E-52</v>
      </c>
    </row>
    <row r="1331" spans="2:4" x14ac:dyDescent="0.2">
      <c r="B1331">
        <v>1329</v>
      </c>
      <c r="C1331">
        <v>1000</v>
      </c>
      <c r="D1331" s="6">
        <f t="shared" si="20"/>
        <v>9.7526227391061911E-53</v>
      </c>
    </row>
    <row r="1332" spans="2:4" x14ac:dyDescent="0.2">
      <c r="B1332">
        <v>1330</v>
      </c>
      <c r="C1332">
        <v>1000</v>
      </c>
      <c r="D1332" s="6">
        <f t="shared" si="20"/>
        <v>8.8660206719147188E-53</v>
      </c>
    </row>
    <row r="1333" spans="2:4" x14ac:dyDescent="0.2">
      <c r="B1333">
        <v>1331</v>
      </c>
      <c r="C1333">
        <v>1000</v>
      </c>
      <c r="D1333" s="6">
        <f t="shared" si="20"/>
        <v>8.0600187926497435E-53</v>
      </c>
    </row>
    <row r="1334" spans="2:4" x14ac:dyDescent="0.2">
      <c r="B1334">
        <v>1332</v>
      </c>
      <c r="C1334">
        <v>1000</v>
      </c>
      <c r="D1334" s="6">
        <f t="shared" si="20"/>
        <v>7.3272898114997658E-53</v>
      </c>
    </row>
    <row r="1335" spans="2:4" x14ac:dyDescent="0.2">
      <c r="B1335">
        <v>1333</v>
      </c>
      <c r="C1335">
        <v>1000</v>
      </c>
      <c r="D1335" s="6">
        <f t="shared" si="20"/>
        <v>6.6611725559088775E-53</v>
      </c>
    </row>
    <row r="1336" spans="2:4" x14ac:dyDescent="0.2">
      <c r="B1336">
        <v>1334</v>
      </c>
      <c r="C1336">
        <v>1000</v>
      </c>
      <c r="D1336" s="6">
        <f t="shared" si="20"/>
        <v>6.055611414462616E-53</v>
      </c>
    </row>
    <row r="1337" spans="2:4" x14ac:dyDescent="0.2">
      <c r="B1337">
        <v>1335</v>
      </c>
      <c r="C1337">
        <v>1000</v>
      </c>
      <c r="D1337" s="6">
        <f t="shared" si="20"/>
        <v>5.5051012858751045E-53</v>
      </c>
    </row>
    <row r="1338" spans="2:4" x14ac:dyDescent="0.2">
      <c r="B1338">
        <v>1336</v>
      </c>
      <c r="C1338">
        <v>1000</v>
      </c>
      <c r="D1338" s="6">
        <f t="shared" si="20"/>
        <v>5.0046375326137325E-53</v>
      </c>
    </row>
    <row r="1339" spans="2:4" x14ac:dyDescent="0.2">
      <c r="B1339">
        <v>1337</v>
      </c>
      <c r="C1339">
        <v>1000</v>
      </c>
      <c r="D1339" s="6">
        <f t="shared" si="20"/>
        <v>4.5496704841943007E-53</v>
      </c>
    </row>
    <row r="1340" spans="2:4" x14ac:dyDescent="0.2">
      <c r="B1340">
        <v>1338</v>
      </c>
      <c r="C1340">
        <v>1000</v>
      </c>
      <c r="D1340" s="6">
        <f t="shared" si="20"/>
        <v>4.1360640765402736E-53</v>
      </c>
    </row>
    <row r="1341" spans="2:4" x14ac:dyDescent="0.2">
      <c r="B1341">
        <v>1339</v>
      </c>
      <c r="C1341">
        <v>1000</v>
      </c>
      <c r="D1341" s="6">
        <f t="shared" si="20"/>
        <v>3.7600582514002474E-53</v>
      </c>
    </row>
    <row r="1342" spans="2:4" x14ac:dyDescent="0.2">
      <c r="B1342">
        <v>1340</v>
      </c>
      <c r="C1342">
        <v>1000</v>
      </c>
      <c r="D1342" s="6">
        <f t="shared" si="20"/>
        <v>3.4182347740002255E-53</v>
      </c>
    </row>
    <row r="1343" spans="2:4" x14ac:dyDescent="0.2">
      <c r="B1343">
        <v>1341</v>
      </c>
      <c r="C1343">
        <v>1000</v>
      </c>
      <c r="D1343" s="6">
        <f t="shared" si="20"/>
        <v>3.1074861581820229E-53</v>
      </c>
    </row>
    <row r="1344" spans="2:4" x14ac:dyDescent="0.2">
      <c r="B1344">
        <v>1342</v>
      </c>
      <c r="C1344">
        <v>1000</v>
      </c>
      <c r="D1344" s="6">
        <f t="shared" si="20"/>
        <v>2.8249874165291109E-53</v>
      </c>
    </row>
    <row r="1345" spans="2:4" x14ac:dyDescent="0.2">
      <c r="B1345">
        <v>1343</v>
      </c>
      <c r="C1345">
        <v>1000</v>
      </c>
      <c r="D1345" s="6">
        <f t="shared" si="20"/>
        <v>2.5681703786628282E-53</v>
      </c>
    </row>
    <row r="1346" spans="2:4" x14ac:dyDescent="0.2">
      <c r="B1346">
        <v>1344</v>
      </c>
      <c r="C1346">
        <v>1000</v>
      </c>
      <c r="D1346" s="6">
        <f t="shared" si="20"/>
        <v>2.3347003442389349E-53</v>
      </c>
    </row>
    <row r="1347" spans="2:4" x14ac:dyDescent="0.2">
      <c r="B1347">
        <v>1345</v>
      </c>
      <c r="C1347">
        <v>1000</v>
      </c>
      <c r="D1347" s="6">
        <f t="shared" si="20"/>
        <v>2.1224548583990314E-53</v>
      </c>
    </row>
    <row r="1348" spans="2:4" x14ac:dyDescent="0.2">
      <c r="B1348">
        <v>1346</v>
      </c>
      <c r="C1348">
        <v>1000</v>
      </c>
      <c r="D1348" s="6">
        <f t="shared" si="20"/>
        <v>1.9295044167263922E-53</v>
      </c>
    </row>
    <row r="1349" spans="2:4" x14ac:dyDescent="0.2">
      <c r="B1349">
        <v>1347</v>
      </c>
      <c r="C1349">
        <v>1000</v>
      </c>
      <c r="D1349" s="6">
        <f t="shared" si="20"/>
        <v>1.7540949242967199E-53</v>
      </c>
    </row>
    <row r="1350" spans="2:4" x14ac:dyDescent="0.2">
      <c r="B1350">
        <v>1348</v>
      </c>
      <c r="C1350">
        <v>1000</v>
      </c>
      <c r="D1350" s="6">
        <f t="shared" si="20"/>
        <v>1.5946317493606546E-53</v>
      </c>
    </row>
    <row r="1351" spans="2:4" x14ac:dyDescent="0.2">
      <c r="B1351">
        <v>1349</v>
      </c>
      <c r="C1351">
        <v>1000</v>
      </c>
      <c r="D1351" s="6">
        <f t="shared" si="20"/>
        <v>1.4496652266915041E-53</v>
      </c>
    </row>
    <row r="1352" spans="2:4" x14ac:dyDescent="0.2">
      <c r="B1352">
        <v>1350</v>
      </c>
      <c r="C1352">
        <v>1000</v>
      </c>
      <c r="D1352" s="6">
        <f t="shared" ref="D1352:D1415" si="21">C1352/(1+10%)^B1352</f>
        <v>1.317877478810458E-53</v>
      </c>
    </row>
    <row r="1353" spans="2:4" x14ac:dyDescent="0.2">
      <c r="B1353">
        <v>1351</v>
      </c>
      <c r="C1353">
        <v>1000</v>
      </c>
      <c r="D1353" s="6">
        <f t="shared" si="21"/>
        <v>1.1980704352822342E-53</v>
      </c>
    </row>
    <row r="1354" spans="2:4" x14ac:dyDescent="0.2">
      <c r="B1354">
        <v>1352</v>
      </c>
      <c r="C1354">
        <v>1000</v>
      </c>
      <c r="D1354" s="6">
        <f t="shared" si="21"/>
        <v>1.0891549411656677E-53</v>
      </c>
    </row>
    <row r="1355" spans="2:4" x14ac:dyDescent="0.2">
      <c r="B1355">
        <v>1353</v>
      </c>
      <c r="C1355">
        <v>1000</v>
      </c>
      <c r="D1355" s="6">
        <f t="shared" si="21"/>
        <v>9.9014085560515233E-54</v>
      </c>
    </row>
    <row r="1356" spans="2:4" x14ac:dyDescent="0.2">
      <c r="B1356">
        <v>1354</v>
      </c>
      <c r="C1356">
        <v>1000</v>
      </c>
      <c r="D1356" s="6">
        <f t="shared" si="21"/>
        <v>9.001280505501384E-54</v>
      </c>
    </row>
    <row r="1357" spans="2:4" x14ac:dyDescent="0.2">
      <c r="B1357">
        <v>1355</v>
      </c>
      <c r="C1357">
        <v>1000</v>
      </c>
      <c r="D1357" s="6">
        <f t="shared" si="21"/>
        <v>8.1829822777285311E-54</v>
      </c>
    </row>
    <row r="1358" spans="2:4" x14ac:dyDescent="0.2">
      <c r="B1358">
        <v>1356</v>
      </c>
      <c r="C1358">
        <v>1000</v>
      </c>
      <c r="D1358" s="6">
        <f t="shared" si="21"/>
        <v>7.439074797935027E-54</v>
      </c>
    </row>
    <row r="1359" spans="2:4" x14ac:dyDescent="0.2">
      <c r="B1359">
        <v>1357</v>
      </c>
      <c r="C1359">
        <v>1000</v>
      </c>
      <c r="D1359" s="6">
        <f t="shared" si="21"/>
        <v>6.7627952708500242E-54</v>
      </c>
    </row>
    <row r="1360" spans="2:4" x14ac:dyDescent="0.2">
      <c r="B1360">
        <v>1358</v>
      </c>
      <c r="C1360">
        <v>1000</v>
      </c>
      <c r="D1360" s="6">
        <f t="shared" si="21"/>
        <v>6.1479957007727483E-54</v>
      </c>
    </row>
    <row r="1361" spans="2:4" x14ac:dyDescent="0.2">
      <c r="B1361">
        <v>1359</v>
      </c>
      <c r="C1361">
        <v>1000</v>
      </c>
      <c r="D1361" s="6">
        <f t="shared" si="21"/>
        <v>5.5890870007024993E-54</v>
      </c>
    </row>
    <row r="1362" spans="2:4" x14ac:dyDescent="0.2">
      <c r="B1362">
        <v>1360</v>
      </c>
      <c r="C1362">
        <v>1000</v>
      </c>
      <c r="D1362" s="6">
        <f t="shared" si="21"/>
        <v>5.0809881824568171E-54</v>
      </c>
    </row>
    <row r="1363" spans="2:4" x14ac:dyDescent="0.2">
      <c r="B1363">
        <v>1361</v>
      </c>
      <c r="C1363">
        <v>1000</v>
      </c>
      <c r="D1363" s="6">
        <f t="shared" si="21"/>
        <v>4.6190801658698337E-54</v>
      </c>
    </row>
    <row r="1364" spans="2:4" x14ac:dyDescent="0.2">
      <c r="B1364">
        <v>1362</v>
      </c>
      <c r="C1364">
        <v>1000</v>
      </c>
      <c r="D1364" s="6">
        <f t="shared" si="21"/>
        <v>4.1991637871543941E-54</v>
      </c>
    </row>
    <row r="1365" spans="2:4" x14ac:dyDescent="0.2">
      <c r="B1365">
        <v>1363</v>
      </c>
      <c r="C1365">
        <v>1000</v>
      </c>
      <c r="D1365" s="6">
        <f t="shared" si="21"/>
        <v>3.8174216246858112E-54</v>
      </c>
    </row>
    <row r="1366" spans="2:4" x14ac:dyDescent="0.2">
      <c r="B1366">
        <v>1364</v>
      </c>
      <c r="C1366">
        <v>1000</v>
      </c>
      <c r="D1366" s="6">
        <f t="shared" si="21"/>
        <v>3.4703832951689199E-54</v>
      </c>
    </row>
    <row r="1367" spans="2:4" x14ac:dyDescent="0.2">
      <c r="B1367">
        <v>1365</v>
      </c>
      <c r="C1367">
        <v>1000</v>
      </c>
      <c r="D1367" s="6">
        <f t="shared" si="21"/>
        <v>3.1548939046990173E-54</v>
      </c>
    </row>
    <row r="1368" spans="2:4" x14ac:dyDescent="0.2">
      <c r="B1368">
        <v>1366</v>
      </c>
      <c r="C1368">
        <v>1000</v>
      </c>
      <c r="D1368" s="6">
        <f t="shared" si="21"/>
        <v>2.8680853679081975E-54</v>
      </c>
    </row>
    <row r="1369" spans="2:4" x14ac:dyDescent="0.2">
      <c r="B1369">
        <v>1367</v>
      </c>
      <c r="C1369">
        <v>1000</v>
      </c>
      <c r="D1369" s="6">
        <f t="shared" si="21"/>
        <v>2.6073503344619981E-54</v>
      </c>
    </row>
    <row r="1370" spans="2:4" x14ac:dyDescent="0.2">
      <c r="B1370">
        <v>1368</v>
      </c>
      <c r="C1370">
        <v>1000</v>
      </c>
      <c r="D1370" s="6">
        <f t="shared" si="21"/>
        <v>2.3703184858745439E-54</v>
      </c>
    </row>
    <row r="1371" spans="2:4" x14ac:dyDescent="0.2">
      <c r="B1371">
        <v>1369</v>
      </c>
      <c r="C1371">
        <v>1000</v>
      </c>
      <c r="D1371" s="6">
        <f t="shared" si="21"/>
        <v>2.1548349871586755E-54</v>
      </c>
    </row>
    <row r="1372" spans="2:4" x14ac:dyDescent="0.2">
      <c r="B1372">
        <v>1370</v>
      </c>
      <c r="C1372">
        <v>1000</v>
      </c>
      <c r="D1372" s="6">
        <f t="shared" si="21"/>
        <v>1.9589408974169776E-54</v>
      </c>
    </row>
    <row r="1373" spans="2:4" x14ac:dyDescent="0.2">
      <c r="B1373">
        <v>1371</v>
      </c>
      <c r="C1373">
        <v>1000</v>
      </c>
      <c r="D1373" s="6">
        <f t="shared" si="21"/>
        <v>1.7808553612881612E-54</v>
      </c>
    </row>
    <row r="1374" spans="2:4" x14ac:dyDescent="0.2">
      <c r="B1374">
        <v>1372</v>
      </c>
      <c r="C1374">
        <v>1000</v>
      </c>
      <c r="D1374" s="6">
        <f t="shared" si="21"/>
        <v>1.6189594193528739E-54</v>
      </c>
    </row>
    <row r="1375" spans="2:4" x14ac:dyDescent="0.2">
      <c r="B1375">
        <v>1373</v>
      </c>
      <c r="C1375">
        <v>1000</v>
      </c>
      <c r="D1375" s="6">
        <f t="shared" si="21"/>
        <v>1.4717812903207946E-54</v>
      </c>
    </row>
    <row r="1376" spans="2:4" x14ac:dyDescent="0.2">
      <c r="B1376">
        <v>1374</v>
      </c>
      <c r="C1376">
        <v>1000</v>
      </c>
      <c r="D1376" s="6">
        <f t="shared" si="21"/>
        <v>1.337982991200722E-54</v>
      </c>
    </row>
    <row r="1377" spans="2:4" x14ac:dyDescent="0.2">
      <c r="B1377">
        <v>1375</v>
      </c>
      <c r="C1377">
        <v>1000</v>
      </c>
      <c r="D1377" s="6">
        <f t="shared" si="21"/>
        <v>1.2163481738188382E-54</v>
      </c>
    </row>
    <row r="1378" spans="2:4" x14ac:dyDescent="0.2">
      <c r="B1378">
        <v>1376</v>
      </c>
      <c r="C1378">
        <v>1000</v>
      </c>
      <c r="D1378" s="6">
        <f t="shared" si="21"/>
        <v>1.1057710671080344E-54</v>
      </c>
    </row>
    <row r="1379" spans="2:4" x14ac:dyDescent="0.2">
      <c r="B1379">
        <v>1377</v>
      </c>
      <c r="C1379">
        <v>1000</v>
      </c>
      <c r="D1379" s="6">
        <f t="shared" si="21"/>
        <v>1.0052464246436678E-54</v>
      </c>
    </row>
    <row r="1380" spans="2:4" x14ac:dyDescent="0.2">
      <c r="B1380">
        <v>1378</v>
      </c>
      <c r="C1380">
        <v>1000</v>
      </c>
      <c r="D1380" s="6">
        <f t="shared" si="21"/>
        <v>9.13860386039698E-55</v>
      </c>
    </row>
    <row r="1381" spans="2:4" x14ac:dyDescent="0.2">
      <c r="B1381">
        <v>1379</v>
      </c>
      <c r="C1381">
        <v>1000</v>
      </c>
      <c r="D1381" s="6">
        <f t="shared" si="21"/>
        <v>8.3078216912699789E-55</v>
      </c>
    </row>
    <row r="1382" spans="2:4" x14ac:dyDescent="0.2">
      <c r="B1382">
        <v>1380</v>
      </c>
      <c r="C1382">
        <v>1000</v>
      </c>
      <c r="D1382" s="6">
        <f t="shared" si="21"/>
        <v>7.5525651738817982E-55</v>
      </c>
    </row>
    <row r="1383" spans="2:4" x14ac:dyDescent="0.2">
      <c r="B1383">
        <v>1381</v>
      </c>
      <c r="C1383">
        <v>1000</v>
      </c>
      <c r="D1383" s="6">
        <f t="shared" si="21"/>
        <v>6.8659683398925458E-55</v>
      </c>
    </row>
    <row r="1384" spans="2:4" x14ac:dyDescent="0.2">
      <c r="B1384">
        <v>1382</v>
      </c>
      <c r="C1384">
        <v>1000</v>
      </c>
      <c r="D1384" s="6">
        <f t="shared" si="21"/>
        <v>6.2417893999023124E-55</v>
      </c>
    </row>
    <row r="1385" spans="2:4" x14ac:dyDescent="0.2">
      <c r="B1385">
        <v>1383</v>
      </c>
      <c r="C1385">
        <v>1000</v>
      </c>
      <c r="D1385" s="6">
        <f t="shared" si="21"/>
        <v>5.6743539999111931E-55</v>
      </c>
    </row>
    <row r="1386" spans="2:4" x14ac:dyDescent="0.2">
      <c r="B1386">
        <v>1384</v>
      </c>
      <c r="C1386">
        <v>1000</v>
      </c>
      <c r="D1386" s="6">
        <f t="shared" si="21"/>
        <v>5.1585036362829023E-55</v>
      </c>
    </row>
    <row r="1387" spans="2:4" x14ac:dyDescent="0.2">
      <c r="B1387">
        <v>1385</v>
      </c>
      <c r="C1387">
        <v>1000</v>
      </c>
      <c r="D1387" s="6">
        <f t="shared" si="21"/>
        <v>4.6895487602571844E-55</v>
      </c>
    </row>
    <row r="1388" spans="2:4" x14ac:dyDescent="0.2">
      <c r="B1388">
        <v>1386</v>
      </c>
      <c r="C1388">
        <v>1000</v>
      </c>
      <c r="D1388" s="6">
        <f t="shared" si="21"/>
        <v>4.2632261456883492E-55</v>
      </c>
    </row>
    <row r="1389" spans="2:4" x14ac:dyDescent="0.2">
      <c r="B1389">
        <v>1387</v>
      </c>
      <c r="C1389">
        <v>1000</v>
      </c>
      <c r="D1389" s="6">
        <f t="shared" si="21"/>
        <v>3.875660132443953E-55</v>
      </c>
    </row>
    <row r="1390" spans="2:4" x14ac:dyDescent="0.2">
      <c r="B1390">
        <v>1388</v>
      </c>
      <c r="C1390">
        <v>1000</v>
      </c>
      <c r="D1390" s="6">
        <f t="shared" si="21"/>
        <v>3.523327393130866E-55</v>
      </c>
    </row>
    <row r="1391" spans="2:4" x14ac:dyDescent="0.2">
      <c r="B1391">
        <v>1389</v>
      </c>
      <c r="C1391">
        <v>1000</v>
      </c>
      <c r="D1391" s="6">
        <f t="shared" si="21"/>
        <v>3.2030249028462415E-55</v>
      </c>
    </row>
    <row r="1392" spans="2:4" x14ac:dyDescent="0.2">
      <c r="B1392">
        <v>1390</v>
      </c>
      <c r="C1392">
        <v>1000</v>
      </c>
      <c r="D1392" s="6">
        <f t="shared" si="21"/>
        <v>2.9118408207693097E-55</v>
      </c>
    </row>
    <row r="1393" spans="2:4" x14ac:dyDescent="0.2">
      <c r="B1393">
        <v>1391</v>
      </c>
      <c r="C1393">
        <v>1000</v>
      </c>
      <c r="D1393" s="6">
        <f t="shared" si="21"/>
        <v>2.647128018881191E-55</v>
      </c>
    </row>
    <row r="1394" spans="2:4" x14ac:dyDescent="0.2">
      <c r="B1394">
        <v>1392</v>
      </c>
      <c r="C1394">
        <v>1000</v>
      </c>
      <c r="D1394" s="6">
        <f t="shared" si="21"/>
        <v>2.406480017164719E-55</v>
      </c>
    </row>
    <row r="1395" spans="2:4" x14ac:dyDescent="0.2">
      <c r="B1395">
        <v>1393</v>
      </c>
      <c r="C1395">
        <v>1000</v>
      </c>
      <c r="D1395" s="6">
        <f t="shared" si="21"/>
        <v>2.1877091065133805E-55</v>
      </c>
    </row>
    <row r="1396" spans="2:4" x14ac:dyDescent="0.2">
      <c r="B1396">
        <v>1394</v>
      </c>
      <c r="C1396">
        <v>1000</v>
      </c>
      <c r="D1396" s="6">
        <f t="shared" si="21"/>
        <v>1.9888264604667095E-55</v>
      </c>
    </row>
    <row r="1397" spans="2:4" x14ac:dyDescent="0.2">
      <c r="B1397">
        <v>1395</v>
      </c>
      <c r="C1397">
        <v>1000</v>
      </c>
      <c r="D1397" s="6">
        <f t="shared" si="21"/>
        <v>1.8080240549697357E-55</v>
      </c>
    </row>
    <row r="1398" spans="2:4" x14ac:dyDescent="0.2">
      <c r="B1398">
        <v>1396</v>
      </c>
      <c r="C1398">
        <v>1000</v>
      </c>
      <c r="D1398" s="6">
        <f t="shared" si="21"/>
        <v>1.643658231790669E-55</v>
      </c>
    </row>
    <row r="1399" spans="2:4" x14ac:dyDescent="0.2">
      <c r="B1399">
        <v>1397</v>
      </c>
      <c r="C1399">
        <v>1000</v>
      </c>
      <c r="D1399" s="6">
        <f t="shared" si="21"/>
        <v>1.4942347561733354E-55</v>
      </c>
    </row>
    <row r="1400" spans="2:4" x14ac:dyDescent="0.2">
      <c r="B1400">
        <v>1398</v>
      </c>
      <c r="C1400">
        <v>1000</v>
      </c>
      <c r="D1400" s="6">
        <f t="shared" si="21"/>
        <v>1.3583952328848499E-55</v>
      </c>
    </row>
    <row r="1401" spans="2:4" x14ac:dyDescent="0.2">
      <c r="B1401">
        <v>1399</v>
      </c>
      <c r="C1401">
        <v>1000</v>
      </c>
      <c r="D1401" s="6">
        <f t="shared" si="21"/>
        <v>1.2349047571680453E-55</v>
      </c>
    </row>
    <row r="1402" spans="2:4" x14ac:dyDescent="0.2">
      <c r="B1402">
        <v>1400</v>
      </c>
      <c r="C1402">
        <v>1000</v>
      </c>
      <c r="D1402" s="6">
        <f t="shared" si="21"/>
        <v>1.122640688334587E-55</v>
      </c>
    </row>
    <row r="1403" spans="2:4" x14ac:dyDescent="0.2">
      <c r="B1403">
        <v>1401</v>
      </c>
      <c r="C1403">
        <v>1000</v>
      </c>
      <c r="D1403" s="6">
        <f t="shared" si="21"/>
        <v>1.0205824439405331E-55</v>
      </c>
    </row>
    <row r="1404" spans="2:4" x14ac:dyDescent="0.2">
      <c r="B1404">
        <v>1402</v>
      </c>
      <c r="C1404">
        <v>1000</v>
      </c>
      <c r="D1404" s="6">
        <f t="shared" si="21"/>
        <v>9.2780222176412109E-56</v>
      </c>
    </row>
    <row r="1405" spans="2:4" x14ac:dyDescent="0.2">
      <c r="B1405">
        <v>1403</v>
      </c>
      <c r="C1405">
        <v>1000</v>
      </c>
      <c r="D1405" s="6">
        <f t="shared" si="21"/>
        <v>8.4345656524010985E-56</v>
      </c>
    </row>
    <row r="1406" spans="2:4" x14ac:dyDescent="0.2">
      <c r="B1406">
        <v>1404</v>
      </c>
      <c r="C1406">
        <v>1000</v>
      </c>
      <c r="D1406" s="6">
        <f t="shared" si="21"/>
        <v>7.6677869567282749E-56</v>
      </c>
    </row>
    <row r="1407" spans="2:4" x14ac:dyDescent="0.2">
      <c r="B1407">
        <v>1405</v>
      </c>
      <c r="C1407">
        <v>1000</v>
      </c>
      <c r="D1407" s="6">
        <f t="shared" si="21"/>
        <v>6.9707154152075208E-56</v>
      </c>
    </row>
    <row r="1408" spans="2:4" x14ac:dyDescent="0.2">
      <c r="B1408">
        <v>1406</v>
      </c>
      <c r="C1408">
        <v>1000</v>
      </c>
      <c r="D1408" s="6">
        <f t="shared" si="21"/>
        <v>6.3370140138250171E-56</v>
      </c>
    </row>
    <row r="1409" spans="2:4" x14ac:dyDescent="0.2">
      <c r="B1409">
        <v>1407</v>
      </c>
      <c r="C1409">
        <v>1000</v>
      </c>
      <c r="D1409" s="6">
        <f t="shared" si="21"/>
        <v>5.7609218307500162E-56</v>
      </c>
    </row>
    <row r="1410" spans="2:4" x14ac:dyDescent="0.2">
      <c r="B1410">
        <v>1408</v>
      </c>
      <c r="C1410">
        <v>1000</v>
      </c>
      <c r="D1410" s="6">
        <f t="shared" si="21"/>
        <v>5.2372016643181968E-56</v>
      </c>
    </row>
    <row r="1411" spans="2:4" x14ac:dyDescent="0.2">
      <c r="B1411">
        <v>1409</v>
      </c>
      <c r="C1411">
        <v>1000</v>
      </c>
      <c r="D1411" s="6">
        <f t="shared" si="21"/>
        <v>4.7610924221074511E-56</v>
      </c>
    </row>
    <row r="1412" spans="2:4" x14ac:dyDescent="0.2">
      <c r="B1412">
        <v>1410</v>
      </c>
      <c r="C1412">
        <v>1000</v>
      </c>
      <c r="D1412" s="6">
        <f t="shared" si="21"/>
        <v>4.3282658382795002E-56</v>
      </c>
    </row>
    <row r="1413" spans="2:4" x14ac:dyDescent="0.2">
      <c r="B1413">
        <v>1411</v>
      </c>
      <c r="C1413">
        <v>1000</v>
      </c>
      <c r="D1413" s="6">
        <f t="shared" si="21"/>
        <v>3.9347871257086365E-56</v>
      </c>
    </row>
    <row r="1414" spans="2:4" x14ac:dyDescent="0.2">
      <c r="B1414">
        <v>1412</v>
      </c>
      <c r="C1414">
        <v>1000</v>
      </c>
      <c r="D1414" s="6">
        <f t="shared" si="21"/>
        <v>3.5770792051896693E-56</v>
      </c>
    </row>
    <row r="1415" spans="2:4" x14ac:dyDescent="0.2">
      <c r="B1415">
        <v>1413</v>
      </c>
      <c r="C1415">
        <v>1000</v>
      </c>
      <c r="D1415" s="6">
        <f t="shared" si="21"/>
        <v>3.2518901865360623E-56</v>
      </c>
    </row>
    <row r="1416" spans="2:4" x14ac:dyDescent="0.2">
      <c r="B1416">
        <v>1414</v>
      </c>
      <c r="C1416">
        <v>1000</v>
      </c>
      <c r="D1416" s="6">
        <f t="shared" ref="D1416:D1479" si="22">C1416/(1+10%)^B1416</f>
        <v>2.9562638059418753E-56</v>
      </c>
    </row>
    <row r="1417" spans="2:4" x14ac:dyDescent="0.2">
      <c r="B1417">
        <v>1415</v>
      </c>
      <c r="C1417">
        <v>1000</v>
      </c>
      <c r="D1417" s="6">
        <f t="shared" si="22"/>
        <v>2.6875125508562495E-56</v>
      </c>
    </row>
    <row r="1418" spans="2:4" x14ac:dyDescent="0.2">
      <c r="B1418">
        <v>1416</v>
      </c>
      <c r="C1418">
        <v>1000</v>
      </c>
      <c r="D1418" s="6">
        <f t="shared" si="22"/>
        <v>2.4431932280511359E-56</v>
      </c>
    </row>
    <row r="1419" spans="2:4" x14ac:dyDescent="0.2">
      <c r="B1419">
        <v>1417</v>
      </c>
      <c r="C1419">
        <v>1000</v>
      </c>
      <c r="D1419" s="6">
        <f t="shared" si="22"/>
        <v>2.2210847527737597E-56</v>
      </c>
    </row>
    <row r="1420" spans="2:4" x14ac:dyDescent="0.2">
      <c r="B1420">
        <v>1418</v>
      </c>
      <c r="C1420">
        <v>1000</v>
      </c>
      <c r="D1420" s="6">
        <f t="shared" si="22"/>
        <v>2.0191679570670543E-56</v>
      </c>
    </row>
    <row r="1421" spans="2:4" x14ac:dyDescent="0.2">
      <c r="B1421">
        <v>1419</v>
      </c>
      <c r="C1421">
        <v>1000</v>
      </c>
      <c r="D1421" s="6">
        <f t="shared" si="22"/>
        <v>1.8356072336973218E-56</v>
      </c>
    </row>
    <row r="1422" spans="2:4" x14ac:dyDescent="0.2">
      <c r="B1422">
        <v>1420</v>
      </c>
      <c r="C1422">
        <v>1000</v>
      </c>
      <c r="D1422" s="6">
        <f t="shared" si="22"/>
        <v>1.668733848815747E-56</v>
      </c>
    </row>
    <row r="1423" spans="2:4" x14ac:dyDescent="0.2">
      <c r="B1423">
        <v>1421</v>
      </c>
      <c r="C1423">
        <v>1000</v>
      </c>
      <c r="D1423" s="6">
        <f t="shared" si="22"/>
        <v>1.5170307716506792E-56</v>
      </c>
    </row>
    <row r="1424" spans="2:4" x14ac:dyDescent="0.2">
      <c r="B1424">
        <v>1422</v>
      </c>
      <c r="C1424">
        <v>1000</v>
      </c>
      <c r="D1424" s="6">
        <f t="shared" si="22"/>
        <v>1.379118883318799E-56</v>
      </c>
    </row>
    <row r="1425" spans="2:4" x14ac:dyDescent="0.2">
      <c r="B1425">
        <v>1423</v>
      </c>
      <c r="C1425">
        <v>1000</v>
      </c>
      <c r="D1425" s="6">
        <f t="shared" si="22"/>
        <v>1.2537444393807265E-56</v>
      </c>
    </row>
    <row r="1426" spans="2:4" x14ac:dyDescent="0.2">
      <c r="B1426">
        <v>1424</v>
      </c>
      <c r="C1426">
        <v>1000</v>
      </c>
      <c r="D1426" s="6">
        <f t="shared" si="22"/>
        <v>1.1397676721642968E-56</v>
      </c>
    </row>
    <row r="1427" spans="2:4" x14ac:dyDescent="0.2">
      <c r="B1427">
        <v>1425</v>
      </c>
      <c r="C1427">
        <v>1000</v>
      </c>
      <c r="D1427" s="6">
        <f t="shared" si="22"/>
        <v>1.0361524292402698E-56</v>
      </c>
    </row>
    <row r="1428" spans="2:4" x14ac:dyDescent="0.2">
      <c r="B1428">
        <v>1426</v>
      </c>
      <c r="C1428">
        <v>1000</v>
      </c>
      <c r="D1428" s="6">
        <f t="shared" si="22"/>
        <v>9.4195675385479058E-57</v>
      </c>
    </row>
    <row r="1429" spans="2:4" x14ac:dyDescent="0.2">
      <c r="B1429">
        <v>1427</v>
      </c>
      <c r="C1429">
        <v>1000</v>
      </c>
      <c r="D1429" s="6">
        <f t="shared" si="22"/>
        <v>8.5632432168617304E-57</v>
      </c>
    </row>
    <row r="1430" spans="2:4" x14ac:dyDescent="0.2">
      <c r="B1430">
        <v>1428</v>
      </c>
      <c r="C1430">
        <v>1000</v>
      </c>
      <c r="D1430" s="6">
        <f t="shared" si="22"/>
        <v>7.784766560783392E-57</v>
      </c>
    </row>
    <row r="1431" spans="2:4" x14ac:dyDescent="0.2">
      <c r="B1431">
        <v>1429</v>
      </c>
      <c r="C1431">
        <v>1000</v>
      </c>
      <c r="D1431" s="6">
        <f t="shared" si="22"/>
        <v>7.0770605098030833E-57</v>
      </c>
    </row>
    <row r="1432" spans="2:4" x14ac:dyDescent="0.2">
      <c r="B1432">
        <v>1430</v>
      </c>
      <c r="C1432">
        <v>1000</v>
      </c>
      <c r="D1432" s="6">
        <f t="shared" si="22"/>
        <v>6.4336913725482566E-57</v>
      </c>
    </row>
    <row r="1433" spans="2:4" x14ac:dyDescent="0.2">
      <c r="B1433">
        <v>1431</v>
      </c>
      <c r="C1433">
        <v>1000</v>
      </c>
      <c r="D1433" s="6">
        <f t="shared" si="22"/>
        <v>5.8488103386802321E-57</v>
      </c>
    </row>
    <row r="1434" spans="2:4" x14ac:dyDescent="0.2">
      <c r="B1434">
        <v>1432</v>
      </c>
      <c r="C1434">
        <v>1000</v>
      </c>
      <c r="D1434" s="6">
        <f t="shared" si="22"/>
        <v>5.3171003078911206E-57</v>
      </c>
    </row>
    <row r="1435" spans="2:4" x14ac:dyDescent="0.2">
      <c r="B1435">
        <v>1433</v>
      </c>
      <c r="C1435">
        <v>1000</v>
      </c>
      <c r="D1435" s="6">
        <f t="shared" si="22"/>
        <v>4.8337275526282914E-57</v>
      </c>
    </row>
    <row r="1436" spans="2:4" x14ac:dyDescent="0.2">
      <c r="B1436">
        <v>1434</v>
      </c>
      <c r="C1436">
        <v>1000</v>
      </c>
      <c r="D1436" s="6">
        <f t="shared" si="22"/>
        <v>4.3942977751166286E-57</v>
      </c>
    </row>
    <row r="1437" spans="2:4" x14ac:dyDescent="0.2">
      <c r="B1437">
        <v>1435</v>
      </c>
      <c r="C1437">
        <v>1000</v>
      </c>
      <c r="D1437" s="6">
        <f t="shared" si="22"/>
        <v>3.9948161591969336E-57</v>
      </c>
    </row>
    <row r="1438" spans="2:4" x14ac:dyDescent="0.2">
      <c r="B1438">
        <v>1436</v>
      </c>
      <c r="C1438">
        <v>1000</v>
      </c>
      <c r="D1438" s="6">
        <f t="shared" si="22"/>
        <v>3.6316510538153939E-57</v>
      </c>
    </row>
    <row r="1439" spans="2:4" x14ac:dyDescent="0.2">
      <c r="B1439">
        <v>1437</v>
      </c>
      <c r="C1439">
        <v>1000</v>
      </c>
      <c r="D1439" s="6">
        <f t="shared" si="22"/>
        <v>3.3015009580139945E-57</v>
      </c>
    </row>
    <row r="1440" spans="2:4" x14ac:dyDescent="0.2">
      <c r="B1440">
        <v>1438</v>
      </c>
      <c r="C1440">
        <v>1000</v>
      </c>
      <c r="D1440" s="6">
        <f t="shared" si="22"/>
        <v>3.0013645072854488E-57</v>
      </c>
    </row>
    <row r="1441" spans="2:4" x14ac:dyDescent="0.2">
      <c r="B1441">
        <v>1439</v>
      </c>
      <c r="C1441">
        <v>1000</v>
      </c>
      <c r="D1441" s="6">
        <f t="shared" si="22"/>
        <v>2.7285131884413178E-57</v>
      </c>
    </row>
    <row r="1442" spans="2:4" x14ac:dyDescent="0.2">
      <c r="B1442">
        <v>1440</v>
      </c>
      <c r="C1442">
        <v>1000</v>
      </c>
      <c r="D1442" s="6">
        <f t="shared" si="22"/>
        <v>2.4804665349466516E-57</v>
      </c>
    </row>
    <row r="1443" spans="2:4" x14ac:dyDescent="0.2">
      <c r="B1443">
        <v>1441</v>
      </c>
      <c r="C1443">
        <v>1000</v>
      </c>
      <c r="D1443" s="6">
        <f t="shared" si="22"/>
        <v>2.2549695772242286E-57</v>
      </c>
    </row>
    <row r="1444" spans="2:4" x14ac:dyDescent="0.2">
      <c r="B1444">
        <v>1442</v>
      </c>
      <c r="C1444">
        <v>1000</v>
      </c>
      <c r="D1444" s="6">
        <f t="shared" si="22"/>
        <v>2.0499723429311167E-57</v>
      </c>
    </row>
    <row r="1445" spans="2:4" x14ac:dyDescent="0.2">
      <c r="B1445">
        <v>1443</v>
      </c>
      <c r="C1445">
        <v>1000</v>
      </c>
      <c r="D1445" s="6">
        <f t="shared" si="22"/>
        <v>1.8636112208464695E-57</v>
      </c>
    </row>
    <row r="1446" spans="2:4" x14ac:dyDescent="0.2">
      <c r="B1446">
        <v>1444</v>
      </c>
      <c r="C1446">
        <v>1000</v>
      </c>
      <c r="D1446" s="6">
        <f t="shared" si="22"/>
        <v>1.6941920189513363E-57</v>
      </c>
    </row>
    <row r="1447" spans="2:4" x14ac:dyDescent="0.2">
      <c r="B1447">
        <v>1445</v>
      </c>
      <c r="C1447">
        <v>1000</v>
      </c>
      <c r="D1447" s="6">
        <f t="shared" si="22"/>
        <v>1.540174562683033E-57</v>
      </c>
    </row>
    <row r="1448" spans="2:4" x14ac:dyDescent="0.2">
      <c r="B1448">
        <v>1446</v>
      </c>
      <c r="C1448">
        <v>1000</v>
      </c>
      <c r="D1448" s="6">
        <f t="shared" si="22"/>
        <v>1.4001586933482113E-57</v>
      </c>
    </row>
    <row r="1449" spans="2:4" x14ac:dyDescent="0.2">
      <c r="B1449">
        <v>1447</v>
      </c>
      <c r="C1449">
        <v>1000</v>
      </c>
      <c r="D1449" s="6">
        <f t="shared" si="22"/>
        <v>1.2728715394074649E-57</v>
      </c>
    </row>
    <row r="1450" spans="2:4" x14ac:dyDescent="0.2">
      <c r="B1450">
        <v>1448</v>
      </c>
      <c r="C1450">
        <v>1000</v>
      </c>
      <c r="D1450" s="6">
        <f t="shared" si="22"/>
        <v>1.1571559449158772E-57</v>
      </c>
    </row>
    <row r="1451" spans="2:4" x14ac:dyDescent="0.2">
      <c r="B1451">
        <v>1449</v>
      </c>
      <c r="C1451">
        <v>1000</v>
      </c>
      <c r="D1451" s="6">
        <f t="shared" si="22"/>
        <v>1.0519599499235247E-57</v>
      </c>
    </row>
    <row r="1452" spans="2:4" x14ac:dyDescent="0.2">
      <c r="B1452">
        <v>1450</v>
      </c>
      <c r="C1452">
        <v>1000</v>
      </c>
      <c r="D1452" s="6">
        <f t="shared" si="22"/>
        <v>9.5632722720320426E-58</v>
      </c>
    </row>
    <row r="1453" spans="2:4" x14ac:dyDescent="0.2">
      <c r="B1453">
        <v>1451</v>
      </c>
      <c r="C1453">
        <v>1000</v>
      </c>
      <c r="D1453" s="6">
        <f t="shared" si="22"/>
        <v>8.693883883665492E-58</v>
      </c>
    </row>
    <row r="1454" spans="2:4" x14ac:dyDescent="0.2">
      <c r="B1454">
        <v>1452</v>
      </c>
      <c r="C1454">
        <v>1000</v>
      </c>
      <c r="D1454" s="6">
        <f t="shared" si="22"/>
        <v>7.9035308033322645E-58</v>
      </c>
    </row>
    <row r="1455" spans="2:4" x14ac:dyDescent="0.2">
      <c r="B1455">
        <v>1453</v>
      </c>
      <c r="C1455">
        <v>1000</v>
      </c>
      <c r="D1455" s="6">
        <f t="shared" si="22"/>
        <v>7.1850280030293297E-58</v>
      </c>
    </row>
    <row r="1456" spans="2:4" x14ac:dyDescent="0.2">
      <c r="B1456">
        <v>1454</v>
      </c>
      <c r="C1456">
        <v>1000</v>
      </c>
      <c r="D1456" s="6">
        <f t="shared" si="22"/>
        <v>6.5318436391175735E-58</v>
      </c>
    </row>
    <row r="1457" spans="2:4" x14ac:dyDescent="0.2">
      <c r="B1457">
        <v>1455</v>
      </c>
      <c r="C1457">
        <v>1000</v>
      </c>
      <c r="D1457" s="6">
        <f t="shared" si="22"/>
        <v>5.9380396719250656E-58</v>
      </c>
    </row>
    <row r="1458" spans="2:4" x14ac:dyDescent="0.2">
      <c r="B1458">
        <v>1456</v>
      </c>
      <c r="C1458">
        <v>1000</v>
      </c>
      <c r="D1458" s="6">
        <f t="shared" si="22"/>
        <v>5.3982178835682418E-58</v>
      </c>
    </row>
    <row r="1459" spans="2:4" x14ac:dyDescent="0.2">
      <c r="B1459">
        <v>1457</v>
      </c>
      <c r="C1459">
        <v>1000</v>
      </c>
      <c r="D1459" s="6">
        <f t="shared" si="22"/>
        <v>4.9074708032438549E-58</v>
      </c>
    </row>
    <row r="1460" spans="2:4" x14ac:dyDescent="0.2">
      <c r="B1460">
        <v>1458</v>
      </c>
      <c r="C1460">
        <v>1000</v>
      </c>
      <c r="D1460" s="6">
        <f t="shared" si="22"/>
        <v>4.4613370938580504E-58</v>
      </c>
    </row>
    <row r="1461" spans="2:4" x14ac:dyDescent="0.2">
      <c r="B1461">
        <v>1459</v>
      </c>
      <c r="C1461">
        <v>1000</v>
      </c>
      <c r="D1461" s="6">
        <f t="shared" si="22"/>
        <v>4.0557609944164085E-58</v>
      </c>
    </row>
    <row r="1462" spans="2:4" x14ac:dyDescent="0.2">
      <c r="B1462">
        <v>1460</v>
      </c>
      <c r="C1462">
        <v>1000</v>
      </c>
      <c r="D1462" s="6">
        <f t="shared" si="22"/>
        <v>3.6870554494694624E-58</v>
      </c>
    </row>
    <row r="1463" spans="2:4" x14ac:dyDescent="0.2">
      <c r="B1463">
        <v>1461</v>
      </c>
      <c r="C1463">
        <v>1000</v>
      </c>
      <c r="D1463" s="6">
        <f t="shared" si="22"/>
        <v>3.351868590426784E-58</v>
      </c>
    </row>
    <row r="1464" spans="2:4" x14ac:dyDescent="0.2">
      <c r="B1464">
        <v>1462</v>
      </c>
      <c r="C1464">
        <v>1000</v>
      </c>
      <c r="D1464" s="6">
        <f t="shared" si="22"/>
        <v>3.0471532640243491E-58</v>
      </c>
    </row>
    <row r="1465" spans="2:4" x14ac:dyDescent="0.2">
      <c r="B1465">
        <v>1463</v>
      </c>
      <c r="C1465">
        <v>1000</v>
      </c>
      <c r="D1465" s="6">
        <f t="shared" si="22"/>
        <v>2.7701393309312262E-58</v>
      </c>
    </row>
    <row r="1466" spans="2:4" x14ac:dyDescent="0.2">
      <c r="B1466">
        <v>1464</v>
      </c>
      <c r="C1466">
        <v>1000</v>
      </c>
      <c r="D1466" s="6">
        <f t="shared" si="22"/>
        <v>2.5183084826647512E-58</v>
      </c>
    </row>
    <row r="1467" spans="2:4" x14ac:dyDescent="0.2">
      <c r="B1467">
        <v>1465</v>
      </c>
      <c r="C1467">
        <v>1000</v>
      </c>
      <c r="D1467" s="6">
        <f t="shared" si="22"/>
        <v>2.2893713478770459E-58</v>
      </c>
    </row>
    <row r="1468" spans="2:4" x14ac:dyDescent="0.2">
      <c r="B1468">
        <v>1466</v>
      </c>
      <c r="C1468">
        <v>1000</v>
      </c>
      <c r="D1468" s="6">
        <f t="shared" si="22"/>
        <v>2.0812466798882233E-58</v>
      </c>
    </row>
    <row r="1469" spans="2:4" x14ac:dyDescent="0.2">
      <c r="B1469">
        <v>1467</v>
      </c>
      <c r="C1469">
        <v>1000</v>
      </c>
      <c r="D1469" s="6">
        <f t="shared" si="22"/>
        <v>1.8920424362620209E-58</v>
      </c>
    </row>
    <row r="1470" spans="2:4" x14ac:dyDescent="0.2">
      <c r="B1470">
        <v>1468</v>
      </c>
      <c r="C1470">
        <v>1000</v>
      </c>
      <c r="D1470" s="6">
        <f t="shared" si="22"/>
        <v>1.7200385784200191E-58</v>
      </c>
    </row>
    <row r="1471" spans="2:4" x14ac:dyDescent="0.2">
      <c r="B1471">
        <v>1469</v>
      </c>
      <c r="C1471">
        <v>1000</v>
      </c>
      <c r="D1471" s="6">
        <f t="shared" si="22"/>
        <v>1.5636714349272901E-58</v>
      </c>
    </row>
    <row r="1472" spans="2:4" x14ac:dyDescent="0.2">
      <c r="B1472">
        <v>1470</v>
      </c>
      <c r="C1472">
        <v>1000</v>
      </c>
      <c r="D1472" s="6">
        <f t="shared" si="22"/>
        <v>1.4215194862975361E-58</v>
      </c>
    </row>
    <row r="1473" spans="2:4" x14ac:dyDescent="0.2">
      <c r="B1473">
        <v>1471</v>
      </c>
      <c r="C1473">
        <v>1000</v>
      </c>
      <c r="D1473" s="6">
        <f t="shared" si="22"/>
        <v>1.2922904420886693E-58</v>
      </c>
    </row>
    <row r="1474" spans="2:4" x14ac:dyDescent="0.2">
      <c r="B1474">
        <v>1472</v>
      </c>
      <c r="C1474">
        <v>1000</v>
      </c>
      <c r="D1474" s="6">
        <f t="shared" si="22"/>
        <v>1.1748094928078811E-58</v>
      </c>
    </row>
    <row r="1475" spans="2:4" x14ac:dyDescent="0.2">
      <c r="B1475">
        <v>1473</v>
      </c>
      <c r="C1475">
        <v>1000</v>
      </c>
      <c r="D1475" s="6">
        <f t="shared" si="22"/>
        <v>1.0680086298253465E-58</v>
      </c>
    </row>
    <row r="1476" spans="2:4" x14ac:dyDescent="0.2">
      <c r="B1476">
        <v>1474</v>
      </c>
      <c r="C1476">
        <v>1000</v>
      </c>
      <c r="D1476" s="6">
        <f t="shared" si="22"/>
        <v>9.7091693620486037E-59</v>
      </c>
    </row>
    <row r="1477" spans="2:4" x14ac:dyDescent="0.2">
      <c r="B1477">
        <v>1475</v>
      </c>
      <c r="C1477">
        <v>1000</v>
      </c>
      <c r="D1477" s="6">
        <f t="shared" si="22"/>
        <v>8.8265176018623627E-59</v>
      </c>
    </row>
    <row r="1478" spans="2:4" x14ac:dyDescent="0.2">
      <c r="B1478">
        <v>1476</v>
      </c>
      <c r="C1478">
        <v>1000</v>
      </c>
      <c r="D1478" s="6">
        <f t="shared" si="22"/>
        <v>8.0241069107839681E-59</v>
      </c>
    </row>
    <row r="1479" spans="2:4" x14ac:dyDescent="0.2">
      <c r="B1479">
        <v>1477</v>
      </c>
      <c r="C1479">
        <v>1000</v>
      </c>
      <c r="D1479" s="6">
        <f t="shared" si="22"/>
        <v>7.2946426461672425E-59</v>
      </c>
    </row>
    <row r="1480" spans="2:4" x14ac:dyDescent="0.2">
      <c r="B1480">
        <v>1478</v>
      </c>
      <c r="C1480">
        <v>1000</v>
      </c>
      <c r="D1480" s="6">
        <f t="shared" ref="D1480:D1543" si="23">C1480/(1+10%)^B1480</f>
        <v>6.6314933146974937E-59</v>
      </c>
    </row>
    <row r="1481" spans="2:4" x14ac:dyDescent="0.2">
      <c r="B1481">
        <v>1479</v>
      </c>
      <c r="C1481">
        <v>1000</v>
      </c>
      <c r="D1481" s="6">
        <f t="shared" si="23"/>
        <v>6.0286302860886282E-59</v>
      </c>
    </row>
    <row r="1482" spans="2:4" x14ac:dyDescent="0.2">
      <c r="B1482">
        <v>1480</v>
      </c>
      <c r="C1482">
        <v>1000</v>
      </c>
      <c r="D1482" s="6">
        <f t="shared" si="23"/>
        <v>5.4805729873532993E-59</v>
      </c>
    </row>
    <row r="1483" spans="2:4" x14ac:dyDescent="0.2">
      <c r="B1483">
        <v>1481</v>
      </c>
      <c r="C1483">
        <v>1000</v>
      </c>
      <c r="D1483" s="6">
        <f t="shared" si="23"/>
        <v>4.9823390794120893E-59</v>
      </c>
    </row>
    <row r="1484" spans="2:4" x14ac:dyDescent="0.2">
      <c r="B1484">
        <v>1482</v>
      </c>
      <c r="C1484">
        <v>1000</v>
      </c>
      <c r="D1484" s="6">
        <f t="shared" si="23"/>
        <v>4.5293991631018991E-59</v>
      </c>
    </row>
    <row r="1485" spans="2:4" x14ac:dyDescent="0.2">
      <c r="B1485">
        <v>1483</v>
      </c>
      <c r="C1485">
        <v>1000</v>
      </c>
      <c r="D1485" s="6">
        <f t="shared" si="23"/>
        <v>4.1176356028199083E-59</v>
      </c>
    </row>
    <row r="1486" spans="2:4" x14ac:dyDescent="0.2">
      <c r="B1486">
        <v>1484</v>
      </c>
      <c r="C1486">
        <v>1000</v>
      </c>
      <c r="D1486" s="6">
        <f t="shared" si="23"/>
        <v>3.7433050934726448E-59</v>
      </c>
    </row>
    <row r="1487" spans="2:4" x14ac:dyDescent="0.2">
      <c r="B1487">
        <v>1485</v>
      </c>
      <c r="C1487">
        <v>1000</v>
      </c>
      <c r="D1487" s="6">
        <f t="shared" si="23"/>
        <v>3.4030046304296764E-59</v>
      </c>
    </row>
    <row r="1488" spans="2:4" x14ac:dyDescent="0.2">
      <c r="B1488">
        <v>1486</v>
      </c>
      <c r="C1488">
        <v>1000</v>
      </c>
      <c r="D1488" s="6">
        <f t="shared" si="23"/>
        <v>3.0936405731178873E-59</v>
      </c>
    </row>
    <row r="1489" spans="2:4" x14ac:dyDescent="0.2">
      <c r="B1489">
        <v>1487</v>
      </c>
      <c r="C1489">
        <v>1000</v>
      </c>
      <c r="D1489" s="6">
        <f t="shared" si="23"/>
        <v>2.8124005210162611E-59</v>
      </c>
    </row>
    <row r="1490" spans="2:4" x14ac:dyDescent="0.2">
      <c r="B1490">
        <v>1488</v>
      </c>
      <c r="C1490">
        <v>1000</v>
      </c>
      <c r="D1490" s="6">
        <f t="shared" si="23"/>
        <v>2.5567277463784187E-59</v>
      </c>
    </row>
    <row r="1491" spans="2:4" x14ac:dyDescent="0.2">
      <c r="B1491">
        <v>1489</v>
      </c>
      <c r="C1491">
        <v>1000</v>
      </c>
      <c r="D1491" s="6">
        <f t="shared" si="23"/>
        <v>2.3242979512531082E-59</v>
      </c>
    </row>
    <row r="1492" spans="2:4" x14ac:dyDescent="0.2">
      <c r="B1492">
        <v>1490</v>
      </c>
      <c r="C1492">
        <v>1000</v>
      </c>
      <c r="D1492" s="6">
        <f t="shared" si="23"/>
        <v>2.1129981375028255E-59</v>
      </c>
    </row>
    <row r="1493" spans="2:4" x14ac:dyDescent="0.2">
      <c r="B1493">
        <v>1491</v>
      </c>
      <c r="C1493">
        <v>1000</v>
      </c>
      <c r="D1493" s="6">
        <f t="shared" si="23"/>
        <v>1.9209073977298405E-59</v>
      </c>
    </row>
    <row r="1494" spans="2:4" x14ac:dyDescent="0.2">
      <c r="B1494">
        <v>1492</v>
      </c>
      <c r="C1494">
        <v>1000</v>
      </c>
      <c r="D1494" s="6">
        <f t="shared" si="23"/>
        <v>1.7462794524816737E-59</v>
      </c>
    </row>
    <row r="1495" spans="2:4" x14ac:dyDescent="0.2">
      <c r="B1495">
        <v>1493</v>
      </c>
      <c r="C1495">
        <v>1000</v>
      </c>
      <c r="D1495" s="6">
        <f t="shared" si="23"/>
        <v>1.5875267749833394E-59</v>
      </c>
    </row>
    <row r="1496" spans="2:4" x14ac:dyDescent="0.2">
      <c r="B1496">
        <v>1494</v>
      </c>
      <c r="C1496">
        <v>1000</v>
      </c>
      <c r="D1496" s="6">
        <f t="shared" si="23"/>
        <v>1.4432061590757629E-59</v>
      </c>
    </row>
    <row r="1497" spans="2:4" x14ac:dyDescent="0.2">
      <c r="B1497">
        <v>1495</v>
      </c>
      <c r="C1497">
        <v>1000</v>
      </c>
      <c r="D1497" s="6">
        <f t="shared" si="23"/>
        <v>1.3120055991597843E-59</v>
      </c>
    </row>
    <row r="1498" spans="2:4" x14ac:dyDescent="0.2">
      <c r="B1498">
        <v>1496</v>
      </c>
      <c r="C1498">
        <v>1000</v>
      </c>
      <c r="D1498" s="6">
        <f t="shared" si="23"/>
        <v>1.1927323628725313E-59</v>
      </c>
    </row>
    <row r="1499" spans="2:4" x14ac:dyDescent="0.2">
      <c r="B1499">
        <v>1497</v>
      </c>
      <c r="C1499">
        <v>1000</v>
      </c>
      <c r="D1499" s="6">
        <f t="shared" si="23"/>
        <v>1.0843021480659373E-59</v>
      </c>
    </row>
    <row r="1500" spans="2:4" x14ac:dyDescent="0.2">
      <c r="B1500">
        <v>1498</v>
      </c>
      <c r="C1500">
        <v>1000</v>
      </c>
      <c r="D1500" s="6">
        <f t="shared" si="23"/>
        <v>9.8572922551448842E-60</v>
      </c>
    </row>
    <row r="1501" spans="2:4" x14ac:dyDescent="0.2">
      <c r="B1501">
        <v>1499</v>
      </c>
      <c r="C1501">
        <v>1000</v>
      </c>
      <c r="D1501" s="6">
        <f t="shared" si="23"/>
        <v>8.9611747774044392E-60</v>
      </c>
    </row>
    <row r="1502" spans="2:4" x14ac:dyDescent="0.2">
      <c r="B1502">
        <v>1500</v>
      </c>
      <c r="C1502">
        <v>1000</v>
      </c>
      <c r="D1502" s="6">
        <f t="shared" si="23"/>
        <v>8.1465225249131266E-60</v>
      </c>
    </row>
    <row r="1503" spans="2:4" x14ac:dyDescent="0.2">
      <c r="B1503">
        <v>1501</v>
      </c>
      <c r="C1503">
        <v>1000</v>
      </c>
      <c r="D1503" s="6">
        <f t="shared" si="23"/>
        <v>7.4059295681028426E-60</v>
      </c>
    </row>
    <row r="1504" spans="2:4" x14ac:dyDescent="0.2">
      <c r="B1504">
        <v>1502</v>
      </c>
      <c r="C1504">
        <v>1000</v>
      </c>
      <c r="D1504" s="6">
        <f t="shared" si="23"/>
        <v>6.7326632437298538E-60</v>
      </c>
    </row>
    <row r="1505" spans="2:4" x14ac:dyDescent="0.2">
      <c r="B1505">
        <v>1503</v>
      </c>
      <c r="C1505">
        <v>1000</v>
      </c>
      <c r="D1505" s="6">
        <f t="shared" si="23"/>
        <v>6.1206029488453234E-60</v>
      </c>
    </row>
    <row r="1506" spans="2:4" x14ac:dyDescent="0.2">
      <c r="B1506">
        <v>1504</v>
      </c>
      <c r="C1506">
        <v>1000</v>
      </c>
      <c r="D1506" s="6">
        <f t="shared" si="23"/>
        <v>5.5641844989502934E-60</v>
      </c>
    </row>
    <row r="1507" spans="2:4" x14ac:dyDescent="0.2">
      <c r="B1507">
        <v>1505</v>
      </c>
      <c r="C1507">
        <v>1000</v>
      </c>
      <c r="D1507" s="6">
        <f t="shared" si="23"/>
        <v>5.0583495445002664E-60</v>
      </c>
    </row>
    <row r="1508" spans="2:4" x14ac:dyDescent="0.2">
      <c r="B1508">
        <v>1506</v>
      </c>
      <c r="C1508">
        <v>1000</v>
      </c>
      <c r="D1508" s="6">
        <f t="shared" si="23"/>
        <v>4.5984995859093328E-60</v>
      </c>
    </row>
    <row r="1509" spans="2:4" x14ac:dyDescent="0.2">
      <c r="B1509">
        <v>1507</v>
      </c>
      <c r="C1509">
        <v>1000</v>
      </c>
      <c r="D1509" s="6">
        <f t="shared" si="23"/>
        <v>4.1804541690084837E-60</v>
      </c>
    </row>
    <row r="1510" spans="2:4" x14ac:dyDescent="0.2">
      <c r="B1510">
        <v>1508</v>
      </c>
      <c r="C1510">
        <v>1000</v>
      </c>
      <c r="D1510" s="6">
        <f t="shared" si="23"/>
        <v>3.8004128809168028E-60</v>
      </c>
    </row>
    <row r="1511" spans="2:4" x14ac:dyDescent="0.2">
      <c r="B1511">
        <v>1509</v>
      </c>
      <c r="C1511">
        <v>1000</v>
      </c>
      <c r="D1511" s="6">
        <f t="shared" si="23"/>
        <v>3.4549208008334572E-60</v>
      </c>
    </row>
    <row r="1512" spans="2:4" x14ac:dyDescent="0.2">
      <c r="B1512">
        <v>1510</v>
      </c>
      <c r="C1512">
        <v>1000</v>
      </c>
      <c r="D1512" s="6">
        <f t="shared" si="23"/>
        <v>3.1408370916667794E-60</v>
      </c>
    </row>
    <row r="1513" spans="2:4" x14ac:dyDescent="0.2">
      <c r="B1513">
        <v>1511</v>
      </c>
      <c r="C1513">
        <v>1000</v>
      </c>
      <c r="D1513" s="6">
        <f t="shared" si="23"/>
        <v>2.8553064469697989E-60</v>
      </c>
    </row>
    <row r="1514" spans="2:4" x14ac:dyDescent="0.2">
      <c r="B1514">
        <v>1512</v>
      </c>
      <c r="C1514">
        <v>1000</v>
      </c>
      <c r="D1514" s="6">
        <f t="shared" si="23"/>
        <v>2.5957331336089084E-60</v>
      </c>
    </row>
    <row r="1515" spans="2:4" x14ac:dyDescent="0.2">
      <c r="B1515">
        <v>1513</v>
      </c>
      <c r="C1515">
        <v>1000</v>
      </c>
      <c r="D1515" s="6">
        <f t="shared" si="23"/>
        <v>2.3597573941899169E-60</v>
      </c>
    </row>
    <row r="1516" spans="2:4" x14ac:dyDescent="0.2">
      <c r="B1516">
        <v>1514</v>
      </c>
      <c r="C1516">
        <v>1000</v>
      </c>
      <c r="D1516" s="6">
        <f t="shared" si="23"/>
        <v>2.1452339947181052E-60</v>
      </c>
    </row>
    <row r="1517" spans="2:4" x14ac:dyDescent="0.2">
      <c r="B1517">
        <v>1515</v>
      </c>
      <c r="C1517">
        <v>1000</v>
      </c>
      <c r="D1517" s="6">
        <f t="shared" si="23"/>
        <v>1.9502127224710052E-60</v>
      </c>
    </row>
    <row r="1518" spans="2:4" x14ac:dyDescent="0.2">
      <c r="B1518">
        <v>1516</v>
      </c>
      <c r="C1518">
        <v>1000</v>
      </c>
      <c r="D1518" s="6">
        <f t="shared" si="23"/>
        <v>1.7729206567918227E-60</v>
      </c>
    </row>
    <row r="1519" spans="2:4" x14ac:dyDescent="0.2">
      <c r="B1519">
        <v>1517</v>
      </c>
      <c r="C1519">
        <v>1000</v>
      </c>
      <c r="D1519" s="6">
        <f t="shared" si="23"/>
        <v>1.6117460516289296E-60</v>
      </c>
    </row>
    <row r="1520" spans="2:4" x14ac:dyDescent="0.2">
      <c r="B1520">
        <v>1518</v>
      </c>
      <c r="C1520">
        <v>1000</v>
      </c>
      <c r="D1520" s="6">
        <f t="shared" si="23"/>
        <v>1.4652236832990266E-60</v>
      </c>
    </row>
    <row r="1521" spans="2:4" x14ac:dyDescent="0.2">
      <c r="B1521">
        <v>1519</v>
      </c>
      <c r="C1521">
        <v>1000</v>
      </c>
      <c r="D1521" s="6">
        <f t="shared" si="23"/>
        <v>1.3320215302718424E-60</v>
      </c>
    </row>
    <row r="1522" spans="2:4" x14ac:dyDescent="0.2">
      <c r="B1522">
        <v>1520</v>
      </c>
      <c r="C1522">
        <v>1000</v>
      </c>
      <c r="D1522" s="6">
        <f t="shared" si="23"/>
        <v>1.210928663883493E-60</v>
      </c>
    </row>
    <row r="1523" spans="2:4" x14ac:dyDescent="0.2">
      <c r="B1523">
        <v>1521</v>
      </c>
      <c r="C1523">
        <v>1000</v>
      </c>
      <c r="D1523" s="6">
        <f t="shared" si="23"/>
        <v>1.1008442398940845E-60</v>
      </c>
    </row>
    <row r="1524" spans="2:4" x14ac:dyDescent="0.2">
      <c r="B1524">
        <v>1522</v>
      </c>
      <c r="C1524">
        <v>1000</v>
      </c>
      <c r="D1524" s="6">
        <f t="shared" si="23"/>
        <v>1.0007674908128041E-60</v>
      </c>
    </row>
    <row r="1525" spans="2:4" x14ac:dyDescent="0.2">
      <c r="B1525">
        <v>1523</v>
      </c>
      <c r="C1525">
        <v>1000</v>
      </c>
      <c r="D1525" s="6">
        <f t="shared" si="23"/>
        <v>9.0978862801163993E-61</v>
      </c>
    </row>
    <row r="1526" spans="2:4" x14ac:dyDescent="0.2">
      <c r="B1526">
        <v>1524</v>
      </c>
      <c r="C1526">
        <v>1000</v>
      </c>
      <c r="D1526" s="6">
        <f t="shared" si="23"/>
        <v>8.2708057091967257E-61</v>
      </c>
    </row>
    <row r="1527" spans="2:4" x14ac:dyDescent="0.2">
      <c r="B1527">
        <v>1525</v>
      </c>
      <c r="C1527">
        <v>1000</v>
      </c>
      <c r="D1527" s="6">
        <f t="shared" si="23"/>
        <v>7.5189142810879333E-61</v>
      </c>
    </row>
    <row r="1528" spans="2:4" x14ac:dyDescent="0.2">
      <c r="B1528">
        <v>1526</v>
      </c>
      <c r="C1528">
        <v>1000</v>
      </c>
      <c r="D1528" s="6">
        <f t="shared" si="23"/>
        <v>6.8353766191708453E-61</v>
      </c>
    </row>
    <row r="1529" spans="2:4" x14ac:dyDescent="0.2">
      <c r="B1529">
        <v>1527</v>
      </c>
      <c r="C1529">
        <v>1000</v>
      </c>
      <c r="D1529" s="6">
        <f t="shared" si="23"/>
        <v>6.2139787447007683E-61</v>
      </c>
    </row>
    <row r="1530" spans="2:4" x14ac:dyDescent="0.2">
      <c r="B1530">
        <v>1528</v>
      </c>
      <c r="C1530">
        <v>1000</v>
      </c>
      <c r="D1530" s="6">
        <f t="shared" si="23"/>
        <v>5.64907158609161E-61</v>
      </c>
    </row>
    <row r="1531" spans="2:4" x14ac:dyDescent="0.2">
      <c r="B1531">
        <v>1529</v>
      </c>
      <c r="C1531">
        <v>1000</v>
      </c>
      <c r="D1531" s="6">
        <f t="shared" si="23"/>
        <v>5.1355196237196434E-61</v>
      </c>
    </row>
    <row r="1532" spans="2:4" x14ac:dyDescent="0.2">
      <c r="B1532">
        <v>1530</v>
      </c>
      <c r="C1532">
        <v>1000</v>
      </c>
      <c r="D1532" s="6">
        <f t="shared" si="23"/>
        <v>4.6686542033814951E-61</v>
      </c>
    </row>
    <row r="1533" spans="2:4" x14ac:dyDescent="0.2">
      <c r="B1533">
        <v>1531</v>
      </c>
      <c r="C1533">
        <v>1000</v>
      </c>
      <c r="D1533" s="6">
        <f t="shared" si="23"/>
        <v>4.2442310939831762E-61</v>
      </c>
    </row>
    <row r="1534" spans="2:4" x14ac:dyDescent="0.2">
      <c r="B1534">
        <v>1532</v>
      </c>
      <c r="C1534">
        <v>1000</v>
      </c>
      <c r="D1534" s="6">
        <f t="shared" si="23"/>
        <v>3.8583919036210696E-61</v>
      </c>
    </row>
    <row r="1535" spans="2:4" x14ac:dyDescent="0.2">
      <c r="B1535">
        <v>1533</v>
      </c>
      <c r="C1535">
        <v>1000</v>
      </c>
      <c r="D1535" s="6">
        <f t="shared" si="23"/>
        <v>3.5076290032918808E-61</v>
      </c>
    </row>
    <row r="1536" spans="2:4" x14ac:dyDescent="0.2">
      <c r="B1536">
        <v>1534</v>
      </c>
      <c r="C1536">
        <v>1000</v>
      </c>
      <c r="D1536" s="6">
        <f t="shared" si="23"/>
        <v>3.1887536393562541E-61</v>
      </c>
    </row>
    <row r="1537" spans="2:4" x14ac:dyDescent="0.2">
      <c r="B1537">
        <v>1535</v>
      </c>
      <c r="C1537">
        <v>1000</v>
      </c>
      <c r="D1537" s="6">
        <f t="shared" si="23"/>
        <v>2.8988669448693225E-61</v>
      </c>
    </row>
    <row r="1538" spans="2:4" x14ac:dyDescent="0.2">
      <c r="B1538">
        <v>1536</v>
      </c>
      <c r="C1538">
        <v>1000</v>
      </c>
      <c r="D1538" s="6">
        <f t="shared" si="23"/>
        <v>2.6353335862448387E-61</v>
      </c>
    </row>
    <row r="1539" spans="2:4" x14ac:dyDescent="0.2">
      <c r="B1539">
        <v>1537</v>
      </c>
      <c r="C1539">
        <v>1000</v>
      </c>
      <c r="D1539" s="6">
        <f t="shared" si="23"/>
        <v>2.3957578056771256E-61</v>
      </c>
    </row>
    <row r="1540" spans="2:4" x14ac:dyDescent="0.2">
      <c r="B1540">
        <v>1538</v>
      </c>
      <c r="C1540">
        <v>1000</v>
      </c>
      <c r="D1540" s="6">
        <f t="shared" si="23"/>
        <v>2.1779616415246595E-61</v>
      </c>
    </row>
    <row r="1541" spans="2:4" x14ac:dyDescent="0.2">
      <c r="B1541">
        <v>1539</v>
      </c>
      <c r="C1541">
        <v>1000</v>
      </c>
      <c r="D1541" s="6">
        <f t="shared" si="23"/>
        <v>1.9799651286587812E-61</v>
      </c>
    </row>
    <row r="1542" spans="2:4" x14ac:dyDescent="0.2">
      <c r="B1542">
        <v>1540</v>
      </c>
      <c r="C1542">
        <v>1000</v>
      </c>
      <c r="D1542" s="6">
        <f t="shared" si="23"/>
        <v>1.7999682987807104E-61</v>
      </c>
    </row>
    <row r="1543" spans="2:4" x14ac:dyDescent="0.2">
      <c r="B1543">
        <v>1541</v>
      </c>
      <c r="C1543">
        <v>1000</v>
      </c>
      <c r="D1543" s="6">
        <f t="shared" si="23"/>
        <v>1.6363348170733727E-61</v>
      </c>
    </row>
    <row r="1544" spans="2:4" x14ac:dyDescent="0.2">
      <c r="B1544">
        <v>1542</v>
      </c>
      <c r="C1544">
        <v>1000</v>
      </c>
      <c r="D1544" s="6">
        <f t="shared" ref="D1544:D1607" si="24">C1544/(1+10%)^B1544</f>
        <v>1.487577106430339E-61</v>
      </c>
    </row>
    <row r="1545" spans="2:4" x14ac:dyDescent="0.2">
      <c r="B1545">
        <v>1543</v>
      </c>
      <c r="C1545">
        <v>1000</v>
      </c>
      <c r="D1545" s="6">
        <f t="shared" si="24"/>
        <v>1.3523428240275802E-61</v>
      </c>
    </row>
    <row r="1546" spans="2:4" x14ac:dyDescent="0.2">
      <c r="B1546">
        <v>1544</v>
      </c>
      <c r="C1546">
        <v>1000</v>
      </c>
      <c r="D1546" s="6">
        <f t="shared" si="24"/>
        <v>1.2294025672978006E-61</v>
      </c>
    </row>
    <row r="1547" spans="2:4" x14ac:dyDescent="0.2">
      <c r="B1547">
        <v>1545</v>
      </c>
      <c r="C1547">
        <v>1000</v>
      </c>
      <c r="D1547" s="6">
        <f t="shared" si="24"/>
        <v>1.1176386975434551E-61</v>
      </c>
    </row>
    <row r="1548" spans="2:4" x14ac:dyDescent="0.2">
      <c r="B1548">
        <v>1546</v>
      </c>
      <c r="C1548">
        <v>1000</v>
      </c>
      <c r="D1548" s="6">
        <f t="shared" si="24"/>
        <v>1.016035179584959E-61</v>
      </c>
    </row>
    <row r="1549" spans="2:4" x14ac:dyDescent="0.2">
      <c r="B1549">
        <v>1547</v>
      </c>
      <c r="C1549">
        <v>1000</v>
      </c>
      <c r="D1549" s="6">
        <f t="shared" si="24"/>
        <v>9.2366834507723531E-62</v>
      </c>
    </row>
    <row r="1550" spans="2:4" x14ac:dyDescent="0.2">
      <c r="B1550">
        <v>1548</v>
      </c>
      <c r="C1550">
        <v>1000</v>
      </c>
      <c r="D1550" s="6">
        <f t="shared" si="24"/>
        <v>8.3969849552475945E-62</v>
      </c>
    </row>
    <row r="1551" spans="2:4" x14ac:dyDescent="0.2">
      <c r="B1551">
        <v>1549</v>
      </c>
      <c r="C1551">
        <v>1000</v>
      </c>
      <c r="D1551" s="6">
        <f t="shared" si="24"/>
        <v>7.633622686588722E-62</v>
      </c>
    </row>
    <row r="1552" spans="2:4" x14ac:dyDescent="0.2">
      <c r="B1552">
        <v>1550</v>
      </c>
      <c r="C1552">
        <v>1000</v>
      </c>
      <c r="D1552" s="6">
        <f t="shared" si="24"/>
        <v>6.9396569878079271E-62</v>
      </c>
    </row>
    <row r="1553" spans="2:4" x14ac:dyDescent="0.2">
      <c r="B1553">
        <v>1551</v>
      </c>
      <c r="C1553">
        <v>1000</v>
      </c>
      <c r="D1553" s="6">
        <f t="shared" si="24"/>
        <v>6.3087790798253882E-62</v>
      </c>
    </row>
    <row r="1554" spans="2:4" x14ac:dyDescent="0.2">
      <c r="B1554">
        <v>1552</v>
      </c>
      <c r="C1554">
        <v>1000</v>
      </c>
      <c r="D1554" s="6">
        <f t="shared" si="24"/>
        <v>5.7352537089321716E-62</v>
      </c>
    </row>
    <row r="1555" spans="2:4" x14ac:dyDescent="0.2">
      <c r="B1555">
        <v>1553</v>
      </c>
      <c r="C1555">
        <v>1000</v>
      </c>
      <c r="D1555" s="6">
        <f t="shared" si="24"/>
        <v>5.2138670081201551E-62</v>
      </c>
    </row>
    <row r="1556" spans="2:4" x14ac:dyDescent="0.2">
      <c r="B1556">
        <v>1554</v>
      </c>
      <c r="C1556">
        <v>1000</v>
      </c>
      <c r="D1556" s="6">
        <f t="shared" si="24"/>
        <v>4.7398790982910501E-62</v>
      </c>
    </row>
    <row r="1557" spans="2:4" x14ac:dyDescent="0.2">
      <c r="B1557">
        <v>1555</v>
      </c>
      <c r="C1557">
        <v>1000</v>
      </c>
      <c r="D1557" s="6">
        <f t="shared" si="24"/>
        <v>4.3089809984464087E-62</v>
      </c>
    </row>
    <row r="1558" spans="2:4" x14ac:dyDescent="0.2">
      <c r="B1558">
        <v>1556</v>
      </c>
      <c r="C1558">
        <v>1000</v>
      </c>
      <c r="D1558" s="6">
        <f t="shared" si="24"/>
        <v>3.9172554531330991E-62</v>
      </c>
    </row>
    <row r="1559" spans="2:4" x14ac:dyDescent="0.2">
      <c r="B1559">
        <v>1557</v>
      </c>
      <c r="C1559">
        <v>1000</v>
      </c>
      <c r="D1559" s="6">
        <f t="shared" si="24"/>
        <v>3.5611413210300895E-62</v>
      </c>
    </row>
    <row r="1560" spans="2:4" x14ac:dyDescent="0.2">
      <c r="B1560">
        <v>1558</v>
      </c>
      <c r="C1560">
        <v>1000</v>
      </c>
      <c r="D1560" s="6">
        <f t="shared" si="24"/>
        <v>3.2374012009364445E-62</v>
      </c>
    </row>
    <row r="1561" spans="2:4" x14ac:dyDescent="0.2">
      <c r="B1561">
        <v>1559</v>
      </c>
      <c r="C1561">
        <v>1000</v>
      </c>
      <c r="D1561" s="6">
        <f t="shared" si="24"/>
        <v>2.9430920008513129E-62</v>
      </c>
    </row>
    <row r="1562" spans="2:4" x14ac:dyDescent="0.2">
      <c r="B1562">
        <v>1560</v>
      </c>
      <c r="C1562">
        <v>1000</v>
      </c>
      <c r="D1562" s="6">
        <f t="shared" si="24"/>
        <v>2.6755381825921031E-62</v>
      </c>
    </row>
    <row r="1563" spans="2:4" x14ac:dyDescent="0.2">
      <c r="B1563">
        <v>1561</v>
      </c>
      <c r="C1563">
        <v>1000</v>
      </c>
      <c r="D1563" s="6">
        <f t="shared" si="24"/>
        <v>2.432307438720093E-62</v>
      </c>
    </row>
    <row r="1564" spans="2:4" x14ac:dyDescent="0.2">
      <c r="B1564">
        <v>1562</v>
      </c>
      <c r="C1564">
        <v>1000</v>
      </c>
      <c r="D1564" s="6">
        <f t="shared" si="24"/>
        <v>2.2111885806546299E-62</v>
      </c>
    </row>
    <row r="1565" spans="2:4" x14ac:dyDescent="0.2">
      <c r="B1565">
        <v>1563</v>
      </c>
      <c r="C1565">
        <v>1000</v>
      </c>
      <c r="D1565" s="6">
        <f t="shared" si="24"/>
        <v>2.0101714369587543E-62</v>
      </c>
    </row>
    <row r="1566" spans="2:4" x14ac:dyDescent="0.2">
      <c r="B1566">
        <v>1564</v>
      </c>
      <c r="C1566">
        <v>1000</v>
      </c>
      <c r="D1566" s="6">
        <f t="shared" si="24"/>
        <v>1.8274285790534129E-62</v>
      </c>
    </row>
    <row r="1567" spans="2:4" x14ac:dyDescent="0.2">
      <c r="B1567">
        <v>1565</v>
      </c>
      <c r="C1567">
        <v>1000</v>
      </c>
      <c r="D1567" s="6">
        <f t="shared" si="24"/>
        <v>1.6612987082303754E-62</v>
      </c>
    </row>
    <row r="1568" spans="2:4" x14ac:dyDescent="0.2">
      <c r="B1568">
        <v>1566</v>
      </c>
      <c r="C1568">
        <v>1000</v>
      </c>
      <c r="D1568" s="6">
        <f t="shared" si="24"/>
        <v>1.5102715529367045E-62</v>
      </c>
    </row>
    <row r="1569" spans="2:4" x14ac:dyDescent="0.2">
      <c r="B1569">
        <v>1567</v>
      </c>
      <c r="C1569">
        <v>1000</v>
      </c>
      <c r="D1569" s="6">
        <f t="shared" si="24"/>
        <v>1.3729741390333678E-62</v>
      </c>
    </row>
    <row r="1570" spans="2:4" x14ac:dyDescent="0.2">
      <c r="B1570">
        <v>1568</v>
      </c>
      <c r="C1570">
        <v>1000</v>
      </c>
      <c r="D1570" s="6">
        <f t="shared" si="24"/>
        <v>1.2481583082121525E-62</v>
      </c>
    </row>
    <row r="1571" spans="2:4" x14ac:dyDescent="0.2">
      <c r="B1571">
        <v>1569</v>
      </c>
      <c r="C1571">
        <v>1000</v>
      </c>
      <c r="D1571" s="6">
        <f t="shared" si="24"/>
        <v>1.1346893711019568E-62</v>
      </c>
    </row>
    <row r="1572" spans="2:4" x14ac:dyDescent="0.2">
      <c r="B1572">
        <v>1570</v>
      </c>
      <c r="C1572">
        <v>1000</v>
      </c>
      <c r="D1572" s="6">
        <f t="shared" si="24"/>
        <v>1.0315357919108697E-62</v>
      </c>
    </row>
    <row r="1573" spans="2:4" x14ac:dyDescent="0.2">
      <c r="B1573">
        <v>1571</v>
      </c>
      <c r="C1573">
        <v>1000</v>
      </c>
      <c r="D1573" s="6">
        <f t="shared" si="24"/>
        <v>9.37759810828063E-63</v>
      </c>
    </row>
    <row r="1574" spans="2:4" x14ac:dyDescent="0.2">
      <c r="B1574">
        <v>1572</v>
      </c>
      <c r="C1574">
        <v>1000</v>
      </c>
      <c r="D1574" s="6">
        <f t="shared" si="24"/>
        <v>8.5250891893460292E-63</v>
      </c>
    </row>
    <row r="1575" spans="2:4" x14ac:dyDescent="0.2">
      <c r="B1575">
        <v>1573</v>
      </c>
      <c r="C1575">
        <v>1000</v>
      </c>
      <c r="D1575" s="6">
        <f t="shared" si="24"/>
        <v>7.750081081223663E-63</v>
      </c>
    </row>
    <row r="1576" spans="2:4" x14ac:dyDescent="0.2">
      <c r="B1576">
        <v>1574</v>
      </c>
      <c r="C1576">
        <v>1000</v>
      </c>
      <c r="D1576" s="6">
        <f t="shared" si="24"/>
        <v>7.0455282556578728E-63</v>
      </c>
    </row>
    <row r="1577" spans="2:4" x14ac:dyDescent="0.2">
      <c r="B1577">
        <v>1575</v>
      </c>
      <c r="C1577">
        <v>1000</v>
      </c>
      <c r="D1577" s="6">
        <f t="shared" si="24"/>
        <v>6.4050256869617021E-63</v>
      </c>
    </row>
    <row r="1578" spans="2:4" x14ac:dyDescent="0.2">
      <c r="B1578">
        <v>1576</v>
      </c>
      <c r="C1578">
        <v>1000</v>
      </c>
      <c r="D1578" s="6">
        <f t="shared" si="24"/>
        <v>5.8227506245106399E-63</v>
      </c>
    </row>
    <row r="1579" spans="2:4" x14ac:dyDescent="0.2">
      <c r="B1579">
        <v>1577</v>
      </c>
      <c r="C1579">
        <v>1000</v>
      </c>
      <c r="D1579" s="6">
        <f t="shared" si="24"/>
        <v>5.2934096586460359E-63</v>
      </c>
    </row>
    <row r="1580" spans="2:4" x14ac:dyDescent="0.2">
      <c r="B1580">
        <v>1578</v>
      </c>
      <c r="C1580">
        <v>1000</v>
      </c>
      <c r="D1580" s="6">
        <f t="shared" si="24"/>
        <v>4.8121905987691233E-63</v>
      </c>
    </row>
    <row r="1581" spans="2:4" x14ac:dyDescent="0.2">
      <c r="B1581">
        <v>1579</v>
      </c>
      <c r="C1581">
        <v>1000</v>
      </c>
      <c r="D1581" s="6">
        <f t="shared" si="24"/>
        <v>4.3747187261537467E-63</v>
      </c>
    </row>
    <row r="1582" spans="2:4" x14ac:dyDescent="0.2">
      <c r="B1582">
        <v>1580</v>
      </c>
      <c r="C1582">
        <v>1000</v>
      </c>
      <c r="D1582" s="6">
        <f t="shared" si="24"/>
        <v>3.9770170237761338E-63</v>
      </c>
    </row>
    <row r="1583" spans="2:4" x14ac:dyDescent="0.2">
      <c r="B1583">
        <v>1581</v>
      </c>
      <c r="C1583">
        <v>1000</v>
      </c>
      <c r="D1583" s="6">
        <f t="shared" si="24"/>
        <v>3.6154700216146672E-63</v>
      </c>
    </row>
    <row r="1584" spans="2:4" x14ac:dyDescent="0.2">
      <c r="B1584">
        <v>1582</v>
      </c>
      <c r="C1584">
        <v>1000</v>
      </c>
      <c r="D1584" s="6">
        <f t="shared" si="24"/>
        <v>3.286790928740606E-63</v>
      </c>
    </row>
    <row r="1585" spans="2:4" x14ac:dyDescent="0.2">
      <c r="B1585">
        <v>1583</v>
      </c>
      <c r="C1585">
        <v>1000</v>
      </c>
      <c r="D1585" s="6">
        <f t="shared" si="24"/>
        <v>2.9879917534005511E-63</v>
      </c>
    </row>
    <row r="1586" spans="2:4" x14ac:dyDescent="0.2">
      <c r="B1586">
        <v>1584</v>
      </c>
      <c r="C1586">
        <v>1000</v>
      </c>
      <c r="D1586" s="6">
        <f t="shared" si="24"/>
        <v>2.7163561394550463E-63</v>
      </c>
    </row>
    <row r="1587" spans="2:4" x14ac:dyDescent="0.2">
      <c r="B1587">
        <v>1585</v>
      </c>
      <c r="C1587">
        <v>1000</v>
      </c>
      <c r="D1587" s="6">
        <f t="shared" si="24"/>
        <v>2.4694146722318598E-63</v>
      </c>
    </row>
    <row r="1588" spans="2:4" x14ac:dyDescent="0.2">
      <c r="B1588">
        <v>1586</v>
      </c>
      <c r="C1588">
        <v>1000</v>
      </c>
      <c r="D1588" s="6">
        <f t="shared" si="24"/>
        <v>2.2449224293016902E-63</v>
      </c>
    </row>
    <row r="1589" spans="2:4" x14ac:dyDescent="0.2">
      <c r="B1589">
        <v>1587</v>
      </c>
      <c r="C1589">
        <v>1000</v>
      </c>
      <c r="D1589" s="6">
        <f t="shared" si="24"/>
        <v>2.0408385720924455E-63</v>
      </c>
    </row>
    <row r="1590" spans="2:4" x14ac:dyDescent="0.2">
      <c r="B1590">
        <v>1588</v>
      </c>
      <c r="C1590">
        <v>1000</v>
      </c>
      <c r="D1590" s="6">
        <f t="shared" si="24"/>
        <v>1.8553077928113142E-63</v>
      </c>
    </row>
    <row r="1591" spans="2:4" x14ac:dyDescent="0.2">
      <c r="B1591">
        <v>1589</v>
      </c>
      <c r="C1591">
        <v>1000</v>
      </c>
      <c r="D1591" s="6">
        <f t="shared" si="24"/>
        <v>1.6866434480102855E-63</v>
      </c>
    </row>
    <row r="1592" spans="2:4" x14ac:dyDescent="0.2">
      <c r="B1592">
        <v>1590</v>
      </c>
      <c r="C1592">
        <v>1000</v>
      </c>
      <c r="D1592" s="6">
        <f t="shared" si="24"/>
        <v>1.5333122254638958E-63</v>
      </c>
    </row>
    <row r="1593" spans="2:4" x14ac:dyDescent="0.2">
      <c r="B1593">
        <v>1591</v>
      </c>
      <c r="C1593">
        <v>1000</v>
      </c>
      <c r="D1593" s="6">
        <f t="shared" si="24"/>
        <v>1.3939202049671778E-63</v>
      </c>
    </row>
    <row r="1594" spans="2:4" x14ac:dyDescent="0.2">
      <c r="B1594">
        <v>1592</v>
      </c>
      <c r="C1594">
        <v>1000</v>
      </c>
      <c r="D1594" s="6">
        <f t="shared" si="24"/>
        <v>1.2672001863337982E-63</v>
      </c>
    </row>
    <row r="1595" spans="2:4" x14ac:dyDescent="0.2">
      <c r="B1595">
        <v>1593</v>
      </c>
      <c r="C1595">
        <v>1000</v>
      </c>
      <c r="D1595" s="6">
        <f t="shared" si="24"/>
        <v>1.1520001693943619E-63</v>
      </c>
    </row>
    <row r="1596" spans="2:4" x14ac:dyDescent="0.2">
      <c r="B1596">
        <v>1594</v>
      </c>
      <c r="C1596">
        <v>1000</v>
      </c>
      <c r="D1596" s="6">
        <f t="shared" si="24"/>
        <v>1.0472728812676016E-63</v>
      </c>
    </row>
    <row r="1597" spans="2:4" x14ac:dyDescent="0.2">
      <c r="B1597">
        <v>1595</v>
      </c>
      <c r="C1597">
        <v>1000</v>
      </c>
      <c r="D1597" s="6">
        <f t="shared" si="24"/>
        <v>9.5206625569781943E-64</v>
      </c>
    </row>
    <row r="1598" spans="2:4" x14ac:dyDescent="0.2">
      <c r="B1598">
        <v>1596</v>
      </c>
      <c r="C1598">
        <v>1000</v>
      </c>
      <c r="D1598" s="6">
        <f t="shared" si="24"/>
        <v>8.6551477790710861E-64</v>
      </c>
    </row>
    <row r="1599" spans="2:4" x14ac:dyDescent="0.2">
      <c r="B1599">
        <v>1597</v>
      </c>
      <c r="C1599">
        <v>1000</v>
      </c>
      <c r="D1599" s="6">
        <f t="shared" si="24"/>
        <v>7.868316162791896E-64</v>
      </c>
    </row>
    <row r="1600" spans="2:4" x14ac:dyDescent="0.2">
      <c r="B1600">
        <v>1598</v>
      </c>
      <c r="C1600">
        <v>1000</v>
      </c>
      <c r="D1600" s="6">
        <f t="shared" si="24"/>
        <v>7.1530146934471762E-64</v>
      </c>
    </row>
    <row r="1601" spans="2:4" x14ac:dyDescent="0.2">
      <c r="B1601">
        <v>1599</v>
      </c>
      <c r="C1601">
        <v>1000</v>
      </c>
      <c r="D1601" s="6">
        <f t="shared" si="24"/>
        <v>6.5027406304065245E-64</v>
      </c>
    </row>
    <row r="1602" spans="2:4" x14ac:dyDescent="0.2">
      <c r="B1602">
        <v>1600</v>
      </c>
      <c r="C1602">
        <v>1000</v>
      </c>
      <c r="D1602" s="6">
        <f t="shared" si="24"/>
        <v>5.9115823912786597E-64</v>
      </c>
    </row>
    <row r="1603" spans="2:4" x14ac:dyDescent="0.2">
      <c r="B1603">
        <v>1601</v>
      </c>
      <c r="C1603">
        <v>1000</v>
      </c>
      <c r="D1603" s="6">
        <f t="shared" si="24"/>
        <v>5.3741658102533265E-64</v>
      </c>
    </row>
    <row r="1604" spans="2:4" x14ac:dyDescent="0.2">
      <c r="B1604">
        <v>1602</v>
      </c>
      <c r="C1604">
        <v>1000</v>
      </c>
      <c r="D1604" s="6">
        <f t="shared" si="24"/>
        <v>4.8856052820484771E-64</v>
      </c>
    </row>
    <row r="1605" spans="2:4" x14ac:dyDescent="0.2">
      <c r="B1605">
        <v>1603</v>
      </c>
      <c r="C1605">
        <v>1000</v>
      </c>
      <c r="D1605" s="6">
        <f t="shared" si="24"/>
        <v>4.4414593473167967E-64</v>
      </c>
    </row>
    <row r="1606" spans="2:4" x14ac:dyDescent="0.2">
      <c r="B1606">
        <v>1604</v>
      </c>
      <c r="C1606">
        <v>1000</v>
      </c>
      <c r="D1606" s="6">
        <f t="shared" si="24"/>
        <v>4.0376903157425425E-64</v>
      </c>
    </row>
    <row r="1607" spans="2:4" x14ac:dyDescent="0.2">
      <c r="B1607">
        <v>1605</v>
      </c>
      <c r="C1607">
        <v>1000</v>
      </c>
      <c r="D1607" s="6">
        <f t="shared" si="24"/>
        <v>3.6706275597659475E-64</v>
      </c>
    </row>
    <row r="1608" spans="2:4" x14ac:dyDescent="0.2">
      <c r="B1608">
        <v>1606</v>
      </c>
      <c r="C1608">
        <v>1000</v>
      </c>
      <c r="D1608" s="6">
        <f t="shared" ref="D1608:D1671" si="25">C1608/(1+10%)^B1608</f>
        <v>3.3369341452417702E-64</v>
      </c>
    </row>
    <row r="1609" spans="2:4" x14ac:dyDescent="0.2">
      <c r="B1609">
        <v>1607</v>
      </c>
      <c r="C1609">
        <v>1000</v>
      </c>
      <c r="D1609" s="6">
        <f t="shared" si="25"/>
        <v>3.0335764956743363E-64</v>
      </c>
    </row>
    <row r="1610" spans="2:4" x14ac:dyDescent="0.2">
      <c r="B1610">
        <v>1608</v>
      </c>
      <c r="C1610">
        <v>1000</v>
      </c>
      <c r="D1610" s="6">
        <f t="shared" si="25"/>
        <v>2.7577968142493964E-64</v>
      </c>
    </row>
    <row r="1611" spans="2:4" x14ac:dyDescent="0.2">
      <c r="B1611">
        <v>1609</v>
      </c>
      <c r="C1611">
        <v>1000</v>
      </c>
      <c r="D1611" s="6">
        <f t="shared" si="25"/>
        <v>2.5070880129539967E-64</v>
      </c>
    </row>
    <row r="1612" spans="2:4" x14ac:dyDescent="0.2">
      <c r="B1612">
        <v>1610</v>
      </c>
      <c r="C1612">
        <v>1000</v>
      </c>
      <c r="D1612" s="6">
        <f t="shared" si="25"/>
        <v>2.2791709208672697E-64</v>
      </c>
    </row>
    <row r="1613" spans="2:4" x14ac:dyDescent="0.2">
      <c r="B1613">
        <v>1611</v>
      </c>
      <c r="C1613">
        <v>1000</v>
      </c>
      <c r="D1613" s="6">
        <f t="shared" si="25"/>
        <v>2.0719735644247906E-64</v>
      </c>
    </row>
    <row r="1614" spans="2:4" x14ac:dyDescent="0.2">
      <c r="B1614">
        <v>1612</v>
      </c>
      <c r="C1614">
        <v>1000</v>
      </c>
      <c r="D1614" s="6">
        <f t="shared" si="25"/>
        <v>1.8836123312952642E-64</v>
      </c>
    </row>
    <row r="1615" spans="2:4" x14ac:dyDescent="0.2">
      <c r="B1615">
        <v>1613</v>
      </c>
      <c r="C1615">
        <v>1000</v>
      </c>
      <c r="D1615" s="6">
        <f t="shared" si="25"/>
        <v>1.7123748466320579E-64</v>
      </c>
    </row>
    <row r="1616" spans="2:4" x14ac:dyDescent="0.2">
      <c r="B1616">
        <v>1614</v>
      </c>
      <c r="C1616">
        <v>1000</v>
      </c>
      <c r="D1616" s="6">
        <f t="shared" si="25"/>
        <v>1.5567044060291435E-64</v>
      </c>
    </row>
    <row r="1617" spans="2:4" x14ac:dyDescent="0.2">
      <c r="B1617">
        <v>1615</v>
      </c>
      <c r="C1617">
        <v>1000</v>
      </c>
      <c r="D1617" s="6">
        <f t="shared" si="25"/>
        <v>1.4151858236628578E-64</v>
      </c>
    </row>
    <row r="1618" spans="2:4" x14ac:dyDescent="0.2">
      <c r="B1618">
        <v>1616</v>
      </c>
      <c r="C1618">
        <v>1000</v>
      </c>
      <c r="D1618" s="6">
        <f t="shared" si="25"/>
        <v>1.2865325669662343E-64</v>
      </c>
    </row>
    <row r="1619" spans="2:4" x14ac:dyDescent="0.2">
      <c r="B1619">
        <v>1617</v>
      </c>
      <c r="C1619">
        <v>1000</v>
      </c>
      <c r="D1619" s="6">
        <f t="shared" si="25"/>
        <v>1.1695750608783947E-64</v>
      </c>
    </row>
    <row r="1620" spans="2:4" x14ac:dyDescent="0.2">
      <c r="B1620">
        <v>1618</v>
      </c>
      <c r="C1620">
        <v>1000</v>
      </c>
      <c r="D1620" s="6">
        <f t="shared" si="25"/>
        <v>1.0632500553439952E-64</v>
      </c>
    </row>
    <row r="1621" spans="2:4" x14ac:dyDescent="0.2">
      <c r="B1621">
        <v>1619</v>
      </c>
      <c r="C1621">
        <v>1000</v>
      </c>
      <c r="D1621" s="6">
        <f t="shared" si="25"/>
        <v>9.6659095940363154E-65</v>
      </c>
    </row>
    <row r="1622" spans="2:4" x14ac:dyDescent="0.2">
      <c r="B1622">
        <v>1620</v>
      </c>
      <c r="C1622">
        <v>1000</v>
      </c>
      <c r="D1622" s="6">
        <f t="shared" si="25"/>
        <v>8.7871905400330163E-65</v>
      </c>
    </row>
    <row r="1623" spans="2:4" x14ac:dyDescent="0.2">
      <c r="B1623">
        <v>1621</v>
      </c>
      <c r="C1623">
        <v>1000</v>
      </c>
      <c r="D1623" s="6">
        <f t="shared" si="25"/>
        <v>7.9883550363936502E-65</v>
      </c>
    </row>
    <row r="1624" spans="2:4" x14ac:dyDescent="0.2">
      <c r="B1624">
        <v>1622</v>
      </c>
      <c r="C1624">
        <v>1000</v>
      </c>
      <c r="D1624" s="6">
        <f t="shared" si="25"/>
        <v>7.2621409421760441E-65</v>
      </c>
    </row>
    <row r="1625" spans="2:4" x14ac:dyDescent="0.2">
      <c r="B1625">
        <v>1623</v>
      </c>
      <c r="C1625">
        <v>1000</v>
      </c>
      <c r="D1625" s="6">
        <f t="shared" si="25"/>
        <v>6.6019463110691303E-65</v>
      </c>
    </row>
    <row r="1626" spans="2:4" x14ac:dyDescent="0.2">
      <c r="B1626">
        <v>1624</v>
      </c>
      <c r="C1626">
        <v>1000</v>
      </c>
      <c r="D1626" s="6">
        <f t="shared" si="25"/>
        <v>6.0017693736992105E-65</v>
      </c>
    </row>
    <row r="1627" spans="2:4" x14ac:dyDescent="0.2">
      <c r="B1627">
        <v>1625</v>
      </c>
      <c r="C1627">
        <v>1000</v>
      </c>
      <c r="D1627" s="6">
        <f t="shared" si="25"/>
        <v>5.45615397609019E-65</v>
      </c>
    </row>
    <row r="1628" spans="2:4" x14ac:dyDescent="0.2">
      <c r="B1628">
        <v>1626</v>
      </c>
      <c r="C1628">
        <v>1000</v>
      </c>
      <c r="D1628" s="6">
        <f t="shared" si="25"/>
        <v>4.9601399782638094E-65</v>
      </c>
    </row>
    <row r="1629" spans="2:4" x14ac:dyDescent="0.2">
      <c r="B1629">
        <v>1627</v>
      </c>
      <c r="C1629">
        <v>1000</v>
      </c>
      <c r="D1629" s="6">
        <f t="shared" si="25"/>
        <v>4.5092181620580077E-65</v>
      </c>
    </row>
    <row r="1630" spans="2:4" x14ac:dyDescent="0.2">
      <c r="B1630">
        <v>1628</v>
      </c>
      <c r="C1630">
        <v>1000</v>
      </c>
      <c r="D1630" s="6">
        <f t="shared" si="25"/>
        <v>4.099289238234553E-65</v>
      </c>
    </row>
    <row r="1631" spans="2:4" x14ac:dyDescent="0.2">
      <c r="B1631">
        <v>1629</v>
      </c>
      <c r="C1631">
        <v>1000</v>
      </c>
      <c r="D1631" s="6">
        <f t="shared" si="25"/>
        <v>3.7266265802132294E-65</v>
      </c>
    </row>
    <row r="1632" spans="2:4" x14ac:dyDescent="0.2">
      <c r="B1632">
        <v>1630</v>
      </c>
      <c r="C1632">
        <v>1000</v>
      </c>
      <c r="D1632" s="6">
        <f t="shared" si="25"/>
        <v>3.3878423456483896E-65</v>
      </c>
    </row>
    <row r="1633" spans="2:4" x14ac:dyDescent="0.2">
      <c r="B1633">
        <v>1631</v>
      </c>
      <c r="C1633">
        <v>1000</v>
      </c>
      <c r="D1633" s="6">
        <f t="shared" si="25"/>
        <v>3.0798566778621722E-65</v>
      </c>
    </row>
    <row r="1634" spans="2:4" x14ac:dyDescent="0.2">
      <c r="B1634">
        <v>1632</v>
      </c>
      <c r="C1634">
        <v>1000</v>
      </c>
      <c r="D1634" s="6">
        <f t="shared" si="25"/>
        <v>2.7998697071474292E-65</v>
      </c>
    </row>
    <row r="1635" spans="2:4" x14ac:dyDescent="0.2">
      <c r="B1635">
        <v>1633</v>
      </c>
      <c r="C1635">
        <v>1000</v>
      </c>
      <c r="D1635" s="6">
        <f t="shared" si="25"/>
        <v>2.545336097406754E-65</v>
      </c>
    </row>
    <row r="1636" spans="2:4" x14ac:dyDescent="0.2">
      <c r="B1636">
        <v>1634</v>
      </c>
      <c r="C1636">
        <v>1000</v>
      </c>
      <c r="D1636" s="6">
        <f t="shared" si="25"/>
        <v>2.3139419067334123E-65</v>
      </c>
    </row>
    <row r="1637" spans="2:4" x14ac:dyDescent="0.2">
      <c r="B1637">
        <v>1635</v>
      </c>
      <c r="C1637">
        <v>1000</v>
      </c>
      <c r="D1637" s="6">
        <f t="shared" si="25"/>
        <v>2.1035835515758292E-65</v>
      </c>
    </row>
    <row r="1638" spans="2:4" x14ac:dyDescent="0.2">
      <c r="B1638">
        <v>1636</v>
      </c>
      <c r="C1638">
        <v>1000</v>
      </c>
      <c r="D1638" s="6">
        <f t="shared" si="25"/>
        <v>1.9123486832507537E-65</v>
      </c>
    </row>
    <row r="1639" spans="2:4" x14ac:dyDescent="0.2">
      <c r="B1639">
        <v>1637</v>
      </c>
      <c r="C1639">
        <v>1000</v>
      </c>
      <c r="D1639" s="6">
        <f t="shared" si="25"/>
        <v>1.7384988029552308E-65</v>
      </c>
    </row>
    <row r="1640" spans="2:4" x14ac:dyDescent="0.2">
      <c r="B1640">
        <v>1638</v>
      </c>
      <c r="C1640">
        <v>1000</v>
      </c>
      <c r="D1640" s="6">
        <f t="shared" si="25"/>
        <v>1.5804534572320276E-65</v>
      </c>
    </row>
    <row r="1641" spans="2:4" x14ac:dyDescent="0.2">
      <c r="B1641">
        <v>1639</v>
      </c>
      <c r="C1641">
        <v>1000</v>
      </c>
      <c r="D1641" s="6">
        <f t="shared" si="25"/>
        <v>1.4367758702109341E-65</v>
      </c>
    </row>
    <row r="1642" spans="2:4" x14ac:dyDescent="0.2">
      <c r="B1642">
        <v>1640</v>
      </c>
      <c r="C1642">
        <v>1000</v>
      </c>
      <c r="D1642" s="6">
        <f t="shared" si="25"/>
        <v>1.30615988200994E-65</v>
      </c>
    </row>
    <row r="1643" spans="2:4" x14ac:dyDescent="0.2">
      <c r="B1643">
        <v>1641</v>
      </c>
      <c r="C1643">
        <v>1000</v>
      </c>
      <c r="D1643" s="6">
        <f t="shared" si="25"/>
        <v>1.187418074554491E-65</v>
      </c>
    </row>
    <row r="1644" spans="2:4" x14ac:dyDescent="0.2">
      <c r="B1644">
        <v>1642</v>
      </c>
      <c r="C1644">
        <v>1000</v>
      </c>
      <c r="D1644" s="6">
        <f t="shared" si="25"/>
        <v>1.0794709768677189E-65</v>
      </c>
    </row>
    <row r="1645" spans="2:4" x14ac:dyDescent="0.2">
      <c r="B1645">
        <v>1643</v>
      </c>
      <c r="C1645">
        <v>1000</v>
      </c>
      <c r="D1645" s="6">
        <f t="shared" si="25"/>
        <v>9.8133725169792613E-66</v>
      </c>
    </row>
    <row r="1646" spans="2:4" x14ac:dyDescent="0.2">
      <c r="B1646">
        <v>1644</v>
      </c>
      <c r="C1646">
        <v>1000</v>
      </c>
      <c r="D1646" s="6">
        <f t="shared" si="25"/>
        <v>8.921247742708419E-66</v>
      </c>
    </row>
    <row r="1647" spans="2:4" x14ac:dyDescent="0.2">
      <c r="B1647">
        <v>1645</v>
      </c>
      <c r="C1647">
        <v>1000</v>
      </c>
      <c r="D1647" s="6">
        <f t="shared" si="25"/>
        <v>8.1102252206440158E-66</v>
      </c>
    </row>
    <row r="1648" spans="2:4" x14ac:dyDescent="0.2">
      <c r="B1648">
        <v>1646</v>
      </c>
      <c r="C1648">
        <v>1000</v>
      </c>
      <c r="D1648" s="6">
        <f t="shared" si="25"/>
        <v>7.3729320187672863E-66</v>
      </c>
    </row>
    <row r="1649" spans="2:4" x14ac:dyDescent="0.2">
      <c r="B1649">
        <v>1647</v>
      </c>
      <c r="C1649">
        <v>1000</v>
      </c>
      <c r="D1649" s="6">
        <f t="shared" si="25"/>
        <v>6.7026654716066248E-66</v>
      </c>
    </row>
    <row r="1650" spans="2:4" x14ac:dyDescent="0.2">
      <c r="B1650">
        <v>1648</v>
      </c>
      <c r="C1650">
        <v>1000</v>
      </c>
      <c r="D1650" s="6">
        <f t="shared" si="25"/>
        <v>6.0933322469151127E-66</v>
      </c>
    </row>
    <row r="1651" spans="2:4" x14ac:dyDescent="0.2">
      <c r="B1651">
        <v>1649</v>
      </c>
      <c r="C1651">
        <v>1000</v>
      </c>
      <c r="D1651" s="6">
        <f t="shared" si="25"/>
        <v>5.5393929517410123E-66</v>
      </c>
    </row>
    <row r="1652" spans="2:4" x14ac:dyDescent="0.2">
      <c r="B1652">
        <v>1650</v>
      </c>
      <c r="C1652">
        <v>1000</v>
      </c>
      <c r="D1652" s="6">
        <f t="shared" si="25"/>
        <v>5.0358117743100101E-66</v>
      </c>
    </row>
    <row r="1653" spans="2:4" x14ac:dyDescent="0.2">
      <c r="B1653">
        <v>1651</v>
      </c>
      <c r="C1653">
        <v>1000</v>
      </c>
      <c r="D1653" s="6">
        <f t="shared" si="25"/>
        <v>4.5780107039181909E-66</v>
      </c>
    </row>
    <row r="1654" spans="2:4" x14ac:dyDescent="0.2">
      <c r="B1654">
        <v>1652</v>
      </c>
      <c r="C1654">
        <v>1000</v>
      </c>
      <c r="D1654" s="6">
        <f t="shared" si="25"/>
        <v>4.1618279126528995E-66</v>
      </c>
    </row>
    <row r="1655" spans="2:4" x14ac:dyDescent="0.2">
      <c r="B1655">
        <v>1653</v>
      </c>
      <c r="C1655">
        <v>1000</v>
      </c>
      <c r="D1655" s="6">
        <f t="shared" si="25"/>
        <v>3.7834799205935453E-66</v>
      </c>
    </row>
    <row r="1656" spans="2:4" x14ac:dyDescent="0.2">
      <c r="B1656">
        <v>1654</v>
      </c>
      <c r="C1656">
        <v>1000</v>
      </c>
      <c r="D1656" s="6">
        <f t="shared" si="25"/>
        <v>3.4395272005395859E-66</v>
      </c>
    </row>
    <row r="1657" spans="2:4" x14ac:dyDescent="0.2">
      <c r="B1657">
        <v>1655</v>
      </c>
      <c r="C1657">
        <v>1000</v>
      </c>
      <c r="D1657" s="6">
        <f t="shared" si="25"/>
        <v>3.1268429095814413E-66</v>
      </c>
    </row>
    <row r="1658" spans="2:4" x14ac:dyDescent="0.2">
      <c r="B1658">
        <v>1656</v>
      </c>
      <c r="C1658">
        <v>1000</v>
      </c>
      <c r="D1658" s="6">
        <f t="shared" si="25"/>
        <v>2.8425844632558568E-66</v>
      </c>
    </row>
    <row r="1659" spans="2:4" x14ac:dyDescent="0.2">
      <c r="B1659">
        <v>1657</v>
      </c>
      <c r="C1659">
        <v>1000</v>
      </c>
      <c r="D1659" s="6">
        <f t="shared" si="25"/>
        <v>2.5841676938689597E-66</v>
      </c>
    </row>
    <row r="1660" spans="2:4" x14ac:dyDescent="0.2">
      <c r="B1660">
        <v>1658</v>
      </c>
      <c r="C1660">
        <v>1000</v>
      </c>
      <c r="D1660" s="6">
        <f t="shared" si="25"/>
        <v>2.3492433580626909E-66</v>
      </c>
    </row>
    <row r="1661" spans="2:4" x14ac:dyDescent="0.2">
      <c r="B1661">
        <v>1659</v>
      </c>
      <c r="C1661">
        <v>1000</v>
      </c>
      <c r="D1661" s="6">
        <f t="shared" si="25"/>
        <v>2.1356757800569913E-66</v>
      </c>
    </row>
    <row r="1662" spans="2:4" x14ac:dyDescent="0.2">
      <c r="B1662">
        <v>1660</v>
      </c>
      <c r="C1662">
        <v>1000</v>
      </c>
      <c r="D1662" s="6">
        <f t="shared" si="25"/>
        <v>1.9415234364154468E-66</v>
      </c>
    </row>
    <row r="1663" spans="2:4" x14ac:dyDescent="0.2">
      <c r="B1663">
        <v>1661</v>
      </c>
      <c r="C1663">
        <v>1000</v>
      </c>
      <c r="D1663" s="6">
        <f t="shared" si="25"/>
        <v>1.7650213058322242E-66</v>
      </c>
    </row>
    <row r="1664" spans="2:4" x14ac:dyDescent="0.2">
      <c r="B1664">
        <v>1662</v>
      </c>
      <c r="C1664">
        <v>1000</v>
      </c>
      <c r="D1664" s="6">
        <f t="shared" si="25"/>
        <v>1.6045648234838396E-66</v>
      </c>
    </row>
    <row r="1665" spans="2:4" x14ac:dyDescent="0.2">
      <c r="B1665">
        <v>1663</v>
      </c>
      <c r="C1665">
        <v>1000</v>
      </c>
      <c r="D1665" s="6">
        <f t="shared" si="25"/>
        <v>1.4586952940762183E-66</v>
      </c>
    </row>
    <row r="1666" spans="2:4" x14ac:dyDescent="0.2">
      <c r="B1666">
        <v>1664</v>
      </c>
      <c r="C1666">
        <v>1000</v>
      </c>
      <c r="D1666" s="6">
        <f t="shared" si="25"/>
        <v>1.3260866309783801E-66</v>
      </c>
    </row>
    <row r="1667" spans="2:4" x14ac:dyDescent="0.2">
      <c r="B1667">
        <v>1665</v>
      </c>
      <c r="C1667">
        <v>1000</v>
      </c>
      <c r="D1667" s="6">
        <f t="shared" si="25"/>
        <v>1.2055333008894363E-66</v>
      </c>
    </row>
    <row r="1668" spans="2:4" x14ac:dyDescent="0.2">
      <c r="B1668">
        <v>1666</v>
      </c>
      <c r="C1668">
        <v>1000</v>
      </c>
      <c r="D1668" s="6">
        <f t="shared" si="25"/>
        <v>1.0959393644449422E-66</v>
      </c>
    </row>
    <row r="1669" spans="2:4" x14ac:dyDescent="0.2">
      <c r="B1669">
        <v>1667</v>
      </c>
      <c r="C1669">
        <v>1000</v>
      </c>
      <c r="D1669" s="6">
        <f t="shared" si="25"/>
        <v>9.9630851313176521E-67</v>
      </c>
    </row>
    <row r="1670" spans="2:4" x14ac:dyDescent="0.2">
      <c r="B1670">
        <v>1668</v>
      </c>
      <c r="C1670">
        <v>1000</v>
      </c>
      <c r="D1670" s="6">
        <f t="shared" si="25"/>
        <v>9.0573501193796858E-67</v>
      </c>
    </row>
    <row r="1671" spans="2:4" x14ac:dyDescent="0.2">
      <c r="B1671">
        <v>1669</v>
      </c>
      <c r="C1671">
        <v>1000</v>
      </c>
      <c r="D1671" s="6">
        <f t="shared" si="25"/>
        <v>8.2339546539815317E-67</v>
      </c>
    </row>
    <row r="1672" spans="2:4" x14ac:dyDescent="0.2">
      <c r="B1672">
        <v>1670</v>
      </c>
      <c r="C1672">
        <v>1000</v>
      </c>
      <c r="D1672" s="6">
        <f t="shared" ref="D1672:D1735" si="26">C1672/(1+10%)^B1672</f>
        <v>7.485413321801392E-67</v>
      </c>
    </row>
    <row r="1673" spans="2:4" x14ac:dyDescent="0.2">
      <c r="B1673">
        <v>1671</v>
      </c>
      <c r="C1673">
        <v>1000</v>
      </c>
      <c r="D1673" s="6">
        <f t="shared" si="26"/>
        <v>6.8049212016376285E-67</v>
      </c>
    </row>
    <row r="1674" spans="2:4" x14ac:dyDescent="0.2">
      <c r="B1674">
        <v>1672</v>
      </c>
      <c r="C1674">
        <v>1000</v>
      </c>
      <c r="D1674" s="6">
        <f t="shared" si="26"/>
        <v>6.1862920014887525E-67</v>
      </c>
    </row>
    <row r="1675" spans="2:4" x14ac:dyDescent="0.2">
      <c r="B1675">
        <v>1673</v>
      </c>
      <c r="C1675">
        <v>1000</v>
      </c>
      <c r="D1675" s="6">
        <f t="shared" si="26"/>
        <v>5.6239018195352293E-67</v>
      </c>
    </row>
    <row r="1676" spans="2:4" x14ac:dyDescent="0.2">
      <c r="B1676">
        <v>1674</v>
      </c>
      <c r="C1676">
        <v>1000</v>
      </c>
      <c r="D1676" s="6">
        <f t="shared" si="26"/>
        <v>5.1126380177592982E-67</v>
      </c>
    </row>
    <row r="1677" spans="2:4" x14ac:dyDescent="0.2">
      <c r="B1677">
        <v>1675</v>
      </c>
      <c r="C1677">
        <v>1000</v>
      </c>
      <c r="D1677" s="6">
        <f t="shared" si="26"/>
        <v>4.6478527434175431E-67</v>
      </c>
    </row>
    <row r="1678" spans="2:4" x14ac:dyDescent="0.2">
      <c r="B1678">
        <v>1676</v>
      </c>
      <c r="C1678">
        <v>1000</v>
      </c>
      <c r="D1678" s="6">
        <f t="shared" si="26"/>
        <v>4.2253206758341308E-67</v>
      </c>
    </row>
    <row r="1679" spans="2:4" x14ac:dyDescent="0.2">
      <c r="B1679">
        <v>1677</v>
      </c>
      <c r="C1679">
        <v>1000</v>
      </c>
      <c r="D1679" s="6">
        <f t="shared" si="26"/>
        <v>3.8412006143946649E-67</v>
      </c>
    </row>
    <row r="1680" spans="2:4" x14ac:dyDescent="0.2">
      <c r="B1680">
        <v>1678</v>
      </c>
      <c r="C1680">
        <v>1000</v>
      </c>
      <c r="D1680" s="6">
        <f t="shared" si="26"/>
        <v>3.492000558540603E-67</v>
      </c>
    </row>
    <row r="1681" spans="2:4" x14ac:dyDescent="0.2">
      <c r="B1681">
        <v>1679</v>
      </c>
      <c r="C1681">
        <v>1000</v>
      </c>
      <c r="D1681" s="6">
        <f t="shared" si="26"/>
        <v>3.1745459623096396E-67</v>
      </c>
    </row>
    <row r="1682" spans="2:4" x14ac:dyDescent="0.2">
      <c r="B1682">
        <v>1680</v>
      </c>
      <c r="C1682">
        <v>1000</v>
      </c>
      <c r="D1682" s="6">
        <f t="shared" si="26"/>
        <v>2.8859508748269449E-67</v>
      </c>
    </row>
    <row r="1683" spans="2:4" x14ac:dyDescent="0.2">
      <c r="B1683">
        <v>1681</v>
      </c>
      <c r="C1683">
        <v>1000</v>
      </c>
      <c r="D1683" s="6">
        <f t="shared" si="26"/>
        <v>2.6235917043881316E-67</v>
      </c>
    </row>
    <row r="1684" spans="2:4" x14ac:dyDescent="0.2">
      <c r="B1684">
        <v>1682</v>
      </c>
      <c r="C1684">
        <v>1000</v>
      </c>
      <c r="D1684" s="6">
        <f t="shared" si="26"/>
        <v>2.3850833676255737E-67</v>
      </c>
    </row>
    <row r="1685" spans="2:4" x14ac:dyDescent="0.2">
      <c r="B1685">
        <v>1683</v>
      </c>
      <c r="C1685">
        <v>1000</v>
      </c>
      <c r="D1685" s="6">
        <f t="shared" si="26"/>
        <v>2.1682576069323392E-67</v>
      </c>
    </row>
    <row r="1686" spans="2:4" x14ac:dyDescent="0.2">
      <c r="B1686">
        <v>1684</v>
      </c>
      <c r="C1686">
        <v>1000</v>
      </c>
      <c r="D1686" s="6">
        <f t="shared" si="26"/>
        <v>1.9711432790293996E-67</v>
      </c>
    </row>
    <row r="1687" spans="2:4" x14ac:dyDescent="0.2">
      <c r="B1687">
        <v>1685</v>
      </c>
      <c r="C1687">
        <v>1000</v>
      </c>
      <c r="D1687" s="6">
        <f t="shared" si="26"/>
        <v>1.7919484354812722E-67</v>
      </c>
    </row>
    <row r="1688" spans="2:4" x14ac:dyDescent="0.2">
      <c r="B1688">
        <v>1686</v>
      </c>
      <c r="C1688">
        <v>1000</v>
      </c>
      <c r="D1688" s="6">
        <f t="shared" si="26"/>
        <v>1.6290440322557016E-67</v>
      </c>
    </row>
    <row r="1689" spans="2:4" x14ac:dyDescent="0.2">
      <c r="B1689">
        <v>1687</v>
      </c>
      <c r="C1689">
        <v>1000</v>
      </c>
      <c r="D1689" s="6">
        <f t="shared" si="26"/>
        <v>1.480949120232456E-67</v>
      </c>
    </row>
    <row r="1690" spans="2:4" x14ac:dyDescent="0.2">
      <c r="B1690">
        <v>1688</v>
      </c>
      <c r="C1690">
        <v>1000</v>
      </c>
      <c r="D1690" s="6">
        <f t="shared" si="26"/>
        <v>1.3463173820295056E-67</v>
      </c>
    </row>
    <row r="1691" spans="2:4" x14ac:dyDescent="0.2">
      <c r="B1691">
        <v>1689</v>
      </c>
      <c r="C1691">
        <v>1000</v>
      </c>
      <c r="D1691" s="6">
        <f t="shared" si="26"/>
        <v>1.2239248927540959E-67</v>
      </c>
    </row>
    <row r="1692" spans="2:4" x14ac:dyDescent="0.2">
      <c r="B1692">
        <v>1690</v>
      </c>
      <c r="C1692">
        <v>1000</v>
      </c>
      <c r="D1692" s="6">
        <f t="shared" si="26"/>
        <v>1.1126589934128145E-67</v>
      </c>
    </row>
    <row r="1693" spans="2:4" x14ac:dyDescent="0.2">
      <c r="B1693">
        <v>1691</v>
      </c>
      <c r="C1693">
        <v>1000</v>
      </c>
      <c r="D1693" s="6">
        <f t="shared" si="26"/>
        <v>1.0115081758298308E-67</v>
      </c>
    </row>
    <row r="1694" spans="2:4" x14ac:dyDescent="0.2">
      <c r="B1694">
        <v>1692</v>
      </c>
      <c r="C1694">
        <v>1000</v>
      </c>
      <c r="D1694" s="6">
        <f t="shared" si="26"/>
        <v>9.1955288711802819E-68</v>
      </c>
    </row>
    <row r="1695" spans="2:4" x14ac:dyDescent="0.2">
      <c r="B1695">
        <v>1693</v>
      </c>
      <c r="C1695">
        <v>1000</v>
      </c>
      <c r="D1695" s="6">
        <f t="shared" si="26"/>
        <v>8.3595717010729843E-68</v>
      </c>
    </row>
    <row r="1696" spans="2:4" x14ac:dyDescent="0.2">
      <c r="B1696">
        <v>1694</v>
      </c>
      <c r="C1696">
        <v>1000</v>
      </c>
      <c r="D1696" s="6">
        <f t="shared" si="26"/>
        <v>7.5996106373390752E-68</v>
      </c>
    </row>
    <row r="1697" spans="2:4" x14ac:dyDescent="0.2">
      <c r="B1697">
        <v>1695</v>
      </c>
      <c r="C1697">
        <v>1000</v>
      </c>
      <c r="D1697" s="6">
        <f t="shared" si="26"/>
        <v>6.9087369430355219E-68</v>
      </c>
    </row>
    <row r="1698" spans="2:4" x14ac:dyDescent="0.2">
      <c r="B1698">
        <v>1696</v>
      </c>
      <c r="C1698">
        <v>1000</v>
      </c>
      <c r="D1698" s="6">
        <f t="shared" si="26"/>
        <v>6.2806699482141103E-68</v>
      </c>
    </row>
    <row r="1699" spans="2:4" x14ac:dyDescent="0.2">
      <c r="B1699">
        <v>1697</v>
      </c>
      <c r="C1699">
        <v>1000</v>
      </c>
      <c r="D1699" s="6">
        <f t="shared" si="26"/>
        <v>5.7096999529219181E-68</v>
      </c>
    </row>
    <row r="1700" spans="2:4" x14ac:dyDescent="0.2">
      <c r="B1700">
        <v>1698</v>
      </c>
      <c r="C1700">
        <v>1000</v>
      </c>
      <c r="D1700" s="6">
        <f t="shared" si="26"/>
        <v>5.1906363208381082E-68</v>
      </c>
    </row>
    <row r="1701" spans="2:4" x14ac:dyDescent="0.2">
      <c r="B1701">
        <v>1699</v>
      </c>
      <c r="C1701">
        <v>1000</v>
      </c>
      <c r="D1701" s="6">
        <f t="shared" si="26"/>
        <v>4.7187602916710055E-68</v>
      </c>
    </row>
    <row r="1702" spans="2:4" x14ac:dyDescent="0.2">
      <c r="B1702">
        <v>1700</v>
      </c>
      <c r="C1702">
        <v>1000</v>
      </c>
      <c r="D1702" s="6">
        <f t="shared" si="26"/>
        <v>4.2897820833372786E-68</v>
      </c>
    </row>
    <row r="1703" spans="2:4" x14ac:dyDescent="0.2">
      <c r="B1703">
        <v>1701</v>
      </c>
      <c r="C1703">
        <v>1000</v>
      </c>
      <c r="D1703" s="6">
        <f t="shared" si="26"/>
        <v>3.8998018939429802E-68</v>
      </c>
    </row>
    <row r="1704" spans="2:4" x14ac:dyDescent="0.2">
      <c r="B1704">
        <v>1702</v>
      </c>
      <c r="C1704">
        <v>1000</v>
      </c>
      <c r="D1704" s="6">
        <f t="shared" si="26"/>
        <v>3.5452744490390716E-68</v>
      </c>
    </row>
    <row r="1705" spans="2:4" x14ac:dyDescent="0.2">
      <c r="B1705">
        <v>1703</v>
      </c>
      <c r="C1705">
        <v>1000</v>
      </c>
      <c r="D1705" s="6">
        <f t="shared" si="26"/>
        <v>3.2229767718537018E-68</v>
      </c>
    </row>
    <row r="1706" spans="2:4" x14ac:dyDescent="0.2">
      <c r="B1706">
        <v>1704</v>
      </c>
      <c r="C1706">
        <v>1000</v>
      </c>
      <c r="D1706" s="6">
        <f t="shared" si="26"/>
        <v>2.9299788835033659E-68</v>
      </c>
    </row>
    <row r="1707" spans="2:4" x14ac:dyDescent="0.2">
      <c r="B1707">
        <v>1705</v>
      </c>
      <c r="C1707">
        <v>1000</v>
      </c>
      <c r="D1707" s="6">
        <f t="shared" si="26"/>
        <v>2.6636171668212414E-68</v>
      </c>
    </row>
    <row r="1708" spans="2:4" x14ac:dyDescent="0.2">
      <c r="B1708">
        <v>1706</v>
      </c>
      <c r="C1708">
        <v>1000</v>
      </c>
      <c r="D1708" s="6">
        <f t="shared" si="26"/>
        <v>2.4214701516556738E-68</v>
      </c>
    </row>
    <row r="1709" spans="2:4" x14ac:dyDescent="0.2">
      <c r="B1709">
        <v>1707</v>
      </c>
      <c r="C1709">
        <v>1000</v>
      </c>
      <c r="D1709" s="6">
        <f t="shared" si="26"/>
        <v>2.2013365015051576E-68</v>
      </c>
    </row>
    <row r="1710" spans="2:4" x14ac:dyDescent="0.2">
      <c r="B1710">
        <v>1708</v>
      </c>
      <c r="C1710">
        <v>1000</v>
      </c>
      <c r="D1710" s="6">
        <f t="shared" si="26"/>
        <v>2.0012150013683252E-68</v>
      </c>
    </row>
    <row r="1711" spans="2:4" x14ac:dyDescent="0.2">
      <c r="B1711">
        <v>1709</v>
      </c>
      <c r="C1711">
        <v>1000</v>
      </c>
      <c r="D1711" s="6">
        <f t="shared" si="26"/>
        <v>1.8192863648802955E-68</v>
      </c>
    </row>
    <row r="1712" spans="2:4" x14ac:dyDescent="0.2">
      <c r="B1712">
        <v>1710</v>
      </c>
      <c r="C1712">
        <v>1000</v>
      </c>
      <c r="D1712" s="6">
        <f t="shared" si="26"/>
        <v>1.6538966953457229E-68</v>
      </c>
    </row>
    <row r="1713" spans="2:4" x14ac:dyDescent="0.2">
      <c r="B1713">
        <v>1711</v>
      </c>
      <c r="C1713">
        <v>1000</v>
      </c>
      <c r="D1713" s="6">
        <f t="shared" si="26"/>
        <v>1.5035424503142935E-68</v>
      </c>
    </row>
    <row r="1714" spans="2:4" x14ac:dyDescent="0.2">
      <c r="B1714">
        <v>1712</v>
      </c>
      <c r="C1714">
        <v>1000</v>
      </c>
      <c r="D1714" s="6">
        <f t="shared" si="26"/>
        <v>1.3668567730129941E-68</v>
      </c>
    </row>
    <row r="1715" spans="2:4" x14ac:dyDescent="0.2">
      <c r="B1715">
        <v>1713</v>
      </c>
      <c r="C1715">
        <v>1000</v>
      </c>
      <c r="D1715" s="6">
        <f t="shared" si="26"/>
        <v>1.2425970663754489E-68</v>
      </c>
    </row>
    <row r="1716" spans="2:4" x14ac:dyDescent="0.2">
      <c r="B1716">
        <v>1714</v>
      </c>
      <c r="C1716">
        <v>1000</v>
      </c>
      <c r="D1716" s="6">
        <f t="shared" si="26"/>
        <v>1.1296336967049535E-68</v>
      </c>
    </row>
    <row r="1717" spans="2:4" x14ac:dyDescent="0.2">
      <c r="B1717">
        <v>1715</v>
      </c>
      <c r="C1717">
        <v>1000</v>
      </c>
      <c r="D1717" s="6">
        <f t="shared" si="26"/>
        <v>1.0269397242772304E-68</v>
      </c>
    </row>
    <row r="1718" spans="2:4" x14ac:dyDescent="0.2">
      <c r="B1718">
        <v>1716</v>
      </c>
      <c r="C1718">
        <v>1000</v>
      </c>
      <c r="D1718" s="6">
        <f t="shared" si="26"/>
        <v>9.3358156752475465E-69</v>
      </c>
    </row>
    <row r="1719" spans="2:4" x14ac:dyDescent="0.2">
      <c r="B1719">
        <v>1717</v>
      </c>
      <c r="C1719">
        <v>1000</v>
      </c>
      <c r="D1719" s="6">
        <f t="shared" si="26"/>
        <v>8.4871051593159518E-69</v>
      </c>
    </row>
    <row r="1720" spans="2:4" x14ac:dyDescent="0.2">
      <c r="B1720">
        <v>1718</v>
      </c>
      <c r="C1720">
        <v>1000</v>
      </c>
      <c r="D1720" s="6">
        <f t="shared" si="26"/>
        <v>7.7155501448326841E-69</v>
      </c>
    </row>
    <row r="1721" spans="2:4" x14ac:dyDescent="0.2">
      <c r="B1721">
        <v>1719</v>
      </c>
      <c r="C1721">
        <v>1000</v>
      </c>
      <c r="D1721" s="6">
        <f t="shared" si="26"/>
        <v>7.0141364953024385E-69</v>
      </c>
    </row>
    <row r="1722" spans="2:4" x14ac:dyDescent="0.2">
      <c r="B1722">
        <v>1720</v>
      </c>
      <c r="C1722">
        <v>1000</v>
      </c>
      <c r="D1722" s="6">
        <f t="shared" si="26"/>
        <v>6.3764877230022178E-69</v>
      </c>
    </row>
    <row r="1723" spans="2:4" x14ac:dyDescent="0.2">
      <c r="B1723">
        <v>1721</v>
      </c>
      <c r="C1723">
        <v>1000</v>
      </c>
      <c r="D1723" s="6">
        <f t="shared" si="26"/>
        <v>5.7968070209111065E-69</v>
      </c>
    </row>
    <row r="1724" spans="2:4" x14ac:dyDescent="0.2">
      <c r="B1724">
        <v>1722</v>
      </c>
      <c r="C1724">
        <v>1000</v>
      </c>
      <c r="D1724" s="6">
        <f t="shared" si="26"/>
        <v>5.2698245644646414E-69</v>
      </c>
    </row>
    <row r="1725" spans="2:4" x14ac:dyDescent="0.2">
      <c r="B1725">
        <v>1723</v>
      </c>
      <c r="C1725">
        <v>1000</v>
      </c>
      <c r="D1725" s="6">
        <f t="shared" si="26"/>
        <v>4.7907496040587634E-69</v>
      </c>
    </row>
    <row r="1726" spans="2:4" x14ac:dyDescent="0.2">
      <c r="B1726">
        <v>1724</v>
      </c>
      <c r="C1726">
        <v>1000</v>
      </c>
      <c r="D1726" s="6">
        <f t="shared" si="26"/>
        <v>4.3552269127806951E-69</v>
      </c>
    </row>
    <row r="1727" spans="2:4" x14ac:dyDescent="0.2">
      <c r="B1727">
        <v>1725</v>
      </c>
      <c r="C1727">
        <v>1000</v>
      </c>
      <c r="D1727" s="6">
        <f t="shared" si="26"/>
        <v>3.9592971934369949E-69</v>
      </c>
    </row>
    <row r="1728" spans="2:4" x14ac:dyDescent="0.2">
      <c r="B1728">
        <v>1726</v>
      </c>
      <c r="C1728">
        <v>1000</v>
      </c>
      <c r="D1728" s="6">
        <f t="shared" si="26"/>
        <v>3.5993610849427215E-69</v>
      </c>
    </row>
    <row r="1729" spans="2:4" x14ac:dyDescent="0.2">
      <c r="B1729">
        <v>1727</v>
      </c>
      <c r="C1729">
        <v>1000</v>
      </c>
      <c r="D1729" s="6">
        <f t="shared" si="26"/>
        <v>3.272146440857021E-69</v>
      </c>
    </row>
    <row r="1730" spans="2:4" x14ac:dyDescent="0.2">
      <c r="B1730">
        <v>1728</v>
      </c>
      <c r="C1730">
        <v>1000</v>
      </c>
      <c r="D1730" s="6">
        <f t="shared" si="26"/>
        <v>2.9746785825972909E-69</v>
      </c>
    </row>
    <row r="1731" spans="2:4" x14ac:dyDescent="0.2">
      <c r="B1731">
        <v>1729</v>
      </c>
      <c r="C1731">
        <v>1000</v>
      </c>
      <c r="D1731" s="6">
        <f t="shared" si="26"/>
        <v>2.704253256906628E-69</v>
      </c>
    </row>
    <row r="1732" spans="2:4" x14ac:dyDescent="0.2">
      <c r="B1732">
        <v>1730</v>
      </c>
      <c r="C1732">
        <v>1000</v>
      </c>
      <c r="D1732" s="6">
        <f t="shared" si="26"/>
        <v>2.4584120517332976E-69</v>
      </c>
    </row>
    <row r="1733" spans="2:4" x14ac:dyDescent="0.2">
      <c r="B1733">
        <v>1731</v>
      </c>
      <c r="C1733">
        <v>1000</v>
      </c>
      <c r="D1733" s="6">
        <f t="shared" si="26"/>
        <v>2.2349200470302703E-69</v>
      </c>
    </row>
    <row r="1734" spans="2:4" x14ac:dyDescent="0.2">
      <c r="B1734">
        <v>1732</v>
      </c>
      <c r="C1734">
        <v>1000</v>
      </c>
      <c r="D1734" s="6">
        <f t="shared" si="26"/>
        <v>2.0317454973002458E-69</v>
      </c>
    </row>
    <row r="1735" spans="2:4" x14ac:dyDescent="0.2">
      <c r="B1735">
        <v>1733</v>
      </c>
      <c r="C1735">
        <v>1000</v>
      </c>
      <c r="D1735" s="6">
        <f t="shared" si="26"/>
        <v>1.8470413611820413E-69</v>
      </c>
    </row>
    <row r="1736" spans="2:4" x14ac:dyDescent="0.2">
      <c r="B1736">
        <v>1734</v>
      </c>
      <c r="C1736">
        <v>1000</v>
      </c>
      <c r="D1736" s="6">
        <f t="shared" ref="D1736:D1799" si="27">C1736/(1+10%)^B1736</f>
        <v>1.6791285101654922E-69</v>
      </c>
    </row>
    <row r="1737" spans="2:4" x14ac:dyDescent="0.2">
      <c r="B1737">
        <v>1735</v>
      </c>
      <c r="C1737">
        <v>1000</v>
      </c>
      <c r="D1737" s="6">
        <f t="shared" si="27"/>
        <v>1.5264804637868109E-69</v>
      </c>
    </row>
    <row r="1738" spans="2:4" x14ac:dyDescent="0.2">
      <c r="B1738">
        <v>1736</v>
      </c>
      <c r="C1738">
        <v>1000</v>
      </c>
      <c r="D1738" s="6">
        <f t="shared" si="27"/>
        <v>1.3877095125334645E-69</v>
      </c>
    </row>
    <row r="1739" spans="2:4" x14ac:dyDescent="0.2">
      <c r="B1739">
        <v>1737</v>
      </c>
      <c r="C1739">
        <v>1000</v>
      </c>
      <c r="D1739" s="6">
        <f t="shared" si="27"/>
        <v>1.2615541023031492E-69</v>
      </c>
    </row>
    <row r="1740" spans="2:4" x14ac:dyDescent="0.2">
      <c r="B1740">
        <v>1738</v>
      </c>
      <c r="C1740">
        <v>1000</v>
      </c>
      <c r="D1740" s="6">
        <f t="shared" si="27"/>
        <v>1.1468673657301358E-69</v>
      </c>
    </row>
    <row r="1741" spans="2:4" x14ac:dyDescent="0.2">
      <c r="B1741">
        <v>1739</v>
      </c>
      <c r="C1741">
        <v>1000</v>
      </c>
      <c r="D1741" s="6">
        <f t="shared" si="27"/>
        <v>1.0426066961183053E-69</v>
      </c>
    </row>
    <row r="1742" spans="2:4" x14ac:dyDescent="0.2">
      <c r="B1742">
        <v>1740</v>
      </c>
      <c r="C1742">
        <v>1000</v>
      </c>
      <c r="D1742" s="6">
        <f t="shared" si="27"/>
        <v>9.4782426919845935E-70</v>
      </c>
    </row>
    <row r="1743" spans="2:4" x14ac:dyDescent="0.2">
      <c r="B1743">
        <v>1741</v>
      </c>
      <c r="C1743">
        <v>1000</v>
      </c>
      <c r="D1743" s="6">
        <f t="shared" si="27"/>
        <v>8.616584265440538E-70</v>
      </c>
    </row>
    <row r="1744" spans="2:4" x14ac:dyDescent="0.2">
      <c r="B1744">
        <v>1742</v>
      </c>
      <c r="C1744">
        <v>1000</v>
      </c>
      <c r="D1744" s="6">
        <f t="shared" si="27"/>
        <v>7.8332584231277603E-70</v>
      </c>
    </row>
    <row r="1745" spans="2:4" x14ac:dyDescent="0.2">
      <c r="B1745">
        <v>1743</v>
      </c>
      <c r="C1745">
        <v>1000</v>
      </c>
      <c r="D1745" s="6">
        <f t="shared" si="27"/>
        <v>7.1211440210252377E-70</v>
      </c>
    </row>
    <row r="1746" spans="2:4" x14ac:dyDescent="0.2">
      <c r="B1746">
        <v>1744</v>
      </c>
      <c r="C1746">
        <v>1000</v>
      </c>
      <c r="D1746" s="6">
        <f t="shared" si="27"/>
        <v>6.4737672918411243E-70</v>
      </c>
    </row>
    <row r="1747" spans="2:4" x14ac:dyDescent="0.2">
      <c r="B1747">
        <v>1745</v>
      </c>
      <c r="C1747">
        <v>1000</v>
      </c>
      <c r="D1747" s="6">
        <f t="shared" si="27"/>
        <v>5.8852429925828398E-70</v>
      </c>
    </row>
    <row r="1748" spans="2:4" x14ac:dyDescent="0.2">
      <c r="B1748">
        <v>1746</v>
      </c>
      <c r="C1748">
        <v>1000</v>
      </c>
      <c r="D1748" s="6">
        <f t="shared" si="27"/>
        <v>5.3502209023480368E-70</v>
      </c>
    </row>
    <row r="1749" spans="2:4" x14ac:dyDescent="0.2">
      <c r="B1749">
        <v>1747</v>
      </c>
      <c r="C1749">
        <v>1000</v>
      </c>
      <c r="D1749" s="6">
        <f t="shared" si="27"/>
        <v>4.8638371839527579E-70</v>
      </c>
    </row>
    <row r="1750" spans="2:4" x14ac:dyDescent="0.2">
      <c r="B1750">
        <v>1748</v>
      </c>
      <c r="C1750">
        <v>1000</v>
      </c>
      <c r="D1750" s="6">
        <f t="shared" si="27"/>
        <v>4.4216701672297815E-70</v>
      </c>
    </row>
    <row r="1751" spans="2:4" x14ac:dyDescent="0.2">
      <c r="B1751">
        <v>1749</v>
      </c>
      <c r="C1751">
        <v>1000</v>
      </c>
      <c r="D1751" s="6">
        <f t="shared" si="27"/>
        <v>4.0197001520270731E-70</v>
      </c>
    </row>
    <row r="1752" spans="2:4" x14ac:dyDescent="0.2">
      <c r="B1752">
        <v>1750</v>
      </c>
      <c r="C1752">
        <v>1000</v>
      </c>
      <c r="D1752" s="6">
        <f t="shared" si="27"/>
        <v>3.6542728654791566E-70</v>
      </c>
    </row>
    <row r="1753" spans="2:4" x14ac:dyDescent="0.2">
      <c r="B1753">
        <v>1751</v>
      </c>
      <c r="C1753">
        <v>1000</v>
      </c>
      <c r="D1753" s="6">
        <f t="shared" si="27"/>
        <v>3.3220662413446885E-70</v>
      </c>
    </row>
    <row r="1754" spans="2:4" x14ac:dyDescent="0.2">
      <c r="B1754">
        <v>1752</v>
      </c>
      <c r="C1754">
        <v>1000</v>
      </c>
      <c r="D1754" s="6">
        <f t="shared" si="27"/>
        <v>3.020060219404262E-70</v>
      </c>
    </row>
    <row r="1755" spans="2:4" x14ac:dyDescent="0.2">
      <c r="B1755">
        <v>1753</v>
      </c>
      <c r="C1755">
        <v>1000</v>
      </c>
      <c r="D1755" s="6">
        <f t="shared" si="27"/>
        <v>2.7455092903675106E-70</v>
      </c>
    </row>
    <row r="1756" spans="2:4" x14ac:dyDescent="0.2">
      <c r="B1756">
        <v>1754</v>
      </c>
      <c r="C1756">
        <v>1000</v>
      </c>
      <c r="D1756" s="6">
        <f t="shared" si="27"/>
        <v>2.4959175366977363E-70</v>
      </c>
    </row>
    <row r="1757" spans="2:4" x14ac:dyDescent="0.2">
      <c r="B1757">
        <v>1755</v>
      </c>
      <c r="C1757">
        <v>1000</v>
      </c>
      <c r="D1757" s="6">
        <f t="shared" si="27"/>
        <v>2.2690159424524875E-70</v>
      </c>
    </row>
    <row r="1758" spans="2:4" x14ac:dyDescent="0.2">
      <c r="B1758">
        <v>1756</v>
      </c>
      <c r="C1758">
        <v>1000</v>
      </c>
      <c r="D1758" s="6">
        <f t="shared" si="27"/>
        <v>2.0627417658658979E-70</v>
      </c>
    </row>
    <row r="1759" spans="2:4" x14ac:dyDescent="0.2">
      <c r="B1759">
        <v>1757</v>
      </c>
      <c r="C1759">
        <v>1000</v>
      </c>
      <c r="D1759" s="6">
        <f t="shared" si="27"/>
        <v>1.8752197871508163E-70</v>
      </c>
    </row>
    <row r="1760" spans="2:4" x14ac:dyDescent="0.2">
      <c r="B1760">
        <v>1758</v>
      </c>
      <c r="C1760">
        <v>1000</v>
      </c>
      <c r="D1760" s="6">
        <f t="shared" si="27"/>
        <v>1.704745261046196E-70</v>
      </c>
    </row>
    <row r="1761" spans="2:4" x14ac:dyDescent="0.2">
      <c r="B1761">
        <v>1759</v>
      </c>
      <c r="C1761">
        <v>1000</v>
      </c>
      <c r="D1761" s="6">
        <f t="shared" si="27"/>
        <v>1.5497684191329057E-70</v>
      </c>
    </row>
    <row r="1762" spans="2:4" x14ac:dyDescent="0.2">
      <c r="B1762">
        <v>1760</v>
      </c>
      <c r="C1762">
        <v>1000</v>
      </c>
      <c r="D1762" s="6">
        <f t="shared" si="27"/>
        <v>1.4088803810299139E-70</v>
      </c>
    </row>
    <row r="1763" spans="2:4" x14ac:dyDescent="0.2">
      <c r="B1763">
        <v>1761</v>
      </c>
      <c r="C1763">
        <v>1000</v>
      </c>
      <c r="D1763" s="6">
        <f t="shared" si="27"/>
        <v>1.2808003463908309E-70</v>
      </c>
    </row>
    <row r="1764" spans="2:4" x14ac:dyDescent="0.2">
      <c r="B1764">
        <v>1762</v>
      </c>
      <c r="C1764">
        <v>1000</v>
      </c>
      <c r="D1764" s="6">
        <f t="shared" si="27"/>
        <v>1.1643639512643918E-70</v>
      </c>
    </row>
    <row r="1765" spans="2:4" x14ac:dyDescent="0.2">
      <c r="B1765">
        <v>1763</v>
      </c>
      <c r="C1765">
        <v>1000</v>
      </c>
      <c r="D1765" s="6">
        <f t="shared" si="27"/>
        <v>1.0585126829676286E-70</v>
      </c>
    </row>
    <row r="1766" spans="2:4" x14ac:dyDescent="0.2">
      <c r="B1766">
        <v>1764</v>
      </c>
      <c r="C1766">
        <v>1000</v>
      </c>
      <c r="D1766" s="6">
        <f t="shared" si="27"/>
        <v>9.6228425724329865E-71</v>
      </c>
    </row>
    <row r="1767" spans="2:4" x14ac:dyDescent="0.2">
      <c r="B1767">
        <v>1765</v>
      </c>
      <c r="C1767">
        <v>1000</v>
      </c>
      <c r="D1767" s="6">
        <f t="shared" si="27"/>
        <v>8.748038702211807E-71</v>
      </c>
    </row>
    <row r="1768" spans="2:4" x14ac:dyDescent="0.2">
      <c r="B1768">
        <v>1766</v>
      </c>
      <c r="C1768">
        <v>1000</v>
      </c>
      <c r="D1768" s="6">
        <f t="shared" si="27"/>
        <v>7.9527624565561867E-71</v>
      </c>
    </row>
    <row r="1769" spans="2:4" x14ac:dyDescent="0.2">
      <c r="B1769">
        <v>1767</v>
      </c>
      <c r="C1769">
        <v>1000</v>
      </c>
      <c r="D1769" s="6">
        <f t="shared" si="27"/>
        <v>7.2297840514147155E-71</v>
      </c>
    </row>
    <row r="1770" spans="2:4" x14ac:dyDescent="0.2">
      <c r="B1770">
        <v>1768</v>
      </c>
      <c r="C1770">
        <v>1000</v>
      </c>
      <c r="D1770" s="6">
        <f t="shared" si="27"/>
        <v>6.5725309558315586E-71</v>
      </c>
    </row>
    <row r="1771" spans="2:4" x14ac:dyDescent="0.2">
      <c r="B1771">
        <v>1769</v>
      </c>
      <c r="C1771">
        <v>1000</v>
      </c>
      <c r="D1771" s="6">
        <f t="shared" si="27"/>
        <v>5.9750281416650536E-71</v>
      </c>
    </row>
    <row r="1772" spans="2:4" x14ac:dyDescent="0.2">
      <c r="B1772">
        <v>1770</v>
      </c>
      <c r="C1772">
        <v>1000</v>
      </c>
      <c r="D1772" s="6">
        <f t="shared" si="27"/>
        <v>5.431843765150047E-71</v>
      </c>
    </row>
    <row r="1773" spans="2:4" x14ac:dyDescent="0.2">
      <c r="B1773">
        <v>1771</v>
      </c>
      <c r="C1773">
        <v>1000</v>
      </c>
      <c r="D1773" s="6">
        <f t="shared" si="27"/>
        <v>4.9380397865000429E-71</v>
      </c>
    </row>
    <row r="1774" spans="2:4" x14ac:dyDescent="0.2">
      <c r="B1774">
        <v>1772</v>
      </c>
      <c r="C1774">
        <v>1000</v>
      </c>
      <c r="D1774" s="6">
        <f t="shared" si="27"/>
        <v>4.4891270786364032E-71</v>
      </c>
    </row>
    <row r="1775" spans="2:4" x14ac:dyDescent="0.2">
      <c r="B1775">
        <v>1773</v>
      </c>
      <c r="C1775">
        <v>1000</v>
      </c>
      <c r="D1775" s="6">
        <f t="shared" si="27"/>
        <v>4.0810246169421833E-71</v>
      </c>
    </row>
    <row r="1776" spans="2:4" x14ac:dyDescent="0.2">
      <c r="B1776">
        <v>1774</v>
      </c>
      <c r="C1776">
        <v>1000</v>
      </c>
      <c r="D1776" s="6">
        <f t="shared" si="27"/>
        <v>3.7100223790383484E-71</v>
      </c>
    </row>
    <row r="1777" spans="2:4" x14ac:dyDescent="0.2">
      <c r="B1777">
        <v>1775</v>
      </c>
      <c r="C1777">
        <v>1000</v>
      </c>
      <c r="D1777" s="6">
        <f t="shared" si="27"/>
        <v>3.3727476173075896E-71</v>
      </c>
    </row>
    <row r="1778" spans="2:4" x14ac:dyDescent="0.2">
      <c r="B1778">
        <v>1776</v>
      </c>
      <c r="C1778">
        <v>1000</v>
      </c>
      <c r="D1778" s="6">
        <f t="shared" si="27"/>
        <v>3.0661341975523544E-71</v>
      </c>
    </row>
    <row r="1779" spans="2:4" x14ac:dyDescent="0.2">
      <c r="B1779">
        <v>1777</v>
      </c>
      <c r="C1779">
        <v>1000</v>
      </c>
      <c r="D1779" s="6">
        <f t="shared" si="27"/>
        <v>2.7873947250475943E-71</v>
      </c>
    </row>
    <row r="1780" spans="2:4" x14ac:dyDescent="0.2">
      <c r="B1780">
        <v>1778</v>
      </c>
      <c r="C1780">
        <v>1000</v>
      </c>
      <c r="D1780" s="6">
        <f t="shared" si="27"/>
        <v>2.5339952045887219E-71</v>
      </c>
    </row>
    <row r="1781" spans="2:4" x14ac:dyDescent="0.2">
      <c r="B1781">
        <v>1779</v>
      </c>
      <c r="C1781">
        <v>1000</v>
      </c>
      <c r="D1781" s="6">
        <f t="shared" si="27"/>
        <v>2.3036320041715653E-71</v>
      </c>
    </row>
    <row r="1782" spans="2:4" x14ac:dyDescent="0.2">
      <c r="B1782">
        <v>1780</v>
      </c>
      <c r="C1782">
        <v>1000</v>
      </c>
      <c r="D1782" s="6">
        <f t="shared" si="27"/>
        <v>2.0942109128832407E-71</v>
      </c>
    </row>
    <row r="1783" spans="2:4" x14ac:dyDescent="0.2">
      <c r="B1783">
        <v>1781</v>
      </c>
      <c r="C1783">
        <v>1000</v>
      </c>
      <c r="D1783" s="6">
        <f t="shared" si="27"/>
        <v>1.903828102621128E-71</v>
      </c>
    </row>
    <row r="1784" spans="2:4" x14ac:dyDescent="0.2">
      <c r="B1784">
        <v>1782</v>
      </c>
      <c r="C1784">
        <v>1000</v>
      </c>
      <c r="D1784" s="6">
        <f t="shared" si="27"/>
        <v>1.7307528205646617E-71</v>
      </c>
    </row>
    <row r="1785" spans="2:4" x14ac:dyDescent="0.2">
      <c r="B1785">
        <v>1783</v>
      </c>
      <c r="C1785">
        <v>1000</v>
      </c>
      <c r="D1785" s="6">
        <f t="shared" si="27"/>
        <v>1.573411655058783E-71</v>
      </c>
    </row>
    <row r="1786" spans="2:4" x14ac:dyDescent="0.2">
      <c r="B1786">
        <v>1784</v>
      </c>
      <c r="C1786">
        <v>1000</v>
      </c>
      <c r="D1786" s="6">
        <f t="shared" si="27"/>
        <v>1.4303742318716213E-71</v>
      </c>
    </row>
    <row r="1787" spans="2:4" x14ac:dyDescent="0.2">
      <c r="B1787">
        <v>1785</v>
      </c>
      <c r="C1787">
        <v>1000</v>
      </c>
      <c r="D1787" s="6">
        <f t="shared" si="27"/>
        <v>1.3003402107923824E-71</v>
      </c>
    </row>
    <row r="1788" spans="2:4" x14ac:dyDescent="0.2">
      <c r="B1788">
        <v>1786</v>
      </c>
      <c r="C1788">
        <v>1000</v>
      </c>
      <c r="D1788" s="6">
        <f t="shared" si="27"/>
        <v>1.1821274643567116E-71</v>
      </c>
    </row>
    <row r="1789" spans="2:4" x14ac:dyDescent="0.2">
      <c r="B1789">
        <v>1787</v>
      </c>
      <c r="C1789">
        <v>1000</v>
      </c>
      <c r="D1789" s="6">
        <f t="shared" si="27"/>
        <v>1.0746613312333738E-71</v>
      </c>
    </row>
    <row r="1790" spans="2:4" x14ac:dyDescent="0.2">
      <c r="B1790">
        <v>1788</v>
      </c>
      <c r="C1790">
        <v>1000</v>
      </c>
      <c r="D1790" s="6">
        <f t="shared" si="27"/>
        <v>9.7696484657579453E-72</v>
      </c>
    </row>
    <row r="1791" spans="2:4" x14ac:dyDescent="0.2">
      <c r="B1791">
        <v>1789</v>
      </c>
      <c r="C1791">
        <v>1000</v>
      </c>
      <c r="D1791" s="6">
        <f t="shared" si="27"/>
        <v>8.8814986052344938E-72</v>
      </c>
    </row>
    <row r="1792" spans="2:4" x14ac:dyDescent="0.2">
      <c r="B1792">
        <v>1790</v>
      </c>
      <c r="C1792">
        <v>1000</v>
      </c>
      <c r="D1792" s="6">
        <f t="shared" si="27"/>
        <v>8.0740896411222658E-72</v>
      </c>
    </row>
    <row r="1793" spans="2:4" x14ac:dyDescent="0.2">
      <c r="B1793">
        <v>1791</v>
      </c>
      <c r="C1793">
        <v>1000</v>
      </c>
      <c r="D1793" s="6">
        <f t="shared" si="27"/>
        <v>7.3400814919293328E-72</v>
      </c>
    </row>
    <row r="1794" spans="2:4" x14ac:dyDescent="0.2">
      <c r="B1794">
        <v>1792</v>
      </c>
      <c r="C1794">
        <v>1000</v>
      </c>
      <c r="D1794" s="6">
        <f t="shared" si="27"/>
        <v>6.6728013562993941E-72</v>
      </c>
    </row>
    <row r="1795" spans="2:4" x14ac:dyDescent="0.2">
      <c r="B1795">
        <v>1793</v>
      </c>
      <c r="C1795">
        <v>1000</v>
      </c>
      <c r="D1795" s="6">
        <f t="shared" si="27"/>
        <v>6.0661830511812668E-72</v>
      </c>
    </row>
    <row r="1796" spans="2:4" x14ac:dyDescent="0.2">
      <c r="B1796">
        <v>1794</v>
      </c>
      <c r="C1796">
        <v>1000</v>
      </c>
      <c r="D1796" s="6">
        <f t="shared" si="27"/>
        <v>5.514711864710242E-72</v>
      </c>
    </row>
    <row r="1797" spans="2:4" x14ac:dyDescent="0.2">
      <c r="B1797">
        <v>1795</v>
      </c>
      <c r="C1797">
        <v>1000</v>
      </c>
      <c r="D1797" s="6">
        <f t="shared" si="27"/>
        <v>5.0133744224638563E-72</v>
      </c>
    </row>
    <row r="1798" spans="2:4" x14ac:dyDescent="0.2">
      <c r="B1798">
        <v>1796</v>
      </c>
      <c r="C1798">
        <v>1000</v>
      </c>
      <c r="D1798" s="6">
        <f t="shared" si="27"/>
        <v>4.5576131113307775E-72</v>
      </c>
    </row>
    <row r="1799" spans="2:4" x14ac:dyDescent="0.2">
      <c r="B1799">
        <v>1797</v>
      </c>
      <c r="C1799">
        <v>1000</v>
      </c>
      <c r="D1799" s="6">
        <f t="shared" si="27"/>
        <v>4.1432846466643443E-72</v>
      </c>
    </row>
    <row r="1800" spans="2:4" x14ac:dyDescent="0.2">
      <c r="B1800">
        <v>1798</v>
      </c>
      <c r="C1800">
        <v>1000</v>
      </c>
      <c r="D1800" s="6">
        <f t="shared" ref="D1800:D1863" si="28">C1800/(1+10%)^B1800</f>
        <v>3.7666224060584934E-72</v>
      </c>
    </row>
    <row r="1801" spans="2:4" x14ac:dyDescent="0.2">
      <c r="B1801">
        <v>1799</v>
      </c>
      <c r="C1801">
        <v>1000</v>
      </c>
      <c r="D1801" s="6">
        <f t="shared" si="28"/>
        <v>3.4242021873259028E-72</v>
      </c>
    </row>
    <row r="1802" spans="2:4" x14ac:dyDescent="0.2">
      <c r="B1802">
        <v>1800</v>
      </c>
      <c r="C1802">
        <v>1000</v>
      </c>
      <c r="D1802" s="6">
        <f t="shared" si="28"/>
        <v>3.1129110793871843E-72</v>
      </c>
    </row>
    <row r="1803" spans="2:4" x14ac:dyDescent="0.2">
      <c r="B1803">
        <v>1801</v>
      </c>
      <c r="C1803">
        <v>1000</v>
      </c>
      <c r="D1803" s="6">
        <f t="shared" si="28"/>
        <v>2.8299191630792587E-72</v>
      </c>
    </row>
    <row r="1804" spans="2:4" x14ac:dyDescent="0.2">
      <c r="B1804">
        <v>1802</v>
      </c>
      <c r="C1804">
        <v>1000</v>
      </c>
      <c r="D1804" s="6">
        <f t="shared" si="28"/>
        <v>2.572653784617507E-72</v>
      </c>
    </row>
    <row r="1805" spans="2:4" x14ac:dyDescent="0.2">
      <c r="B1805">
        <v>1803</v>
      </c>
      <c r="C1805">
        <v>1000</v>
      </c>
      <c r="D1805" s="6">
        <f t="shared" si="28"/>
        <v>2.3387761678340971E-72</v>
      </c>
    </row>
    <row r="1806" spans="2:4" x14ac:dyDescent="0.2">
      <c r="B1806">
        <v>1804</v>
      </c>
      <c r="C1806">
        <v>1000</v>
      </c>
      <c r="D1806" s="6">
        <f t="shared" si="28"/>
        <v>2.126160152576452E-72</v>
      </c>
    </row>
    <row r="1807" spans="2:4" x14ac:dyDescent="0.2">
      <c r="B1807">
        <v>1805</v>
      </c>
      <c r="C1807">
        <v>1000</v>
      </c>
      <c r="D1807" s="6">
        <f t="shared" si="28"/>
        <v>1.9328728659785927E-72</v>
      </c>
    </row>
    <row r="1808" spans="2:4" x14ac:dyDescent="0.2">
      <c r="B1808">
        <v>1806</v>
      </c>
      <c r="C1808">
        <v>1000</v>
      </c>
      <c r="D1808" s="6">
        <f t="shared" si="28"/>
        <v>1.7571571508896293E-72</v>
      </c>
    </row>
    <row r="1809" spans="2:4" x14ac:dyDescent="0.2">
      <c r="B1809">
        <v>1807</v>
      </c>
      <c r="C1809">
        <v>1000</v>
      </c>
      <c r="D1809" s="6">
        <f t="shared" si="28"/>
        <v>1.5974155917178449E-72</v>
      </c>
    </row>
    <row r="1810" spans="2:4" x14ac:dyDescent="0.2">
      <c r="B1810">
        <v>1808</v>
      </c>
      <c r="C1810">
        <v>1000</v>
      </c>
      <c r="D1810" s="6">
        <f t="shared" si="28"/>
        <v>1.4521959924707683E-72</v>
      </c>
    </row>
    <row r="1811" spans="2:4" x14ac:dyDescent="0.2">
      <c r="B1811">
        <v>1809</v>
      </c>
      <c r="C1811">
        <v>1000</v>
      </c>
      <c r="D1811" s="6">
        <f t="shared" si="28"/>
        <v>1.3201781749734256E-72</v>
      </c>
    </row>
    <row r="1812" spans="2:4" x14ac:dyDescent="0.2">
      <c r="B1812">
        <v>1810</v>
      </c>
      <c r="C1812">
        <v>1000</v>
      </c>
      <c r="D1812" s="6">
        <f t="shared" si="28"/>
        <v>1.2001619772485686E-72</v>
      </c>
    </row>
    <row r="1813" spans="2:4" x14ac:dyDescent="0.2">
      <c r="B1813">
        <v>1811</v>
      </c>
      <c r="C1813">
        <v>1000</v>
      </c>
      <c r="D1813" s="6">
        <f t="shared" si="28"/>
        <v>1.0910563429532438E-72</v>
      </c>
    </row>
    <row r="1814" spans="2:4" x14ac:dyDescent="0.2">
      <c r="B1814">
        <v>1812</v>
      </c>
      <c r="C1814">
        <v>1000</v>
      </c>
      <c r="D1814" s="6">
        <f t="shared" si="28"/>
        <v>9.9186940268476714E-73</v>
      </c>
    </row>
    <row r="1815" spans="2:4" x14ac:dyDescent="0.2">
      <c r="B1815">
        <v>1813</v>
      </c>
      <c r="C1815">
        <v>1000</v>
      </c>
      <c r="D1815" s="6">
        <f t="shared" si="28"/>
        <v>9.0169945698615187E-73</v>
      </c>
    </row>
    <row r="1816" spans="2:4" x14ac:dyDescent="0.2">
      <c r="B1816">
        <v>1814</v>
      </c>
      <c r="C1816">
        <v>1000</v>
      </c>
      <c r="D1816" s="6">
        <f t="shared" si="28"/>
        <v>8.1972677907831993E-73</v>
      </c>
    </row>
    <row r="1817" spans="2:4" x14ac:dyDescent="0.2">
      <c r="B1817">
        <v>1815</v>
      </c>
      <c r="C1817">
        <v>1000</v>
      </c>
      <c r="D1817" s="6">
        <f t="shared" si="28"/>
        <v>7.4520616279847249E-73</v>
      </c>
    </row>
    <row r="1818" spans="2:4" x14ac:dyDescent="0.2">
      <c r="B1818">
        <v>1816</v>
      </c>
      <c r="C1818">
        <v>1000</v>
      </c>
      <c r="D1818" s="6">
        <f t="shared" si="28"/>
        <v>6.7746014799861147E-73</v>
      </c>
    </row>
    <row r="1819" spans="2:4" x14ac:dyDescent="0.2">
      <c r="B1819">
        <v>1817</v>
      </c>
      <c r="C1819">
        <v>1000</v>
      </c>
      <c r="D1819" s="6">
        <f t="shared" si="28"/>
        <v>6.1587286181691944E-73</v>
      </c>
    </row>
    <row r="1820" spans="2:4" x14ac:dyDescent="0.2">
      <c r="B1820">
        <v>1818</v>
      </c>
      <c r="C1820">
        <v>1000</v>
      </c>
      <c r="D1820" s="6">
        <f t="shared" si="28"/>
        <v>5.5988441983356311E-73</v>
      </c>
    </row>
    <row r="1821" spans="2:4" x14ac:dyDescent="0.2">
      <c r="B1821">
        <v>1819</v>
      </c>
      <c r="C1821">
        <v>1000</v>
      </c>
      <c r="D1821" s="6">
        <f t="shared" si="28"/>
        <v>5.0898583621233005E-73</v>
      </c>
    </row>
    <row r="1822" spans="2:4" x14ac:dyDescent="0.2">
      <c r="B1822">
        <v>1820</v>
      </c>
      <c r="C1822">
        <v>1000</v>
      </c>
      <c r="D1822" s="6">
        <f t="shared" si="28"/>
        <v>4.6271439655666366E-73</v>
      </c>
    </row>
    <row r="1823" spans="2:4" x14ac:dyDescent="0.2">
      <c r="B1823">
        <v>1821</v>
      </c>
      <c r="C1823">
        <v>1000</v>
      </c>
      <c r="D1823" s="6">
        <f t="shared" si="28"/>
        <v>4.2064945141514877E-73</v>
      </c>
    </row>
    <row r="1824" spans="2:4" x14ac:dyDescent="0.2">
      <c r="B1824">
        <v>1822</v>
      </c>
      <c r="C1824">
        <v>1000</v>
      </c>
      <c r="D1824" s="6">
        <f t="shared" si="28"/>
        <v>3.8240859219558962E-73</v>
      </c>
    </row>
    <row r="1825" spans="2:4" x14ac:dyDescent="0.2">
      <c r="B1825">
        <v>1823</v>
      </c>
      <c r="C1825">
        <v>1000</v>
      </c>
      <c r="D1825" s="6">
        <f t="shared" si="28"/>
        <v>3.4764417472326338E-73</v>
      </c>
    </row>
    <row r="1826" spans="2:4" x14ac:dyDescent="0.2">
      <c r="B1826">
        <v>1824</v>
      </c>
      <c r="C1826">
        <v>1000</v>
      </c>
      <c r="D1826" s="6">
        <f t="shared" si="28"/>
        <v>3.1604015883933029E-73</v>
      </c>
    </row>
    <row r="1827" spans="2:4" x14ac:dyDescent="0.2">
      <c r="B1827">
        <v>1825</v>
      </c>
      <c r="C1827">
        <v>1000</v>
      </c>
      <c r="D1827" s="6">
        <f t="shared" si="28"/>
        <v>2.8730923530848207E-73</v>
      </c>
    </row>
    <row r="1828" spans="2:4" x14ac:dyDescent="0.2">
      <c r="B1828">
        <v>1826</v>
      </c>
      <c r="C1828">
        <v>1000</v>
      </c>
      <c r="D1828" s="6">
        <f t="shared" si="28"/>
        <v>2.6119021391680185E-73</v>
      </c>
    </row>
    <row r="1829" spans="2:4" x14ac:dyDescent="0.2">
      <c r="B1829">
        <v>1827</v>
      </c>
      <c r="C1829">
        <v>1000</v>
      </c>
      <c r="D1829" s="6">
        <f t="shared" si="28"/>
        <v>2.374456490152744E-73</v>
      </c>
    </row>
    <row r="1830" spans="2:4" x14ac:dyDescent="0.2">
      <c r="B1830">
        <v>1828</v>
      </c>
      <c r="C1830">
        <v>1000</v>
      </c>
      <c r="D1830" s="6">
        <f t="shared" si="28"/>
        <v>2.1585968092297668E-73</v>
      </c>
    </row>
    <row r="1831" spans="2:4" x14ac:dyDescent="0.2">
      <c r="B1831">
        <v>1829</v>
      </c>
      <c r="C1831">
        <v>1000</v>
      </c>
      <c r="D1831" s="6">
        <f t="shared" si="28"/>
        <v>1.9623607356634244E-73</v>
      </c>
    </row>
    <row r="1832" spans="2:4" x14ac:dyDescent="0.2">
      <c r="B1832">
        <v>1830</v>
      </c>
      <c r="C1832">
        <v>1000</v>
      </c>
      <c r="D1832" s="6">
        <f t="shared" si="28"/>
        <v>1.7839643051485677E-73</v>
      </c>
    </row>
    <row r="1833" spans="2:4" x14ac:dyDescent="0.2">
      <c r="B1833">
        <v>1831</v>
      </c>
      <c r="C1833">
        <v>1000</v>
      </c>
      <c r="D1833" s="6">
        <f t="shared" si="28"/>
        <v>1.621785731953243E-73</v>
      </c>
    </row>
    <row r="1834" spans="2:4" x14ac:dyDescent="0.2">
      <c r="B1834">
        <v>1832</v>
      </c>
      <c r="C1834">
        <v>1000</v>
      </c>
      <c r="D1834" s="6">
        <f t="shared" si="28"/>
        <v>1.4743506654120395E-73</v>
      </c>
    </row>
    <row r="1835" spans="2:4" x14ac:dyDescent="0.2">
      <c r="B1835">
        <v>1833</v>
      </c>
      <c r="C1835">
        <v>1000</v>
      </c>
      <c r="D1835" s="6">
        <f t="shared" si="28"/>
        <v>1.3403187867382176E-73</v>
      </c>
    </row>
    <row r="1836" spans="2:4" x14ac:dyDescent="0.2">
      <c r="B1836">
        <v>1834</v>
      </c>
      <c r="C1836">
        <v>1000</v>
      </c>
      <c r="D1836" s="6">
        <f t="shared" si="28"/>
        <v>1.2184716243074703E-73</v>
      </c>
    </row>
    <row r="1837" spans="2:4" x14ac:dyDescent="0.2">
      <c r="B1837">
        <v>1835</v>
      </c>
      <c r="C1837">
        <v>1000</v>
      </c>
      <c r="D1837" s="6">
        <f t="shared" si="28"/>
        <v>1.1077014766431548E-73</v>
      </c>
    </row>
    <row r="1838" spans="2:4" x14ac:dyDescent="0.2">
      <c r="B1838">
        <v>1836</v>
      </c>
      <c r="C1838">
        <v>1000</v>
      </c>
      <c r="D1838" s="6">
        <f t="shared" si="28"/>
        <v>1.0070013424028678E-73</v>
      </c>
    </row>
    <row r="1839" spans="2:4" x14ac:dyDescent="0.2">
      <c r="B1839">
        <v>1837</v>
      </c>
      <c r="C1839">
        <v>1000</v>
      </c>
      <c r="D1839" s="6">
        <f t="shared" si="28"/>
        <v>9.1545576582078901E-74</v>
      </c>
    </row>
    <row r="1840" spans="2:4" x14ac:dyDescent="0.2">
      <c r="B1840">
        <v>1838</v>
      </c>
      <c r="C1840">
        <v>1000</v>
      </c>
      <c r="D1840" s="6">
        <f t="shared" si="28"/>
        <v>8.3223251438253536E-74</v>
      </c>
    </row>
    <row r="1841" spans="2:4" x14ac:dyDescent="0.2">
      <c r="B1841">
        <v>1839</v>
      </c>
      <c r="C1841">
        <v>1000</v>
      </c>
      <c r="D1841" s="6">
        <f t="shared" si="28"/>
        <v>7.5657501307503201E-74</v>
      </c>
    </row>
    <row r="1842" spans="2:4" x14ac:dyDescent="0.2">
      <c r="B1842">
        <v>1840</v>
      </c>
      <c r="C1842">
        <v>1000</v>
      </c>
      <c r="D1842" s="6">
        <f t="shared" si="28"/>
        <v>6.8779546643184732E-74</v>
      </c>
    </row>
    <row r="1843" spans="2:4" x14ac:dyDescent="0.2">
      <c r="B1843">
        <v>1841</v>
      </c>
      <c r="C1843">
        <v>1000</v>
      </c>
      <c r="D1843" s="6">
        <f t="shared" si="28"/>
        <v>6.2526860584713382E-74</v>
      </c>
    </row>
    <row r="1844" spans="2:4" x14ac:dyDescent="0.2">
      <c r="B1844">
        <v>1842</v>
      </c>
      <c r="C1844">
        <v>1000</v>
      </c>
      <c r="D1844" s="6">
        <f t="shared" si="28"/>
        <v>5.6842600531557613E-74</v>
      </c>
    </row>
    <row r="1845" spans="2:4" x14ac:dyDescent="0.2">
      <c r="B1845">
        <v>1843</v>
      </c>
      <c r="C1845">
        <v>1000</v>
      </c>
      <c r="D1845" s="6">
        <f t="shared" si="28"/>
        <v>5.1675091392325113E-74</v>
      </c>
    </row>
    <row r="1846" spans="2:4" x14ac:dyDescent="0.2">
      <c r="B1846">
        <v>1844</v>
      </c>
      <c r="C1846">
        <v>1000</v>
      </c>
      <c r="D1846" s="6">
        <f t="shared" si="28"/>
        <v>4.6977355811204634E-74</v>
      </c>
    </row>
    <row r="1847" spans="2:4" x14ac:dyDescent="0.2">
      <c r="B1847">
        <v>1845</v>
      </c>
      <c r="C1847">
        <v>1000</v>
      </c>
      <c r="D1847" s="6">
        <f t="shared" si="28"/>
        <v>4.2706687101095121E-74</v>
      </c>
    </row>
    <row r="1848" spans="2:4" x14ac:dyDescent="0.2">
      <c r="B1848">
        <v>1846</v>
      </c>
      <c r="C1848">
        <v>1000</v>
      </c>
      <c r="D1848" s="6">
        <f t="shared" si="28"/>
        <v>3.8824261000995561E-74</v>
      </c>
    </row>
    <row r="1849" spans="2:4" x14ac:dyDescent="0.2">
      <c r="B1849">
        <v>1847</v>
      </c>
      <c r="C1849">
        <v>1000</v>
      </c>
      <c r="D1849" s="6">
        <f t="shared" si="28"/>
        <v>3.5294782728177774E-74</v>
      </c>
    </row>
    <row r="1850" spans="2:4" x14ac:dyDescent="0.2">
      <c r="B1850">
        <v>1848</v>
      </c>
      <c r="C1850">
        <v>1000</v>
      </c>
      <c r="D1850" s="6">
        <f t="shared" si="28"/>
        <v>3.2086166116525259E-74</v>
      </c>
    </row>
    <row r="1851" spans="2:4" x14ac:dyDescent="0.2">
      <c r="B1851">
        <v>1849</v>
      </c>
      <c r="C1851">
        <v>1000</v>
      </c>
      <c r="D1851" s="6">
        <f t="shared" si="28"/>
        <v>2.9169241924113866E-74</v>
      </c>
    </row>
    <row r="1852" spans="2:4" x14ac:dyDescent="0.2">
      <c r="B1852">
        <v>1850</v>
      </c>
      <c r="C1852">
        <v>1000</v>
      </c>
      <c r="D1852" s="6">
        <f t="shared" si="28"/>
        <v>2.651749265828533E-74</v>
      </c>
    </row>
    <row r="1853" spans="2:4" x14ac:dyDescent="0.2">
      <c r="B1853">
        <v>1851</v>
      </c>
      <c r="C1853">
        <v>1000</v>
      </c>
      <c r="D1853" s="6">
        <f t="shared" si="28"/>
        <v>2.4106811507532114E-74</v>
      </c>
    </row>
    <row r="1854" spans="2:4" x14ac:dyDescent="0.2">
      <c r="B1854">
        <v>1852</v>
      </c>
      <c r="C1854">
        <v>1000</v>
      </c>
      <c r="D1854" s="6">
        <f t="shared" si="28"/>
        <v>2.1915283188665555E-74</v>
      </c>
    </row>
    <row r="1855" spans="2:4" x14ac:dyDescent="0.2">
      <c r="B1855">
        <v>1853</v>
      </c>
      <c r="C1855">
        <v>1000</v>
      </c>
      <c r="D1855" s="6">
        <f t="shared" si="28"/>
        <v>1.9922984716968686E-74</v>
      </c>
    </row>
    <row r="1856" spans="2:4" x14ac:dyDescent="0.2">
      <c r="B1856">
        <v>1854</v>
      </c>
      <c r="C1856">
        <v>1000</v>
      </c>
      <c r="D1856" s="6">
        <f t="shared" si="28"/>
        <v>1.811180428815335E-74</v>
      </c>
    </row>
    <row r="1857" spans="2:4" x14ac:dyDescent="0.2">
      <c r="B1857">
        <v>1855</v>
      </c>
      <c r="C1857">
        <v>1000</v>
      </c>
      <c r="D1857" s="6">
        <f t="shared" si="28"/>
        <v>1.6465276625593956E-74</v>
      </c>
    </row>
    <row r="1858" spans="2:4" x14ac:dyDescent="0.2">
      <c r="B1858">
        <v>1856</v>
      </c>
      <c r="C1858">
        <v>1000</v>
      </c>
      <c r="D1858" s="6">
        <f t="shared" si="28"/>
        <v>1.4968433295994507E-74</v>
      </c>
    </row>
    <row r="1859" spans="2:4" x14ac:dyDescent="0.2">
      <c r="B1859">
        <v>1857</v>
      </c>
      <c r="C1859">
        <v>1000</v>
      </c>
      <c r="D1859" s="6">
        <f t="shared" si="28"/>
        <v>1.3607666632722277E-74</v>
      </c>
    </row>
    <row r="1860" spans="2:4" x14ac:dyDescent="0.2">
      <c r="B1860">
        <v>1858</v>
      </c>
      <c r="C1860">
        <v>1000</v>
      </c>
      <c r="D1860" s="6">
        <f t="shared" si="28"/>
        <v>1.2370606029747522E-74</v>
      </c>
    </row>
    <row r="1861" spans="2:4" x14ac:dyDescent="0.2">
      <c r="B1861">
        <v>1859</v>
      </c>
      <c r="C1861">
        <v>1000</v>
      </c>
      <c r="D1861" s="6">
        <f t="shared" si="28"/>
        <v>1.1246005481588653E-74</v>
      </c>
    </row>
    <row r="1862" spans="2:4" x14ac:dyDescent="0.2">
      <c r="B1862">
        <v>1860</v>
      </c>
      <c r="C1862">
        <v>1000</v>
      </c>
      <c r="D1862" s="6">
        <f t="shared" si="28"/>
        <v>1.0223641346898778E-74</v>
      </c>
    </row>
    <row r="1863" spans="2:4" x14ac:dyDescent="0.2">
      <c r="B1863">
        <v>1861</v>
      </c>
      <c r="C1863">
        <v>1000</v>
      </c>
      <c r="D1863" s="6">
        <f t="shared" si="28"/>
        <v>9.2942194062716156E-75</v>
      </c>
    </row>
    <row r="1864" spans="2:4" x14ac:dyDescent="0.2">
      <c r="B1864">
        <v>1862</v>
      </c>
      <c r="C1864">
        <v>1000</v>
      </c>
      <c r="D1864" s="6">
        <f t="shared" ref="D1864:D1927" si="29">C1864/(1+10%)^B1864</f>
        <v>8.4492903693378305E-75</v>
      </c>
    </row>
    <row r="1865" spans="2:4" x14ac:dyDescent="0.2">
      <c r="B1865">
        <v>1863</v>
      </c>
      <c r="C1865">
        <v>1000</v>
      </c>
      <c r="D1865" s="6">
        <f t="shared" si="29"/>
        <v>7.6811730630343902E-75</v>
      </c>
    </row>
    <row r="1866" spans="2:4" x14ac:dyDescent="0.2">
      <c r="B1866">
        <v>1864</v>
      </c>
      <c r="C1866">
        <v>1000</v>
      </c>
      <c r="D1866" s="6">
        <f t="shared" si="29"/>
        <v>6.9828846027585378E-75</v>
      </c>
    </row>
    <row r="1867" spans="2:4" x14ac:dyDescent="0.2">
      <c r="B1867">
        <v>1865</v>
      </c>
      <c r="C1867">
        <v>1000</v>
      </c>
      <c r="D1867" s="6">
        <f t="shared" si="29"/>
        <v>6.3480769115986691E-75</v>
      </c>
    </row>
    <row r="1868" spans="2:4" x14ac:dyDescent="0.2">
      <c r="B1868">
        <v>1866</v>
      </c>
      <c r="C1868">
        <v>1000</v>
      </c>
      <c r="D1868" s="6">
        <f t="shared" si="29"/>
        <v>5.7709790105442447E-75</v>
      </c>
    </row>
    <row r="1869" spans="2:4" x14ac:dyDescent="0.2">
      <c r="B1869">
        <v>1867</v>
      </c>
      <c r="C1869">
        <v>1000</v>
      </c>
      <c r="D1869" s="6">
        <f t="shared" si="29"/>
        <v>5.2463445550402222E-75</v>
      </c>
    </row>
    <row r="1870" spans="2:4" x14ac:dyDescent="0.2">
      <c r="B1870">
        <v>1868</v>
      </c>
      <c r="C1870">
        <v>1000</v>
      </c>
      <c r="D1870" s="6">
        <f t="shared" si="29"/>
        <v>4.7694041409456564E-75</v>
      </c>
    </row>
    <row r="1871" spans="2:4" x14ac:dyDescent="0.2">
      <c r="B1871">
        <v>1869</v>
      </c>
      <c r="C1871">
        <v>1000</v>
      </c>
      <c r="D1871" s="6">
        <f t="shared" si="29"/>
        <v>4.3358219463142323E-75</v>
      </c>
    </row>
    <row r="1872" spans="2:4" x14ac:dyDescent="0.2">
      <c r="B1872">
        <v>1870</v>
      </c>
      <c r="C1872">
        <v>1000</v>
      </c>
      <c r="D1872" s="6">
        <f t="shared" si="29"/>
        <v>3.9416563148311195E-75</v>
      </c>
    </row>
    <row r="1873" spans="2:4" x14ac:dyDescent="0.2">
      <c r="B1873">
        <v>1871</v>
      </c>
      <c r="C1873">
        <v>1000</v>
      </c>
      <c r="D1873" s="6">
        <f t="shared" si="29"/>
        <v>3.5833239225737459E-75</v>
      </c>
    </row>
    <row r="1874" spans="2:4" x14ac:dyDescent="0.2">
      <c r="B1874">
        <v>1872</v>
      </c>
      <c r="C1874">
        <v>1000</v>
      </c>
      <c r="D1874" s="6">
        <f t="shared" si="29"/>
        <v>3.2575672023397681E-75</v>
      </c>
    </row>
    <row r="1875" spans="2:4" x14ac:dyDescent="0.2">
      <c r="B1875">
        <v>1873</v>
      </c>
      <c r="C1875">
        <v>1000</v>
      </c>
      <c r="D1875" s="6">
        <f t="shared" si="29"/>
        <v>2.9614247293997903E-75</v>
      </c>
    </row>
    <row r="1876" spans="2:4" x14ac:dyDescent="0.2">
      <c r="B1876">
        <v>1874</v>
      </c>
      <c r="C1876">
        <v>1000</v>
      </c>
      <c r="D1876" s="6">
        <f t="shared" si="29"/>
        <v>2.6922042994543544E-75</v>
      </c>
    </row>
    <row r="1877" spans="2:4" x14ac:dyDescent="0.2">
      <c r="B1877">
        <v>1875</v>
      </c>
      <c r="C1877">
        <v>1000</v>
      </c>
      <c r="D1877" s="6">
        <f t="shared" si="29"/>
        <v>2.4474584540494115E-75</v>
      </c>
    </row>
    <row r="1878" spans="2:4" x14ac:dyDescent="0.2">
      <c r="B1878">
        <v>1876</v>
      </c>
      <c r="C1878">
        <v>1000</v>
      </c>
      <c r="D1878" s="6">
        <f t="shared" si="29"/>
        <v>2.2249622309540114E-75</v>
      </c>
    </row>
    <row r="1879" spans="2:4" x14ac:dyDescent="0.2">
      <c r="B1879">
        <v>1877</v>
      </c>
      <c r="C1879">
        <v>1000</v>
      </c>
      <c r="D1879" s="6">
        <f t="shared" si="29"/>
        <v>2.022692937230919E-75</v>
      </c>
    </row>
    <row r="1880" spans="2:4" x14ac:dyDescent="0.2">
      <c r="B1880">
        <v>1878</v>
      </c>
      <c r="C1880">
        <v>1000</v>
      </c>
      <c r="D1880" s="6">
        <f t="shared" si="29"/>
        <v>1.8388117611190172E-75</v>
      </c>
    </row>
    <row r="1881" spans="2:4" x14ac:dyDescent="0.2">
      <c r="B1881">
        <v>1879</v>
      </c>
      <c r="C1881">
        <v>1000</v>
      </c>
      <c r="D1881" s="6">
        <f t="shared" si="29"/>
        <v>1.671647055562743E-75</v>
      </c>
    </row>
    <row r="1882" spans="2:4" x14ac:dyDescent="0.2">
      <c r="B1882">
        <v>1880</v>
      </c>
      <c r="C1882">
        <v>1000</v>
      </c>
      <c r="D1882" s="6">
        <f t="shared" si="29"/>
        <v>1.5196791414206756E-75</v>
      </c>
    </row>
    <row r="1883" spans="2:4" x14ac:dyDescent="0.2">
      <c r="B1883">
        <v>1881</v>
      </c>
      <c r="C1883">
        <v>1000</v>
      </c>
      <c r="D1883" s="6">
        <f t="shared" si="29"/>
        <v>1.3815264922006135E-75</v>
      </c>
    </row>
    <row r="1884" spans="2:4" x14ac:dyDescent="0.2">
      <c r="B1884">
        <v>1882</v>
      </c>
      <c r="C1884">
        <v>1000</v>
      </c>
      <c r="D1884" s="6">
        <f t="shared" si="29"/>
        <v>1.2559331747278305E-75</v>
      </c>
    </row>
    <row r="1885" spans="2:4" x14ac:dyDescent="0.2">
      <c r="B1885">
        <v>1883</v>
      </c>
      <c r="C1885">
        <v>1000</v>
      </c>
      <c r="D1885" s="6">
        <f t="shared" si="29"/>
        <v>1.141757431570755E-75</v>
      </c>
    </row>
    <row r="1886" spans="2:4" x14ac:dyDescent="0.2">
      <c r="B1886">
        <v>1884</v>
      </c>
      <c r="C1886">
        <v>1000</v>
      </c>
      <c r="D1886" s="6">
        <f t="shared" si="29"/>
        <v>1.0379613014279591E-75</v>
      </c>
    </row>
    <row r="1887" spans="2:4" x14ac:dyDescent="0.2">
      <c r="B1887">
        <v>1885</v>
      </c>
      <c r="C1887">
        <v>1000</v>
      </c>
      <c r="D1887" s="6">
        <f t="shared" si="29"/>
        <v>9.4360118311632621E-76</v>
      </c>
    </row>
    <row r="1888" spans="2:4" x14ac:dyDescent="0.2">
      <c r="B1888">
        <v>1886</v>
      </c>
      <c r="C1888">
        <v>1000</v>
      </c>
      <c r="D1888" s="6">
        <f t="shared" si="29"/>
        <v>8.5781925737847837E-76</v>
      </c>
    </row>
    <row r="1889" spans="2:4" x14ac:dyDescent="0.2">
      <c r="B1889">
        <v>1887</v>
      </c>
      <c r="C1889">
        <v>1000</v>
      </c>
      <c r="D1889" s="6">
        <f t="shared" si="29"/>
        <v>7.7983568852588925E-76</v>
      </c>
    </row>
    <row r="1890" spans="2:4" x14ac:dyDescent="0.2">
      <c r="B1890">
        <v>1888</v>
      </c>
      <c r="C1890">
        <v>1000</v>
      </c>
      <c r="D1890" s="6">
        <f t="shared" si="29"/>
        <v>7.0894153502353579E-76</v>
      </c>
    </row>
    <row r="1891" spans="2:4" x14ac:dyDescent="0.2">
      <c r="B1891">
        <v>1889</v>
      </c>
      <c r="C1891">
        <v>1000</v>
      </c>
      <c r="D1891" s="6">
        <f t="shared" si="29"/>
        <v>6.4449230456685061E-76</v>
      </c>
    </row>
    <row r="1892" spans="2:4" x14ac:dyDescent="0.2">
      <c r="B1892">
        <v>1890</v>
      </c>
      <c r="C1892">
        <v>1000</v>
      </c>
      <c r="D1892" s="6">
        <f t="shared" si="29"/>
        <v>5.8590209506077332E-76</v>
      </c>
    </row>
    <row r="1893" spans="2:4" x14ac:dyDescent="0.2">
      <c r="B1893">
        <v>1891</v>
      </c>
      <c r="C1893">
        <v>1000</v>
      </c>
      <c r="D1893" s="6">
        <f t="shared" si="29"/>
        <v>5.3263826823706661E-76</v>
      </c>
    </row>
    <row r="1894" spans="2:4" x14ac:dyDescent="0.2">
      <c r="B1894">
        <v>1892</v>
      </c>
      <c r="C1894">
        <v>1000</v>
      </c>
      <c r="D1894" s="6">
        <f t="shared" si="29"/>
        <v>4.8421660748824235E-76</v>
      </c>
    </row>
    <row r="1895" spans="2:4" x14ac:dyDescent="0.2">
      <c r="B1895">
        <v>1893</v>
      </c>
      <c r="C1895">
        <v>1000</v>
      </c>
      <c r="D1895" s="6">
        <f t="shared" si="29"/>
        <v>4.4019691589840207E-76</v>
      </c>
    </row>
    <row r="1896" spans="2:4" x14ac:dyDescent="0.2">
      <c r="B1896">
        <v>1894</v>
      </c>
      <c r="C1896">
        <v>1000</v>
      </c>
      <c r="D1896" s="6">
        <f t="shared" si="29"/>
        <v>4.0017901445309271E-76</v>
      </c>
    </row>
    <row r="1897" spans="2:4" x14ac:dyDescent="0.2">
      <c r="B1897">
        <v>1895</v>
      </c>
      <c r="C1897">
        <v>1000</v>
      </c>
      <c r="D1897" s="6">
        <f t="shared" si="29"/>
        <v>3.6379910404826609E-76</v>
      </c>
    </row>
    <row r="1898" spans="2:4" x14ac:dyDescent="0.2">
      <c r="B1898">
        <v>1896</v>
      </c>
      <c r="C1898">
        <v>1000</v>
      </c>
      <c r="D1898" s="6">
        <f t="shared" si="29"/>
        <v>3.3072645822569642E-76</v>
      </c>
    </row>
    <row r="1899" spans="2:4" x14ac:dyDescent="0.2">
      <c r="B1899">
        <v>1897</v>
      </c>
      <c r="C1899">
        <v>1000</v>
      </c>
      <c r="D1899" s="6">
        <f t="shared" si="29"/>
        <v>3.0066041656881495E-76</v>
      </c>
    </row>
    <row r="1900" spans="2:4" x14ac:dyDescent="0.2">
      <c r="B1900">
        <v>1898</v>
      </c>
      <c r="C1900">
        <v>1000</v>
      </c>
      <c r="D1900" s="6">
        <f t="shared" si="29"/>
        <v>2.7332765142619538E-76</v>
      </c>
    </row>
    <row r="1901" spans="2:4" x14ac:dyDescent="0.2">
      <c r="B1901">
        <v>1899</v>
      </c>
      <c r="C1901">
        <v>1000</v>
      </c>
      <c r="D1901" s="6">
        <f t="shared" si="29"/>
        <v>2.4847968311472307E-76</v>
      </c>
    </row>
    <row r="1902" spans="2:4" x14ac:dyDescent="0.2">
      <c r="B1902">
        <v>1900</v>
      </c>
      <c r="C1902">
        <v>1000</v>
      </c>
      <c r="D1902" s="6">
        <f t="shared" si="29"/>
        <v>2.2589062101338456E-76</v>
      </c>
    </row>
    <row r="1903" spans="2:4" x14ac:dyDescent="0.2">
      <c r="B1903">
        <v>1901</v>
      </c>
      <c r="C1903">
        <v>1000</v>
      </c>
      <c r="D1903" s="6">
        <f t="shared" si="29"/>
        <v>2.0535511001216778E-76</v>
      </c>
    </row>
    <row r="1904" spans="2:4" x14ac:dyDescent="0.2">
      <c r="B1904">
        <v>1902</v>
      </c>
      <c r="C1904">
        <v>1000</v>
      </c>
      <c r="D1904" s="6">
        <f t="shared" si="29"/>
        <v>1.8668646364742519E-76</v>
      </c>
    </row>
    <row r="1905" spans="2:4" x14ac:dyDescent="0.2">
      <c r="B1905">
        <v>1903</v>
      </c>
      <c r="C1905">
        <v>1000</v>
      </c>
      <c r="D1905" s="6">
        <f t="shared" si="29"/>
        <v>1.6971496695220475E-76</v>
      </c>
    </row>
    <row r="1906" spans="2:4" x14ac:dyDescent="0.2">
      <c r="B1906">
        <v>1904</v>
      </c>
      <c r="C1906">
        <v>1000</v>
      </c>
      <c r="D1906" s="6">
        <f t="shared" si="29"/>
        <v>1.542863335929134E-76</v>
      </c>
    </row>
    <row r="1907" spans="2:4" x14ac:dyDescent="0.2">
      <c r="B1907">
        <v>1905</v>
      </c>
      <c r="C1907">
        <v>1000</v>
      </c>
      <c r="D1907" s="6">
        <f t="shared" si="29"/>
        <v>1.4026030326628489E-76</v>
      </c>
    </row>
    <row r="1908" spans="2:4" x14ac:dyDescent="0.2">
      <c r="B1908">
        <v>1906</v>
      </c>
      <c r="C1908">
        <v>1000</v>
      </c>
      <c r="D1908" s="6">
        <f t="shared" si="29"/>
        <v>1.2750936660571354E-76</v>
      </c>
    </row>
    <row r="1909" spans="2:4" x14ac:dyDescent="0.2">
      <c r="B1909">
        <v>1907</v>
      </c>
      <c r="C1909">
        <v>1000</v>
      </c>
      <c r="D1909" s="6">
        <f t="shared" si="29"/>
        <v>1.1591760600519413E-76</v>
      </c>
    </row>
    <row r="1910" spans="2:4" x14ac:dyDescent="0.2">
      <c r="B1910">
        <v>1908</v>
      </c>
      <c r="C1910">
        <v>1000</v>
      </c>
      <c r="D1910" s="6">
        <f t="shared" si="29"/>
        <v>1.0537964182290372E-76</v>
      </c>
    </row>
    <row r="1911" spans="2:4" x14ac:dyDescent="0.2">
      <c r="B1911">
        <v>1909</v>
      </c>
      <c r="C1911">
        <v>1000</v>
      </c>
      <c r="D1911" s="6">
        <f t="shared" si="29"/>
        <v>9.5799674384457949E-77</v>
      </c>
    </row>
    <row r="1912" spans="2:4" x14ac:dyDescent="0.2">
      <c r="B1912">
        <v>1910</v>
      </c>
      <c r="C1912">
        <v>1000</v>
      </c>
      <c r="D1912" s="6">
        <f t="shared" si="29"/>
        <v>8.7090613076779934E-77</v>
      </c>
    </row>
    <row r="1913" spans="2:4" x14ac:dyDescent="0.2">
      <c r="B1913">
        <v>1911</v>
      </c>
      <c r="C1913">
        <v>1000</v>
      </c>
      <c r="D1913" s="6">
        <f t="shared" si="29"/>
        <v>7.9173284615254468E-77</v>
      </c>
    </row>
    <row r="1914" spans="2:4" x14ac:dyDescent="0.2">
      <c r="B1914">
        <v>1912</v>
      </c>
      <c r="C1914">
        <v>1000</v>
      </c>
      <c r="D1914" s="6">
        <f t="shared" si="29"/>
        <v>7.1975713286594987E-77</v>
      </c>
    </row>
    <row r="1915" spans="2:4" x14ac:dyDescent="0.2">
      <c r="B1915">
        <v>1913</v>
      </c>
      <c r="C1915">
        <v>1000</v>
      </c>
      <c r="D1915" s="6">
        <f t="shared" si="29"/>
        <v>6.5432466624177249E-77</v>
      </c>
    </row>
    <row r="1916" spans="2:4" x14ac:dyDescent="0.2">
      <c r="B1916">
        <v>1914</v>
      </c>
      <c r="C1916">
        <v>1000</v>
      </c>
      <c r="D1916" s="6">
        <f t="shared" si="29"/>
        <v>5.9484060567433855E-77</v>
      </c>
    </row>
    <row r="1917" spans="2:4" x14ac:dyDescent="0.2">
      <c r="B1917">
        <v>1915</v>
      </c>
      <c r="C1917">
        <v>1000</v>
      </c>
      <c r="D1917" s="6">
        <f t="shared" si="29"/>
        <v>5.4076418697667134E-77</v>
      </c>
    </row>
    <row r="1918" spans="2:4" x14ac:dyDescent="0.2">
      <c r="B1918">
        <v>1916</v>
      </c>
      <c r="C1918">
        <v>1000</v>
      </c>
      <c r="D1918" s="6">
        <f t="shared" si="29"/>
        <v>4.9160380634242864E-77</v>
      </c>
    </row>
    <row r="1919" spans="2:4" x14ac:dyDescent="0.2">
      <c r="B1919">
        <v>1917</v>
      </c>
      <c r="C1919">
        <v>1000</v>
      </c>
      <c r="D1919" s="6">
        <f t="shared" si="29"/>
        <v>4.4691255122038944E-77</v>
      </c>
    </row>
    <row r="1920" spans="2:4" x14ac:dyDescent="0.2">
      <c r="B1920">
        <v>1918</v>
      </c>
      <c r="C1920">
        <v>1000</v>
      </c>
      <c r="D1920" s="6">
        <f t="shared" si="29"/>
        <v>4.0628413747308126E-77</v>
      </c>
    </row>
    <row r="1921" spans="2:4" x14ac:dyDescent="0.2">
      <c r="B1921">
        <v>1919</v>
      </c>
      <c r="C1921">
        <v>1000</v>
      </c>
      <c r="D1921" s="6">
        <f t="shared" si="29"/>
        <v>3.6934921588461937E-77</v>
      </c>
    </row>
    <row r="1922" spans="2:4" x14ac:dyDescent="0.2">
      <c r="B1922">
        <v>1920</v>
      </c>
      <c r="C1922">
        <v>1000</v>
      </c>
      <c r="D1922" s="6">
        <f t="shared" si="29"/>
        <v>3.3577201444056314E-77</v>
      </c>
    </row>
    <row r="1923" spans="2:4" x14ac:dyDescent="0.2">
      <c r="B1923">
        <v>1921</v>
      </c>
      <c r="C1923">
        <v>1000</v>
      </c>
      <c r="D1923" s="6">
        <f t="shared" si="29"/>
        <v>3.0524728585505729E-77</v>
      </c>
    </row>
    <row r="1924" spans="2:4" x14ac:dyDescent="0.2">
      <c r="B1924">
        <v>1922</v>
      </c>
      <c r="C1924">
        <v>1000</v>
      </c>
      <c r="D1924" s="6">
        <f t="shared" si="29"/>
        <v>2.774975325955066E-77</v>
      </c>
    </row>
    <row r="1925" spans="2:4" x14ac:dyDescent="0.2">
      <c r="B1925">
        <v>1923</v>
      </c>
      <c r="C1925">
        <v>1000</v>
      </c>
      <c r="D1925" s="6">
        <f t="shared" si="29"/>
        <v>2.5227048417773327E-77</v>
      </c>
    </row>
    <row r="1926" spans="2:4" x14ac:dyDescent="0.2">
      <c r="B1926">
        <v>1924</v>
      </c>
      <c r="C1926">
        <v>1000</v>
      </c>
      <c r="D1926" s="6">
        <f t="shared" si="29"/>
        <v>2.2933680379793935E-77</v>
      </c>
    </row>
    <row r="1927" spans="2:4" x14ac:dyDescent="0.2">
      <c r="B1927">
        <v>1925</v>
      </c>
      <c r="C1927">
        <v>1000</v>
      </c>
      <c r="D1927" s="6">
        <f t="shared" si="29"/>
        <v>2.0848800345267211E-77</v>
      </c>
    </row>
    <row r="1928" spans="2:4" x14ac:dyDescent="0.2">
      <c r="B1928">
        <v>1926</v>
      </c>
      <c r="C1928">
        <v>1000</v>
      </c>
      <c r="D1928" s="6">
        <f t="shared" ref="D1928:D1991" si="30">C1928/(1+10%)^B1928</f>
        <v>1.8953454859333825E-77</v>
      </c>
    </row>
    <row r="1929" spans="2:4" x14ac:dyDescent="0.2">
      <c r="B1929">
        <v>1927</v>
      </c>
      <c r="C1929">
        <v>1000</v>
      </c>
      <c r="D1929" s="6">
        <f t="shared" si="30"/>
        <v>1.7230413508485294E-77</v>
      </c>
    </row>
    <row r="1930" spans="2:4" x14ac:dyDescent="0.2">
      <c r="B1930">
        <v>1928</v>
      </c>
      <c r="C1930">
        <v>1000</v>
      </c>
      <c r="D1930" s="6">
        <f t="shared" si="30"/>
        <v>1.5664012280441174E-77</v>
      </c>
    </row>
    <row r="1931" spans="2:4" x14ac:dyDescent="0.2">
      <c r="B1931">
        <v>1929</v>
      </c>
      <c r="C1931">
        <v>1000</v>
      </c>
      <c r="D1931" s="6">
        <f t="shared" si="30"/>
        <v>1.4240011164037432E-77</v>
      </c>
    </row>
    <row r="1932" spans="2:4" x14ac:dyDescent="0.2">
      <c r="B1932">
        <v>1930</v>
      </c>
      <c r="C1932">
        <v>1000</v>
      </c>
      <c r="D1932" s="6">
        <f t="shared" si="30"/>
        <v>1.2945464694579481E-77</v>
      </c>
    </row>
    <row r="1933" spans="2:4" x14ac:dyDescent="0.2">
      <c r="B1933">
        <v>1931</v>
      </c>
      <c r="C1933">
        <v>1000</v>
      </c>
      <c r="D1933" s="6">
        <f t="shared" si="30"/>
        <v>1.176860426779953E-77</v>
      </c>
    </row>
    <row r="1934" spans="2:4" x14ac:dyDescent="0.2">
      <c r="B1934">
        <v>1932</v>
      </c>
      <c r="C1934">
        <v>1000</v>
      </c>
      <c r="D1934" s="6">
        <f t="shared" si="30"/>
        <v>1.0698731152545026E-77</v>
      </c>
    </row>
    <row r="1935" spans="2:4" x14ac:dyDescent="0.2">
      <c r="B1935">
        <v>1933</v>
      </c>
      <c r="C1935">
        <v>1000</v>
      </c>
      <c r="D1935" s="6">
        <f t="shared" si="30"/>
        <v>9.7261192295863868E-78</v>
      </c>
    </row>
    <row r="1936" spans="2:4" x14ac:dyDescent="0.2">
      <c r="B1936">
        <v>1934</v>
      </c>
      <c r="C1936">
        <v>1000</v>
      </c>
      <c r="D1936" s="6">
        <f t="shared" si="30"/>
        <v>8.841926572351259E-78</v>
      </c>
    </row>
    <row r="1937" spans="2:4" x14ac:dyDescent="0.2">
      <c r="B1937">
        <v>1935</v>
      </c>
      <c r="C1937">
        <v>1000</v>
      </c>
      <c r="D1937" s="6">
        <f t="shared" si="30"/>
        <v>8.038115065773872E-78</v>
      </c>
    </row>
    <row r="1938" spans="2:4" x14ac:dyDescent="0.2">
      <c r="B1938">
        <v>1936</v>
      </c>
      <c r="C1938">
        <v>1000</v>
      </c>
      <c r="D1938" s="6">
        <f t="shared" si="30"/>
        <v>7.307377332521702E-78</v>
      </c>
    </row>
    <row r="1939" spans="2:4" x14ac:dyDescent="0.2">
      <c r="B1939">
        <v>1937</v>
      </c>
      <c r="C1939">
        <v>1000</v>
      </c>
      <c r="D1939" s="6">
        <f t="shared" si="30"/>
        <v>6.6430703022924563E-78</v>
      </c>
    </row>
    <row r="1940" spans="2:4" x14ac:dyDescent="0.2">
      <c r="B1940">
        <v>1938</v>
      </c>
      <c r="C1940">
        <v>1000</v>
      </c>
      <c r="D1940" s="6">
        <f t="shared" si="30"/>
        <v>6.039154820265869E-78</v>
      </c>
    </row>
    <row r="1941" spans="2:4" x14ac:dyDescent="0.2">
      <c r="B1941">
        <v>1939</v>
      </c>
      <c r="C1941">
        <v>1000</v>
      </c>
      <c r="D1941" s="6">
        <f t="shared" si="30"/>
        <v>5.490140745696243E-78</v>
      </c>
    </row>
    <row r="1942" spans="2:4" x14ac:dyDescent="0.2">
      <c r="B1942">
        <v>1940</v>
      </c>
      <c r="C1942">
        <v>1000</v>
      </c>
      <c r="D1942" s="6">
        <f t="shared" si="30"/>
        <v>4.9910370415420387E-78</v>
      </c>
    </row>
    <row r="1943" spans="2:4" x14ac:dyDescent="0.2">
      <c r="B1943">
        <v>1941</v>
      </c>
      <c r="C1943">
        <v>1000</v>
      </c>
      <c r="D1943" s="6">
        <f t="shared" si="30"/>
        <v>4.5373064014018543E-78</v>
      </c>
    </row>
    <row r="1944" spans="2:4" x14ac:dyDescent="0.2">
      <c r="B1944">
        <v>1942</v>
      </c>
      <c r="C1944">
        <v>1000</v>
      </c>
      <c r="D1944" s="6">
        <f t="shared" si="30"/>
        <v>4.1248240012744115E-78</v>
      </c>
    </row>
    <row r="1945" spans="2:4" x14ac:dyDescent="0.2">
      <c r="B1945">
        <v>1943</v>
      </c>
      <c r="C1945">
        <v>1000</v>
      </c>
      <c r="D1945" s="6">
        <f t="shared" si="30"/>
        <v>3.7498400011585557E-78</v>
      </c>
    </row>
    <row r="1946" spans="2:4" x14ac:dyDescent="0.2">
      <c r="B1946">
        <v>1944</v>
      </c>
      <c r="C1946">
        <v>1000</v>
      </c>
      <c r="D1946" s="6">
        <f t="shared" si="30"/>
        <v>3.4089454555986873E-78</v>
      </c>
    </row>
    <row r="1947" spans="2:4" x14ac:dyDescent="0.2">
      <c r="B1947">
        <v>1945</v>
      </c>
      <c r="C1947">
        <v>1000</v>
      </c>
      <c r="D1947" s="6">
        <f t="shared" si="30"/>
        <v>3.0990413232715339E-78</v>
      </c>
    </row>
    <row r="1948" spans="2:4" x14ac:dyDescent="0.2">
      <c r="B1948">
        <v>1946</v>
      </c>
      <c r="C1948">
        <v>1000</v>
      </c>
      <c r="D1948" s="6">
        <f t="shared" si="30"/>
        <v>2.8173102938832131E-78</v>
      </c>
    </row>
    <row r="1949" spans="2:4" x14ac:dyDescent="0.2">
      <c r="B1949">
        <v>1947</v>
      </c>
      <c r="C1949">
        <v>1000</v>
      </c>
      <c r="D1949" s="6">
        <f t="shared" si="30"/>
        <v>2.5611911762574652E-78</v>
      </c>
    </row>
    <row r="1950" spans="2:4" x14ac:dyDescent="0.2">
      <c r="B1950">
        <v>1948</v>
      </c>
      <c r="C1950">
        <v>1000</v>
      </c>
      <c r="D1950" s="6">
        <f t="shared" si="30"/>
        <v>2.3283556147795133E-78</v>
      </c>
    </row>
    <row r="1951" spans="2:4" x14ac:dyDescent="0.2">
      <c r="B1951">
        <v>1949</v>
      </c>
      <c r="C1951">
        <v>1000</v>
      </c>
      <c r="D1951" s="6">
        <f t="shared" si="30"/>
        <v>2.1166869225268307E-78</v>
      </c>
    </row>
    <row r="1952" spans="2:4" x14ac:dyDescent="0.2">
      <c r="B1952">
        <v>1950</v>
      </c>
      <c r="C1952">
        <v>1000</v>
      </c>
      <c r="D1952" s="6">
        <f t="shared" si="30"/>
        <v>1.9242608386607549E-78</v>
      </c>
    </row>
    <row r="1953" spans="2:4" x14ac:dyDescent="0.2">
      <c r="B1953">
        <v>1951</v>
      </c>
      <c r="C1953">
        <v>1000</v>
      </c>
      <c r="D1953" s="6">
        <f t="shared" si="30"/>
        <v>1.749328035146141E-78</v>
      </c>
    </row>
    <row r="1954" spans="2:4" x14ac:dyDescent="0.2">
      <c r="B1954">
        <v>1952</v>
      </c>
      <c r="C1954">
        <v>1000</v>
      </c>
      <c r="D1954" s="6">
        <f t="shared" si="30"/>
        <v>1.5902982137692187E-78</v>
      </c>
    </row>
    <row r="1955" spans="2:4" x14ac:dyDescent="0.2">
      <c r="B1955">
        <v>1953</v>
      </c>
      <c r="C1955">
        <v>1000</v>
      </c>
      <c r="D1955" s="6">
        <f t="shared" si="30"/>
        <v>1.4457256488811076E-78</v>
      </c>
    </row>
    <row r="1956" spans="2:4" x14ac:dyDescent="0.2">
      <c r="B1956">
        <v>1954</v>
      </c>
      <c r="C1956">
        <v>1000</v>
      </c>
      <c r="D1956" s="6">
        <f t="shared" si="30"/>
        <v>1.3142960444373705E-78</v>
      </c>
    </row>
    <row r="1957" spans="2:4" x14ac:dyDescent="0.2">
      <c r="B1957">
        <v>1955</v>
      </c>
      <c r="C1957">
        <v>1000</v>
      </c>
      <c r="D1957" s="6">
        <f t="shared" si="30"/>
        <v>1.1948145858521548E-78</v>
      </c>
    </row>
    <row r="1958" spans="2:4" x14ac:dyDescent="0.2">
      <c r="B1958">
        <v>1956</v>
      </c>
      <c r="C1958">
        <v>1000</v>
      </c>
      <c r="D1958" s="6">
        <f t="shared" si="30"/>
        <v>1.0861950780474135E-78</v>
      </c>
    </row>
    <row r="1959" spans="2:4" x14ac:dyDescent="0.2">
      <c r="B1959">
        <v>1957</v>
      </c>
      <c r="C1959">
        <v>1000</v>
      </c>
      <c r="D1959" s="6">
        <f t="shared" si="30"/>
        <v>9.8745007095219405E-79</v>
      </c>
    </row>
    <row r="1960" spans="2:4" x14ac:dyDescent="0.2">
      <c r="B1960">
        <v>1958</v>
      </c>
      <c r="C1960">
        <v>1000</v>
      </c>
      <c r="D1960" s="6">
        <f t="shared" si="30"/>
        <v>8.9768188268381251E-79</v>
      </c>
    </row>
    <row r="1961" spans="2:4" x14ac:dyDescent="0.2">
      <c r="B1961">
        <v>1959</v>
      </c>
      <c r="C1961">
        <v>1000</v>
      </c>
      <c r="D1961" s="6">
        <f t="shared" si="30"/>
        <v>8.1607443880346602E-79</v>
      </c>
    </row>
    <row r="1962" spans="2:4" x14ac:dyDescent="0.2">
      <c r="B1962">
        <v>1960</v>
      </c>
      <c r="C1962">
        <v>1000</v>
      </c>
      <c r="D1962" s="6">
        <f t="shared" si="30"/>
        <v>7.4188585345769656E-79</v>
      </c>
    </row>
    <row r="1963" spans="2:4" x14ac:dyDescent="0.2">
      <c r="B1963">
        <v>1961</v>
      </c>
      <c r="C1963">
        <v>1000</v>
      </c>
      <c r="D1963" s="6">
        <f t="shared" si="30"/>
        <v>6.744416849615421E-79</v>
      </c>
    </row>
    <row r="1964" spans="2:4" x14ac:dyDescent="0.2">
      <c r="B1964">
        <v>1962</v>
      </c>
      <c r="C1964">
        <v>1000</v>
      </c>
      <c r="D1964" s="6">
        <f t="shared" si="30"/>
        <v>6.1312880451049288E-79</v>
      </c>
    </row>
    <row r="1965" spans="2:4" x14ac:dyDescent="0.2">
      <c r="B1965">
        <v>1963</v>
      </c>
      <c r="C1965">
        <v>1000</v>
      </c>
      <c r="D1965" s="6">
        <f t="shared" si="30"/>
        <v>5.573898222822661E-79</v>
      </c>
    </row>
    <row r="1966" spans="2:4" x14ac:dyDescent="0.2">
      <c r="B1966">
        <v>1964</v>
      </c>
      <c r="C1966">
        <v>1000</v>
      </c>
      <c r="D1966" s="6">
        <f t="shared" si="30"/>
        <v>5.0671802025660567E-79</v>
      </c>
    </row>
    <row r="1967" spans="2:4" x14ac:dyDescent="0.2">
      <c r="B1967">
        <v>1965</v>
      </c>
      <c r="C1967">
        <v>1000</v>
      </c>
      <c r="D1967" s="6">
        <f t="shared" si="30"/>
        <v>4.6065274568782322E-79</v>
      </c>
    </row>
    <row r="1968" spans="2:4" x14ac:dyDescent="0.2">
      <c r="B1968">
        <v>1966</v>
      </c>
      <c r="C1968">
        <v>1000</v>
      </c>
      <c r="D1968" s="6">
        <f t="shared" si="30"/>
        <v>4.1877522335256654E-79</v>
      </c>
    </row>
    <row r="1969" spans="2:4" x14ac:dyDescent="0.2">
      <c r="B1969">
        <v>1967</v>
      </c>
      <c r="C1969">
        <v>1000</v>
      </c>
      <c r="D1969" s="6">
        <f t="shared" si="30"/>
        <v>3.8070474850233318E-79</v>
      </c>
    </row>
    <row r="1970" spans="2:4" x14ac:dyDescent="0.2">
      <c r="B1970">
        <v>1968</v>
      </c>
      <c r="C1970">
        <v>1000</v>
      </c>
      <c r="D1970" s="6">
        <f t="shared" si="30"/>
        <v>3.4609522591121205E-79</v>
      </c>
    </row>
    <row r="1971" spans="2:4" x14ac:dyDescent="0.2">
      <c r="B1971">
        <v>1969</v>
      </c>
      <c r="C1971">
        <v>1000</v>
      </c>
      <c r="D1971" s="6">
        <f t="shared" si="30"/>
        <v>3.146320235556472E-79</v>
      </c>
    </row>
    <row r="1972" spans="2:4" x14ac:dyDescent="0.2">
      <c r="B1972">
        <v>1970</v>
      </c>
      <c r="C1972">
        <v>1000</v>
      </c>
      <c r="D1972" s="6">
        <f t="shared" si="30"/>
        <v>2.860291123233156E-79</v>
      </c>
    </row>
    <row r="1973" spans="2:4" x14ac:dyDescent="0.2">
      <c r="B1973">
        <v>1971</v>
      </c>
      <c r="C1973">
        <v>1000</v>
      </c>
      <c r="D1973" s="6">
        <f t="shared" si="30"/>
        <v>2.6002646574846866E-79</v>
      </c>
    </row>
    <row r="1974" spans="2:4" x14ac:dyDescent="0.2">
      <c r="B1974">
        <v>1972</v>
      </c>
      <c r="C1974">
        <v>1000</v>
      </c>
      <c r="D1974" s="6">
        <f t="shared" si="30"/>
        <v>2.3638769613497155E-79</v>
      </c>
    </row>
    <row r="1975" spans="2:4" x14ac:dyDescent="0.2">
      <c r="B1975">
        <v>1973</v>
      </c>
      <c r="C1975">
        <v>1000</v>
      </c>
      <c r="D1975" s="6">
        <f t="shared" si="30"/>
        <v>2.1489790557724686E-79</v>
      </c>
    </row>
    <row r="1976" spans="2:4" x14ac:dyDescent="0.2">
      <c r="B1976">
        <v>1974</v>
      </c>
      <c r="C1976">
        <v>1000</v>
      </c>
      <c r="D1976" s="6">
        <f t="shared" si="30"/>
        <v>1.9536173234295173E-79</v>
      </c>
    </row>
    <row r="1977" spans="2:4" x14ac:dyDescent="0.2">
      <c r="B1977">
        <v>1975</v>
      </c>
      <c r="C1977">
        <v>1000</v>
      </c>
      <c r="D1977" s="6">
        <f t="shared" si="30"/>
        <v>1.7760157485722878E-79</v>
      </c>
    </row>
    <row r="1978" spans="2:4" x14ac:dyDescent="0.2">
      <c r="B1978">
        <v>1976</v>
      </c>
      <c r="C1978">
        <v>1000</v>
      </c>
      <c r="D1978" s="6">
        <f t="shared" si="30"/>
        <v>1.6145597714293528E-79</v>
      </c>
    </row>
    <row r="1979" spans="2:4" x14ac:dyDescent="0.2">
      <c r="B1979">
        <v>1977</v>
      </c>
      <c r="C1979">
        <v>1000</v>
      </c>
      <c r="D1979" s="6">
        <f t="shared" si="30"/>
        <v>1.4677816103903203E-79</v>
      </c>
    </row>
    <row r="1980" spans="2:4" x14ac:dyDescent="0.2">
      <c r="B1980">
        <v>1978</v>
      </c>
      <c r="C1980">
        <v>1000</v>
      </c>
      <c r="D1980" s="6">
        <f t="shared" si="30"/>
        <v>1.3343469185366548E-79</v>
      </c>
    </row>
    <row r="1981" spans="2:4" x14ac:dyDescent="0.2">
      <c r="B1981">
        <v>1979</v>
      </c>
      <c r="C1981">
        <v>1000</v>
      </c>
      <c r="D1981" s="6">
        <f t="shared" si="30"/>
        <v>1.2130426532151405E-79</v>
      </c>
    </row>
    <row r="1982" spans="2:4" x14ac:dyDescent="0.2">
      <c r="B1982">
        <v>1980</v>
      </c>
      <c r="C1982">
        <v>1000</v>
      </c>
      <c r="D1982" s="6">
        <f t="shared" si="30"/>
        <v>1.1027660483774006E-79</v>
      </c>
    </row>
    <row r="1983" spans="2:4" x14ac:dyDescent="0.2">
      <c r="B1983">
        <v>1981</v>
      </c>
      <c r="C1983">
        <v>1000</v>
      </c>
      <c r="D1983" s="6">
        <f t="shared" si="30"/>
        <v>1.0025145894340004E-79</v>
      </c>
    </row>
    <row r="1984" spans="2:4" x14ac:dyDescent="0.2">
      <c r="B1984">
        <v>1982</v>
      </c>
      <c r="C1984">
        <v>1000</v>
      </c>
      <c r="D1984" s="6">
        <f t="shared" si="30"/>
        <v>9.1137689948545478E-80</v>
      </c>
    </row>
    <row r="1985" spans="2:4" x14ac:dyDescent="0.2">
      <c r="B1985">
        <v>1983</v>
      </c>
      <c r="C1985">
        <v>1000</v>
      </c>
      <c r="D1985" s="6">
        <f t="shared" si="30"/>
        <v>8.2852445407768623E-80</v>
      </c>
    </row>
    <row r="1986" spans="2:4" x14ac:dyDescent="0.2">
      <c r="B1986">
        <v>1984</v>
      </c>
      <c r="C1986">
        <v>1000</v>
      </c>
      <c r="D1986" s="6">
        <f t="shared" si="30"/>
        <v>7.5320404916153297E-80</v>
      </c>
    </row>
    <row r="1987" spans="2:4" x14ac:dyDescent="0.2">
      <c r="B1987">
        <v>1985</v>
      </c>
      <c r="C1987">
        <v>1000</v>
      </c>
      <c r="D1987" s="6">
        <f t="shared" si="30"/>
        <v>6.8473095378321161E-80</v>
      </c>
    </row>
    <row r="1988" spans="2:4" x14ac:dyDescent="0.2">
      <c r="B1988">
        <v>1986</v>
      </c>
      <c r="C1988">
        <v>1000</v>
      </c>
      <c r="D1988" s="6">
        <f t="shared" si="30"/>
        <v>6.2248268525746499E-80</v>
      </c>
    </row>
    <row r="1989" spans="2:4" x14ac:dyDescent="0.2">
      <c r="B1989">
        <v>1987</v>
      </c>
      <c r="C1989">
        <v>1000</v>
      </c>
      <c r="D1989" s="6">
        <f t="shared" si="30"/>
        <v>5.6589335023405899E-80</v>
      </c>
    </row>
    <row r="1990" spans="2:4" x14ac:dyDescent="0.2">
      <c r="B1990">
        <v>1988</v>
      </c>
      <c r="C1990">
        <v>1000</v>
      </c>
      <c r="D1990" s="6">
        <f t="shared" si="30"/>
        <v>5.1444850021278096E-80</v>
      </c>
    </row>
    <row r="1991" spans="2:4" x14ac:dyDescent="0.2">
      <c r="B1991">
        <v>1989</v>
      </c>
      <c r="C1991">
        <v>1000</v>
      </c>
      <c r="D1991" s="6">
        <f t="shared" si="30"/>
        <v>4.6768045473889171E-80</v>
      </c>
    </row>
    <row r="1992" spans="2:4" x14ac:dyDescent="0.2">
      <c r="B1992">
        <v>1990</v>
      </c>
      <c r="C1992">
        <v>1000</v>
      </c>
      <c r="D1992" s="6">
        <f t="shared" ref="D1992:D2002" si="31">C1992/(1+10%)^B1992</f>
        <v>4.2516404976262889E-80</v>
      </c>
    </row>
    <row r="1993" spans="2:4" x14ac:dyDescent="0.2">
      <c r="B1993">
        <v>1991</v>
      </c>
      <c r="C1993">
        <v>1000</v>
      </c>
      <c r="D1993" s="6">
        <f t="shared" si="31"/>
        <v>3.8651277251148065E-80</v>
      </c>
    </row>
    <row r="1994" spans="2:4" x14ac:dyDescent="0.2">
      <c r="B1994">
        <v>1992</v>
      </c>
      <c r="C1994">
        <v>1000</v>
      </c>
      <c r="D1994" s="6">
        <f t="shared" si="31"/>
        <v>3.5137524773770973E-80</v>
      </c>
    </row>
    <row r="1995" spans="2:4" x14ac:dyDescent="0.2">
      <c r="B1995">
        <v>1993</v>
      </c>
      <c r="C1995">
        <v>1000</v>
      </c>
      <c r="D1995" s="6">
        <f t="shared" si="31"/>
        <v>3.1943204339791793E-80</v>
      </c>
    </row>
    <row r="1996" spans="2:4" x14ac:dyDescent="0.2">
      <c r="B1996">
        <v>1994</v>
      </c>
      <c r="C1996">
        <v>1000</v>
      </c>
      <c r="D1996" s="6">
        <f t="shared" si="31"/>
        <v>2.9039276672537993E-80</v>
      </c>
    </row>
    <row r="1997" spans="2:4" x14ac:dyDescent="0.2">
      <c r="B1997">
        <v>1995</v>
      </c>
      <c r="C1997">
        <v>1000</v>
      </c>
      <c r="D1997" s="6">
        <f t="shared" si="31"/>
        <v>2.639934242957999E-80</v>
      </c>
    </row>
    <row r="1998" spans="2:4" x14ac:dyDescent="0.2">
      <c r="B1998">
        <v>1996</v>
      </c>
      <c r="C1998">
        <v>1000</v>
      </c>
      <c r="D1998" s="6">
        <f t="shared" si="31"/>
        <v>2.3999402208709083E-80</v>
      </c>
    </row>
    <row r="1999" spans="2:4" x14ac:dyDescent="0.2">
      <c r="B1999">
        <v>1997</v>
      </c>
      <c r="C1999">
        <v>1000</v>
      </c>
      <c r="D1999" s="6">
        <f t="shared" si="31"/>
        <v>2.181763837155371E-80</v>
      </c>
    </row>
    <row r="2000" spans="2:4" x14ac:dyDescent="0.2">
      <c r="B2000">
        <v>1998</v>
      </c>
      <c r="C2000">
        <v>1000</v>
      </c>
      <c r="D2000" s="6">
        <f t="shared" si="31"/>
        <v>1.9834216701412462E-80</v>
      </c>
    </row>
    <row r="2001" spans="2:4" x14ac:dyDescent="0.2">
      <c r="B2001">
        <v>1999</v>
      </c>
      <c r="C2001">
        <v>1000</v>
      </c>
      <c r="D2001" s="6">
        <f t="shared" si="31"/>
        <v>1.8031106092193147E-80</v>
      </c>
    </row>
    <row r="2002" spans="2:4" x14ac:dyDescent="0.2">
      <c r="B2002">
        <v>2000</v>
      </c>
      <c r="C2002">
        <v>1000</v>
      </c>
      <c r="D2002" s="6">
        <f t="shared" si="31"/>
        <v>1.6391914629266497E-80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8A45-BCF4-4FAF-9E04-853E674F5FF1}">
  <dimension ref="B2:F18"/>
  <sheetViews>
    <sheetView zoomScale="170" workbookViewId="0">
      <selection activeCell="K17" sqref="K17"/>
    </sheetView>
  </sheetViews>
  <sheetFormatPr defaultRowHeight="15" x14ac:dyDescent="0.2"/>
  <sheetData>
    <row r="2" spans="2:6" x14ac:dyDescent="0.2">
      <c r="C2" t="s">
        <v>45</v>
      </c>
      <c r="D2" t="s">
        <v>46</v>
      </c>
      <c r="E2" t="s">
        <v>47</v>
      </c>
      <c r="F2" t="s">
        <v>48</v>
      </c>
    </row>
    <row r="3" spans="2:6" x14ac:dyDescent="0.2">
      <c r="B3" s="7">
        <v>0.1</v>
      </c>
      <c r="C3">
        <v>1</v>
      </c>
      <c r="D3">
        <v>100</v>
      </c>
      <c r="E3" s="8">
        <f>D3*B3</f>
        <v>10</v>
      </c>
      <c r="F3" s="9">
        <f>D3+E3</f>
        <v>110</v>
      </c>
    </row>
    <row r="4" spans="2:6" x14ac:dyDescent="0.2">
      <c r="B4" s="7">
        <v>0.2</v>
      </c>
      <c r="C4">
        <v>2</v>
      </c>
      <c r="D4" s="9">
        <f>F3</f>
        <v>110</v>
      </c>
      <c r="E4" s="8">
        <f>D4*B4</f>
        <v>22</v>
      </c>
      <c r="F4" s="9">
        <f>D4+E4</f>
        <v>132</v>
      </c>
    </row>
    <row r="5" spans="2:6" x14ac:dyDescent="0.2">
      <c r="B5" s="7">
        <v>-0.05</v>
      </c>
      <c r="C5">
        <v>3</v>
      </c>
      <c r="D5" s="9">
        <f>F4</f>
        <v>132</v>
      </c>
      <c r="E5" s="8">
        <f>D5*B5</f>
        <v>-6.6000000000000005</v>
      </c>
      <c r="F5" s="9">
        <f>D5+E5</f>
        <v>125.4</v>
      </c>
    </row>
    <row r="6" spans="2:6" x14ac:dyDescent="0.2">
      <c r="B6" s="3">
        <f>AVERAGE(B3:B5)</f>
        <v>8.3333333333333356E-2</v>
      </c>
    </row>
    <row r="7" spans="2:6" x14ac:dyDescent="0.2">
      <c r="D7">
        <f>125-100</f>
        <v>25</v>
      </c>
    </row>
    <row r="8" spans="2:6" x14ac:dyDescent="0.2">
      <c r="C8" t="s">
        <v>49</v>
      </c>
      <c r="D8" s="6">
        <v>7.7217490589845639</v>
      </c>
    </row>
    <row r="10" spans="2:6" x14ac:dyDescent="0.2">
      <c r="C10" t="s">
        <v>45</v>
      </c>
      <c r="D10" t="s">
        <v>46</v>
      </c>
      <c r="E10" t="s">
        <v>47</v>
      </c>
      <c r="F10" t="s">
        <v>48</v>
      </c>
    </row>
    <row r="11" spans="2:6" x14ac:dyDescent="0.2">
      <c r="B11" s="3">
        <f>$D$8/100</f>
        <v>7.7217490589845644E-2</v>
      </c>
      <c r="C11">
        <v>1</v>
      </c>
      <c r="D11">
        <v>100</v>
      </c>
      <c r="E11" s="10">
        <f>D11*B11</f>
        <v>7.7217490589845648</v>
      </c>
      <c r="F11" s="9">
        <f>D11+E11</f>
        <v>107.72174905898457</v>
      </c>
    </row>
    <row r="12" spans="2:6" x14ac:dyDescent="0.2">
      <c r="B12" s="3">
        <f>$D$8/100</f>
        <v>7.7217490589845644E-2</v>
      </c>
      <c r="C12">
        <v>2</v>
      </c>
      <c r="D12" s="9">
        <f>F11</f>
        <v>107.72174905898457</v>
      </c>
      <c r="E12" s="10">
        <f>D12*B12</f>
        <v>8.3180031442838551</v>
      </c>
      <c r="F12" s="9">
        <f>D12+E12</f>
        <v>116.03975220326842</v>
      </c>
    </row>
    <row r="13" spans="2:6" x14ac:dyDescent="0.2">
      <c r="B13" s="3">
        <f>$D$8/100</f>
        <v>7.7217490589845644E-2</v>
      </c>
      <c r="C13">
        <v>3</v>
      </c>
      <c r="D13" s="9">
        <f>F12</f>
        <v>116.03975220326842</v>
      </c>
      <c r="E13" s="10">
        <f>D13*B13</f>
        <v>8.9602984738038991</v>
      </c>
      <c r="F13" s="9">
        <f>D13+E13</f>
        <v>125.00005067707232</v>
      </c>
    </row>
    <row r="15" spans="2:6" x14ac:dyDescent="0.2">
      <c r="C15" t="s">
        <v>45</v>
      </c>
      <c r="D15" t="s">
        <v>46</v>
      </c>
      <c r="E15" t="s">
        <v>47</v>
      </c>
      <c r="F15" t="s">
        <v>48</v>
      </c>
    </row>
    <row r="16" spans="2:6" x14ac:dyDescent="0.2">
      <c r="B16" s="3">
        <f>$D$8/100</f>
        <v>7.7217490589845644E-2</v>
      </c>
      <c r="C16">
        <v>1</v>
      </c>
      <c r="D16">
        <v>100</v>
      </c>
      <c r="E16" s="10">
        <f>D16*B16</f>
        <v>7.7217490589845648</v>
      </c>
      <c r="F16" s="9">
        <f>D16+E16</f>
        <v>107.72174905898457</v>
      </c>
    </row>
    <row r="17" spans="2:6" x14ac:dyDescent="0.2">
      <c r="B17" s="3">
        <f>$D$8/100</f>
        <v>7.7217490589845644E-2</v>
      </c>
      <c r="C17">
        <v>2</v>
      </c>
      <c r="D17" s="9">
        <f>F16</f>
        <v>107.72174905898457</v>
      </c>
      <c r="E17" s="10">
        <f>D17*B17</f>
        <v>8.3180031442838551</v>
      </c>
      <c r="F17" s="9">
        <f>D17+E17</f>
        <v>116.03975220326842</v>
      </c>
    </row>
    <row r="18" spans="2:6" x14ac:dyDescent="0.2">
      <c r="B18" s="3">
        <f>$D$8/100</f>
        <v>7.7217490589845644E-2</v>
      </c>
      <c r="C18">
        <v>3</v>
      </c>
      <c r="D18" s="9">
        <f>F17</f>
        <v>116.03975220326842</v>
      </c>
      <c r="E18" s="10">
        <f>D18*B18</f>
        <v>8.9602984738038991</v>
      </c>
      <c r="F18" s="9">
        <f>D18+E18</f>
        <v>125.00005067707232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E7270EECA3B4590EA796146CEF107" ma:contentTypeVersion="8" ma:contentTypeDescription="Create a new document." ma:contentTypeScope="" ma:versionID="d3b935ce6ea37b55a0118c75816b0135">
  <xsd:schema xmlns:xsd="http://www.w3.org/2001/XMLSchema" xmlns:xs="http://www.w3.org/2001/XMLSchema" xmlns:p="http://schemas.microsoft.com/office/2006/metadata/properties" xmlns:ns2="dc7f2d29-e4a3-434f-906a-70b1fc2df21c" targetNamespace="http://schemas.microsoft.com/office/2006/metadata/properties" ma:root="true" ma:fieldsID="75bf0fe26b728771c9022205cdc03572" ns2:_="">
    <xsd:import namespace="dc7f2d29-e4a3-434f-906a-70b1fc2df2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f2d29-e4a3-434f-906a-70b1fc2df2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65BD838-C843-4E94-A62A-CB85D881C9CE}"/>
</file>

<file path=customXml/itemProps2.xml><?xml version="1.0" encoding="utf-8"?>
<ds:datastoreItem xmlns:ds="http://schemas.openxmlformats.org/officeDocument/2006/customXml" ds:itemID="{0D4FD90B-5CB4-4426-86B6-E6151E842D08}"/>
</file>

<file path=customXml/itemProps3.xml><?xml version="1.0" encoding="utf-8"?>
<ds:datastoreItem xmlns:ds="http://schemas.openxmlformats.org/officeDocument/2006/customXml" ds:itemID="{9C1E7D39-ADD3-443E-A9BC-2857A58FB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Rough0</vt:lpstr>
      <vt:lpstr>Rough</vt:lpstr>
      <vt:lpstr>Portfolio Construction</vt:lpstr>
      <vt:lpstr>CompoundingDiscussion</vt:lpstr>
      <vt:lpstr>PerpetuityDiscussion</vt:lpstr>
      <vt:lpstr>AM_GMDiscussion</vt:lpstr>
      <vt:lpstr>RfRate</vt:lpstr>
      <vt:lpstr>RmRate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KV .</dc:creator>
  <cp:lastModifiedBy>Kiran Kumar KV .</cp:lastModifiedBy>
  <dcterms:created xsi:type="dcterms:W3CDTF">2024-01-21T10:26:26Z</dcterms:created>
  <dcterms:modified xsi:type="dcterms:W3CDTF">2024-02-19T01:51:38Z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0x010100EF5E7270EECA3B4590EA796146CEF107</vt:lpwstr>
  </property>
</Properties>
</file>