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-120" yWindow="0" windowWidth="15480" windowHeight="8145" activeTab="3"/>
  </bookViews>
  <sheets>
    <sheet name="Perbandingan " sheetId="10" r:id="rId1"/>
    <sheet name="KET GAJI" sheetId="1" r:id="rId2"/>
    <sheet name="Rek Tunj." sheetId="4" r:id="rId3"/>
    <sheet name="ket_gaji_pot" sheetId="8" r:id="rId4"/>
  </sheets>
  <definedNames>
    <definedName name="_xlnm.Print_Area" localSheetId="1">'KET GAJI'!$A$1:$J$48</definedName>
    <definedName name="_xlnm.Print_Area" localSheetId="3">ket_gaji_pot!$A$1:$M$65</definedName>
    <definedName name="_xlnm.Print_Area" localSheetId="0">'Perbandingan '!$A$1:$J$62</definedName>
    <definedName name="_xlnm.Print_Area" localSheetId="2">'Rek Tunj.'!$A$1:$L$34</definedName>
  </definedNames>
  <calcPr calcId="145621"/>
</workbook>
</file>

<file path=xl/calcChain.xml><?xml version="1.0" encoding="utf-8"?>
<calcChain xmlns="http://schemas.openxmlformats.org/spreadsheetml/2006/main">
  <c r="I22" i="8" l="1"/>
  <c r="I39" i="8" l="1"/>
  <c r="J33" i="8" l="1"/>
  <c r="Q20" i="8"/>
  <c r="P31" i="8"/>
  <c r="I37" i="8" l="1"/>
  <c r="P36" i="8" l="1"/>
  <c r="P38" i="8"/>
  <c r="P35" i="8"/>
  <c r="P37" i="8" l="1"/>
  <c r="I40" i="8"/>
  <c r="P40" i="8" s="1"/>
  <c r="I41" i="8"/>
  <c r="P41" i="8" s="1"/>
  <c r="P39" i="8"/>
  <c r="Q42" i="8" l="1"/>
  <c r="J42" i="8"/>
  <c r="F26" i="1" l="1"/>
  <c r="F18" i="1"/>
  <c r="I18" i="10"/>
  <c r="D18" i="10" l="1"/>
  <c r="D17" i="10"/>
  <c r="H18" i="1" l="1"/>
  <c r="H26" i="1"/>
  <c r="H25" i="1"/>
  <c r="H24" i="1"/>
  <c r="H23" i="1"/>
  <c r="H22" i="1"/>
  <c r="H21" i="1"/>
  <c r="H20" i="1"/>
  <c r="H19" i="1"/>
  <c r="F27" i="1"/>
  <c r="H17" i="1"/>
  <c r="H27" i="1" l="1"/>
  <c r="I17" i="10" l="1"/>
  <c r="H19" i="8" l="1"/>
  <c r="F19" i="8"/>
  <c r="D19" i="8"/>
  <c r="J18" i="8"/>
  <c r="J17" i="8"/>
  <c r="J16" i="8"/>
  <c r="J15" i="8"/>
  <c r="G18" i="4"/>
  <c r="B18" i="4"/>
  <c r="C18" i="4"/>
  <c r="D18" i="4"/>
  <c r="E18" i="4"/>
  <c r="F18" i="4"/>
  <c r="H18" i="4"/>
  <c r="I18" i="4"/>
  <c r="J10" i="4"/>
  <c r="K10" i="4"/>
  <c r="J11" i="4"/>
  <c r="K11" i="4"/>
  <c r="J12" i="4"/>
  <c r="K12" i="4"/>
  <c r="J13" i="4"/>
  <c r="K13" i="4"/>
  <c r="J14" i="4"/>
  <c r="K14" i="4"/>
  <c r="K15" i="4"/>
  <c r="J16" i="4"/>
  <c r="K16" i="4"/>
  <c r="J17" i="4"/>
  <c r="K17" i="4"/>
  <c r="H9" i="1"/>
  <c r="H10" i="1"/>
  <c r="H11" i="1"/>
  <c r="H12" i="1"/>
  <c r="B13" i="1"/>
  <c r="D13" i="1"/>
  <c r="F13" i="1"/>
  <c r="K18" i="4" l="1"/>
  <c r="J19" i="8"/>
  <c r="J18" i="4"/>
  <c r="H13" i="1"/>
  <c r="J44" i="8"/>
</calcChain>
</file>

<file path=xl/sharedStrings.xml><?xml version="1.0" encoding="utf-8"?>
<sst xmlns="http://schemas.openxmlformats.org/spreadsheetml/2006/main" count="201" uniqueCount="101">
  <si>
    <t>KETERANGAN GAJI</t>
  </si>
  <si>
    <t>SKPD</t>
  </si>
  <si>
    <t>KODE REKENING</t>
  </si>
  <si>
    <t>UNTUK</t>
  </si>
  <si>
    <t>GOLONGAN</t>
  </si>
  <si>
    <t>PEGAWAI</t>
  </si>
  <si>
    <t>ISTRI</t>
  </si>
  <si>
    <t>ANAK</t>
  </si>
  <si>
    <t>JUMLAH JIWA</t>
  </si>
  <si>
    <t>I</t>
  </si>
  <si>
    <t>II</t>
  </si>
  <si>
    <t>III</t>
  </si>
  <si>
    <t>IV</t>
  </si>
  <si>
    <t>JUMLAH</t>
  </si>
  <si>
    <t>Orang</t>
  </si>
  <si>
    <t>5.1.1.01.01 ( Gaji Pokok )</t>
  </si>
  <si>
    <t>5.1.1.01.02 ( Tunj. Istri Anak )</t>
  </si>
  <si>
    <t>5.1.1.01.03 ( Tunj. Jabatan )</t>
  </si>
  <si>
    <t>5.1.1.01.04 ( Tunj. Fungsional )</t>
  </si>
  <si>
    <t>5.1.1.01.05 ( Tunj. Kesejahteraan )</t>
  </si>
  <si>
    <t>5.1.1.01.06 ( Tunj. Beras )</t>
  </si>
  <si>
    <t>5.1.1.01.07 Tunj. PPH )</t>
  </si>
  <si>
    <t>5.1.1.01.08 ( Pembulatan )</t>
  </si>
  <si>
    <t>5.1.1.01.09 ( Iuran Askes )</t>
  </si>
  <si>
    <t>SPP S/D BULAN LALU</t>
  </si>
  <si>
    <t>SPP BULAN INI</t>
  </si>
  <si>
    <t>SPP S/D BULAN INI</t>
  </si>
  <si>
    <t>SISA</t>
  </si>
  <si>
    <t>(Rp.)</t>
  </si>
  <si>
    <t>(Rp. )</t>
  </si>
  <si>
    <t>JUMLAH KOTOR</t>
  </si>
  <si>
    <t>Pasal</t>
  </si>
  <si>
    <t>Rp.</t>
  </si>
  <si>
    <t>Potongan- Potongan</t>
  </si>
  <si>
    <t>PPH</t>
  </si>
  <si>
    <t>Taperum</t>
  </si>
  <si>
    <t>Jumlah Kotor</t>
  </si>
  <si>
    <t>Jumlah Potongan</t>
  </si>
  <si>
    <t>Jumlah Penerimaan</t>
  </si>
  <si>
    <t>Askes</t>
  </si>
  <si>
    <t>REKAPITULASI</t>
  </si>
  <si>
    <t>TUNJANGAN STRUKTURAL, FUNGSIONAL, UMUM DAN TAMBAHAN</t>
  </si>
  <si>
    <t xml:space="preserve">BULAN </t>
  </si>
  <si>
    <t>GOL</t>
  </si>
  <si>
    <t>TUNJANGAN</t>
  </si>
  <si>
    <t>STRUKTURAL</t>
  </si>
  <si>
    <t>PEG.</t>
  </si>
  <si>
    <t>RUPIAH</t>
  </si>
  <si>
    <t>FUNGSIONAL</t>
  </si>
  <si>
    <t>UMUM</t>
  </si>
  <si>
    <t>TAMBAHAN</t>
  </si>
  <si>
    <t>KET</t>
  </si>
  <si>
    <t xml:space="preserve">Jumlah </t>
  </si>
  <si>
    <t>: 2.02.2.02.01.00.00.5.1</t>
  </si>
  <si>
    <t>PERBANDINGAN / PERUBAHAN GAJI</t>
  </si>
  <si>
    <t>Bulan</t>
  </si>
  <si>
    <t>Untuk</t>
  </si>
  <si>
    <t xml:space="preserve">: Dinas Kehutanan dan Perkebunan Kab. Sragen </t>
  </si>
  <si>
    <t>Peg</t>
  </si>
  <si>
    <t>su/is</t>
  </si>
  <si>
    <t>Anak</t>
  </si>
  <si>
    <t>Jiwa</t>
  </si>
  <si>
    <t>Jumlah Uang</t>
  </si>
  <si>
    <t>ANGGARAN PENETAPAN</t>
  </si>
  <si>
    <t>5.1.1.01.24 ( BPJS Ketenagakerjaan)</t>
  </si>
  <si>
    <t>JKK</t>
  </si>
  <si>
    <t>JKM</t>
  </si>
  <si>
    <t>Bulan : Desember  2016</t>
  </si>
  <si>
    <t>: Desember   2016 dan Januari 2017</t>
  </si>
  <si>
    <t>Bulan : Januari 2016</t>
  </si>
  <si>
    <t>: DINAS PERTANIAN KABUPATEN SRAGEN</t>
  </si>
  <si>
    <t>: Gaji Pegawai Bulan Januari 2017 Dinas Kehutanan dan Perkebunan ( Dinas Pertanian)</t>
  </si>
  <si>
    <t>:  JANUARI 2017</t>
  </si>
  <si>
    <t>: DINAS KEHUTANAN DAN PERKEBUNAN (DINAS PERTANIAN)</t>
  </si>
  <si>
    <t>PEMERINTAH KABUPATEN SRAGEN</t>
  </si>
  <si>
    <t>DINAS PERTANIAN</t>
  </si>
  <si>
    <t>Jln. Mayor Suharto No. 3 Telp. (0271) 895 779 Fax. (0271) 893 580  Sragen 57212</t>
  </si>
  <si>
    <r>
      <t xml:space="preserve">Website </t>
    </r>
    <r>
      <rPr>
        <b/>
        <i/>
        <sz val="11"/>
        <rFont val="Times New Roman"/>
        <family val="1"/>
      </rPr>
      <t>http://www.sragenkab.go.id</t>
    </r>
    <r>
      <rPr>
        <sz val="11"/>
        <rFont val="Times New Roman"/>
        <family val="1"/>
      </rPr>
      <t xml:space="preserve"> dan E-mail : </t>
    </r>
    <r>
      <rPr>
        <b/>
        <i/>
        <u/>
        <sz val="11"/>
        <rFont val="Times New Roman"/>
        <family val="1"/>
      </rPr>
      <t>pertanian@sragenkab.go.id</t>
    </r>
  </si>
  <si>
    <t>BADAN PERENCANAAN DAN PEMBANGUNAN DAERAH, PENELITIAN DAN PENGEMBANGAN
(BAPPEDA LITBANG)</t>
  </si>
  <si>
    <t>Jalan Raya Sukowati  No. 255 Sragen Telp. (0271) 891173 Fax. (0271) 890981</t>
  </si>
  <si>
    <t>Iuran Wajib Pegawai 8% (Taspen)</t>
  </si>
  <si>
    <t>Bendahara Pembuat Daftar Gaji</t>
  </si>
  <si>
    <t>IKA FEBRIYANTI, A.Md</t>
  </si>
  <si>
    <t>NIP. 19890218 201101 2 012</t>
  </si>
  <si>
    <t>Bend. Pengeluaran</t>
  </si>
  <si>
    <t>Bappeda Litbang Kab. Sragen</t>
  </si>
  <si>
    <t>Mengetahui,</t>
  </si>
  <si>
    <t>DEWI KOMALASARI, SE</t>
  </si>
  <si>
    <t>NIP. 19761112 200903 2 001</t>
  </si>
  <si>
    <t>5.1.1.01.07 ( Tunj. PPH )</t>
  </si>
  <si>
    <t>Kepala Bappeda Litbang Kab. Sragen</t>
  </si>
  <si>
    <t>Pembina Utama Muda</t>
  </si>
  <si>
    <t>5.1.1.01.25 ( BPJS/JKK)</t>
  </si>
  <si>
    <t>5.1.1.01.26 ( BPJS/JKM)</t>
  </si>
  <si>
    <t>Ir. ZUBAIDI, MM</t>
  </si>
  <si>
    <t>NIP. 19611222 199009 1 001</t>
  </si>
  <si>
    <t>Iuran Wajib Pegawai 1% (BPJS Kes)</t>
  </si>
  <si>
    <t>BADAN PERENCANAAN DAN PEMBANGUNAN DAERAH, PENELITIAN DAN PENGEMBANGAN</t>
  </si>
  <si>
    <r>
      <t xml:space="preserve">Website </t>
    </r>
    <r>
      <rPr>
        <b/>
        <i/>
        <sz val="10"/>
        <rFont val="Times New Roman"/>
        <family val="1"/>
      </rPr>
      <t>http://www.bappeda.sragenkab.go.id</t>
    </r>
    <r>
      <rPr>
        <sz val="10"/>
        <rFont val="Times New Roman"/>
        <family val="1"/>
      </rPr>
      <t xml:space="preserve"> dan E-mail : bappeda</t>
    </r>
    <r>
      <rPr>
        <b/>
        <i/>
        <u/>
        <sz val="10"/>
        <rFont val="Times New Roman"/>
        <family val="1"/>
      </rPr>
      <t>@sragenkab.go.id</t>
    </r>
  </si>
  <si>
    <t>GAJI BULAN MARET 2021</t>
  </si>
  <si>
    <t>Sragen, 23 Februari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</si>
</sst>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</numFmts>
  <fonts count="20" x14ac:knownFonts="1">
    <font>
      <sz val="10"/>
      <name val="Arial"/>
    </font>
    <font>
      <sz val="10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1"/>
      <name val="Times New Roman"/>
      <family val="1"/>
    </font>
    <font>
      <sz val="14"/>
      <name val="Times New Roman"/>
      <family val="1"/>
    </font>
    <font>
      <b/>
      <sz val="18"/>
      <name val="Times New Roman"/>
      <family val="1"/>
    </font>
    <font>
      <i/>
      <sz val="11"/>
      <name val="Times New Roman"/>
      <family val="1"/>
    </font>
    <font>
      <b/>
      <i/>
      <sz val="11"/>
      <name val="Times New Roman"/>
      <family val="1"/>
    </font>
    <font>
      <b/>
      <i/>
      <u/>
      <sz val="11"/>
      <name val="Times New Roman"/>
      <family val="1"/>
    </font>
    <font>
      <b/>
      <sz val="16"/>
      <name val="Times New Roman"/>
      <family val="1"/>
    </font>
    <font>
      <u/>
      <sz val="10"/>
      <name val="Arial"/>
      <family val="2"/>
    </font>
    <font>
      <sz val="10"/>
      <name val="Arial"/>
      <family val="2"/>
    </font>
    <font>
      <i/>
      <sz val="10"/>
      <name val="Times New Roman"/>
      <family val="1"/>
    </font>
    <font>
      <sz val="10"/>
      <name val="Times New Roman"/>
      <family val="1"/>
    </font>
    <font>
      <b/>
      <i/>
      <sz val="10"/>
      <name val="Times New Roman"/>
      <family val="1"/>
    </font>
    <font>
      <b/>
      <i/>
      <u/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indexed="64"/>
      </bottom>
      <diagonal/>
    </border>
  </borders>
  <cellStyleXfs count="3">
    <xf numFmtId="0" fontId="0" fillId="0" borderId="0"/>
    <xf numFmtId="43" fontId="6" fillId="0" borderId="0" applyFont="0" applyFill="0" applyBorder="0" applyAlignment="0" applyProtection="0"/>
    <xf numFmtId="41" fontId="15" fillId="0" borderId="0" applyFont="0" applyFill="0" applyBorder="0" applyAlignment="0" applyProtection="0"/>
  </cellStyleXfs>
  <cellXfs count="11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Fill="1" applyBorder="1" applyAlignment="1"/>
    <xf numFmtId="0" fontId="0" fillId="0" borderId="10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/>
    <xf numFmtId="0" fontId="0" fillId="0" borderId="11" xfId="0" applyFill="1" applyBorder="1" applyAlignment="1"/>
    <xf numFmtId="0" fontId="0" fillId="0" borderId="12" xfId="0" applyBorder="1"/>
    <xf numFmtId="41" fontId="0" fillId="0" borderId="1" xfId="0" applyNumberFormat="1" applyBorder="1"/>
    <xf numFmtId="41" fontId="0" fillId="0" borderId="11" xfId="0" applyNumberFormat="1" applyBorder="1"/>
    <xf numFmtId="41" fontId="0" fillId="0" borderId="12" xfId="0" applyNumberFormat="1" applyBorder="1"/>
    <xf numFmtId="41" fontId="0" fillId="0" borderId="0" xfId="0" applyNumberFormat="1"/>
    <xf numFmtId="0" fontId="0" fillId="0" borderId="11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3" fillId="0" borderId="0" xfId="0" applyFont="1"/>
    <xf numFmtId="0" fontId="0" fillId="0" borderId="1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/>
    <xf numFmtId="0" fontId="0" fillId="0" borderId="10" xfId="0" applyBorder="1"/>
    <xf numFmtId="0" fontId="0" fillId="0" borderId="14" xfId="0" applyBorder="1"/>
    <xf numFmtId="0" fontId="0" fillId="0" borderId="15" xfId="0" applyBorder="1"/>
    <xf numFmtId="41" fontId="0" fillId="0" borderId="15" xfId="0" applyNumberFormat="1" applyBorder="1"/>
    <xf numFmtId="0" fontId="0" fillId="0" borderId="16" xfId="0" applyBorder="1"/>
    <xf numFmtId="41" fontId="0" fillId="0" borderId="16" xfId="0" applyNumberFormat="1" applyBorder="1"/>
    <xf numFmtId="41" fontId="0" fillId="0" borderId="10" xfId="0" applyNumberFormat="1" applyBorder="1"/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3" fillId="0" borderId="6" xfId="0" applyFont="1" applyBorder="1"/>
    <xf numFmtId="0" fontId="3" fillId="0" borderId="12" xfId="0" applyFont="1" applyBorder="1"/>
    <xf numFmtId="164" fontId="4" fillId="0" borderId="12" xfId="1" applyNumberFormat="1" applyFont="1" applyBorder="1"/>
    <xf numFmtId="0" fontId="1" fillId="0" borderId="0" xfId="0" applyFont="1"/>
    <xf numFmtId="17" fontId="1" fillId="0" borderId="0" xfId="0" applyNumberFormat="1" applyFont="1"/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41" fontId="0" fillId="0" borderId="0" xfId="0" applyNumberFormat="1" applyBorder="1" applyAlignment="1"/>
    <xf numFmtId="0" fontId="3" fillId="0" borderId="0" xfId="0" applyFont="1" applyBorder="1"/>
    <xf numFmtId="41" fontId="0" fillId="0" borderId="12" xfId="0" applyNumberFormat="1" applyBorder="1" applyAlignment="1"/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0" fillId="0" borderId="0" xfId="0" applyAlignment="1">
      <alignment vertical="center"/>
    </xf>
    <xf numFmtId="0" fontId="0" fillId="0" borderId="18" xfId="0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11" xfId="0" applyFill="1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12" xfId="0" applyFill="1" applyBorder="1" applyAlignment="1">
      <alignment horizontal="center" vertical="center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0" xfId="0" applyFill="1" applyBorder="1" applyAlignment="1">
      <alignment vertical="center"/>
    </xf>
    <xf numFmtId="41" fontId="0" fillId="0" borderId="0" xfId="0" applyNumberFormat="1" applyAlignment="1">
      <alignment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Alignment="1">
      <alignment vertical="center"/>
    </xf>
    <xf numFmtId="41" fontId="4" fillId="0" borderId="0" xfId="0" applyNumberFormat="1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41" fontId="0" fillId="0" borderId="0" xfId="0" applyNumberFormat="1" applyBorder="1" applyAlignment="1">
      <alignment vertical="center"/>
    </xf>
    <xf numFmtId="41" fontId="0" fillId="0" borderId="17" xfId="0" applyNumberFormat="1" applyBorder="1" applyAlignment="1">
      <alignment vertical="center"/>
    </xf>
    <xf numFmtId="41" fontId="0" fillId="0" borderId="0" xfId="2" applyFont="1" applyAlignment="1">
      <alignment vertical="center"/>
    </xf>
    <xf numFmtId="0" fontId="2" fillId="0" borderId="0" xfId="0" applyFont="1" applyAlignment="1">
      <alignment horizontal="center"/>
    </xf>
    <xf numFmtId="0" fontId="3" fillId="0" borderId="12" xfId="0" applyFont="1" applyBorder="1" applyAlignment="1">
      <alignment horizontal="center"/>
    </xf>
    <xf numFmtId="41" fontId="0" fillId="0" borderId="0" xfId="0" applyNumberFormat="1" applyAlignment="1">
      <alignment horizontal="center"/>
    </xf>
    <xf numFmtId="41" fontId="4" fillId="0" borderId="6" xfId="0" applyNumberFormat="1" applyFont="1" applyBorder="1" applyAlignment="1">
      <alignment horizontal="right"/>
    </xf>
    <xf numFmtId="41" fontId="4" fillId="0" borderId="7" xfId="0" applyNumberFormat="1" applyFont="1" applyBorder="1" applyAlignment="1">
      <alignment horizontal="right"/>
    </xf>
    <xf numFmtId="41" fontId="0" fillId="0" borderId="1" xfId="0" applyNumberFormat="1" applyBorder="1" applyAlignment="1">
      <alignment horizontal="right"/>
    </xf>
    <xf numFmtId="41" fontId="0" fillId="0" borderId="12" xfId="0" applyNumberFormat="1" applyBorder="1" applyAlignment="1">
      <alignment horizontal="right"/>
    </xf>
    <xf numFmtId="41" fontId="1" fillId="0" borderId="4" xfId="0" applyNumberFormat="1" applyFont="1" applyBorder="1" applyAlignment="1">
      <alignment horizontal="right"/>
    </xf>
    <xf numFmtId="41" fontId="1" fillId="0" borderId="5" xfId="0" applyNumberFormat="1" applyFont="1" applyBorder="1" applyAlignment="1">
      <alignment horizontal="right"/>
    </xf>
    <xf numFmtId="41" fontId="1" fillId="0" borderId="6" xfId="0" applyNumberFormat="1" applyFont="1" applyBorder="1" applyAlignment="1">
      <alignment horizontal="right"/>
    </xf>
    <xf numFmtId="41" fontId="1" fillId="0" borderId="7" xfId="0" applyNumberFormat="1" applyFont="1" applyBorder="1" applyAlignment="1">
      <alignment horizontal="right"/>
    </xf>
    <xf numFmtId="41" fontId="0" fillId="0" borderId="11" xfId="0" applyNumberFormat="1" applyBorder="1" applyAlignment="1">
      <alignment horizontal="right"/>
    </xf>
    <xf numFmtId="41" fontId="1" fillId="0" borderId="6" xfId="0" applyNumberFormat="1" applyFont="1" applyBorder="1" applyAlignment="1">
      <alignment horizontal="center"/>
    </xf>
    <xf numFmtId="41" fontId="1" fillId="0" borderId="7" xfId="0" applyNumberFormat="1" applyFont="1" applyBorder="1" applyAlignment="1">
      <alignment horizontal="center"/>
    </xf>
    <xf numFmtId="41" fontId="4" fillId="0" borderId="4" xfId="0" applyNumberFormat="1" applyFont="1" applyBorder="1" applyAlignment="1">
      <alignment horizontal="right"/>
    </xf>
    <xf numFmtId="41" fontId="4" fillId="0" borderId="5" xfId="0" applyNumberFormat="1" applyFont="1" applyBorder="1" applyAlignment="1">
      <alignment horizontal="right"/>
    </xf>
    <xf numFmtId="0" fontId="1" fillId="0" borderId="4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41" fontId="4" fillId="0" borderId="0" xfId="0" applyNumberFormat="1" applyFont="1" applyBorder="1" applyAlignment="1">
      <alignment horizontal="right" vertical="center"/>
    </xf>
    <xf numFmtId="41" fontId="0" fillId="0" borderId="0" xfId="0" applyNumberFormat="1" applyAlignment="1">
      <alignment horizontal="center" vertical="center"/>
    </xf>
    <xf numFmtId="41" fontId="0" fillId="0" borderId="0" xfId="0" applyNumberFormat="1" applyBorder="1" applyAlignment="1">
      <alignment horizontal="center" vertical="center"/>
    </xf>
    <xf numFmtId="41" fontId="0" fillId="0" borderId="17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41" fontId="4" fillId="0" borderId="17" xfId="0" applyNumberFormat="1" applyFont="1" applyBorder="1" applyAlignment="1">
      <alignment horizontal="right" vertical="center"/>
    </xf>
  </cellXfs>
  <cellStyles count="3">
    <cellStyle name="Comma [0]" xfId="2" builtinId="6"/>
    <cellStyle name="Comma 2" xfId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16384</xdr:col>
      <xdr:colOff>27263158383150</xdr:colOff>
      <xdr:row>1</xdr:row>
      <xdr:rowOff>0</xdr:rowOff>
    </xdr:from>
    <xdr:to>
      <xdr:col>16384</xdr:col>
      <xdr:colOff>27263164051664</xdr:colOff>
      <xdr:row>1</xdr:row>
      <xdr:rowOff>0</xdr:rowOff>
    </xdr:to>
    <xdr:sp macro="" textlink="">
      <xdr:nvSpPr>
        <xdr:cNvPr id="3" name="Text Box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SpPr txBox="1">
          <a:spLocks noChangeArrowheads="1"/>
        </xdr:cNvSpPr>
      </xdr:nvSpPr>
      <xdr:spPr bwMode="auto">
        <a:xfrm>
          <a:off x="27273042316900" y="158750"/>
          <a:ext cx="5668514" cy="0"/>
        </a:xfrm>
        <a:prstGeom prst="rect">
          <a:avLst/>
        </a:prstGeom>
        <a:solidFill>
          <a:srgbClr val="FFFFFF"/>
        </a:solidFill>
        <a:ln w="9525">
          <a:solidFill>
            <a:srgbClr val="FFFFFF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1200" b="0" i="0" strike="noStrike">
              <a:solidFill>
                <a:srgbClr val="000000"/>
              </a:solidFill>
              <a:latin typeface="Times New Roman"/>
              <a:cs typeface="Times New Roman"/>
            </a:rPr>
            <a:t>P E M E R I N T A H  K A B U P A T E N  S R A G E N</a:t>
          </a:r>
        </a:p>
        <a:p>
          <a:pPr algn="ctr" rtl="1">
            <a:defRPr sz="1000"/>
          </a:pPr>
          <a:r>
            <a:rPr lang="en-US" sz="2000" b="0" i="0" strike="noStrike">
              <a:solidFill>
                <a:srgbClr val="000000"/>
              </a:solidFill>
              <a:latin typeface="Garamond"/>
            </a:rPr>
            <a:t>DINAS KEHUTANAN DAN PERKEBUNAN</a:t>
          </a:r>
        </a:p>
        <a:p>
          <a:pPr algn="ctr" rtl="1">
            <a:defRPr sz="1000"/>
          </a:pPr>
          <a:r>
            <a:rPr lang="en-US" sz="1200" b="0" i="0" strike="noStrike">
              <a:solidFill>
                <a:srgbClr val="000000"/>
              </a:solidFill>
              <a:latin typeface="Garamond"/>
            </a:rPr>
            <a:t>Jl. Ronggowarsito No. 18. B Telp. (0271) 890713, 891181 Kode Pos 57214</a:t>
          </a:r>
        </a:p>
        <a:p>
          <a:pPr algn="ctr" rtl="1">
            <a:defRPr sz="1000"/>
          </a:pPr>
          <a:r>
            <a:rPr lang="en-US" sz="1400" b="0" i="0" strike="noStrike">
              <a:solidFill>
                <a:srgbClr val="000000"/>
              </a:solidFill>
              <a:latin typeface="Garamond"/>
            </a:rPr>
            <a:t>Website http://www.sragen. go.id dan E-mail : info@sragen. go.id</a:t>
          </a:r>
        </a:p>
        <a:p>
          <a:pPr algn="ctr" rtl="1">
            <a:defRPr sz="1000"/>
          </a:pPr>
          <a:r>
            <a:rPr lang="en-US" sz="1200" b="0" i="0" strike="noStrike">
              <a:solidFill>
                <a:srgbClr val="000000"/>
              </a:solidFill>
              <a:latin typeface="Times New Roman"/>
              <a:cs typeface="Times New Roman"/>
            </a:rPr>
            <a:t>S R A G E N</a:t>
          </a: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17319</xdr:colOff>
      <xdr:row>5</xdr:row>
      <xdr:rowOff>69273</xdr:rowOff>
    </xdr:from>
    <xdr:to>
      <xdr:col>9</xdr:col>
      <xdr:colOff>1160319</xdr:colOff>
      <xdr:row>5</xdr:row>
      <xdr:rowOff>70731</xdr:rowOff>
    </xdr:to>
    <xdr:sp macro="" textlink="">
      <xdr:nvSpPr>
        <xdr:cNvPr id="19139" name="Line 13">
          <a:extLst>
            <a:ext uri="{FF2B5EF4-FFF2-40B4-BE49-F238E27FC236}">
              <a16:creationId xmlns="" xmlns:a16="http://schemas.microsoft.com/office/drawing/2014/main" id="{00000000-0008-0000-0000-0000C34A0000}"/>
            </a:ext>
          </a:extLst>
        </xdr:cNvPr>
        <xdr:cNvSpPr>
          <a:spLocks noChangeShapeType="1"/>
        </xdr:cNvSpPr>
      </xdr:nvSpPr>
      <xdr:spPr bwMode="auto">
        <a:xfrm flipV="1">
          <a:off x="17319" y="1143000"/>
          <a:ext cx="6269182" cy="1458"/>
        </a:xfrm>
        <a:prstGeom prst="line">
          <a:avLst/>
        </a:prstGeom>
        <a:noFill/>
        <a:ln w="57150" cmpd="thinThick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79375</xdr:colOff>
      <xdr:row>21</xdr:row>
      <xdr:rowOff>34925</xdr:rowOff>
    </xdr:from>
    <xdr:to>
      <xdr:col>9</xdr:col>
      <xdr:colOff>1076325</xdr:colOff>
      <xdr:row>28</xdr:row>
      <xdr:rowOff>120650</xdr:rowOff>
    </xdr:to>
    <xdr:sp macro="" textlink="">
      <xdr:nvSpPr>
        <xdr:cNvPr id="13" name="Rectangle 19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SpPr>
          <a:spLocks noChangeArrowheads="1"/>
        </xdr:cNvSpPr>
      </xdr:nvSpPr>
      <xdr:spPr bwMode="auto">
        <a:xfrm>
          <a:off x="4206875" y="4813300"/>
          <a:ext cx="2012950" cy="119697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BENDAHARA</a:t>
          </a:r>
          <a:r>
            <a:rPr lang="en-US" sz="1000" b="0" i="0" strike="noStrike" baseline="0">
              <a:solidFill>
                <a:srgbClr val="000000"/>
              </a:solidFill>
              <a:latin typeface="Arial"/>
              <a:cs typeface="Arial"/>
            </a:rPr>
            <a:t> GAJI</a:t>
          </a:r>
          <a:endParaRPr lang="en-US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ctr" rtl="1">
            <a:defRPr sz="1000"/>
          </a:pPr>
          <a:endParaRPr lang="en-US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ctr" rtl="1">
            <a:defRPr sz="1000"/>
          </a:pPr>
          <a:endParaRPr lang="en-US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ctr" rtl="1">
            <a:defRPr sz="1000"/>
          </a:pPr>
          <a:endParaRPr lang="en-US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ctr" rtl="1">
            <a:defRPr sz="1000"/>
          </a:pPr>
          <a:endParaRPr lang="en-US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ctr" rtl="1">
            <a:defRPr sz="1000"/>
          </a:pPr>
          <a:r>
            <a:rPr lang="en-US" sz="1000" b="0" i="0" u="sng" strike="noStrike">
              <a:solidFill>
                <a:srgbClr val="000000"/>
              </a:solidFill>
              <a:latin typeface="Arial"/>
              <a:cs typeface="Arial"/>
            </a:rPr>
            <a:t>AGUNG PRASETYO, SP</a:t>
          </a:r>
          <a:endParaRPr lang="en-US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ctr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NIP. 19780812 199803 1 003</a:t>
          </a:r>
        </a:p>
      </xdr:txBody>
    </xdr:sp>
    <xdr:clientData/>
  </xdr:twoCellAnchor>
  <xdr:twoCellAnchor>
    <xdr:from>
      <xdr:col>3</xdr:col>
      <xdr:colOff>269875</xdr:colOff>
      <xdr:row>32</xdr:row>
      <xdr:rowOff>15875</xdr:rowOff>
    </xdr:from>
    <xdr:to>
      <xdr:col>8</xdr:col>
      <xdr:colOff>168275</xdr:colOff>
      <xdr:row>43</xdr:row>
      <xdr:rowOff>15875</xdr:rowOff>
    </xdr:to>
    <xdr:sp macro="" textlink="">
      <xdr:nvSpPr>
        <xdr:cNvPr id="14" name="Text Box 1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SpPr txBox="1">
          <a:spLocks noChangeArrowheads="1"/>
        </xdr:cNvSpPr>
      </xdr:nvSpPr>
      <xdr:spPr bwMode="auto">
        <a:xfrm>
          <a:off x="1730375" y="6540500"/>
          <a:ext cx="3041650" cy="17462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 pitchFamily="34" charset="0"/>
              <a:cs typeface="Arial" pitchFamily="34" charset="0"/>
            </a:rPr>
            <a:t>Plt. KEPALA DINAS</a:t>
          </a:r>
        </a:p>
        <a:p>
          <a:pPr algn="ctr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 pitchFamily="34" charset="0"/>
              <a:cs typeface="Arial" pitchFamily="34" charset="0"/>
            </a:rPr>
            <a:t>KEHUTANAN DAN PERKEBUNAN</a:t>
          </a:r>
        </a:p>
        <a:p>
          <a:pPr algn="ctr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 pitchFamily="34" charset="0"/>
              <a:cs typeface="Arial" pitchFamily="34" charset="0"/>
            </a:rPr>
            <a:t>KABUPATEN SRAGEN</a:t>
          </a:r>
        </a:p>
        <a:p>
          <a:pPr algn="ctr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 pitchFamily="34" charset="0"/>
              <a:cs typeface="Arial" pitchFamily="34" charset="0"/>
            </a:rPr>
            <a:t>Kepala</a:t>
          </a:r>
          <a:r>
            <a:rPr lang="en-US" sz="1000" b="0" i="0" strike="noStrike" baseline="0">
              <a:solidFill>
                <a:srgbClr val="000000"/>
              </a:solidFill>
              <a:latin typeface="Arial" pitchFamily="34" charset="0"/>
              <a:cs typeface="Arial" pitchFamily="34" charset="0"/>
            </a:rPr>
            <a:t> Disnakan Kab. Sragen</a:t>
          </a:r>
          <a:endParaRPr lang="en-US" sz="1000" b="0" i="0" strike="noStrike">
            <a:solidFill>
              <a:srgbClr val="000000"/>
            </a:solidFill>
            <a:latin typeface="Arial" pitchFamily="34" charset="0"/>
            <a:cs typeface="Arial" pitchFamily="34" charset="0"/>
          </a:endParaRPr>
        </a:p>
        <a:p>
          <a:pPr algn="ctr" rtl="1">
            <a:defRPr sz="1000"/>
          </a:pPr>
          <a:endParaRPr lang="en-US" sz="1000" b="0" i="0" strike="noStrike">
            <a:solidFill>
              <a:srgbClr val="000000"/>
            </a:solidFill>
            <a:latin typeface="Arial" pitchFamily="34" charset="0"/>
            <a:cs typeface="Arial" pitchFamily="34" charset="0"/>
          </a:endParaRPr>
        </a:p>
        <a:p>
          <a:pPr algn="ctr" rtl="1">
            <a:defRPr sz="1000"/>
          </a:pPr>
          <a:endParaRPr lang="en-US" sz="1000" b="0" i="0" strike="noStrike">
            <a:solidFill>
              <a:srgbClr val="000000"/>
            </a:solidFill>
            <a:latin typeface="Arial" pitchFamily="34" charset="0"/>
            <a:cs typeface="Arial" pitchFamily="34" charset="0"/>
          </a:endParaRPr>
        </a:p>
        <a:p>
          <a:pPr algn="ctr" rtl="1">
            <a:defRPr sz="1000"/>
          </a:pPr>
          <a:endParaRPr lang="en-US" sz="1000" b="0" i="0" strike="noStrike">
            <a:solidFill>
              <a:srgbClr val="000000"/>
            </a:solidFill>
            <a:latin typeface="Arial" pitchFamily="34" charset="0"/>
            <a:cs typeface="Arial" pitchFamily="34" charset="0"/>
          </a:endParaRPr>
        </a:p>
        <a:p>
          <a:pPr algn="ctr" rtl="1">
            <a:defRPr sz="1000"/>
          </a:pPr>
          <a:endParaRPr lang="en-US" sz="1000" b="0" i="0" strike="noStrike">
            <a:solidFill>
              <a:srgbClr val="000000"/>
            </a:solidFill>
            <a:latin typeface="Arial" pitchFamily="34" charset="0"/>
            <a:cs typeface="Arial" pitchFamily="34" charset="0"/>
          </a:endParaRPr>
        </a:p>
        <a:p>
          <a:pPr algn="ctr" rtl="1">
            <a:defRPr sz="1000"/>
          </a:pPr>
          <a:r>
            <a:rPr lang="en-US" sz="1000" b="0" i="0" u="sng" strike="noStrike">
              <a:solidFill>
                <a:srgbClr val="000000"/>
              </a:solidFill>
              <a:latin typeface="Arial" pitchFamily="34" charset="0"/>
              <a:cs typeface="Arial" pitchFamily="34" charset="0"/>
            </a:rPr>
            <a:t>Ir. EKA RINI MUMPUNI TITI LESTARI</a:t>
          </a:r>
        </a:p>
        <a:p>
          <a:pPr algn="ctr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 pitchFamily="34" charset="0"/>
              <a:cs typeface="Arial" pitchFamily="34" charset="0"/>
            </a:rPr>
            <a:t>NIP. 19660404 199202 2 002</a:t>
          </a:r>
        </a:p>
        <a:p>
          <a:pPr algn="l" rtl="1">
            <a:defRPr sz="1000"/>
          </a:pPr>
          <a:endParaRPr lang="en-US" sz="1000" b="0" i="0" strike="noStrike">
            <a:solidFill>
              <a:srgbClr val="000000"/>
            </a:solidFill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0</xdr:col>
      <xdr:colOff>206375</xdr:colOff>
      <xdr:row>21</xdr:row>
      <xdr:rowOff>47625</xdr:rowOff>
    </xdr:from>
    <xdr:to>
      <xdr:col>4</xdr:col>
      <xdr:colOff>473075</xdr:colOff>
      <xdr:row>28</xdr:row>
      <xdr:rowOff>10990</xdr:rowOff>
    </xdr:to>
    <xdr:sp macro="" textlink="">
      <xdr:nvSpPr>
        <xdr:cNvPr id="15" name="Rectangle 56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SpPr>
          <a:spLocks noChangeArrowheads="1"/>
        </xdr:cNvSpPr>
      </xdr:nvSpPr>
      <xdr:spPr bwMode="auto">
        <a:xfrm>
          <a:off x="206375" y="4798919"/>
          <a:ext cx="2149288" cy="1061542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1">
            <a:defRPr sz="1000"/>
          </a:pPr>
          <a:r>
            <a:rPr lang="id-ID" sz="1000" b="0" i="0" strike="noStrike">
              <a:solidFill>
                <a:srgbClr val="000000"/>
              </a:solidFill>
              <a:latin typeface="Arial"/>
              <a:cs typeface="Arial"/>
            </a:rPr>
            <a:t>Bendahara</a:t>
          </a:r>
          <a:r>
            <a:rPr lang="id-ID" sz="1000" b="0" i="0" strike="noStrike" baseline="0">
              <a:solidFill>
                <a:srgbClr val="000000"/>
              </a:solidFill>
              <a:latin typeface="Arial"/>
              <a:cs typeface="Arial"/>
            </a:rPr>
            <a:t> Pengeluaran</a:t>
          </a:r>
          <a:endParaRPr lang="en-US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ctr" rtl="1">
            <a:defRPr sz="1000"/>
          </a:pPr>
          <a:endParaRPr lang="en-US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ctr" rtl="1">
            <a:defRPr sz="1000"/>
          </a:pPr>
          <a:endParaRPr lang="en-US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ctr" rtl="1">
            <a:defRPr sz="1000"/>
          </a:pPr>
          <a:endParaRPr lang="en-US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ctr" rtl="1">
            <a:defRPr sz="1000"/>
          </a:pPr>
          <a:endParaRPr lang="en-US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ctr" rtl="1">
            <a:defRPr sz="1000"/>
          </a:pPr>
          <a:r>
            <a:rPr lang="id-ID" sz="1000" b="0" i="0" u="sng" strike="noStrike">
              <a:solidFill>
                <a:srgbClr val="000000"/>
              </a:solidFill>
              <a:latin typeface="Arial"/>
              <a:cs typeface="Arial"/>
            </a:rPr>
            <a:t>PODO</a:t>
          </a:r>
          <a:r>
            <a:rPr lang="id-ID" sz="1000" b="0" i="0" u="sng" strike="noStrike" baseline="0">
              <a:solidFill>
                <a:srgbClr val="000000"/>
              </a:solidFill>
              <a:latin typeface="Arial"/>
              <a:cs typeface="Arial"/>
            </a:rPr>
            <a:t> RAHARJO, SE</a:t>
          </a:r>
          <a:endParaRPr lang="en-US" sz="1000" b="0" i="0" u="sng" strike="noStrike">
            <a:solidFill>
              <a:srgbClr val="000000"/>
            </a:solidFill>
            <a:latin typeface="Arial"/>
            <a:cs typeface="Arial"/>
          </a:endParaRPr>
        </a:p>
        <a:p>
          <a:pPr algn="l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     NIP. </a:t>
          </a:r>
          <a:r>
            <a:rPr lang="id-ID" sz="1000" b="0" i="0" strike="noStrike">
              <a:solidFill>
                <a:srgbClr val="000000"/>
              </a:solidFill>
              <a:latin typeface="Arial"/>
              <a:cs typeface="Arial"/>
            </a:rPr>
            <a:t>19661018 199303 1 004</a:t>
          </a:r>
          <a:endParaRPr lang="en-US" sz="10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5</xdr:col>
      <xdr:colOff>156883</xdr:colOff>
      <xdr:row>21</xdr:row>
      <xdr:rowOff>34925</xdr:rowOff>
    </xdr:from>
    <xdr:to>
      <xdr:col>9</xdr:col>
      <xdr:colOff>1076326</xdr:colOff>
      <xdr:row>28</xdr:row>
      <xdr:rowOff>120650</xdr:rowOff>
    </xdr:to>
    <xdr:sp macro="" textlink="">
      <xdr:nvSpPr>
        <xdr:cNvPr id="19" name="Rectangle 19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SpPr>
          <a:spLocks noChangeArrowheads="1"/>
        </xdr:cNvSpPr>
      </xdr:nvSpPr>
      <xdr:spPr bwMode="auto">
        <a:xfrm>
          <a:off x="3339354" y="4786219"/>
          <a:ext cx="2846854" cy="1183902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1">
            <a:defRPr sz="1000"/>
          </a:pPr>
          <a:r>
            <a:rPr lang="id-ID" sz="1000" b="0" i="0" strike="noStrike">
              <a:solidFill>
                <a:srgbClr val="000000"/>
              </a:solidFill>
              <a:latin typeface="Arial"/>
              <a:cs typeface="Arial"/>
            </a:rPr>
            <a:t>Pembantu Bendahara Pengeluaran</a:t>
          </a:r>
        </a:p>
        <a:p>
          <a:pPr algn="ctr" rtl="1">
            <a:defRPr sz="1000"/>
          </a:pPr>
          <a:r>
            <a:rPr lang="id-ID" sz="1000" b="0" i="0" strike="noStrike">
              <a:solidFill>
                <a:srgbClr val="000000"/>
              </a:solidFill>
              <a:latin typeface="Arial"/>
              <a:cs typeface="Arial"/>
            </a:rPr>
            <a:t>Urusan Gaji</a:t>
          </a:r>
          <a:endParaRPr lang="en-US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ctr" rtl="1">
            <a:defRPr sz="1000"/>
          </a:pPr>
          <a:endParaRPr lang="en-US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ctr" rtl="1">
            <a:defRPr sz="1000"/>
          </a:pPr>
          <a:endParaRPr lang="en-US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ctr" rtl="1">
            <a:defRPr sz="1000"/>
          </a:pPr>
          <a:endParaRPr lang="en-US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ctr" rtl="1">
            <a:defRPr sz="1000"/>
          </a:pPr>
          <a:r>
            <a:rPr lang="id-ID" sz="1000" b="0" i="0" u="sng" strike="noStrike">
              <a:solidFill>
                <a:srgbClr val="000000"/>
              </a:solidFill>
              <a:latin typeface="Arial"/>
              <a:cs typeface="Arial"/>
            </a:rPr>
            <a:t>MULYADI</a:t>
          </a:r>
          <a:endParaRPr lang="en-US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ctr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NIP. </a:t>
          </a:r>
          <a:r>
            <a:rPr lang="id-ID" sz="1000" b="0" i="0" strike="noStrike">
              <a:solidFill>
                <a:srgbClr val="000000"/>
              </a:solidFill>
              <a:latin typeface="Arial"/>
              <a:cs typeface="Arial"/>
            </a:rPr>
            <a:t>19610703 199203</a:t>
          </a:r>
          <a:r>
            <a:rPr lang="id-ID" sz="1000" b="0" i="0" strike="noStrike" baseline="0">
              <a:solidFill>
                <a:srgbClr val="000000"/>
              </a:solidFill>
              <a:latin typeface="Arial"/>
              <a:cs typeface="Arial"/>
            </a:rPr>
            <a:t> 1 003</a:t>
          </a:r>
          <a:endParaRPr lang="en-US" sz="10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3</xdr:col>
      <xdr:colOff>269875</xdr:colOff>
      <xdr:row>32</xdr:row>
      <xdr:rowOff>15875</xdr:rowOff>
    </xdr:from>
    <xdr:to>
      <xdr:col>8</xdr:col>
      <xdr:colOff>168275</xdr:colOff>
      <xdr:row>43</xdr:row>
      <xdr:rowOff>15875</xdr:rowOff>
    </xdr:to>
    <xdr:sp macro="" textlink="">
      <xdr:nvSpPr>
        <xdr:cNvPr id="20" name="Text Box 1">
          <a:extLst>
            <a:ext uri="{FF2B5EF4-FFF2-40B4-BE49-F238E27FC236}">
              <a16:creationId xmlns="" xmlns:a16="http://schemas.microsoft.com/office/drawing/2014/main" id="{00000000-0008-0000-0000-000014000000}"/>
            </a:ext>
          </a:extLst>
        </xdr:cNvPr>
        <xdr:cNvSpPr txBox="1">
          <a:spLocks noChangeArrowheads="1"/>
        </xdr:cNvSpPr>
      </xdr:nvSpPr>
      <xdr:spPr bwMode="auto">
        <a:xfrm>
          <a:off x="1730375" y="17033875"/>
          <a:ext cx="3041650" cy="17462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id-ID" sz="1000" b="0" i="0" strike="noStrike">
              <a:solidFill>
                <a:srgbClr val="000000"/>
              </a:solidFill>
              <a:latin typeface="Arial" pitchFamily="34" charset="0"/>
              <a:cs typeface="Arial" pitchFamily="34" charset="0"/>
            </a:rPr>
            <a:t>KEPALA DINAS PERTANIAN </a:t>
          </a:r>
          <a:endParaRPr lang="en-US" sz="1000" b="0" i="0" strike="noStrike">
            <a:solidFill>
              <a:srgbClr val="000000"/>
            </a:solidFill>
            <a:latin typeface="Arial" pitchFamily="34" charset="0"/>
            <a:cs typeface="Arial" pitchFamily="34" charset="0"/>
          </a:endParaRPr>
        </a:p>
        <a:p>
          <a:pPr algn="ctr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 pitchFamily="34" charset="0"/>
              <a:cs typeface="Arial" pitchFamily="34" charset="0"/>
            </a:rPr>
            <a:t>KABUPATEN SRAGEN</a:t>
          </a:r>
        </a:p>
        <a:p>
          <a:pPr algn="ctr" rtl="1">
            <a:defRPr sz="1000"/>
          </a:pPr>
          <a:endParaRPr lang="en-US" sz="1000" b="0" i="0" strike="noStrike">
            <a:solidFill>
              <a:srgbClr val="000000"/>
            </a:solidFill>
            <a:latin typeface="Arial" pitchFamily="34" charset="0"/>
            <a:cs typeface="Arial" pitchFamily="34" charset="0"/>
          </a:endParaRPr>
        </a:p>
        <a:p>
          <a:pPr algn="ctr" rtl="1">
            <a:defRPr sz="1000"/>
          </a:pPr>
          <a:endParaRPr lang="en-US" sz="1000" b="0" i="0" strike="noStrike">
            <a:solidFill>
              <a:srgbClr val="000000"/>
            </a:solidFill>
            <a:latin typeface="Arial" pitchFamily="34" charset="0"/>
            <a:cs typeface="Arial" pitchFamily="34" charset="0"/>
          </a:endParaRPr>
        </a:p>
        <a:p>
          <a:pPr algn="ctr" rtl="1">
            <a:defRPr sz="1000"/>
          </a:pPr>
          <a:endParaRPr lang="en-US" sz="1000" b="0" i="0" strike="noStrike">
            <a:solidFill>
              <a:srgbClr val="000000"/>
            </a:solidFill>
            <a:latin typeface="Arial" pitchFamily="34" charset="0"/>
            <a:cs typeface="Arial" pitchFamily="34" charset="0"/>
          </a:endParaRPr>
        </a:p>
        <a:p>
          <a:pPr algn="ctr" rtl="1">
            <a:defRPr sz="1000"/>
          </a:pPr>
          <a:endParaRPr lang="en-US" sz="1000" b="0" i="0" strike="noStrike">
            <a:solidFill>
              <a:srgbClr val="000000"/>
            </a:solidFill>
            <a:latin typeface="Arial" pitchFamily="34" charset="0"/>
            <a:cs typeface="Arial" pitchFamily="34" charset="0"/>
          </a:endParaRPr>
        </a:p>
        <a:p>
          <a:pPr algn="ctr" rtl="1">
            <a:defRPr sz="1000"/>
          </a:pPr>
          <a:endParaRPr lang="en-US" sz="1000" b="0" i="0" strike="noStrike">
            <a:solidFill>
              <a:srgbClr val="000000"/>
            </a:solidFill>
            <a:latin typeface="Arial" pitchFamily="34" charset="0"/>
            <a:cs typeface="Arial" pitchFamily="34" charset="0"/>
          </a:endParaRPr>
        </a:p>
        <a:p>
          <a:pPr algn="ctr" rtl="1"/>
          <a:r>
            <a:rPr lang="en-US" sz="1100" b="0" i="0" u="sng">
              <a:latin typeface="+mn-lt"/>
              <a:ea typeface="+mn-ea"/>
              <a:cs typeface="+mn-cs"/>
            </a:rPr>
            <a:t>Ir. </a:t>
          </a:r>
          <a:r>
            <a:rPr lang="id-ID" sz="1100" b="0" i="0" u="sng">
              <a:latin typeface="+mn-lt"/>
              <a:ea typeface="+mn-ea"/>
              <a:cs typeface="+mn-cs"/>
            </a:rPr>
            <a:t>EKA RINI MTL.</a:t>
          </a:r>
        </a:p>
        <a:p>
          <a:pPr algn="ctr" rtl="1"/>
          <a:r>
            <a:rPr lang="id-ID" sz="1100" b="0" i="0" u="none">
              <a:latin typeface="+mn-lt"/>
              <a:ea typeface="+mn-ea"/>
              <a:cs typeface="+mn-cs"/>
            </a:rPr>
            <a:t>Pembina Utama Muda</a:t>
          </a:r>
          <a:endParaRPr lang="en-US" sz="1100" b="0" i="0" u="none">
            <a:latin typeface="+mn-lt"/>
            <a:ea typeface="+mn-ea"/>
            <a:cs typeface="+mn-cs"/>
          </a:endParaRPr>
        </a:p>
        <a:p>
          <a:pPr algn="ctr" rtl="1"/>
          <a:r>
            <a:rPr lang="en-US" sz="1100" b="0" i="0">
              <a:latin typeface="+mn-lt"/>
              <a:ea typeface="+mn-ea"/>
              <a:cs typeface="+mn-cs"/>
            </a:rPr>
            <a:t>NIP. </a:t>
          </a:r>
          <a:r>
            <a:rPr lang="id-ID" sz="1100" b="0" i="0">
              <a:latin typeface="+mn-lt"/>
              <a:ea typeface="+mn-ea"/>
              <a:cs typeface="+mn-cs"/>
            </a:rPr>
            <a:t>19660404 199202 2 002</a:t>
          </a:r>
          <a:endParaRPr lang="en-US" sz="1000"/>
        </a:p>
        <a:p>
          <a:pPr algn="ctr" rtl="1">
            <a:defRPr sz="1000"/>
          </a:pPr>
          <a:endParaRPr lang="en-US" sz="1000" b="0" i="0" strike="noStrike">
            <a:solidFill>
              <a:srgbClr val="000000"/>
            </a:solidFill>
            <a:latin typeface="Arial" pitchFamily="34" charset="0"/>
            <a:cs typeface="Arial" pitchFamily="34" charset="0"/>
          </a:endParaRPr>
        </a:p>
        <a:p>
          <a:pPr algn="l" rtl="1">
            <a:defRPr sz="1000"/>
          </a:pPr>
          <a:endParaRPr lang="en-US" sz="1000" b="0" i="0" strike="noStrike">
            <a:solidFill>
              <a:srgbClr val="000000"/>
            </a:solidFill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0</xdr:col>
      <xdr:colOff>136814</xdr:colOff>
      <xdr:row>0</xdr:row>
      <xdr:rowOff>81395</xdr:rowOff>
    </xdr:from>
    <xdr:to>
      <xdr:col>1</xdr:col>
      <xdr:colOff>501362</xdr:colOff>
      <xdr:row>4</xdr:row>
      <xdr:rowOff>77931</xdr:rowOff>
    </xdr:to>
    <xdr:pic>
      <xdr:nvPicPr>
        <xdr:cNvPr id="27" name="Picture 26" descr="logosragen">
          <a:extLst>
            <a:ext uri="{FF2B5EF4-FFF2-40B4-BE49-F238E27FC236}">
              <a16:creationId xmlns=""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814" y="81395"/>
          <a:ext cx="710912" cy="914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190500</xdr:colOff>
      <xdr:row>38</xdr:row>
      <xdr:rowOff>0</xdr:rowOff>
    </xdr:from>
    <xdr:to>
      <xdr:col>8</xdr:col>
      <xdr:colOff>371475</xdr:colOff>
      <xdr:row>38</xdr:row>
      <xdr:rowOff>0</xdr:rowOff>
    </xdr:to>
    <xdr:sp macro="" textlink="">
      <xdr:nvSpPr>
        <xdr:cNvPr id="1030" name="Rectangle 6">
          <a:extLst>
            <a:ext uri="{FF2B5EF4-FFF2-40B4-BE49-F238E27FC236}">
              <a16:creationId xmlns="" xmlns:a16="http://schemas.microsoft.com/office/drawing/2014/main" id="{00000000-0008-0000-0100-000006040000}"/>
            </a:ext>
          </a:extLst>
        </xdr:cNvPr>
        <xdr:cNvSpPr>
          <a:spLocks noChangeArrowheads="1"/>
        </xdr:cNvSpPr>
      </xdr:nvSpPr>
      <xdr:spPr bwMode="auto">
        <a:xfrm>
          <a:off x="5438775" y="6096000"/>
          <a:ext cx="20097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PEMBANTU BENDAHARA PENGELUARAN (GAJI)</a:t>
          </a:r>
        </a:p>
        <a:p>
          <a:pPr algn="ctr" rtl="1">
            <a:defRPr sz="1000"/>
          </a:pPr>
          <a:endParaRPr lang="en-US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ctr" rtl="1">
            <a:defRPr sz="1000"/>
          </a:pPr>
          <a:endParaRPr lang="en-US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ctr" rtl="1">
            <a:defRPr sz="1000"/>
          </a:pPr>
          <a:endParaRPr lang="en-US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ctr" rtl="1">
            <a:defRPr sz="1000"/>
          </a:pPr>
          <a:r>
            <a:rPr lang="en-US" sz="1000" b="0" i="0" u="sng" strike="noStrike">
              <a:solidFill>
                <a:srgbClr val="000000"/>
              </a:solidFill>
              <a:latin typeface="Arial"/>
              <a:cs typeface="Arial"/>
            </a:rPr>
            <a:t>SIDARSONO</a:t>
          </a:r>
          <a:endParaRPr lang="en-US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ctr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NIP. 500 067 202</a:t>
          </a:r>
        </a:p>
      </xdr:txBody>
    </xdr:sp>
    <xdr:clientData/>
  </xdr:twoCellAnchor>
  <xdr:twoCellAnchor>
    <xdr:from>
      <xdr:col>2</xdr:col>
      <xdr:colOff>133350</xdr:colOff>
      <xdr:row>38</xdr:row>
      <xdr:rowOff>0</xdr:rowOff>
    </xdr:from>
    <xdr:to>
      <xdr:col>5</xdr:col>
      <xdr:colOff>219075</xdr:colOff>
      <xdr:row>38</xdr:row>
      <xdr:rowOff>0</xdr:rowOff>
    </xdr:to>
    <xdr:sp macro="" textlink="">
      <xdr:nvSpPr>
        <xdr:cNvPr id="1031" name="Rectangle 7">
          <a:extLst>
            <a:ext uri="{FF2B5EF4-FFF2-40B4-BE49-F238E27FC236}">
              <a16:creationId xmlns="" xmlns:a16="http://schemas.microsoft.com/office/drawing/2014/main" id="{00000000-0008-0000-0100-000007040000}"/>
            </a:ext>
          </a:extLst>
        </xdr:cNvPr>
        <xdr:cNvSpPr>
          <a:spLocks noChangeArrowheads="1"/>
        </xdr:cNvSpPr>
      </xdr:nvSpPr>
      <xdr:spPr bwMode="auto">
        <a:xfrm>
          <a:off x="3019425" y="6096000"/>
          <a:ext cx="2447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Mengetahui</a:t>
          </a:r>
        </a:p>
        <a:p>
          <a:pPr algn="ctr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PENGGUNA ANGGARAN</a:t>
          </a:r>
        </a:p>
        <a:p>
          <a:pPr algn="ctr" rtl="1">
            <a:defRPr sz="1000"/>
          </a:pPr>
          <a:endParaRPr lang="en-US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ctr" rtl="1">
            <a:defRPr sz="1000"/>
          </a:pPr>
          <a:endParaRPr lang="en-US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ctr" rtl="1">
            <a:defRPr sz="1000"/>
          </a:pPr>
          <a:endParaRPr lang="en-US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ctr" rtl="1">
            <a:defRPr sz="1000"/>
          </a:pPr>
          <a:r>
            <a:rPr lang="en-US" sz="1000" b="0" i="0" u="sng" strike="noStrike">
              <a:solidFill>
                <a:srgbClr val="000000"/>
              </a:solidFill>
              <a:latin typeface="Arial"/>
              <a:cs typeface="Arial"/>
            </a:rPr>
            <a:t>Ir. WAKIDI, MM</a:t>
          </a:r>
          <a:endParaRPr lang="en-US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ctr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NIP. 080 051 660</a:t>
          </a:r>
        </a:p>
      </xdr:txBody>
    </xdr:sp>
    <xdr:clientData/>
  </xdr:twoCellAnchor>
  <xdr:twoCellAnchor>
    <xdr:from>
      <xdr:col>5</xdr:col>
      <xdr:colOff>190500</xdr:colOff>
      <xdr:row>38</xdr:row>
      <xdr:rowOff>0</xdr:rowOff>
    </xdr:from>
    <xdr:to>
      <xdr:col>8</xdr:col>
      <xdr:colOff>371475</xdr:colOff>
      <xdr:row>38</xdr:row>
      <xdr:rowOff>0</xdr:rowOff>
    </xdr:to>
    <xdr:sp macro="" textlink="">
      <xdr:nvSpPr>
        <xdr:cNvPr id="1033" name="Rectangle 9">
          <a:extLst>
            <a:ext uri="{FF2B5EF4-FFF2-40B4-BE49-F238E27FC236}">
              <a16:creationId xmlns="" xmlns:a16="http://schemas.microsoft.com/office/drawing/2014/main" id="{00000000-0008-0000-0100-000009040000}"/>
            </a:ext>
          </a:extLst>
        </xdr:cNvPr>
        <xdr:cNvSpPr>
          <a:spLocks noChangeArrowheads="1"/>
        </xdr:cNvSpPr>
      </xdr:nvSpPr>
      <xdr:spPr bwMode="auto">
        <a:xfrm>
          <a:off x="5438775" y="6096000"/>
          <a:ext cx="20097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Sragen ,         Desember  2008</a:t>
          </a:r>
        </a:p>
        <a:p>
          <a:pPr algn="ctr" rtl="1">
            <a:defRPr sz="1000"/>
          </a:pPr>
          <a:endParaRPr lang="en-US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ctr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PEMBANTU BENDAHARA PENGELUARAN (GAJI)</a:t>
          </a:r>
        </a:p>
        <a:p>
          <a:pPr algn="ctr" rtl="1">
            <a:defRPr sz="1000"/>
          </a:pPr>
          <a:endParaRPr lang="en-US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ctr" rtl="1">
            <a:defRPr sz="1000"/>
          </a:pPr>
          <a:endParaRPr lang="en-US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ctr" rtl="1">
            <a:defRPr sz="1000"/>
          </a:pPr>
          <a:endParaRPr lang="en-US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ctr" rtl="1">
            <a:defRPr sz="1000"/>
          </a:pPr>
          <a:r>
            <a:rPr lang="en-US" sz="1000" b="0" i="0" u="sng" strike="noStrike">
              <a:solidFill>
                <a:srgbClr val="000000"/>
              </a:solidFill>
              <a:latin typeface="Arial"/>
              <a:cs typeface="Arial"/>
            </a:rPr>
            <a:t>SIDARSONO</a:t>
          </a:r>
          <a:endParaRPr lang="en-US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ctr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NIP. 500 067 202</a:t>
          </a:r>
        </a:p>
      </xdr:txBody>
    </xdr:sp>
    <xdr:clientData/>
  </xdr:twoCellAnchor>
  <xdr:twoCellAnchor>
    <xdr:from>
      <xdr:col>2</xdr:col>
      <xdr:colOff>133350</xdr:colOff>
      <xdr:row>38</xdr:row>
      <xdr:rowOff>0</xdr:rowOff>
    </xdr:from>
    <xdr:to>
      <xdr:col>5</xdr:col>
      <xdr:colOff>219075</xdr:colOff>
      <xdr:row>38</xdr:row>
      <xdr:rowOff>0</xdr:rowOff>
    </xdr:to>
    <xdr:sp macro="" textlink="">
      <xdr:nvSpPr>
        <xdr:cNvPr id="1034" name="Rectangle 10">
          <a:extLst>
            <a:ext uri="{FF2B5EF4-FFF2-40B4-BE49-F238E27FC236}">
              <a16:creationId xmlns="" xmlns:a16="http://schemas.microsoft.com/office/drawing/2014/main" id="{00000000-0008-0000-0100-00000A040000}"/>
            </a:ext>
          </a:extLst>
        </xdr:cNvPr>
        <xdr:cNvSpPr>
          <a:spLocks noChangeArrowheads="1"/>
        </xdr:cNvSpPr>
      </xdr:nvSpPr>
      <xdr:spPr bwMode="auto">
        <a:xfrm>
          <a:off x="3019425" y="6096000"/>
          <a:ext cx="2447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Mengetahui</a:t>
          </a:r>
        </a:p>
        <a:p>
          <a:pPr algn="ctr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PENGGUNA ANGGARAN</a:t>
          </a:r>
        </a:p>
        <a:p>
          <a:pPr algn="ctr" rtl="1">
            <a:defRPr sz="1000"/>
          </a:pPr>
          <a:endParaRPr lang="en-US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ctr" rtl="1">
            <a:defRPr sz="1000"/>
          </a:pPr>
          <a:endParaRPr lang="en-US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ctr" rtl="1">
            <a:defRPr sz="1000"/>
          </a:pPr>
          <a:endParaRPr lang="en-US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ctr" rtl="1">
            <a:defRPr sz="1000"/>
          </a:pPr>
          <a:r>
            <a:rPr lang="en-US" sz="1000" b="0" i="0" u="sng" strike="noStrike">
              <a:solidFill>
                <a:srgbClr val="000000"/>
              </a:solidFill>
              <a:latin typeface="Arial"/>
              <a:cs typeface="Arial"/>
            </a:rPr>
            <a:t>Ir. WAKIDI, MM</a:t>
          </a:r>
          <a:endParaRPr lang="en-US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ctr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NIP. 080 051 660</a:t>
          </a:r>
        </a:p>
      </xdr:txBody>
    </xdr:sp>
    <xdr:clientData/>
  </xdr:twoCellAnchor>
  <xdr:twoCellAnchor>
    <xdr:from>
      <xdr:col>0</xdr:col>
      <xdr:colOff>1171575</xdr:colOff>
      <xdr:row>38</xdr:row>
      <xdr:rowOff>0</xdr:rowOff>
    </xdr:from>
    <xdr:to>
      <xdr:col>2</xdr:col>
      <xdr:colOff>295275</xdr:colOff>
      <xdr:row>38</xdr:row>
      <xdr:rowOff>0</xdr:rowOff>
    </xdr:to>
    <xdr:sp macro="" textlink="">
      <xdr:nvSpPr>
        <xdr:cNvPr id="1039" name="Rectangle 15">
          <a:extLst>
            <a:ext uri="{FF2B5EF4-FFF2-40B4-BE49-F238E27FC236}">
              <a16:creationId xmlns="" xmlns:a16="http://schemas.microsoft.com/office/drawing/2014/main" id="{00000000-0008-0000-0100-00000F040000}"/>
            </a:ext>
          </a:extLst>
        </xdr:cNvPr>
        <xdr:cNvSpPr>
          <a:spLocks noChangeArrowheads="1"/>
        </xdr:cNvSpPr>
      </xdr:nvSpPr>
      <xdr:spPr bwMode="auto">
        <a:xfrm>
          <a:off x="1171575" y="6096000"/>
          <a:ext cx="20097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BENDAHARA PENGELUARAN</a:t>
          </a:r>
        </a:p>
        <a:p>
          <a:pPr algn="ctr" rtl="1">
            <a:defRPr sz="1000"/>
          </a:pPr>
          <a:endParaRPr lang="en-US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ctr" rtl="1">
            <a:defRPr sz="1000"/>
          </a:pPr>
          <a:endParaRPr lang="en-US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ctr" rtl="1">
            <a:defRPr sz="1000"/>
          </a:pPr>
          <a:endParaRPr lang="en-US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ctr" rtl="1">
            <a:defRPr sz="1000"/>
          </a:pPr>
          <a:endParaRPr lang="en-US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ctr" rtl="1">
            <a:defRPr sz="1000"/>
          </a:pPr>
          <a:r>
            <a:rPr lang="en-US" sz="1000" b="0" i="0" u="sng" strike="noStrike">
              <a:solidFill>
                <a:srgbClr val="000000"/>
              </a:solidFill>
              <a:latin typeface="Arial"/>
              <a:cs typeface="Arial"/>
            </a:rPr>
            <a:t>MARIA KRISMASTUTI, SP</a:t>
          </a:r>
          <a:endParaRPr lang="en-US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ctr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NIP. 710 033 278</a:t>
          </a:r>
        </a:p>
      </xdr:txBody>
    </xdr:sp>
    <xdr:clientData/>
  </xdr:twoCellAnchor>
  <xdr:twoCellAnchor>
    <xdr:from>
      <xdr:col>5</xdr:col>
      <xdr:colOff>190500</xdr:colOff>
      <xdr:row>38</xdr:row>
      <xdr:rowOff>0</xdr:rowOff>
    </xdr:from>
    <xdr:to>
      <xdr:col>8</xdr:col>
      <xdr:colOff>371475</xdr:colOff>
      <xdr:row>38</xdr:row>
      <xdr:rowOff>0</xdr:rowOff>
    </xdr:to>
    <xdr:sp macro="" textlink="">
      <xdr:nvSpPr>
        <xdr:cNvPr id="1040" name="Rectangle 16">
          <a:extLst>
            <a:ext uri="{FF2B5EF4-FFF2-40B4-BE49-F238E27FC236}">
              <a16:creationId xmlns="" xmlns:a16="http://schemas.microsoft.com/office/drawing/2014/main" id="{00000000-0008-0000-0100-000010040000}"/>
            </a:ext>
          </a:extLst>
        </xdr:cNvPr>
        <xdr:cNvSpPr>
          <a:spLocks noChangeArrowheads="1"/>
        </xdr:cNvSpPr>
      </xdr:nvSpPr>
      <xdr:spPr bwMode="auto">
        <a:xfrm>
          <a:off x="5438775" y="6096000"/>
          <a:ext cx="20097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PEMBANTU BENDAHARA PENGELUARAN (GAJI)</a:t>
          </a:r>
        </a:p>
        <a:p>
          <a:pPr algn="ctr" rtl="1">
            <a:defRPr sz="1000"/>
          </a:pPr>
          <a:endParaRPr lang="en-US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ctr" rtl="1">
            <a:defRPr sz="1000"/>
          </a:pPr>
          <a:endParaRPr lang="en-US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ctr" rtl="1">
            <a:defRPr sz="1000"/>
          </a:pPr>
          <a:endParaRPr lang="en-US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ctr" rtl="1">
            <a:defRPr sz="1000"/>
          </a:pPr>
          <a:r>
            <a:rPr lang="en-US" sz="1000" b="0" i="0" u="sng" strike="noStrike">
              <a:solidFill>
                <a:srgbClr val="000000"/>
              </a:solidFill>
              <a:latin typeface="Arial"/>
              <a:cs typeface="Arial"/>
            </a:rPr>
            <a:t>SIDARSONO</a:t>
          </a:r>
          <a:endParaRPr lang="en-US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ctr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NIP. 500 067 202</a:t>
          </a:r>
        </a:p>
      </xdr:txBody>
    </xdr:sp>
    <xdr:clientData/>
  </xdr:twoCellAnchor>
  <xdr:twoCellAnchor>
    <xdr:from>
      <xdr:col>2</xdr:col>
      <xdr:colOff>133350</xdr:colOff>
      <xdr:row>38</xdr:row>
      <xdr:rowOff>0</xdr:rowOff>
    </xdr:from>
    <xdr:to>
      <xdr:col>5</xdr:col>
      <xdr:colOff>219075</xdr:colOff>
      <xdr:row>38</xdr:row>
      <xdr:rowOff>0</xdr:rowOff>
    </xdr:to>
    <xdr:sp macro="" textlink="">
      <xdr:nvSpPr>
        <xdr:cNvPr id="1041" name="Rectangle 17">
          <a:extLst>
            <a:ext uri="{FF2B5EF4-FFF2-40B4-BE49-F238E27FC236}">
              <a16:creationId xmlns="" xmlns:a16="http://schemas.microsoft.com/office/drawing/2014/main" id="{00000000-0008-0000-0100-000011040000}"/>
            </a:ext>
          </a:extLst>
        </xdr:cNvPr>
        <xdr:cNvSpPr>
          <a:spLocks noChangeArrowheads="1"/>
        </xdr:cNvSpPr>
      </xdr:nvSpPr>
      <xdr:spPr bwMode="auto">
        <a:xfrm>
          <a:off x="3019425" y="6096000"/>
          <a:ext cx="2447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Mengetahui</a:t>
          </a:r>
        </a:p>
        <a:p>
          <a:pPr algn="ctr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PENGGUNA ANGGARAN</a:t>
          </a:r>
        </a:p>
        <a:p>
          <a:pPr algn="ctr" rtl="1">
            <a:defRPr sz="1000"/>
          </a:pPr>
          <a:endParaRPr lang="en-US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ctr" rtl="1">
            <a:defRPr sz="1000"/>
          </a:pPr>
          <a:endParaRPr lang="en-US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ctr" rtl="1">
            <a:defRPr sz="1000"/>
          </a:pPr>
          <a:endParaRPr lang="en-US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ctr" rtl="1">
            <a:defRPr sz="1000"/>
          </a:pPr>
          <a:r>
            <a:rPr lang="en-US" sz="1000" b="0" i="0" u="sng" strike="noStrike">
              <a:solidFill>
                <a:srgbClr val="000000"/>
              </a:solidFill>
              <a:latin typeface="Arial"/>
              <a:cs typeface="Arial"/>
            </a:rPr>
            <a:t>Ir. WAKIDI, MM</a:t>
          </a:r>
          <a:endParaRPr lang="en-US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ctr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NIP. 080 051 660</a:t>
          </a:r>
        </a:p>
      </xdr:txBody>
    </xdr:sp>
    <xdr:clientData/>
  </xdr:twoCellAnchor>
  <xdr:twoCellAnchor>
    <xdr:from>
      <xdr:col>5</xdr:col>
      <xdr:colOff>190500</xdr:colOff>
      <xdr:row>38</xdr:row>
      <xdr:rowOff>0</xdr:rowOff>
    </xdr:from>
    <xdr:to>
      <xdr:col>8</xdr:col>
      <xdr:colOff>371475</xdr:colOff>
      <xdr:row>38</xdr:row>
      <xdr:rowOff>0</xdr:rowOff>
    </xdr:to>
    <xdr:sp macro="" textlink="">
      <xdr:nvSpPr>
        <xdr:cNvPr id="1042" name="Rectangle 18">
          <a:extLst>
            <a:ext uri="{FF2B5EF4-FFF2-40B4-BE49-F238E27FC236}">
              <a16:creationId xmlns="" xmlns:a16="http://schemas.microsoft.com/office/drawing/2014/main" id="{00000000-0008-0000-0100-000012040000}"/>
            </a:ext>
          </a:extLst>
        </xdr:cNvPr>
        <xdr:cNvSpPr>
          <a:spLocks noChangeArrowheads="1"/>
        </xdr:cNvSpPr>
      </xdr:nvSpPr>
      <xdr:spPr bwMode="auto">
        <a:xfrm>
          <a:off x="5438775" y="6096000"/>
          <a:ext cx="20097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Sragen ,         Agustus  2008</a:t>
          </a:r>
        </a:p>
        <a:p>
          <a:pPr algn="ctr" rtl="1">
            <a:defRPr sz="1000"/>
          </a:pPr>
          <a:endParaRPr lang="en-US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ctr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PEMBANTU BENDAHARA PENGELUARAN (GAJI)</a:t>
          </a:r>
        </a:p>
        <a:p>
          <a:pPr algn="ctr" rtl="1">
            <a:defRPr sz="1000"/>
          </a:pPr>
          <a:endParaRPr lang="en-US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ctr" rtl="1">
            <a:defRPr sz="1000"/>
          </a:pPr>
          <a:endParaRPr lang="en-US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ctr" rtl="1">
            <a:defRPr sz="1000"/>
          </a:pPr>
          <a:endParaRPr lang="en-US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ctr" rtl="1">
            <a:defRPr sz="1000"/>
          </a:pPr>
          <a:r>
            <a:rPr lang="en-US" sz="1000" b="0" i="0" u="sng" strike="noStrike">
              <a:solidFill>
                <a:srgbClr val="000000"/>
              </a:solidFill>
              <a:latin typeface="Arial"/>
              <a:cs typeface="Arial"/>
            </a:rPr>
            <a:t>SIDARSONO</a:t>
          </a:r>
          <a:endParaRPr lang="en-US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ctr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NIP. 500 067 202</a:t>
          </a:r>
        </a:p>
      </xdr:txBody>
    </xdr:sp>
    <xdr:clientData/>
  </xdr:twoCellAnchor>
  <xdr:twoCellAnchor>
    <xdr:from>
      <xdr:col>2</xdr:col>
      <xdr:colOff>133350</xdr:colOff>
      <xdr:row>38</xdr:row>
      <xdr:rowOff>0</xdr:rowOff>
    </xdr:from>
    <xdr:to>
      <xdr:col>5</xdr:col>
      <xdr:colOff>219075</xdr:colOff>
      <xdr:row>38</xdr:row>
      <xdr:rowOff>0</xdr:rowOff>
    </xdr:to>
    <xdr:sp macro="" textlink="">
      <xdr:nvSpPr>
        <xdr:cNvPr id="1043" name="Rectangle 19">
          <a:extLst>
            <a:ext uri="{FF2B5EF4-FFF2-40B4-BE49-F238E27FC236}">
              <a16:creationId xmlns="" xmlns:a16="http://schemas.microsoft.com/office/drawing/2014/main" id="{00000000-0008-0000-0100-000013040000}"/>
            </a:ext>
          </a:extLst>
        </xdr:cNvPr>
        <xdr:cNvSpPr>
          <a:spLocks noChangeArrowheads="1"/>
        </xdr:cNvSpPr>
      </xdr:nvSpPr>
      <xdr:spPr bwMode="auto">
        <a:xfrm>
          <a:off x="3019425" y="6096000"/>
          <a:ext cx="2447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Mengetahui</a:t>
          </a:r>
        </a:p>
        <a:p>
          <a:pPr algn="ctr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PENGGUNA ANGGARAN</a:t>
          </a:r>
        </a:p>
        <a:p>
          <a:pPr algn="ctr" rtl="1">
            <a:defRPr sz="1000"/>
          </a:pPr>
          <a:endParaRPr lang="en-US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ctr" rtl="1">
            <a:defRPr sz="1000"/>
          </a:pPr>
          <a:endParaRPr lang="en-US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ctr" rtl="1">
            <a:defRPr sz="1000"/>
          </a:pPr>
          <a:endParaRPr lang="en-US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ctr" rtl="1">
            <a:defRPr sz="1000"/>
          </a:pPr>
          <a:r>
            <a:rPr lang="en-US" sz="1000" b="0" i="0" u="sng" strike="noStrike">
              <a:solidFill>
                <a:srgbClr val="000000"/>
              </a:solidFill>
              <a:latin typeface="Arial"/>
              <a:cs typeface="Arial"/>
            </a:rPr>
            <a:t>Ir. WAKIDI, MM</a:t>
          </a:r>
          <a:endParaRPr lang="en-US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ctr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NIP. 080 051 660</a:t>
          </a:r>
        </a:p>
      </xdr:txBody>
    </xdr:sp>
    <xdr:clientData/>
  </xdr:twoCellAnchor>
  <xdr:twoCellAnchor>
    <xdr:from>
      <xdr:col>5</xdr:col>
      <xdr:colOff>190500</xdr:colOff>
      <xdr:row>38</xdr:row>
      <xdr:rowOff>0</xdr:rowOff>
    </xdr:from>
    <xdr:to>
      <xdr:col>8</xdr:col>
      <xdr:colOff>371475</xdr:colOff>
      <xdr:row>38</xdr:row>
      <xdr:rowOff>0</xdr:rowOff>
    </xdr:to>
    <xdr:sp macro="" textlink="">
      <xdr:nvSpPr>
        <xdr:cNvPr id="1045" name="Rectangle 21">
          <a:extLst>
            <a:ext uri="{FF2B5EF4-FFF2-40B4-BE49-F238E27FC236}">
              <a16:creationId xmlns="" xmlns:a16="http://schemas.microsoft.com/office/drawing/2014/main" id="{00000000-0008-0000-0100-000015040000}"/>
            </a:ext>
          </a:extLst>
        </xdr:cNvPr>
        <xdr:cNvSpPr>
          <a:spLocks noChangeArrowheads="1"/>
        </xdr:cNvSpPr>
      </xdr:nvSpPr>
      <xdr:spPr bwMode="auto">
        <a:xfrm>
          <a:off x="5438775" y="6096000"/>
          <a:ext cx="20097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PEMBANTU BENDAHARA PENGELUARAN (GAJI)</a:t>
          </a:r>
        </a:p>
        <a:p>
          <a:pPr algn="ctr" rtl="1">
            <a:defRPr sz="1000"/>
          </a:pPr>
          <a:endParaRPr lang="en-US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ctr" rtl="1">
            <a:defRPr sz="1000"/>
          </a:pPr>
          <a:endParaRPr lang="en-US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ctr" rtl="1">
            <a:defRPr sz="1000"/>
          </a:pPr>
          <a:endParaRPr lang="en-US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ctr" rtl="1">
            <a:defRPr sz="1000"/>
          </a:pPr>
          <a:r>
            <a:rPr lang="en-US" sz="1000" b="0" i="0" u="sng" strike="noStrike">
              <a:solidFill>
                <a:srgbClr val="000000"/>
              </a:solidFill>
              <a:latin typeface="Arial"/>
              <a:cs typeface="Arial"/>
            </a:rPr>
            <a:t>SIDARSONO</a:t>
          </a:r>
          <a:endParaRPr lang="en-US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ctr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NIP. 500 067 202</a:t>
          </a:r>
        </a:p>
      </xdr:txBody>
    </xdr:sp>
    <xdr:clientData/>
  </xdr:twoCellAnchor>
  <xdr:twoCellAnchor>
    <xdr:from>
      <xdr:col>2</xdr:col>
      <xdr:colOff>133350</xdr:colOff>
      <xdr:row>38</xdr:row>
      <xdr:rowOff>0</xdr:rowOff>
    </xdr:from>
    <xdr:to>
      <xdr:col>5</xdr:col>
      <xdr:colOff>219075</xdr:colOff>
      <xdr:row>38</xdr:row>
      <xdr:rowOff>0</xdr:rowOff>
    </xdr:to>
    <xdr:sp macro="" textlink="">
      <xdr:nvSpPr>
        <xdr:cNvPr id="1046" name="Rectangle 22">
          <a:extLst>
            <a:ext uri="{FF2B5EF4-FFF2-40B4-BE49-F238E27FC236}">
              <a16:creationId xmlns="" xmlns:a16="http://schemas.microsoft.com/office/drawing/2014/main" id="{00000000-0008-0000-0100-000016040000}"/>
            </a:ext>
          </a:extLst>
        </xdr:cNvPr>
        <xdr:cNvSpPr>
          <a:spLocks noChangeArrowheads="1"/>
        </xdr:cNvSpPr>
      </xdr:nvSpPr>
      <xdr:spPr bwMode="auto">
        <a:xfrm>
          <a:off x="3019425" y="6096000"/>
          <a:ext cx="2447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Mengetahui</a:t>
          </a:r>
        </a:p>
        <a:p>
          <a:pPr algn="ctr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PENGGUNA ANGGARAN</a:t>
          </a:r>
        </a:p>
        <a:p>
          <a:pPr algn="ctr" rtl="1">
            <a:defRPr sz="1000"/>
          </a:pPr>
          <a:endParaRPr lang="en-US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ctr" rtl="1">
            <a:defRPr sz="1000"/>
          </a:pPr>
          <a:endParaRPr lang="en-US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ctr" rtl="1">
            <a:defRPr sz="1000"/>
          </a:pPr>
          <a:endParaRPr lang="en-US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ctr" rtl="1">
            <a:defRPr sz="1000"/>
          </a:pPr>
          <a:r>
            <a:rPr lang="en-US" sz="1000" b="0" i="0" u="sng" strike="noStrike">
              <a:solidFill>
                <a:srgbClr val="000000"/>
              </a:solidFill>
              <a:latin typeface="Arial"/>
              <a:cs typeface="Arial"/>
            </a:rPr>
            <a:t>Ir. WAKIDI, MM</a:t>
          </a:r>
          <a:endParaRPr lang="en-US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ctr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NIP. 080 051 660</a:t>
          </a:r>
        </a:p>
      </xdr:txBody>
    </xdr:sp>
    <xdr:clientData/>
  </xdr:twoCellAnchor>
  <xdr:twoCellAnchor>
    <xdr:from>
      <xdr:col>5</xdr:col>
      <xdr:colOff>190500</xdr:colOff>
      <xdr:row>38</xdr:row>
      <xdr:rowOff>0</xdr:rowOff>
    </xdr:from>
    <xdr:to>
      <xdr:col>8</xdr:col>
      <xdr:colOff>371475</xdr:colOff>
      <xdr:row>38</xdr:row>
      <xdr:rowOff>0</xdr:rowOff>
    </xdr:to>
    <xdr:sp macro="" textlink="">
      <xdr:nvSpPr>
        <xdr:cNvPr id="1047" name="Rectangle 23">
          <a:extLst>
            <a:ext uri="{FF2B5EF4-FFF2-40B4-BE49-F238E27FC236}">
              <a16:creationId xmlns="" xmlns:a16="http://schemas.microsoft.com/office/drawing/2014/main" id="{00000000-0008-0000-0100-000017040000}"/>
            </a:ext>
          </a:extLst>
        </xdr:cNvPr>
        <xdr:cNvSpPr>
          <a:spLocks noChangeArrowheads="1"/>
        </xdr:cNvSpPr>
      </xdr:nvSpPr>
      <xdr:spPr bwMode="auto">
        <a:xfrm>
          <a:off x="5438775" y="6096000"/>
          <a:ext cx="200977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Sragen ,         Desember  2008</a:t>
          </a:r>
        </a:p>
        <a:p>
          <a:pPr algn="ctr" rtl="1">
            <a:defRPr sz="1000"/>
          </a:pPr>
          <a:endParaRPr lang="en-US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ctr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PEMBANTU BENDAHARA PENGELUARAN (GAJI)</a:t>
          </a:r>
        </a:p>
        <a:p>
          <a:pPr algn="ctr" rtl="1">
            <a:defRPr sz="1000"/>
          </a:pPr>
          <a:endParaRPr lang="en-US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ctr" rtl="1">
            <a:defRPr sz="1000"/>
          </a:pPr>
          <a:endParaRPr lang="en-US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ctr" rtl="1">
            <a:defRPr sz="1000"/>
          </a:pPr>
          <a:endParaRPr lang="en-US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ctr" rtl="1">
            <a:defRPr sz="1000"/>
          </a:pPr>
          <a:r>
            <a:rPr lang="en-US" sz="1000" b="0" i="0" u="sng" strike="noStrike">
              <a:solidFill>
                <a:srgbClr val="000000"/>
              </a:solidFill>
              <a:latin typeface="Arial"/>
              <a:cs typeface="Arial"/>
            </a:rPr>
            <a:t>SIDARSONO</a:t>
          </a:r>
          <a:endParaRPr lang="en-US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ctr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NIP. 500 067 202</a:t>
          </a:r>
        </a:p>
      </xdr:txBody>
    </xdr:sp>
    <xdr:clientData/>
  </xdr:twoCellAnchor>
  <xdr:twoCellAnchor>
    <xdr:from>
      <xdr:col>2</xdr:col>
      <xdr:colOff>133350</xdr:colOff>
      <xdr:row>38</xdr:row>
      <xdr:rowOff>0</xdr:rowOff>
    </xdr:from>
    <xdr:to>
      <xdr:col>5</xdr:col>
      <xdr:colOff>219075</xdr:colOff>
      <xdr:row>38</xdr:row>
      <xdr:rowOff>0</xdr:rowOff>
    </xdr:to>
    <xdr:sp macro="" textlink="">
      <xdr:nvSpPr>
        <xdr:cNvPr id="1048" name="Rectangle 24">
          <a:extLst>
            <a:ext uri="{FF2B5EF4-FFF2-40B4-BE49-F238E27FC236}">
              <a16:creationId xmlns="" xmlns:a16="http://schemas.microsoft.com/office/drawing/2014/main" id="{00000000-0008-0000-0100-000018040000}"/>
            </a:ext>
          </a:extLst>
        </xdr:cNvPr>
        <xdr:cNvSpPr>
          <a:spLocks noChangeArrowheads="1"/>
        </xdr:cNvSpPr>
      </xdr:nvSpPr>
      <xdr:spPr bwMode="auto">
        <a:xfrm>
          <a:off x="3019425" y="6096000"/>
          <a:ext cx="2447925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Mengetahui</a:t>
          </a:r>
        </a:p>
        <a:p>
          <a:pPr algn="ctr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PENGGUNA ANGGARAN</a:t>
          </a:r>
        </a:p>
        <a:p>
          <a:pPr algn="ctr" rtl="1">
            <a:defRPr sz="1000"/>
          </a:pPr>
          <a:endParaRPr lang="en-US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ctr" rtl="1">
            <a:defRPr sz="1000"/>
          </a:pPr>
          <a:endParaRPr lang="en-US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ctr" rtl="1">
            <a:defRPr sz="1000"/>
          </a:pPr>
          <a:endParaRPr lang="en-US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ctr" rtl="1">
            <a:defRPr sz="1000"/>
          </a:pPr>
          <a:r>
            <a:rPr lang="en-US" sz="1000" b="0" i="0" u="sng" strike="noStrike">
              <a:solidFill>
                <a:srgbClr val="000000"/>
              </a:solidFill>
              <a:latin typeface="Arial"/>
              <a:cs typeface="Arial"/>
            </a:rPr>
            <a:t>Ir. WAKIDI, MM</a:t>
          </a:r>
          <a:endParaRPr lang="en-US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ctr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NIP. 080 051 660</a:t>
          </a:r>
        </a:p>
      </xdr:txBody>
    </xdr:sp>
    <xdr:clientData/>
  </xdr:twoCellAnchor>
  <xdr:twoCellAnchor>
    <xdr:from>
      <xdr:col>7</xdr:col>
      <xdr:colOff>79375</xdr:colOff>
      <xdr:row>29</xdr:row>
      <xdr:rowOff>34925</xdr:rowOff>
    </xdr:from>
    <xdr:to>
      <xdr:col>9</xdr:col>
      <xdr:colOff>1076325</xdr:colOff>
      <xdr:row>36</xdr:row>
      <xdr:rowOff>120650</xdr:rowOff>
    </xdr:to>
    <xdr:sp macro="" textlink="">
      <xdr:nvSpPr>
        <xdr:cNvPr id="287" name="Rectangle 19">
          <a:extLst>
            <a:ext uri="{FF2B5EF4-FFF2-40B4-BE49-F238E27FC236}">
              <a16:creationId xmlns="" xmlns:a16="http://schemas.microsoft.com/office/drawing/2014/main" id="{00000000-0008-0000-0100-00001F010000}"/>
            </a:ext>
          </a:extLst>
        </xdr:cNvPr>
        <xdr:cNvSpPr>
          <a:spLocks noChangeArrowheads="1"/>
        </xdr:cNvSpPr>
      </xdr:nvSpPr>
      <xdr:spPr bwMode="auto">
        <a:xfrm>
          <a:off x="4184650" y="4854575"/>
          <a:ext cx="2006600" cy="12192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BENDAHARA</a:t>
          </a:r>
          <a:r>
            <a:rPr lang="en-US" sz="1000" b="0" i="0" strike="noStrike" baseline="0">
              <a:solidFill>
                <a:srgbClr val="000000"/>
              </a:solidFill>
              <a:latin typeface="Arial"/>
              <a:cs typeface="Arial"/>
            </a:rPr>
            <a:t> GAJI</a:t>
          </a:r>
          <a:endParaRPr lang="en-US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ctr" rtl="1">
            <a:defRPr sz="1000"/>
          </a:pPr>
          <a:endParaRPr lang="en-US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ctr" rtl="1">
            <a:defRPr sz="1000"/>
          </a:pPr>
          <a:endParaRPr lang="en-US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ctr" rtl="1">
            <a:defRPr sz="1000"/>
          </a:pPr>
          <a:endParaRPr lang="en-US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ctr" rtl="1">
            <a:defRPr sz="1000"/>
          </a:pPr>
          <a:endParaRPr lang="en-US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ctr" rtl="1">
            <a:defRPr sz="1000"/>
          </a:pPr>
          <a:r>
            <a:rPr lang="en-US" sz="1000" b="0" i="0" u="sng" strike="noStrike">
              <a:solidFill>
                <a:srgbClr val="000000"/>
              </a:solidFill>
              <a:latin typeface="Arial"/>
              <a:cs typeface="Arial"/>
            </a:rPr>
            <a:t>AGUNG PRASETYO, SP</a:t>
          </a:r>
          <a:endParaRPr lang="en-US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ctr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NIP. 19780812 199803 1 003</a:t>
          </a:r>
        </a:p>
      </xdr:txBody>
    </xdr:sp>
    <xdr:clientData/>
  </xdr:twoCellAnchor>
  <xdr:twoCellAnchor>
    <xdr:from>
      <xdr:col>0</xdr:col>
      <xdr:colOff>206375</xdr:colOff>
      <xdr:row>29</xdr:row>
      <xdr:rowOff>47625</xdr:rowOff>
    </xdr:from>
    <xdr:to>
      <xdr:col>4</xdr:col>
      <xdr:colOff>473075</xdr:colOff>
      <xdr:row>36</xdr:row>
      <xdr:rowOff>10990</xdr:rowOff>
    </xdr:to>
    <xdr:sp macro="" textlink="">
      <xdr:nvSpPr>
        <xdr:cNvPr id="289" name="Rectangle 56">
          <a:extLst>
            <a:ext uri="{FF2B5EF4-FFF2-40B4-BE49-F238E27FC236}">
              <a16:creationId xmlns="" xmlns:a16="http://schemas.microsoft.com/office/drawing/2014/main" id="{00000000-0008-0000-0100-000021010000}"/>
            </a:ext>
          </a:extLst>
        </xdr:cNvPr>
        <xdr:cNvSpPr>
          <a:spLocks noChangeArrowheads="1"/>
        </xdr:cNvSpPr>
      </xdr:nvSpPr>
      <xdr:spPr bwMode="auto">
        <a:xfrm>
          <a:off x="206375" y="4867275"/>
          <a:ext cx="2162175" cy="109684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1">
            <a:defRPr sz="1000"/>
          </a:pPr>
          <a:r>
            <a:rPr lang="id-ID" sz="1000" b="0" i="0" strike="noStrike">
              <a:solidFill>
                <a:srgbClr val="000000"/>
              </a:solidFill>
              <a:latin typeface="Arial"/>
              <a:cs typeface="Arial"/>
            </a:rPr>
            <a:t>Bendahara</a:t>
          </a:r>
          <a:r>
            <a:rPr lang="id-ID" sz="1000" b="0" i="0" strike="noStrike" baseline="0">
              <a:solidFill>
                <a:srgbClr val="000000"/>
              </a:solidFill>
              <a:latin typeface="Arial"/>
              <a:cs typeface="Arial"/>
            </a:rPr>
            <a:t> Pengeluaran</a:t>
          </a:r>
          <a:endParaRPr lang="en-US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ctr" rtl="1">
            <a:defRPr sz="1000"/>
          </a:pPr>
          <a:endParaRPr lang="en-US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ctr" rtl="1">
            <a:defRPr sz="1000"/>
          </a:pPr>
          <a:endParaRPr lang="en-US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ctr" rtl="1">
            <a:defRPr sz="1000"/>
          </a:pPr>
          <a:endParaRPr lang="en-US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ctr" rtl="1">
            <a:defRPr sz="1000"/>
          </a:pPr>
          <a:endParaRPr lang="en-US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ctr" rtl="1">
            <a:defRPr sz="1000"/>
          </a:pPr>
          <a:r>
            <a:rPr lang="id-ID" sz="1000" b="0" i="0" u="sng" strike="noStrike">
              <a:solidFill>
                <a:srgbClr val="000000"/>
              </a:solidFill>
              <a:latin typeface="Arial"/>
              <a:cs typeface="Arial"/>
            </a:rPr>
            <a:t>PODO</a:t>
          </a:r>
          <a:r>
            <a:rPr lang="id-ID" sz="1000" b="0" i="0" u="sng" strike="noStrike" baseline="0">
              <a:solidFill>
                <a:srgbClr val="000000"/>
              </a:solidFill>
              <a:latin typeface="Arial"/>
              <a:cs typeface="Arial"/>
            </a:rPr>
            <a:t> RAHARJO, SE</a:t>
          </a:r>
        </a:p>
        <a:p>
          <a:pPr algn="ctr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NIP. </a:t>
          </a:r>
          <a:r>
            <a:rPr lang="id-ID" sz="1000" b="0" i="0" strike="noStrike">
              <a:solidFill>
                <a:srgbClr val="000000"/>
              </a:solidFill>
              <a:latin typeface="Arial"/>
              <a:cs typeface="Arial"/>
            </a:rPr>
            <a:t>19661018 199303 1 004</a:t>
          </a:r>
          <a:endParaRPr lang="en-US" sz="10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5</xdr:col>
      <xdr:colOff>156883</xdr:colOff>
      <xdr:row>29</xdr:row>
      <xdr:rowOff>34925</xdr:rowOff>
    </xdr:from>
    <xdr:to>
      <xdr:col>9</xdr:col>
      <xdr:colOff>1076326</xdr:colOff>
      <xdr:row>36</xdr:row>
      <xdr:rowOff>120650</xdr:rowOff>
    </xdr:to>
    <xdr:sp macro="" textlink="">
      <xdr:nvSpPr>
        <xdr:cNvPr id="290" name="Rectangle 19">
          <a:extLst>
            <a:ext uri="{FF2B5EF4-FFF2-40B4-BE49-F238E27FC236}">
              <a16:creationId xmlns="" xmlns:a16="http://schemas.microsoft.com/office/drawing/2014/main" id="{00000000-0008-0000-0100-000022010000}"/>
            </a:ext>
          </a:extLst>
        </xdr:cNvPr>
        <xdr:cNvSpPr>
          <a:spLocks noChangeArrowheads="1"/>
        </xdr:cNvSpPr>
      </xdr:nvSpPr>
      <xdr:spPr bwMode="auto">
        <a:xfrm>
          <a:off x="3347758" y="4854575"/>
          <a:ext cx="2843493" cy="12192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1">
            <a:defRPr sz="1000"/>
          </a:pPr>
          <a:r>
            <a:rPr lang="id-ID" sz="1000" b="0" i="0" strike="noStrike">
              <a:solidFill>
                <a:srgbClr val="000000"/>
              </a:solidFill>
              <a:latin typeface="Arial"/>
              <a:cs typeface="Arial"/>
            </a:rPr>
            <a:t>Pembantu Bendahara Pengeluaran</a:t>
          </a:r>
        </a:p>
        <a:p>
          <a:pPr algn="ctr" rtl="1">
            <a:defRPr sz="1000"/>
          </a:pPr>
          <a:r>
            <a:rPr lang="id-ID" sz="1000" b="0" i="0" strike="noStrike">
              <a:solidFill>
                <a:srgbClr val="000000"/>
              </a:solidFill>
              <a:latin typeface="Arial"/>
              <a:cs typeface="Arial"/>
            </a:rPr>
            <a:t>Urusan Gaji</a:t>
          </a:r>
          <a:endParaRPr lang="en-US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ctr" rtl="1">
            <a:defRPr sz="1000"/>
          </a:pPr>
          <a:endParaRPr lang="en-US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ctr" rtl="1">
            <a:defRPr sz="1000"/>
          </a:pPr>
          <a:endParaRPr lang="en-US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ctr" rtl="1">
            <a:defRPr sz="1000"/>
          </a:pPr>
          <a:endParaRPr lang="en-US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ctr" rtl="1">
            <a:defRPr sz="1000"/>
          </a:pPr>
          <a:r>
            <a:rPr lang="id-ID" sz="1000" b="0" i="0" u="sng" strike="noStrike">
              <a:solidFill>
                <a:srgbClr val="000000"/>
              </a:solidFill>
              <a:latin typeface="Arial"/>
              <a:cs typeface="Arial"/>
            </a:rPr>
            <a:t>MULYADI</a:t>
          </a:r>
          <a:endParaRPr lang="en-US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ctr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NIP. </a:t>
          </a:r>
          <a:r>
            <a:rPr lang="id-ID" sz="1000" b="0" i="0" strike="noStrike">
              <a:solidFill>
                <a:srgbClr val="000000"/>
              </a:solidFill>
              <a:latin typeface="Arial"/>
              <a:cs typeface="Arial"/>
            </a:rPr>
            <a:t>19610703 199203</a:t>
          </a:r>
          <a:r>
            <a:rPr lang="id-ID" sz="1000" b="0" i="0" strike="noStrike" baseline="0">
              <a:solidFill>
                <a:srgbClr val="000000"/>
              </a:solidFill>
              <a:latin typeface="Arial"/>
              <a:cs typeface="Arial"/>
            </a:rPr>
            <a:t> 1 003</a:t>
          </a:r>
          <a:endParaRPr lang="en-US" sz="10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2</xdr:col>
      <xdr:colOff>90580</xdr:colOff>
      <xdr:row>36</xdr:row>
      <xdr:rowOff>49492</xdr:rowOff>
    </xdr:from>
    <xdr:to>
      <xdr:col>6</xdr:col>
      <xdr:colOff>482039</xdr:colOff>
      <xdr:row>45</xdr:row>
      <xdr:rowOff>89647</xdr:rowOff>
    </xdr:to>
    <xdr:sp macro="" textlink="">
      <xdr:nvSpPr>
        <xdr:cNvPr id="291" name="Text Box 1">
          <a:extLst>
            <a:ext uri="{FF2B5EF4-FFF2-40B4-BE49-F238E27FC236}">
              <a16:creationId xmlns="" xmlns:a16="http://schemas.microsoft.com/office/drawing/2014/main" id="{00000000-0008-0000-0100-000023010000}"/>
            </a:ext>
          </a:extLst>
        </xdr:cNvPr>
        <xdr:cNvSpPr txBox="1">
          <a:spLocks noChangeArrowheads="1"/>
        </xdr:cNvSpPr>
      </xdr:nvSpPr>
      <xdr:spPr bwMode="auto">
        <a:xfrm>
          <a:off x="2970492" y="5809316"/>
          <a:ext cx="3361018" cy="145209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id-ID" sz="1000" b="0" i="0" strike="noStrike">
              <a:solidFill>
                <a:srgbClr val="000000"/>
              </a:solidFill>
              <a:latin typeface="Arial" pitchFamily="34" charset="0"/>
              <a:cs typeface="Arial" pitchFamily="34" charset="0"/>
            </a:rPr>
            <a:t>KEPALA DINAS PERTANIAN </a:t>
          </a:r>
          <a:endParaRPr lang="en-US" sz="1000" b="0" i="0" strike="noStrike">
            <a:solidFill>
              <a:srgbClr val="000000"/>
            </a:solidFill>
            <a:latin typeface="Arial" pitchFamily="34" charset="0"/>
            <a:cs typeface="Arial" pitchFamily="34" charset="0"/>
          </a:endParaRPr>
        </a:p>
        <a:p>
          <a:pPr algn="ctr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 pitchFamily="34" charset="0"/>
              <a:cs typeface="Arial" pitchFamily="34" charset="0"/>
            </a:rPr>
            <a:t>KABUPATEN SRAGEN</a:t>
          </a:r>
        </a:p>
        <a:p>
          <a:pPr algn="ctr" rtl="1">
            <a:defRPr sz="1000"/>
          </a:pPr>
          <a:endParaRPr lang="en-US" sz="1000" b="0" i="0" strike="noStrike">
            <a:solidFill>
              <a:srgbClr val="000000"/>
            </a:solidFill>
            <a:latin typeface="Arial" pitchFamily="34" charset="0"/>
            <a:cs typeface="Arial" pitchFamily="34" charset="0"/>
          </a:endParaRPr>
        </a:p>
        <a:p>
          <a:pPr algn="ctr" rtl="1">
            <a:defRPr sz="1000"/>
          </a:pPr>
          <a:endParaRPr lang="en-US" sz="1000" b="0" i="0" strike="noStrike">
            <a:solidFill>
              <a:srgbClr val="000000"/>
            </a:solidFill>
            <a:latin typeface="Arial" pitchFamily="34" charset="0"/>
            <a:cs typeface="Arial" pitchFamily="34" charset="0"/>
          </a:endParaRPr>
        </a:p>
        <a:p>
          <a:pPr algn="ctr" rtl="1">
            <a:defRPr sz="1000"/>
          </a:pPr>
          <a:endParaRPr lang="en-US" sz="1000" b="0" i="0" strike="noStrike">
            <a:solidFill>
              <a:srgbClr val="000000"/>
            </a:solidFill>
            <a:latin typeface="Arial" pitchFamily="34" charset="0"/>
            <a:cs typeface="Arial" pitchFamily="34" charset="0"/>
          </a:endParaRPr>
        </a:p>
        <a:p>
          <a:pPr algn="ctr" rtl="1"/>
          <a:r>
            <a:rPr lang="en-US" sz="1100" b="0" i="0" u="sng">
              <a:latin typeface="+mn-lt"/>
              <a:ea typeface="+mn-ea"/>
              <a:cs typeface="+mn-cs"/>
            </a:rPr>
            <a:t>Ir. </a:t>
          </a:r>
          <a:r>
            <a:rPr lang="id-ID" sz="1100" b="0" i="0" u="sng">
              <a:latin typeface="+mn-lt"/>
              <a:ea typeface="+mn-ea"/>
              <a:cs typeface="+mn-cs"/>
            </a:rPr>
            <a:t>EKA RINI MTL.</a:t>
          </a:r>
        </a:p>
        <a:p>
          <a:pPr algn="ctr" rtl="1"/>
          <a:r>
            <a:rPr lang="id-ID" sz="1100" b="0" i="0" u="none">
              <a:latin typeface="+mn-lt"/>
              <a:ea typeface="+mn-ea"/>
              <a:cs typeface="+mn-cs"/>
            </a:rPr>
            <a:t>Pembina Utama Muda</a:t>
          </a:r>
          <a:endParaRPr lang="en-US" sz="1100" b="0" i="0" u="none">
            <a:latin typeface="+mn-lt"/>
            <a:ea typeface="+mn-ea"/>
            <a:cs typeface="+mn-cs"/>
          </a:endParaRPr>
        </a:p>
        <a:p>
          <a:pPr algn="ctr" rtl="1"/>
          <a:r>
            <a:rPr lang="en-US" sz="1100" b="0" i="0">
              <a:latin typeface="+mn-lt"/>
              <a:ea typeface="+mn-ea"/>
              <a:cs typeface="+mn-cs"/>
            </a:rPr>
            <a:t>NIP. </a:t>
          </a:r>
          <a:r>
            <a:rPr lang="id-ID" sz="1100" b="0" i="0">
              <a:latin typeface="+mn-lt"/>
              <a:ea typeface="+mn-ea"/>
              <a:cs typeface="+mn-cs"/>
            </a:rPr>
            <a:t>19660404 199202 2 002</a:t>
          </a:r>
          <a:endParaRPr lang="en-US" sz="1000"/>
        </a:p>
        <a:p>
          <a:pPr algn="ctr" rtl="1">
            <a:defRPr sz="1000"/>
          </a:pPr>
          <a:endParaRPr lang="en-US" sz="1000" b="0" i="0" strike="noStrike">
            <a:solidFill>
              <a:srgbClr val="000000"/>
            </a:solidFill>
            <a:latin typeface="Arial" pitchFamily="34" charset="0"/>
            <a:cs typeface="Arial" pitchFamily="34" charset="0"/>
          </a:endParaRPr>
        </a:p>
        <a:p>
          <a:pPr algn="l" rtl="1">
            <a:defRPr sz="1000"/>
          </a:pPr>
          <a:endParaRPr lang="en-US" sz="1000" b="0" i="0" strike="noStrike">
            <a:solidFill>
              <a:srgbClr val="000000"/>
            </a:solidFill>
            <a:latin typeface="Arial" pitchFamily="34" charset="0"/>
            <a:cs typeface="Arial" pitchFamily="34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206375</xdr:colOff>
      <xdr:row>20</xdr:row>
      <xdr:rowOff>47625</xdr:rowOff>
    </xdr:from>
    <xdr:to>
      <xdr:col>4</xdr:col>
      <xdr:colOff>473075</xdr:colOff>
      <xdr:row>27</xdr:row>
      <xdr:rowOff>10990</xdr:rowOff>
    </xdr:to>
    <xdr:sp macro="" textlink="">
      <xdr:nvSpPr>
        <xdr:cNvPr id="27" name="Rectangle 56">
          <a:extLst>
            <a:ext uri="{FF2B5EF4-FFF2-40B4-BE49-F238E27FC236}">
              <a16:creationId xmlns="" xmlns:a16="http://schemas.microsoft.com/office/drawing/2014/main" id="{00000000-0008-0000-0200-00001B000000}"/>
            </a:ext>
          </a:extLst>
        </xdr:cNvPr>
        <xdr:cNvSpPr>
          <a:spLocks noChangeArrowheads="1"/>
        </xdr:cNvSpPr>
      </xdr:nvSpPr>
      <xdr:spPr bwMode="auto">
        <a:xfrm>
          <a:off x="206375" y="4867275"/>
          <a:ext cx="2162175" cy="109684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1">
            <a:defRPr sz="1000"/>
          </a:pPr>
          <a:r>
            <a:rPr lang="id-ID" sz="1000" b="0" i="0" strike="noStrike">
              <a:solidFill>
                <a:srgbClr val="000000"/>
              </a:solidFill>
              <a:latin typeface="Arial"/>
              <a:cs typeface="Arial"/>
            </a:rPr>
            <a:t>Bendahara</a:t>
          </a:r>
          <a:r>
            <a:rPr lang="id-ID" sz="1000" b="0" i="0" strike="noStrike" baseline="0">
              <a:solidFill>
                <a:srgbClr val="000000"/>
              </a:solidFill>
              <a:latin typeface="Arial"/>
              <a:cs typeface="Arial"/>
            </a:rPr>
            <a:t> Pengeluaran</a:t>
          </a:r>
          <a:endParaRPr lang="en-US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ctr" rtl="1">
            <a:defRPr sz="1000"/>
          </a:pPr>
          <a:endParaRPr lang="en-US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ctr" rtl="1">
            <a:defRPr sz="1000"/>
          </a:pPr>
          <a:endParaRPr lang="en-US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ctr" rtl="1">
            <a:defRPr sz="1000"/>
          </a:pPr>
          <a:endParaRPr lang="en-US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ctr" rtl="1">
            <a:defRPr sz="1000"/>
          </a:pPr>
          <a:endParaRPr lang="en-US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ctr" rtl="1">
            <a:defRPr sz="1000"/>
          </a:pPr>
          <a:r>
            <a:rPr lang="id-ID" sz="1000" b="0" i="0" u="sng" strike="noStrike">
              <a:solidFill>
                <a:srgbClr val="000000"/>
              </a:solidFill>
              <a:latin typeface="Arial"/>
              <a:cs typeface="Arial"/>
            </a:rPr>
            <a:t>PODO</a:t>
          </a:r>
          <a:r>
            <a:rPr lang="id-ID" sz="1000" b="0" i="0" u="sng" strike="noStrike" baseline="0">
              <a:solidFill>
                <a:srgbClr val="000000"/>
              </a:solidFill>
              <a:latin typeface="Arial"/>
              <a:cs typeface="Arial"/>
            </a:rPr>
            <a:t> RAHARJO, SE</a:t>
          </a:r>
        </a:p>
        <a:p>
          <a:pPr algn="ctr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NIP. </a:t>
          </a:r>
          <a:r>
            <a:rPr lang="id-ID" sz="1000" b="0" i="0" strike="noStrike">
              <a:solidFill>
                <a:srgbClr val="000000"/>
              </a:solidFill>
              <a:latin typeface="Arial"/>
              <a:cs typeface="Arial"/>
            </a:rPr>
            <a:t>19661018 199303 1 004</a:t>
          </a:r>
          <a:endParaRPr lang="en-US" sz="10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7</xdr:col>
      <xdr:colOff>523306</xdr:colOff>
      <xdr:row>20</xdr:row>
      <xdr:rowOff>34925</xdr:rowOff>
    </xdr:from>
    <xdr:to>
      <xdr:col>12</xdr:col>
      <xdr:colOff>39888</xdr:colOff>
      <xdr:row>27</xdr:row>
      <xdr:rowOff>120650</xdr:rowOff>
    </xdr:to>
    <xdr:sp macro="" textlink="">
      <xdr:nvSpPr>
        <xdr:cNvPr id="28" name="Rectangle 19">
          <a:extLst>
            <a:ext uri="{FF2B5EF4-FFF2-40B4-BE49-F238E27FC236}">
              <a16:creationId xmlns="" xmlns:a16="http://schemas.microsoft.com/office/drawing/2014/main" id="{00000000-0008-0000-0200-00001C000000}"/>
            </a:ext>
          </a:extLst>
        </xdr:cNvPr>
        <xdr:cNvSpPr>
          <a:spLocks noChangeArrowheads="1"/>
        </xdr:cNvSpPr>
      </xdr:nvSpPr>
      <xdr:spPr bwMode="auto">
        <a:xfrm>
          <a:off x="5774268" y="3893771"/>
          <a:ext cx="3412062" cy="119697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1">
            <a:defRPr sz="1000"/>
          </a:pPr>
          <a:r>
            <a:rPr lang="id-ID" sz="1000" b="0" i="0" strike="noStrike">
              <a:solidFill>
                <a:srgbClr val="000000"/>
              </a:solidFill>
              <a:latin typeface="Arial"/>
              <a:cs typeface="Arial"/>
            </a:rPr>
            <a:t>Pembantu Bendahara Pengeluaran</a:t>
          </a:r>
        </a:p>
        <a:p>
          <a:pPr algn="ctr" rtl="1">
            <a:defRPr sz="1000"/>
          </a:pPr>
          <a:r>
            <a:rPr lang="id-ID" sz="1000" b="0" i="0" strike="noStrike">
              <a:solidFill>
                <a:srgbClr val="000000"/>
              </a:solidFill>
              <a:latin typeface="Arial"/>
              <a:cs typeface="Arial"/>
            </a:rPr>
            <a:t>Urusan Gaji</a:t>
          </a:r>
          <a:endParaRPr lang="en-US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ctr" rtl="1">
            <a:defRPr sz="1000"/>
          </a:pPr>
          <a:endParaRPr lang="en-US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ctr" rtl="1">
            <a:defRPr sz="1000"/>
          </a:pPr>
          <a:endParaRPr lang="en-US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ctr" rtl="1">
            <a:defRPr sz="1000"/>
          </a:pPr>
          <a:endParaRPr lang="en-US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ctr" rtl="1">
            <a:defRPr sz="1000"/>
          </a:pPr>
          <a:r>
            <a:rPr lang="id-ID" sz="1000" b="0" i="0" u="sng" strike="noStrike">
              <a:solidFill>
                <a:srgbClr val="000000"/>
              </a:solidFill>
              <a:latin typeface="Arial"/>
              <a:cs typeface="Arial"/>
            </a:rPr>
            <a:t>MULYADI</a:t>
          </a:r>
          <a:endParaRPr lang="en-US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ctr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NIP. </a:t>
          </a:r>
          <a:r>
            <a:rPr lang="id-ID" sz="1000" b="0" i="0" strike="noStrike">
              <a:solidFill>
                <a:srgbClr val="000000"/>
              </a:solidFill>
              <a:latin typeface="Arial"/>
              <a:cs typeface="Arial"/>
            </a:rPr>
            <a:t>19610703 199203</a:t>
          </a:r>
          <a:r>
            <a:rPr lang="id-ID" sz="1000" b="0" i="0" strike="noStrike" baseline="0">
              <a:solidFill>
                <a:srgbClr val="000000"/>
              </a:solidFill>
              <a:latin typeface="Arial"/>
              <a:cs typeface="Arial"/>
            </a:rPr>
            <a:t> 1 003</a:t>
          </a:r>
          <a:endParaRPr lang="en-US" sz="10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3</xdr:col>
      <xdr:colOff>575163</xdr:colOff>
      <xdr:row>25</xdr:row>
      <xdr:rowOff>15875</xdr:rowOff>
    </xdr:from>
    <xdr:to>
      <xdr:col>8</xdr:col>
      <xdr:colOff>473563</xdr:colOff>
      <xdr:row>33</xdr:row>
      <xdr:rowOff>109904</xdr:rowOff>
    </xdr:to>
    <xdr:sp macro="" textlink="">
      <xdr:nvSpPr>
        <xdr:cNvPr id="29" name="Text Box 1">
          <a:extLst>
            <a:ext uri="{FF2B5EF4-FFF2-40B4-BE49-F238E27FC236}">
              <a16:creationId xmlns="" xmlns:a16="http://schemas.microsoft.com/office/drawing/2014/main" id="{00000000-0008-0000-0200-00001D000000}"/>
            </a:ext>
          </a:extLst>
        </xdr:cNvPr>
        <xdr:cNvSpPr txBox="1">
          <a:spLocks noChangeArrowheads="1"/>
        </xdr:cNvSpPr>
      </xdr:nvSpPr>
      <xdr:spPr bwMode="auto">
        <a:xfrm>
          <a:off x="2651125" y="4668471"/>
          <a:ext cx="3696188" cy="136402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id-ID" sz="1000" b="0" i="0" strike="noStrike">
              <a:solidFill>
                <a:srgbClr val="000000"/>
              </a:solidFill>
              <a:latin typeface="Arial" pitchFamily="34" charset="0"/>
              <a:cs typeface="Arial" pitchFamily="34" charset="0"/>
            </a:rPr>
            <a:t>KEPALA DINAS PERTANIAN </a:t>
          </a:r>
          <a:endParaRPr lang="en-US" sz="1000" b="0" i="0" strike="noStrike">
            <a:solidFill>
              <a:srgbClr val="000000"/>
            </a:solidFill>
            <a:latin typeface="Arial" pitchFamily="34" charset="0"/>
            <a:cs typeface="Arial" pitchFamily="34" charset="0"/>
          </a:endParaRPr>
        </a:p>
        <a:p>
          <a:pPr algn="ctr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 pitchFamily="34" charset="0"/>
              <a:cs typeface="Arial" pitchFamily="34" charset="0"/>
            </a:rPr>
            <a:t>KABUPATEN SRAGEN</a:t>
          </a:r>
        </a:p>
        <a:p>
          <a:pPr algn="ctr" rtl="1">
            <a:defRPr sz="1000"/>
          </a:pPr>
          <a:endParaRPr lang="en-US" sz="1000" b="0" i="0" strike="noStrike">
            <a:solidFill>
              <a:srgbClr val="000000"/>
            </a:solidFill>
            <a:latin typeface="Arial" pitchFamily="34" charset="0"/>
            <a:cs typeface="Arial" pitchFamily="34" charset="0"/>
          </a:endParaRPr>
        </a:p>
        <a:p>
          <a:pPr algn="ctr" rtl="1">
            <a:defRPr sz="1000"/>
          </a:pPr>
          <a:endParaRPr lang="en-US" sz="1000" b="0" i="0" strike="noStrike">
            <a:solidFill>
              <a:srgbClr val="000000"/>
            </a:solidFill>
            <a:latin typeface="Arial" pitchFamily="34" charset="0"/>
            <a:cs typeface="Arial" pitchFamily="34" charset="0"/>
          </a:endParaRPr>
        </a:p>
        <a:p>
          <a:pPr algn="ctr" rtl="1">
            <a:defRPr sz="1000"/>
          </a:pPr>
          <a:endParaRPr lang="en-US" sz="1000" b="0" i="0" strike="noStrike">
            <a:solidFill>
              <a:srgbClr val="000000"/>
            </a:solidFill>
            <a:latin typeface="Arial" pitchFamily="34" charset="0"/>
            <a:cs typeface="Arial" pitchFamily="34" charset="0"/>
          </a:endParaRPr>
        </a:p>
        <a:p>
          <a:pPr algn="ctr" rtl="1"/>
          <a:r>
            <a:rPr lang="en-US" sz="1100" b="0" i="0" u="sng">
              <a:latin typeface="+mn-lt"/>
              <a:ea typeface="+mn-ea"/>
              <a:cs typeface="+mn-cs"/>
            </a:rPr>
            <a:t>Ir. </a:t>
          </a:r>
          <a:r>
            <a:rPr lang="id-ID" sz="1100" b="0" i="0" u="sng">
              <a:latin typeface="+mn-lt"/>
              <a:ea typeface="+mn-ea"/>
              <a:cs typeface="+mn-cs"/>
            </a:rPr>
            <a:t>EKA RINI MTL.</a:t>
          </a:r>
        </a:p>
        <a:p>
          <a:pPr algn="ctr" rtl="1"/>
          <a:r>
            <a:rPr lang="id-ID" sz="1100" b="0" i="0" u="none">
              <a:latin typeface="+mn-lt"/>
              <a:ea typeface="+mn-ea"/>
              <a:cs typeface="+mn-cs"/>
            </a:rPr>
            <a:t>Pembina Utama Muda</a:t>
          </a:r>
          <a:endParaRPr lang="en-US" sz="1100" b="0" i="0" u="none">
            <a:latin typeface="+mn-lt"/>
            <a:ea typeface="+mn-ea"/>
            <a:cs typeface="+mn-cs"/>
          </a:endParaRPr>
        </a:p>
        <a:p>
          <a:pPr algn="ctr" rtl="1"/>
          <a:r>
            <a:rPr lang="en-US" sz="1100" b="0" i="0">
              <a:latin typeface="+mn-lt"/>
              <a:ea typeface="+mn-ea"/>
              <a:cs typeface="+mn-cs"/>
            </a:rPr>
            <a:t>NIP. </a:t>
          </a:r>
          <a:r>
            <a:rPr lang="id-ID" sz="1100" b="0" i="0">
              <a:latin typeface="+mn-lt"/>
              <a:ea typeface="+mn-ea"/>
              <a:cs typeface="+mn-cs"/>
            </a:rPr>
            <a:t>19660404 199202 2 002</a:t>
          </a:r>
          <a:endParaRPr lang="en-US" sz="1000"/>
        </a:p>
        <a:p>
          <a:pPr algn="ctr" rtl="1">
            <a:defRPr sz="1000"/>
          </a:pPr>
          <a:endParaRPr lang="en-US" sz="1000" b="0" i="0" strike="noStrike">
            <a:solidFill>
              <a:srgbClr val="000000"/>
            </a:solidFill>
            <a:latin typeface="Arial" pitchFamily="34" charset="0"/>
            <a:cs typeface="Arial" pitchFamily="34" charset="0"/>
          </a:endParaRPr>
        </a:p>
        <a:p>
          <a:pPr algn="l" rtl="1">
            <a:defRPr sz="1000"/>
          </a:pPr>
          <a:endParaRPr lang="en-US" sz="1000" b="0" i="0" strike="noStrike">
            <a:solidFill>
              <a:srgbClr val="000000"/>
            </a:solidFill>
            <a:latin typeface="Arial" pitchFamily="34" charset="0"/>
            <a:cs typeface="Arial" pitchFamily="34" charset="0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69</xdr:row>
      <xdr:rowOff>0</xdr:rowOff>
    </xdr:from>
    <xdr:to>
      <xdr:col>4</xdr:col>
      <xdr:colOff>250825</xdr:colOff>
      <xdr:row>69</xdr:row>
      <xdr:rowOff>0</xdr:rowOff>
    </xdr:to>
    <xdr:sp macro="" textlink="">
      <xdr:nvSpPr>
        <xdr:cNvPr id="13" name="Rectangle 56">
          <a:extLst>
            <a:ext uri="{FF2B5EF4-FFF2-40B4-BE49-F238E27FC236}">
              <a16:creationId xmlns="" xmlns:a16="http://schemas.microsoft.com/office/drawing/2014/main" id="{00000000-0008-0000-0300-00000D000000}"/>
            </a:ext>
          </a:extLst>
        </xdr:cNvPr>
        <xdr:cNvSpPr>
          <a:spLocks noChangeArrowheads="1"/>
        </xdr:cNvSpPr>
      </xdr:nvSpPr>
      <xdr:spPr bwMode="auto">
        <a:xfrm>
          <a:off x="0" y="7058025"/>
          <a:ext cx="2184400" cy="122237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BENDAHARA</a:t>
          </a:r>
          <a:r>
            <a:rPr lang="en-US" sz="1000" b="0" i="0" strike="noStrike" baseline="0">
              <a:solidFill>
                <a:srgbClr val="000000"/>
              </a:solidFill>
              <a:latin typeface="Arial"/>
              <a:cs typeface="Arial"/>
            </a:rPr>
            <a:t> PENGELUARAN</a:t>
          </a:r>
          <a:endParaRPr lang="en-US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ctr" rtl="1">
            <a:defRPr sz="1000"/>
          </a:pPr>
          <a:endParaRPr lang="en-US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ctr" rtl="1">
            <a:defRPr sz="1000"/>
          </a:pPr>
          <a:endParaRPr lang="en-US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ctr" rtl="1">
            <a:defRPr sz="1000"/>
          </a:pPr>
          <a:endParaRPr lang="en-US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ctr" rtl="1">
            <a:defRPr sz="1000"/>
          </a:pPr>
          <a:endParaRPr lang="en-US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ctr" rtl="1">
            <a:defRPr sz="1000"/>
          </a:pPr>
          <a:r>
            <a:rPr lang="en-US" sz="1000" b="0" i="0" u="sng" strike="noStrike">
              <a:solidFill>
                <a:srgbClr val="000000"/>
              </a:solidFill>
              <a:latin typeface="Arial"/>
              <a:cs typeface="Arial"/>
            </a:rPr>
            <a:t>NUNUNG AGUS DH, SE</a:t>
          </a:r>
        </a:p>
        <a:p>
          <a:pPr algn="l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     NIP. 19830805 200903 1 007</a:t>
          </a:r>
        </a:p>
      </xdr:txBody>
    </xdr:sp>
    <xdr:clientData/>
  </xdr:twoCellAnchor>
  <xdr:twoCellAnchor>
    <xdr:from>
      <xdr:col>0</xdr:col>
      <xdr:colOff>0</xdr:colOff>
      <xdr:row>69</xdr:row>
      <xdr:rowOff>0</xdr:rowOff>
    </xdr:from>
    <xdr:to>
      <xdr:col>4</xdr:col>
      <xdr:colOff>250825</xdr:colOff>
      <xdr:row>69</xdr:row>
      <xdr:rowOff>0</xdr:rowOff>
    </xdr:to>
    <xdr:sp macro="" textlink="">
      <xdr:nvSpPr>
        <xdr:cNvPr id="25" name="Rectangle 56">
          <a:extLst>
            <a:ext uri="{FF2B5EF4-FFF2-40B4-BE49-F238E27FC236}">
              <a16:creationId xmlns="" xmlns:a16="http://schemas.microsoft.com/office/drawing/2014/main" id="{00000000-0008-0000-0300-000019000000}"/>
            </a:ext>
          </a:extLst>
        </xdr:cNvPr>
        <xdr:cNvSpPr>
          <a:spLocks noChangeArrowheads="1"/>
        </xdr:cNvSpPr>
      </xdr:nvSpPr>
      <xdr:spPr bwMode="auto">
        <a:xfrm>
          <a:off x="0" y="17316450"/>
          <a:ext cx="2184400" cy="122237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BENDAHARA</a:t>
          </a:r>
          <a:r>
            <a:rPr lang="en-US" sz="1000" b="0" i="0" strike="noStrike" baseline="0">
              <a:solidFill>
                <a:srgbClr val="000000"/>
              </a:solidFill>
              <a:latin typeface="Arial"/>
              <a:cs typeface="Arial"/>
            </a:rPr>
            <a:t> PENGELUARAN</a:t>
          </a:r>
          <a:endParaRPr lang="en-US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ctr" rtl="1">
            <a:defRPr sz="1000"/>
          </a:pPr>
          <a:endParaRPr lang="en-US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ctr" rtl="1">
            <a:defRPr sz="1000"/>
          </a:pPr>
          <a:endParaRPr lang="en-US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ctr" rtl="1">
            <a:defRPr sz="1000"/>
          </a:pPr>
          <a:endParaRPr lang="en-US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ctr" rtl="1">
            <a:defRPr sz="1000"/>
          </a:pPr>
          <a:endParaRPr lang="en-US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ctr" rtl="1">
            <a:defRPr sz="1000"/>
          </a:pPr>
          <a:r>
            <a:rPr lang="en-US" sz="1000" b="0" i="0" u="sng" strike="noStrike">
              <a:solidFill>
                <a:srgbClr val="000000"/>
              </a:solidFill>
              <a:latin typeface="Arial"/>
              <a:cs typeface="Arial"/>
            </a:rPr>
            <a:t>NUNUNG AGUS DH, SE</a:t>
          </a:r>
        </a:p>
        <a:p>
          <a:pPr algn="l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     NIP. 19830805 200903 1 007</a:t>
          </a:r>
        </a:p>
      </xdr:txBody>
    </xdr:sp>
    <xdr:clientData/>
  </xdr:twoCellAnchor>
  <xdr:twoCellAnchor>
    <xdr:from>
      <xdr:col>0</xdr:col>
      <xdr:colOff>0</xdr:colOff>
      <xdr:row>69</xdr:row>
      <xdr:rowOff>0</xdr:rowOff>
    </xdr:from>
    <xdr:to>
      <xdr:col>4</xdr:col>
      <xdr:colOff>250825</xdr:colOff>
      <xdr:row>69</xdr:row>
      <xdr:rowOff>0</xdr:rowOff>
    </xdr:to>
    <xdr:sp macro="" textlink="">
      <xdr:nvSpPr>
        <xdr:cNvPr id="30" name="Rectangle 56">
          <a:extLst>
            <a:ext uri="{FF2B5EF4-FFF2-40B4-BE49-F238E27FC236}">
              <a16:creationId xmlns="" xmlns:a16="http://schemas.microsoft.com/office/drawing/2014/main" id="{00000000-0008-0000-0300-00001E000000}"/>
            </a:ext>
          </a:extLst>
        </xdr:cNvPr>
        <xdr:cNvSpPr>
          <a:spLocks noChangeArrowheads="1"/>
        </xdr:cNvSpPr>
      </xdr:nvSpPr>
      <xdr:spPr bwMode="auto">
        <a:xfrm>
          <a:off x="0" y="16833850"/>
          <a:ext cx="2171700" cy="12001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BENDAHARA</a:t>
          </a:r>
          <a:r>
            <a:rPr lang="en-US" sz="1000" b="0" i="0" strike="noStrike" baseline="0">
              <a:solidFill>
                <a:srgbClr val="000000"/>
              </a:solidFill>
              <a:latin typeface="Arial"/>
              <a:cs typeface="Arial"/>
            </a:rPr>
            <a:t> PENGELUARAN</a:t>
          </a:r>
          <a:endParaRPr lang="en-US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ctr" rtl="1">
            <a:defRPr sz="1000"/>
          </a:pPr>
          <a:endParaRPr lang="en-US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ctr" rtl="1">
            <a:defRPr sz="1000"/>
          </a:pPr>
          <a:endParaRPr lang="en-US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ctr" rtl="1">
            <a:defRPr sz="1000"/>
          </a:pPr>
          <a:endParaRPr lang="en-US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ctr" rtl="1">
            <a:defRPr sz="1000"/>
          </a:pPr>
          <a:endParaRPr lang="en-US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ctr" rtl="1">
            <a:defRPr sz="1000"/>
          </a:pPr>
          <a:r>
            <a:rPr lang="en-US" sz="1000" b="0" i="0" u="sng" strike="noStrike">
              <a:solidFill>
                <a:srgbClr val="000000"/>
              </a:solidFill>
              <a:latin typeface="Arial"/>
              <a:cs typeface="Arial"/>
            </a:rPr>
            <a:t>NUNUNG AGUS DH, SE</a:t>
          </a:r>
        </a:p>
        <a:p>
          <a:pPr algn="l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     NIP. 19830805 200903 1 007</a:t>
          </a:r>
        </a:p>
      </xdr:txBody>
    </xdr:sp>
    <xdr:clientData/>
  </xdr:twoCellAnchor>
  <xdr:twoCellAnchor>
    <xdr:from>
      <xdr:col>0</xdr:col>
      <xdr:colOff>0</xdr:colOff>
      <xdr:row>69</xdr:row>
      <xdr:rowOff>0</xdr:rowOff>
    </xdr:from>
    <xdr:to>
      <xdr:col>4</xdr:col>
      <xdr:colOff>250825</xdr:colOff>
      <xdr:row>69</xdr:row>
      <xdr:rowOff>0</xdr:rowOff>
    </xdr:to>
    <xdr:sp macro="" textlink="">
      <xdr:nvSpPr>
        <xdr:cNvPr id="29" name="Rectangle 56">
          <a:extLst>
            <a:ext uri="{FF2B5EF4-FFF2-40B4-BE49-F238E27FC236}">
              <a16:creationId xmlns="" xmlns:a16="http://schemas.microsoft.com/office/drawing/2014/main" id="{00000000-0008-0000-0300-00001D000000}"/>
            </a:ext>
          </a:extLst>
        </xdr:cNvPr>
        <xdr:cNvSpPr>
          <a:spLocks noChangeArrowheads="1"/>
        </xdr:cNvSpPr>
      </xdr:nvSpPr>
      <xdr:spPr bwMode="auto">
        <a:xfrm>
          <a:off x="0" y="6753225"/>
          <a:ext cx="2171700" cy="12001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BENDAHARA</a:t>
          </a:r>
          <a:r>
            <a:rPr lang="en-US" sz="1000" b="0" i="0" strike="noStrike" baseline="0">
              <a:solidFill>
                <a:srgbClr val="000000"/>
              </a:solidFill>
              <a:latin typeface="Arial"/>
              <a:cs typeface="Arial"/>
            </a:rPr>
            <a:t> PENGELUARAN</a:t>
          </a:r>
          <a:endParaRPr lang="en-US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ctr" rtl="1">
            <a:defRPr sz="1000"/>
          </a:pPr>
          <a:endParaRPr lang="en-US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ctr" rtl="1">
            <a:defRPr sz="1000"/>
          </a:pPr>
          <a:endParaRPr lang="en-US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ctr" rtl="1">
            <a:defRPr sz="1000"/>
          </a:pPr>
          <a:endParaRPr lang="en-US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ctr" rtl="1">
            <a:defRPr sz="1000"/>
          </a:pPr>
          <a:endParaRPr lang="en-US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ctr" rtl="1">
            <a:defRPr sz="1000"/>
          </a:pPr>
          <a:r>
            <a:rPr lang="en-US" sz="1000" b="0" i="0" u="sng" strike="noStrike">
              <a:solidFill>
                <a:srgbClr val="000000"/>
              </a:solidFill>
              <a:latin typeface="Arial"/>
              <a:cs typeface="Arial"/>
            </a:rPr>
            <a:t>NUNUNG AGUS DH, SE</a:t>
          </a:r>
        </a:p>
        <a:p>
          <a:pPr algn="l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     NIP. 19830805 200903 1 007</a:t>
          </a:r>
        </a:p>
      </xdr:txBody>
    </xdr:sp>
    <xdr:clientData/>
  </xdr:twoCellAnchor>
  <xdr:twoCellAnchor>
    <xdr:from>
      <xdr:col>0</xdr:col>
      <xdr:colOff>15875</xdr:colOff>
      <xdr:row>69</xdr:row>
      <xdr:rowOff>0</xdr:rowOff>
    </xdr:from>
    <xdr:to>
      <xdr:col>4</xdr:col>
      <xdr:colOff>266700</xdr:colOff>
      <xdr:row>69</xdr:row>
      <xdr:rowOff>0</xdr:rowOff>
    </xdr:to>
    <xdr:sp macro="" textlink="">
      <xdr:nvSpPr>
        <xdr:cNvPr id="34" name="Rectangle 56">
          <a:extLst>
            <a:ext uri="{FF2B5EF4-FFF2-40B4-BE49-F238E27FC236}">
              <a16:creationId xmlns="" xmlns:a16="http://schemas.microsoft.com/office/drawing/2014/main" id="{00000000-0008-0000-0300-000022000000}"/>
            </a:ext>
          </a:extLst>
        </xdr:cNvPr>
        <xdr:cNvSpPr>
          <a:spLocks noChangeArrowheads="1"/>
        </xdr:cNvSpPr>
      </xdr:nvSpPr>
      <xdr:spPr bwMode="auto">
        <a:xfrm>
          <a:off x="15875" y="6689725"/>
          <a:ext cx="2171700" cy="12001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BENDAHARA</a:t>
          </a:r>
          <a:r>
            <a:rPr lang="en-US" sz="1000" b="0" i="0" strike="noStrike" baseline="0">
              <a:solidFill>
                <a:srgbClr val="000000"/>
              </a:solidFill>
              <a:latin typeface="Arial"/>
              <a:cs typeface="Arial"/>
            </a:rPr>
            <a:t> PENGELUARAN</a:t>
          </a:r>
          <a:endParaRPr lang="en-US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ctr" rtl="1">
            <a:defRPr sz="1000"/>
          </a:pPr>
          <a:endParaRPr lang="en-US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ctr" rtl="1">
            <a:defRPr sz="1000"/>
          </a:pPr>
          <a:endParaRPr lang="en-US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ctr" rtl="1">
            <a:defRPr sz="1000"/>
          </a:pPr>
          <a:endParaRPr lang="en-US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ctr" rtl="1">
            <a:defRPr sz="1000"/>
          </a:pPr>
          <a:endParaRPr lang="en-US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ctr" rtl="1">
            <a:defRPr sz="1000"/>
          </a:pPr>
          <a:r>
            <a:rPr lang="en-US" sz="1000" b="0" i="0" u="sng" strike="noStrike">
              <a:solidFill>
                <a:srgbClr val="000000"/>
              </a:solidFill>
              <a:latin typeface="Arial"/>
              <a:cs typeface="Arial"/>
            </a:rPr>
            <a:t>NUNUNG AGUS DH, SE</a:t>
          </a:r>
        </a:p>
        <a:p>
          <a:pPr algn="l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     NIP. 19830805 200903 1 007</a:t>
          </a:r>
        </a:p>
      </xdr:txBody>
    </xdr:sp>
    <xdr:clientData/>
  </xdr:twoCellAnchor>
  <xdr:twoCellAnchor>
    <xdr:from>
      <xdr:col>0</xdr:col>
      <xdr:colOff>0</xdr:colOff>
      <xdr:row>69</xdr:row>
      <xdr:rowOff>0</xdr:rowOff>
    </xdr:from>
    <xdr:to>
      <xdr:col>4</xdr:col>
      <xdr:colOff>250825</xdr:colOff>
      <xdr:row>69</xdr:row>
      <xdr:rowOff>0</xdr:rowOff>
    </xdr:to>
    <xdr:sp macro="" textlink="">
      <xdr:nvSpPr>
        <xdr:cNvPr id="39" name="Rectangle 56">
          <a:extLst>
            <a:ext uri="{FF2B5EF4-FFF2-40B4-BE49-F238E27FC236}">
              <a16:creationId xmlns="" xmlns:a16="http://schemas.microsoft.com/office/drawing/2014/main" id="{00000000-0008-0000-0300-000027000000}"/>
            </a:ext>
          </a:extLst>
        </xdr:cNvPr>
        <xdr:cNvSpPr>
          <a:spLocks noChangeArrowheads="1"/>
        </xdr:cNvSpPr>
      </xdr:nvSpPr>
      <xdr:spPr bwMode="auto">
        <a:xfrm>
          <a:off x="0" y="17287875"/>
          <a:ext cx="2184400" cy="122237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BENDAHARA</a:t>
          </a:r>
          <a:r>
            <a:rPr lang="en-US" sz="1000" b="0" i="0" strike="noStrike" baseline="0">
              <a:solidFill>
                <a:srgbClr val="000000"/>
              </a:solidFill>
              <a:latin typeface="Arial"/>
              <a:cs typeface="Arial"/>
            </a:rPr>
            <a:t> PENGELUARAN</a:t>
          </a:r>
          <a:endParaRPr lang="en-US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ctr" rtl="1">
            <a:defRPr sz="1000"/>
          </a:pPr>
          <a:endParaRPr lang="en-US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ctr" rtl="1">
            <a:defRPr sz="1000"/>
          </a:pPr>
          <a:endParaRPr lang="en-US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ctr" rtl="1">
            <a:defRPr sz="1000"/>
          </a:pPr>
          <a:endParaRPr lang="en-US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ctr" rtl="1">
            <a:defRPr sz="1000"/>
          </a:pPr>
          <a:endParaRPr lang="en-US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ctr" rtl="1">
            <a:defRPr sz="1000"/>
          </a:pPr>
          <a:r>
            <a:rPr lang="en-US" sz="1000" b="0" i="0" u="sng" strike="noStrike">
              <a:solidFill>
                <a:srgbClr val="000000"/>
              </a:solidFill>
              <a:latin typeface="Arial"/>
              <a:cs typeface="Arial"/>
            </a:rPr>
            <a:t>NUNUNG AGUS DH, SE</a:t>
          </a:r>
        </a:p>
        <a:p>
          <a:pPr algn="l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     NIP. 19830805 200903 1 007</a:t>
          </a:r>
        </a:p>
      </xdr:txBody>
    </xdr:sp>
    <xdr:clientData/>
  </xdr:twoCellAnchor>
  <xdr:twoCellAnchor>
    <xdr:from>
      <xdr:col>0</xdr:col>
      <xdr:colOff>0</xdr:colOff>
      <xdr:row>69</xdr:row>
      <xdr:rowOff>0</xdr:rowOff>
    </xdr:from>
    <xdr:to>
      <xdr:col>4</xdr:col>
      <xdr:colOff>250825</xdr:colOff>
      <xdr:row>69</xdr:row>
      <xdr:rowOff>0</xdr:rowOff>
    </xdr:to>
    <xdr:sp macro="" textlink="">
      <xdr:nvSpPr>
        <xdr:cNvPr id="41" name="Rectangle 56">
          <a:extLst>
            <a:ext uri="{FF2B5EF4-FFF2-40B4-BE49-F238E27FC236}">
              <a16:creationId xmlns="" xmlns:a16="http://schemas.microsoft.com/office/drawing/2014/main" id="{00000000-0008-0000-0300-000029000000}"/>
            </a:ext>
          </a:extLst>
        </xdr:cNvPr>
        <xdr:cNvSpPr>
          <a:spLocks noChangeArrowheads="1"/>
        </xdr:cNvSpPr>
      </xdr:nvSpPr>
      <xdr:spPr bwMode="auto">
        <a:xfrm>
          <a:off x="0" y="17287875"/>
          <a:ext cx="2184400" cy="122237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BENDAHARA</a:t>
          </a:r>
          <a:r>
            <a:rPr lang="en-US" sz="1000" b="0" i="0" strike="noStrike" baseline="0">
              <a:solidFill>
                <a:srgbClr val="000000"/>
              </a:solidFill>
              <a:latin typeface="Arial"/>
              <a:cs typeface="Arial"/>
            </a:rPr>
            <a:t> PENGELUARAN</a:t>
          </a:r>
          <a:endParaRPr lang="en-US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ctr" rtl="1">
            <a:defRPr sz="1000"/>
          </a:pPr>
          <a:endParaRPr lang="en-US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ctr" rtl="1">
            <a:defRPr sz="1000"/>
          </a:pPr>
          <a:endParaRPr lang="en-US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ctr" rtl="1">
            <a:defRPr sz="1000"/>
          </a:pPr>
          <a:endParaRPr lang="en-US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ctr" rtl="1">
            <a:defRPr sz="1000"/>
          </a:pPr>
          <a:endParaRPr lang="en-US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ctr" rtl="1">
            <a:defRPr sz="1000"/>
          </a:pPr>
          <a:r>
            <a:rPr lang="en-US" sz="1000" b="0" i="0" u="sng" strike="noStrike">
              <a:solidFill>
                <a:srgbClr val="000000"/>
              </a:solidFill>
              <a:latin typeface="Arial"/>
              <a:cs typeface="Arial"/>
            </a:rPr>
            <a:t>NUNUNG AGUS DH, SE</a:t>
          </a:r>
        </a:p>
        <a:p>
          <a:pPr algn="l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     NIP. 19830805 200903 1 007</a:t>
          </a:r>
        </a:p>
      </xdr:txBody>
    </xdr:sp>
    <xdr:clientData/>
  </xdr:twoCellAnchor>
  <xdr:twoCellAnchor>
    <xdr:from>
      <xdr:col>0</xdr:col>
      <xdr:colOff>15875</xdr:colOff>
      <xdr:row>69</xdr:row>
      <xdr:rowOff>0</xdr:rowOff>
    </xdr:from>
    <xdr:to>
      <xdr:col>4</xdr:col>
      <xdr:colOff>266700</xdr:colOff>
      <xdr:row>69</xdr:row>
      <xdr:rowOff>0</xdr:rowOff>
    </xdr:to>
    <xdr:sp macro="" textlink="">
      <xdr:nvSpPr>
        <xdr:cNvPr id="43" name="Rectangle 56">
          <a:extLst>
            <a:ext uri="{FF2B5EF4-FFF2-40B4-BE49-F238E27FC236}">
              <a16:creationId xmlns="" xmlns:a16="http://schemas.microsoft.com/office/drawing/2014/main" id="{00000000-0008-0000-0300-00002B000000}"/>
            </a:ext>
          </a:extLst>
        </xdr:cNvPr>
        <xdr:cNvSpPr>
          <a:spLocks noChangeArrowheads="1"/>
        </xdr:cNvSpPr>
      </xdr:nvSpPr>
      <xdr:spPr bwMode="auto">
        <a:xfrm>
          <a:off x="15875" y="17218025"/>
          <a:ext cx="2184400" cy="122872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BENDAHARA</a:t>
          </a:r>
          <a:r>
            <a:rPr lang="en-US" sz="1000" b="0" i="0" strike="noStrike" baseline="0">
              <a:solidFill>
                <a:srgbClr val="000000"/>
              </a:solidFill>
              <a:latin typeface="Arial"/>
              <a:cs typeface="Arial"/>
            </a:rPr>
            <a:t> PENGELUARAN</a:t>
          </a:r>
          <a:endParaRPr lang="en-US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ctr" rtl="1">
            <a:defRPr sz="1000"/>
          </a:pPr>
          <a:endParaRPr lang="en-US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ctr" rtl="1">
            <a:defRPr sz="1000"/>
          </a:pPr>
          <a:endParaRPr lang="en-US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ctr" rtl="1">
            <a:defRPr sz="1000"/>
          </a:pPr>
          <a:endParaRPr lang="en-US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ctr" rtl="1">
            <a:defRPr sz="1000"/>
          </a:pPr>
          <a:endParaRPr lang="en-US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ctr" rtl="1">
            <a:defRPr sz="1000"/>
          </a:pPr>
          <a:r>
            <a:rPr lang="en-US" sz="1000" b="0" i="0" u="sng" strike="noStrike">
              <a:solidFill>
                <a:srgbClr val="000000"/>
              </a:solidFill>
              <a:latin typeface="Arial"/>
              <a:cs typeface="Arial"/>
            </a:rPr>
            <a:t>NUNUNG AGUS DH, SE</a:t>
          </a:r>
        </a:p>
        <a:p>
          <a:pPr algn="l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     NIP. 19830805 200903 1 007</a:t>
          </a:r>
        </a:p>
      </xdr:txBody>
    </xdr:sp>
    <xdr:clientData/>
  </xdr:twoCellAnchor>
  <xdr:twoCellAnchor>
    <xdr:from>
      <xdr:col>0</xdr:col>
      <xdr:colOff>0</xdr:colOff>
      <xdr:row>69</xdr:row>
      <xdr:rowOff>0</xdr:rowOff>
    </xdr:from>
    <xdr:to>
      <xdr:col>4</xdr:col>
      <xdr:colOff>250825</xdr:colOff>
      <xdr:row>69</xdr:row>
      <xdr:rowOff>0</xdr:rowOff>
    </xdr:to>
    <xdr:sp macro="" textlink="">
      <xdr:nvSpPr>
        <xdr:cNvPr id="45" name="Rectangle 56">
          <a:extLst>
            <a:ext uri="{FF2B5EF4-FFF2-40B4-BE49-F238E27FC236}">
              <a16:creationId xmlns="" xmlns:a16="http://schemas.microsoft.com/office/drawing/2014/main" id="{00000000-0008-0000-0300-00002D000000}"/>
            </a:ext>
          </a:extLst>
        </xdr:cNvPr>
        <xdr:cNvSpPr>
          <a:spLocks noChangeArrowheads="1"/>
        </xdr:cNvSpPr>
      </xdr:nvSpPr>
      <xdr:spPr bwMode="auto">
        <a:xfrm>
          <a:off x="0" y="27336750"/>
          <a:ext cx="2184400" cy="122237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BENDAHARA</a:t>
          </a:r>
          <a:r>
            <a:rPr lang="en-US" sz="1000" b="0" i="0" strike="noStrike" baseline="0">
              <a:solidFill>
                <a:srgbClr val="000000"/>
              </a:solidFill>
              <a:latin typeface="Arial"/>
              <a:cs typeface="Arial"/>
            </a:rPr>
            <a:t> PENGELUARAN</a:t>
          </a:r>
          <a:endParaRPr lang="en-US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ctr" rtl="1">
            <a:defRPr sz="1000"/>
          </a:pPr>
          <a:endParaRPr lang="en-US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ctr" rtl="1">
            <a:defRPr sz="1000"/>
          </a:pPr>
          <a:endParaRPr lang="en-US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ctr" rtl="1">
            <a:defRPr sz="1000"/>
          </a:pPr>
          <a:endParaRPr lang="en-US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ctr" rtl="1">
            <a:defRPr sz="1000"/>
          </a:pPr>
          <a:endParaRPr lang="en-US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ctr" rtl="1">
            <a:defRPr sz="1000"/>
          </a:pPr>
          <a:r>
            <a:rPr lang="en-US" sz="1000" b="0" i="0" u="sng" strike="noStrike">
              <a:solidFill>
                <a:srgbClr val="000000"/>
              </a:solidFill>
              <a:latin typeface="Arial"/>
              <a:cs typeface="Arial"/>
            </a:rPr>
            <a:t>NUNUNG AGUS DH, SE</a:t>
          </a:r>
        </a:p>
        <a:p>
          <a:pPr algn="l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     NIP. 19830805 200903 1 007</a:t>
          </a:r>
        </a:p>
      </xdr:txBody>
    </xdr:sp>
    <xdr:clientData/>
  </xdr:twoCellAnchor>
  <xdr:twoCellAnchor>
    <xdr:from>
      <xdr:col>0</xdr:col>
      <xdr:colOff>0</xdr:colOff>
      <xdr:row>69</xdr:row>
      <xdr:rowOff>0</xdr:rowOff>
    </xdr:from>
    <xdr:to>
      <xdr:col>4</xdr:col>
      <xdr:colOff>250825</xdr:colOff>
      <xdr:row>69</xdr:row>
      <xdr:rowOff>0</xdr:rowOff>
    </xdr:to>
    <xdr:sp macro="" textlink="">
      <xdr:nvSpPr>
        <xdr:cNvPr id="46" name="Rectangle 56">
          <a:extLst>
            <a:ext uri="{FF2B5EF4-FFF2-40B4-BE49-F238E27FC236}">
              <a16:creationId xmlns="" xmlns:a16="http://schemas.microsoft.com/office/drawing/2014/main" id="{00000000-0008-0000-0300-00002E000000}"/>
            </a:ext>
          </a:extLst>
        </xdr:cNvPr>
        <xdr:cNvSpPr>
          <a:spLocks noChangeArrowheads="1"/>
        </xdr:cNvSpPr>
      </xdr:nvSpPr>
      <xdr:spPr bwMode="auto">
        <a:xfrm>
          <a:off x="0" y="27336750"/>
          <a:ext cx="2184400" cy="122237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BENDAHARA</a:t>
          </a:r>
          <a:r>
            <a:rPr lang="en-US" sz="1000" b="0" i="0" strike="noStrike" baseline="0">
              <a:solidFill>
                <a:srgbClr val="000000"/>
              </a:solidFill>
              <a:latin typeface="Arial"/>
              <a:cs typeface="Arial"/>
            </a:rPr>
            <a:t> PENGELUARAN</a:t>
          </a:r>
          <a:endParaRPr lang="en-US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ctr" rtl="1">
            <a:defRPr sz="1000"/>
          </a:pPr>
          <a:endParaRPr lang="en-US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ctr" rtl="1">
            <a:defRPr sz="1000"/>
          </a:pPr>
          <a:endParaRPr lang="en-US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ctr" rtl="1">
            <a:defRPr sz="1000"/>
          </a:pPr>
          <a:endParaRPr lang="en-US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ctr" rtl="1">
            <a:defRPr sz="1000"/>
          </a:pPr>
          <a:endParaRPr lang="en-US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ctr" rtl="1">
            <a:defRPr sz="1000"/>
          </a:pPr>
          <a:r>
            <a:rPr lang="en-US" sz="1000" b="0" i="0" u="sng" strike="noStrike">
              <a:solidFill>
                <a:srgbClr val="000000"/>
              </a:solidFill>
              <a:latin typeface="Arial"/>
              <a:cs typeface="Arial"/>
            </a:rPr>
            <a:t>NUNUNG AGUS DH, SE</a:t>
          </a:r>
        </a:p>
        <a:p>
          <a:pPr algn="l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     NIP. 19830805 200903 1 007</a:t>
          </a:r>
        </a:p>
      </xdr:txBody>
    </xdr:sp>
    <xdr:clientData/>
  </xdr:twoCellAnchor>
  <xdr:twoCellAnchor>
    <xdr:from>
      <xdr:col>0</xdr:col>
      <xdr:colOff>0</xdr:colOff>
      <xdr:row>69</xdr:row>
      <xdr:rowOff>0</xdr:rowOff>
    </xdr:from>
    <xdr:to>
      <xdr:col>4</xdr:col>
      <xdr:colOff>250825</xdr:colOff>
      <xdr:row>69</xdr:row>
      <xdr:rowOff>0</xdr:rowOff>
    </xdr:to>
    <xdr:sp macro="" textlink="">
      <xdr:nvSpPr>
        <xdr:cNvPr id="48" name="Rectangle 56">
          <a:extLst>
            <a:ext uri="{FF2B5EF4-FFF2-40B4-BE49-F238E27FC236}">
              <a16:creationId xmlns="" xmlns:a16="http://schemas.microsoft.com/office/drawing/2014/main" id="{00000000-0008-0000-0300-000030000000}"/>
            </a:ext>
          </a:extLst>
        </xdr:cNvPr>
        <xdr:cNvSpPr>
          <a:spLocks noChangeArrowheads="1"/>
        </xdr:cNvSpPr>
      </xdr:nvSpPr>
      <xdr:spPr bwMode="auto">
        <a:xfrm>
          <a:off x="0" y="27336750"/>
          <a:ext cx="2184400" cy="122237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BENDAHARA</a:t>
          </a:r>
          <a:r>
            <a:rPr lang="en-US" sz="1000" b="0" i="0" strike="noStrike" baseline="0">
              <a:solidFill>
                <a:srgbClr val="000000"/>
              </a:solidFill>
              <a:latin typeface="Arial"/>
              <a:cs typeface="Arial"/>
            </a:rPr>
            <a:t> PENGELUARAN</a:t>
          </a:r>
          <a:endParaRPr lang="en-US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ctr" rtl="1">
            <a:defRPr sz="1000"/>
          </a:pPr>
          <a:endParaRPr lang="en-US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ctr" rtl="1">
            <a:defRPr sz="1000"/>
          </a:pPr>
          <a:endParaRPr lang="en-US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ctr" rtl="1">
            <a:defRPr sz="1000"/>
          </a:pPr>
          <a:endParaRPr lang="en-US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ctr" rtl="1">
            <a:defRPr sz="1000"/>
          </a:pPr>
          <a:endParaRPr lang="en-US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ctr" rtl="1">
            <a:defRPr sz="1000"/>
          </a:pPr>
          <a:r>
            <a:rPr lang="en-US" sz="1000" b="0" i="0" u="sng" strike="noStrike">
              <a:solidFill>
                <a:srgbClr val="000000"/>
              </a:solidFill>
              <a:latin typeface="Arial"/>
              <a:cs typeface="Arial"/>
            </a:rPr>
            <a:t>NUNUNG AGUS DH, SE</a:t>
          </a:r>
        </a:p>
        <a:p>
          <a:pPr algn="l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     NIP. 19830805 200903 1 007</a:t>
          </a:r>
        </a:p>
      </xdr:txBody>
    </xdr:sp>
    <xdr:clientData/>
  </xdr:twoCellAnchor>
  <xdr:twoCellAnchor>
    <xdr:from>
      <xdr:col>0</xdr:col>
      <xdr:colOff>0</xdr:colOff>
      <xdr:row>69</xdr:row>
      <xdr:rowOff>0</xdr:rowOff>
    </xdr:from>
    <xdr:to>
      <xdr:col>4</xdr:col>
      <xdr:colOff>250825</xdr:colOff>
      <xdr:row>69</xdr:row>
      <xdr:rowOff>0</xdr:rowOff>
    </xdr:to>
    <xdr:sp macro="" textlink="">
      <xdr:nvSpPr>
        <xdr:cNvPr id="50" name="Rectangle 56">
          <a:extLst>
            <a:ext uri="{FF2B5EF4-FFF2-40B4-BE49-F238E27FC236}">
              <a16:creationId xmlns="" xmlns:a16="http://schemas.microsoft.com/office/drawing/2014/main" id="{00000000-0008-0000-0300-000032000000}"/>
            </a:ext>
          </a:extLst>
        </xdr:cNvPr>
        <xdr:cNvSpPr>
          <a:spLocks noChangeArrowheads="1"/>
        </xdr:cNvSpPr>
      </xdr:nvSpPr>
      <xdr:spPr bwMode="auto">
        <a:xfrm>
          <a:off x="0" y="27336750"/>
          <a:ext cx="2184400" cy="122237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BENDAHARA</a:t>
          </a:r>
          <a:r>
            <a:rPr lang="en-US" sz="1000" b="0" i="0" strike="noStrike" baseline="0">
              <a:solidFill>
                <a:srgbClr val="000000"/>
              </a:solidFill>
              <a:latin typeface="Arial"/>
              <a:cs typeface="Arial"/>
            </a:rPr>
            <a:t> PENGELUARAN</a:t>
          </a:r>
          <a:endParaRPr lang="en-US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ctr" rtl="1">
            <a:defRPr sz="1000"/>
          </a:pPr>
          <a:endParaRPr lang="en-US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ctr" rtl="1">
            <a:defRPr sz="1000"/>
          </a:pPr>
          <a:endParaRPr lang="en-US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ctr" rtl="1">
            <a:defRPr sz="1000"/>
          </a:pPr>
          <a:endParaRPr lang="en-US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ctr" rtl="1">
            <a:defRPr sz="1000"/>
          </a:pPr>
          <a:endParaRPr lang="en-US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ctr" rtl="1">
            <a:defRPr sz="1000"/>
          </a:pPr>
          <a:r>
            <a:rPr lang="en-US" sz="1000" b="0" i="0" u="sng" strike="noStrike">
              <a:solidFill>
                <a:srgbClr val="000000"/>
              </a:solidFill>
              <a:latin typeface="Arial"/>
              <a:cs typeface="Arial"/>
            </a:rPr>
            <a:t>NUNUNG AGUS DH, SE</a:t>
          </a:r>
        </a:p>
        <a:p>
          <a:pPr algn="l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     NIP. 19830805 200903 1 007</a:t>
          </a:r>
        </a:p>
      </xdr:txBody>
    </xdr:sp>
    <xdr:clientData/>
  </xdr:twoCellAnchor>
  <xdr:twoCellAnchor>
    <xdr:from>
      <xdr:col>0</xdr:col>
      <xdr:colOff>15875</xdr:colOff>
      <xdr:row>69</xdr:row>
      <xdr:rowOff>0</xdr:rowOff>
    </xdr:from>
    <xdr:to>
      <xdr:col>4</xdr:col>
      <xdr:colOff>266700</xdr:colOff>
      <xdr:row>69</xdr:row>
      <xdr:rowOff>0</xdr:rowOff>
    </xdr:to>
    <xdr:sp macro="" textlink="">
      <xdr:nvSpPr>
        <xdr:cNvPr id="52" name="Rectangle 56">
          <a:extLst>
            <a:ext uri="{FF2B5EF4-FFF2-40B4-BE49-F238E27FC236}">
              <a16:creationId xmlns="" xmlns:a16="http://schemas.microsoft.com/office/drawing/2014/main" id="{00000000-0008-0000-0300-000034000000}"/>
            </a:ext>
          </a:extLst>
        </xdr:cNvPr>
        <xdr:cNvSpPr>
          <a:spLocks noChangeArrowheads="1"/>
        </xdr:cNvSpPr>
      </xdr:nvSpPr>
      <xdr:spPr bwMode="auto">
        <a:xfrm>
          <a:off x="15875" y="27266900"/>
          <a:ext cx="2184400" cy="122872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BENDAHARA</a:t>
          </a:r>
          <a:r>
            <a:rPr lang="en-US" sz="1000" b="0" i="0" strike="noStrike" baseline="0">
              <a:solidFill>
                <a:srgbClr val="000000"/>
              </a:solidFill>
              <a:latin typeface="Arial"/>
              <a:cs typeface="Arial"/>
            </a:rPr>
            <a:t> PENGELUARAN</a:t>
          </a:r>
          <a:endParaRPr lang="en-US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ctr" rtl="1">
            <a:defRPr sz="1000"/>
          </a:pPr>
          <a:endParaRPr lang="en-US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ctr" rtl="1">
            <a:defRPr sz="1000"/>
          </a:pPr>
          <a:endParaRPr lang="en-US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ctr" rtl="1">
            <a:defRPr sz="1000"/>
          </a:pPr>
          <a:endParaRPr lang="en-US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ctr" rtl="1">
            <a:defRPr sz="1000"/>
          </a:pPr>
          <a:endParaRPr lang="en-US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ctr" rtl="1">
            <a:defRPr sz="1000"/>
          </a:pPr>
          <a:r>
            <a:rPr lang="en-US" sz="1000" b="0" i="0" u="sng" strike="noStrike">
              <a:solidFill>
                <a:srgbClr val="000000"/>
              </a:solidFill>
              <a:latin typeface="Arial"/>
              <a:cs typeface="Arial"/>
            </a:rPr>
            <a:t>NUNUNG AGUS DH, SE</a:t>
          </a:r>
        </a:p>
        <a:p>
          <a:pPr algn="l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     NIP. 19830805 200903 1 007</a:t>
          </a:r>
        </a:p>
      </xdr:txBody>
    </xdr:sp>
    <xdr:clientData/>
  </xdr:twoCellAnchor>
  <xdr:twoCellAnchor>
    <xdr:from>
      <xdr:col>0</xdr:col>
      <xdr:colOff>0</xdr:colOff>
      <xdr:row>69</xdr:row>
      <xdr:rowOff>0</xdr:rowOff>
    </xdr:from>
    <xdr:to>
      <xdr:col>4</xdr:col>
      <xdr:colOff>250825</xdr:colOff>
      <xdr:row>69</xdr:row>
      <xdr:rowOff>0</xdr:rowOff>
    </xdr:to>
    <xdr:sp macro="" textlink="">
      <xdr:nvSpPr>
        <xdr:cNvPr id="58" name="Rectangle 56">
          <a:extLst>
            <a:ext uri="{FF2B5EF4-FFF2-40B4-BE49-F238E27FC236}">
              <a16:creationId xmlns="" xmlns:a16="http://schemas.microsoft.com/office/drawing/2014/main" id="{00000000-0008-0000-0300-00003A000000}"/>
            </a:ext>
          </a:extLst>
        </xdr:cNvPr>
        <xdr:cNvSpPr>
          <a:spLocks noChangeArrowheads="1"/>
        </xdr:cNvSpPr>
      </xdr:nvSpPr>
      <xdr:spPr bwMode="auto">
        <a:xfrm>
          <a:off x="0" y="6896100"/>
          <a:ext cx="2184400" cy="122237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BENDAHARA</a:t>
          </a:r>
          <a:r>
            <a:rPr lang="en-US" sz="1000" b="0" i="0" strike="noStrike" baseline="0">
              <a:solidFill>
                <a:srgbClr val="000000"/>
              </a:solidFill>
              <a:latin typeface="Arial"/>
              <a:cs typeface="Arial"/>
            </a:rPr>
            <a:t> PENGELUARAN</a:t>
          </a:r>
          <a:endParaRPr lang="en-US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ctr" rtl="1">
            <a:defRPr sz="1000"/>
          </a:pPr>
          <a:endParaRPr lang="en-US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ctr" rtl="1">
            <a:defRPr sz="1000"/>
          </a:pPr>
          <a:endParaRPr lang="en-US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ctr" rtl="1">
            <a:defRPr sz="1000"/>
          </a:pPr>
          <a:endParaRPr lang="en-US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ctr" rtl="1">
            <a:defRPr sz="1000"/>
          </a:pPr>
          <a:endParaRPr lang="en-US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ctr" rtl="1">
            <a:defRPr sz="1000"/>
          </a:pPr>
          <a:r>
            <a:rPr lang="en-US" sz="1000" b="0" i="0" u="sng" strike="noStrike">
              <a:solidFill>
                <a:srgbClr val="000000"/>
              </a:solidFill>
              <a:latin typeface="Arial"/>
              <a:cs typeface="Arial"/>
            </a:rPr>
            <a:t>NUNUNG AGUS DH, SE</a:t>
          </a:r>
        </a:p>
        <a:p>
          <a:pPr algn="l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     NIP. 19830805 200903 1 007</a:t>
          </a:r>
        </a:p>
      </xdr:txBody>
    </xdr:sp>
    <xdr:clientData/>
  </xdr:twoCellAnchor>
  <xdr:twoCellAnchor>
    <xdr:from>
      <xdr:col>0</xdr:col>
      <xdr:colOff>15875</xdr:colOff>
      <xdr:row>69</xdr:row>
      <xdr:rowOff>0</xdr:rowOff>
    </xdr:from>
    <xdr:to>
      <xdr:col>4</xdr:col>
      <xdr:colOff>266700</xdr:colOff>
      <xdr:row>69</xdr:row>
      <xdr:rowOff>0</xdr:rowOff>
    </xdr:to>
    <xdr:sp macro="" textlink="">
      <xdr:nvSpPr>
        <xdr:cNvPr id="60" name="Rectangle 56">
          <a:extLst>
            <a:ext uri="{FF2B5EF4-FFF2-40B4-BE49-F238E27FC236}">
              <a16:creationId xmlns="" xmlns:a16="http://schemas.microsoft.com/office/drawing/2014/main" id="{00000000-0008-0000-0300-00003C000000}"/>
            </a:ext>
          </a:extLst>
        </xdr:cNvPr>
        <xdr:cNvSpPr>
          <a:spLocks noChangeArrowheads="1"/>
        </xdr:cNvSpPr>
      </xdr:nvSpPr>
      <xdr:spPr bwMode="auto">
        <a:xfrm>
          <a:off x="15875" y="6826250"/>
          <a:ext cx="2184400" cy="122872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BENDAHARA</a:t>
          </a:r>
          <a:r>
            <a:rPr lang="en-US" sz="1000" b="0" i="0" strike="noStrike" baseline="0">
              <a:solidFill>
                <a:srgbClr val="000000"/>
              </a:solidFill>
              <a:latin typeface="Arial"/>
              <a:cs typeface="Arial"/>
            </a:rPr>
            <a:t> PENGELUARAN</a:t>
          </a:r>
          <a:endParaRPr lang="en-US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ctr" rtl="1">
            <a:defRPr sz="1000"/>
          </a:pPr>
          <a:endParaRPr lang="en-US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ctr" rtl="1">
            <a:defRPr sz="1000"/>
          </a:pPr>
          <a:endParaRPr lang="en-US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ctr" rtl="1">
            <a:defRPr sz="1000"/>
          </a:pPr>
          <a:endParaRPr lang="en-US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ctr" rtl="1">
            <a:defRPr sz="1000"/>
          </a:pPr>
          <a:endParaRPr lang="en-US" sz="1000" b="0" i="0" strike="noStrike">
            <a:solidFill>
              <a:srgbClr val="000000"/>
            </a:solidFill>
            <a:latin typeface="Arial"/>
            <a:cs typeface="Arial"/>
          </a:endParaRPr>
        </a:p>
        <a:p>
          <a:pPr algn="ctr" rtl="1">
            <a:defRPr sz="1000"/>
          </a:pPr>
          <a:r>
            <a:rPr lang="en-US" sz="1000" b="0" i="0" u="sng" strike="noStrike">
              <a:solidFill>
                <a:srgbClr val="000000"/>
              </a:solidFill>
              <a:latin typeface="Arial"/>
              <a:cs typeface="Arial"/>
            </a:rPr>
            <a:t>NUNUNG AGUS DH, SE</a:t>
          </a:r>
        </a:p>
        <a:p>
          <a:pPr algn="l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     NIP. 19830805 200903 1 007</a:t>
          </a:r>
        </a:p>
      </xdr:txBody>
    </xdr:sp>
    <xdr:clientData/>
  </xdr:twoCellAnchor>
  <xdr:twoCellAnchor>
    <xdr:from>
      <xdr:col>0</xdr:col>
      <xdr:colOff>79665</xdr:colOff>
      <xdr:row>0</xdr:row>
      <xdr:rowOff>157595</xdr:rowOff>
    </xdr:from>
    <xdr:to>
      <xdr:col>1</xdr:col>
      <xdr:colOff>781050</xdr:colOff>
      <xdr:row>3</xdr:row>
      <xdr:rowOff>19050</xdr:rowOff>
    </xdr:to>
    <xdr:pic>
      <xdr:nvPicPr>
        <xdr:cNvPr id="62" name="Picture 61" descr="logosragen">
          <a:extLst>
            <a:ext uri="{FF2B5EF4-FFF2-40B4-BE49-F238E27FC236}">
              <a16:creationId xmlns="" xmlns:a16="http://schemas.microsoft.com/office/drawing/2014/main" id="{00000000-0008-0000-03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665" y="157595"/>
          <a:ext cx="834735" cy="1023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47625</xdr:colOff>
          <xdr:row>69</xdr:row>
          <xdr:rowOff>0</xdr:rowOff>
        </xdr:from>
        <xdr:to>
          <xdr:col>2</xdr:col>
          <xdr:colOff>647700</xdr:colOff>
          <xdr:row>69</xdr:row>
          <xdr:rowOff>0</xdr:rowOff>
        </xdr:to>
        <xdr:sp macro="" textlink="">
          <xdr:nvSpPr>
            <xdr:cNvPr id="15361" name="Object 1" hidden="1">
              <a:extLst>
                <a:ext uri="{63B3BB69-23CF-44E3-9099-C40C66FF867C}">
                  <a14:compatExt spid="_x0000_s153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38100</xdr:colOff>
          <xdr:row>69</xdr:row>
          <xdr:rowOff>0</xdr:rowOff>
        </xdr:from>
        <xdr:to>
          <xdr:col>2</xdr:col>
          <xdr:colOff>619125</xdr:colOff>
          <xdr:row>69</xdr:row>
          <xdr:rowOff>0</xdr:rowOff>
        </xdr:to>
        <xdr:sp macro="" textlink="">
          <xdr:nvSpPr>
            <xdr:cNvPr id="15364" name="Object 4" hidden="1">
              <a:extLst>
                <a:ext uri="{63B3BB69-23CF-44E3-9099-C40C66FF867C}">
                  <a14:compatExt spid="_x0000_s153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38100</xdr:colOff>
          <xdr:row>69</xdr:row>
          <xdr:rowOff>0</xdr:rowOff>
        </xdr:from>
        <xdr:to>
          <xdr:col>2</xdr:col>
          <xdr:colOff>619125</xdr:colOff>
          <xdr:row>69</xdr:row>
          <xdr:rowOff>0</xdr:rowOff>
        </xdr:to>
        <xdr:sp macro="" textlink="">
          <xdr:nvSpPr>
            <xdr:cNvPr id="16054" name="Object 694" hidden="1">
              <a:extLst>
                <a:ext uri="{63B3BB69-23CF-44E3-9099-C40C66FF867C}">
                  <a14:compatExt spid="_x0000_s160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oleObject" Target="../embeddings/oleObject3.bin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2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"/>
  <sheetViews>
    <sheetView view="pageBreakPreview" zoomScale="82" zoomScaleSheetLayoutView="82" workbookViewId="0">
      <selection activeCell="H18" sqref="H18"/>
    </sheetView>
  </sheetViews>
  <sheetFormatPr defaultRowHeight="12.75" x14ac:dyDescent="0.2"/>
  <cols>
    <col min="1" max="1" width="5.28515625" customWidth="1"/>
    <col min="2" max="2" width="9.28515625" customWidth="1"/>
    <col min="3" max="3" width="7.28515625" customWidth="1"/>
    <col min="4" max="4" width="6.5703125" customWidth="1"/>
    <col min="5" max="5" width="19.42578125" customWidth="1"/>
    <col min="6" max="6" width="6.42578125" customWidth="1"/>
    <col min="7" max="7" width="7.28515625" customWidth="1"/>
    <col min="8" max="8" width="7.140625" customWidth="1"/>
    <col min="9" max="9" width="8" customWidth="1"/>
    <col min="10" max="10" width="17.5703125" customWidth="1"/>
  </cols>
  <sheetData>
    <row r="1" spans="1:11" ht="18.75" x14ac:dyDescent="0.2">
      <c r="F1" s="46" t="s">
        <v>74</v>
      </c>
    </row>
    <row r="2" spans="1:11" ht="22.5" x14ac:dyDescent="0.2">
      <c r="F2" s="47" t="s">
        <v>75</v>
      </c>
    </row>
    <row r="3" spans="1:11" ht="15" x14ac:dyDescent="0.2">
      <c r="F3" s="48" t="s">
        <v>76</v>
      </c>
    </row>
    <row r="4" spans="1:11" ht="15" x14ac:dyDescent="0.25">
      <c r="F4" s="49" t="s">
        <v>77</v>
      </c>
    </row>
    <row r="9" spans="1:11" ht="18" x14ac:dyDescent="0.25">
      <c r="A9" s="76" t="s">
        <v>54</v>
      </c>
      <c r="B9" s="76"/>
      <c r="C9" s="76"/>
      <c r="D9" s="76"/>
      <c r="E9" s="76"/>
      <c r="F9" s="76"/>
      <c r="G9" s="76"/>
      <c r="H9" s="76"/>
      <c r="I9" s="76"/>
      <c r="J9" s="76"/>
    </row>
    <row r="11" spans="1:11" ht="15.75" x14ac:dyDescent="0.25">
      <c r="A11" s="23"/>
      <c r="B11" s="23" t="s">
        <v>55</v>
      </c>
      <c r="C11" s="23" t="s">
        <v>68</v>
      </c>
      <c r="D11" s="23"/>
      <c r="E11" s="23"/>
      <c r="F11" s="23"/>
      <c r="G11" s="23"/>
      <c r="H11" s="23"/>
      <c r="I11" s="23"/>
      <c r="J11" s="23"/>
      <c r="K11" s="23"/>
    </row>
    <row r="12" spans="1:11" ht="15.75" x14ac:dyDescent="0.25">
      <c r="A12" s="23"/>
      <c r="B12" s="23" t="s">
        <v>56</v>
      </c>
      <c r="C12" s="23" t="s">
        <v>57</v>
      </c>
      <c r="D12" s="23"/>
      <c r="E12" s="23"/>
      <c r="F12" s="23"/>
      <c r="G12" s="23"/>
      <c r="H12" s="23"/>
      <c r="I12" s="23"/>
      <c r="J12" s="23"/>
      <c r="K12" s="23"/>
    </row>
    <row r="13" spans="1:11" ht="15.75" x14ac:dyDescent="0.25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</row>
    <row r="14" spans="1:11" ht="15.75" x14ac:dyDescent="0.25">
      <c r="A14" s="23"/>
      <c r="B14" s="23"/>
      <c r="C14" s="23"/>
      <c r="D14" s="23"/>
      <c r="E14" s="23"/>
      <c r="F14" s="23"/>
      <c r="G14" s="23"/>
      <c r="H14" s="23"/>
      <c r="I14" s="23"/>
      <c r="J14" s="23"/>
      <c r="K14" s="23"/>
    </row>
    <row r="15" spans="1:11" ht="29.25" customHeight="1" x14ac:dyDescent="0.25">
      <c r="A15" s="77" t="s">
        <v>67</v>
      </c>
      <c r="B15" s="77"/>
      <c r="C15" s="77"/>
      <c r="D15" s="77"/>
      <c r="E15" s="77"/>
      <c r="F15" s="77" t="s">
        <v>69</v>
      </c>
      <c r="G15" s="77"/>
      <c r="H15" s="77"/>
      <c r="I15" s="77"/>
      <c r="J15" s="77"/>
      <c r="K15" s="36"/>
    </row>
    <row r="16" spans="1:11" ht="29.25" customHeight="1" x14ac:dyDescent="0.25">
      <c r="A16" s="37" t="s">
        <v>58</v>
      </c>
      <c r="B16" s="37" t="s">
        <v>59</v>
      </c>
      <c r="C16" s="37" t="s">
        <v>60</v>
      </c>
      <c r="D16" s="37" t="s">
        <v>61</v>
      </c>
      <c r="E16" s="37" t="s">
        <v>62</v>
      </c>
      <c r="F16" s="37" t="s">
        <v>58</v>
      </c>
      <c r="G16" s="37" t="s">
        <v>59</v>
      </c>
      <c r="H16" s="37" t="s">
        <v>60</v>
      </c>
      <c r="I16" s="37" t="s">
        <v>61</v>
      </c>
      <c r="J16" s="37" t="s">
        <v>62</v>
      </c>
      <c r="K16" s="36"/>
    </row>
    <row r="17" spans="1:14" ht="29.25" customHeight="1" x14ac:dyDescent="0.2">
      <c r="A17" s="38">
        <v>38</v>
      </c>
      <c r="B17" s="38">
        <v>31</v>
      </c>
      <c r="C17" s="38">
        <v>35</v>
      </c>
      <c r="D17" s="38">
        <f>SUM(A17:C17)</f>
        <v>104</v>
      </c>
      <c r="E17" s="45">
        <v>183992589</v>
      </c>
      <c r="F17" s="38">
        <v>17</v>
      </c>
      <c r="G17" s="38">
        <v>15</v>
      </c>
      <c r="H17" s="38">
        <v>12</v>
      </c>
      <c r="I17" s="38">
        <f>SUM(F17:H17)</f>
        <v>44</v>
      </c>
      <c r="J17" s="45">
        <v>83378266</v>
      </c>
      <c r="K17" s="43"/>
    </row>
    <row r="18" spans="1:14" ht="29.25" customHeight="1" x14ac:dyDescent="0.25">
      <c r="A18" s="38">
        <v>38</v>
      </c>
      <c r="B18" s="38">
        <v>31</v>
      </c>
      <c r="C18" s="38">
        <v>35</v>
      </c>
      <c r="D18" s="38">
        <f>SUM(A18:C18)</f>
        <v>104</v>
      </c>
      <c r="E18" s="45">
        <v>183992589</v>
      </c>
      <c r="F18" s="38">
        <v>17</v>
      </c>
      <c r="G18" s="38">
        <v>15</v>
      </c>
      <c r="H18" s="38">
        <v>12</v>
      </c>
      <c r="I18" s="38">
        <f>SUM(F18:H18)</f>
        <v>44</v>
      </c>
      <c r="J18" s="45">
        <v>83378266</v>
      </c>
      <c r="K18" s="44"/>
    </row>
    <row r="19" spans="1:14" ht="15.75" x14ac:dyDescent="0.25">
      <c r="A19" s="23"/>
      <c r="B19" s="23"/>
      <c r="C19" s="23"/>
      <c r="D19" s="23"/>
      <c r="E19" s="23"/>
      <c r="F19" s="23"/>
      <c r="G19" s="23"/>
      <c r="H19" s="23"/>
      <c r="I19" s="23"/>
      <c r="J19" s="23"/>
      <c r="K19" s="23"/>
    </row>
    <row r="21" spans="1:14" x14ac:dyDescent="0.2">
      <c r="M21" s="78"/>
      <c r="N21" s="78"/>
    </row>
    <row r="30" spans="1:14" x14ac:dyDescent="0.2">
      <c r="E30" s="20"/>
    </row>
  </sheetData>
  <mergeCells count="4">
    <mergeCell ref="A9:J9"/>
    <mergeCell ref="A15:E15"/>
    <mergeCell ref="F15:J15"/>
    <mergeCell ref="M21:N21"/>
  </mergeCells>
  <pageMargins left="0.74803149606299213" right="0.74803149606299213" top="0.59055118110236227" bottom="0.39370078740157483" header="0.51181102362204722" footer="0.11811023622047245"/>
  <pageSetup paperSize="256" scale="88" orientation="portrait" horizont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8"/>
  <sheetViews>
    <sheetView view="pageBreakPreview" topLeftCell="A19" zoomScale="85" zoomScaleSheetLayoutView="85" workbookViewId="0">
      <selection activeCell="E32" sqref="E32"/>
    </sheetView>
  </sheetViews>
  <sheetFormatPr defaultRowHeight="12.75" x14ac:dyDescent="0.2"/>
  <cols>
    <col min="1" max="1" width="30.28515625" customWidth="1"/>
    <col min="2" max="2" width="13" customWidth="1"/>
    <col min="3" max="3" width="10.7109375" customWidth="1"/>
    <col min="5" max="5" width="15.5703125" customWidth="1"/>
    <col min="10" max="10" width="17.28515625" customWidth="1"/>
  </cols>
  <sheetData>
    <row r="1" spans="1:10" ht="18" x14ac:dyDescent="0.25">
      <c r="A1" s="76" t="s">
        <v>0</v>
      </c>
      <c r="B1" s="76"/>
      <c r="C1" s="76"/>
      <c r="D1" s="76"/>
      <c r="E1" s="76"/>
      <c r="F1" s="76"/>
      <c r="G1" s="76"/>
      <c r="H1" s="76"/>
      <c r="I1" s="76"/>
      <c r="J1" s="76"/>
    </row>
    <row r="2" spans="1:10" x14ac:dyDescent="0.2">
      <c r="A2" t="s">
        <v>1</v>
      </c>
      <c r="B2" t="s">
        <v>70</v>
      </c>
    </row>
    <row r="3" spans="1:10" x14ac:dyDescent="0.2">
      <c r="A3" t="s">
        <v>2</v>
      </c>
      <c r="B3" t="s">
        <v>53</v>
      </c>
    </row>
    <row r="4" spans="1:10" x14ac:dyDescent="0.2">
      <c r="A4" t="s">
        <v>3</v>
      </c>
      <c r="B4" s="39" t="s">
        <v>71</v>
      </c>
    </row>
    <row r="7" spans="1:10" x14ac:dyDescent="0.2">
      <c r="A7" s="2" t="s">
        <v>4</v>
      </c>
      <c r="B7" s="97" t="s">
        <v>5</v>
      </c>
      <c r="C7" s="93"/>
      <c r="D7" s="97" t="s">
        <v>6</v>
      </c>
      <c r="E7" s="93"/>
      <c r="F7" s="97" t="s">
        <v>7</v>
      </c>
      <c r="G7" s="93"/>
      <c r="H7" s="97" t="s">
        <v>8</v>
      </c>
      <c r="I7" s="93"/>
    </row>
    <row r="8" spans="1:10" x14ac:dyDescent="0.2">
      <c r="A8" s="12"/>
      <c r="B8" s="3"/>
      <c r="C8" s="4"/>
      <c r="D8" s="3"/>
      <c r="E8" s="4"/>
      <c r="F8" s="3"/>
      <c r="G8" s="4"/>
      <c r="H8" s="3"/>
      <c r="I8" s="4"/>
    </row>
    <row r="9" spans="1:10" x14ac:dyDescent="0.2">
      <c r="A9" s="21" t="s">
        <v>9</v>
      </c>
      <c r="B9" s="5">
        <v>2</v>
      </c>
      <c r="C9" s="6" t="s">
        <v>14</v>
      </c>
      <c r="D9" s="5">
        <v>1</v>
      </c>
      <c r="E9" s="6" t="s">
        <v>14</v>
      </c>
      <c r="F9" s="5">
        <v>2</v>
      </c>
      <c r="G9" s="6" t="s">
        <v>14</v>
      </c>
      <c r="H9" s="5">
        <f>SUM(F9,D9,B9)</f>
        <v>5</v>
      </c>
      <c r="I9" s="6" t="s">
        <v>14</v>
      </c>
    </row>
    <row r="10" spans="1:10" x14ac:dyDescent="0.2">
      <c r="A10" s="21" t="s">
        <v>10</v>
      </c>
      <c r="B10" s="7">
        <v>2</v>
      </c>
      <c r="C10" s="8" t="s">
        <v>14</v>
      </c>
      <c r="D10" s="7">
        <v>2</v>
      </c>
      <c r="E10" s="8" t="s">
        <v>14</v>
      </c>
      <c r="F10" s="7">
        <v>1</v>
      </c>
      <c r="G10" s="8" t="s">
        <v>14</v>
      </c>
      <c r="H10" s="7">
        <f>SUM(F10,D10,B10)</f>
        <v>5</v>
      </c>
      <c r="I10" s="8" t="s">
        <v>14</v>
      </c>
    </row>
    <row r="11" spans="1:10" x14ac:dyDescent="0.2">
      <c r="A11" s="21" t="s">
        <v>11</v>
      </c>
      <c r="B11" s="7">
        <v>7</v>
      </c>
      <c r="C11" s="8" t="s">
        <v>14</v>
      </c>
      <c r="D11" s="7">
        <v>7</v>
      </c>
      <c r="E11" s="8" t="s">
        <v>14</v>
      </c>
      <c r="F11" s="7">
        <v>4</v>
      </c>
      <c r="G11" s="8" t="s">
        <v>14</v>
      </c>
      <c r="H11" s="7">
        <f>SUM(F11,D11,B11)</f>
        <v>18</v>
      </c>
      <c r="I11" s="8" t="s">
        <v>14</v>
      </c>
    </row>
    <row r="12" spans="1:10" x14ac:dyDescent="0.2">
      <c r="A12" s="21" t="s">
        <v>12</v>
      </c>
      <c r="B12" s="3">
        <v>6</v>
      </c>
      <c r="C12" s="4" t="s">
        <v>14</v>
      </c>
      <c r="D12" s="3">
        <v>5</v>
      </c>
      <c r="E12" s="4" t="s">
        <v>14</v>
      </c>
      <c r="F12" s="3">
        <v>5</v>
      </c>
      <c r="G12" s="4" t="s">
        <v>14</v>
      </c>
      <c r="H12" s="3">
        <f>SUM(F12,D12,B12)</f>
        <v>16</v>
      </c>
      <c r="I12" s="4" t="s">
        <v>14</v>
      </c>
    </row>
    <row r="13" spans="1:10" x14ac:dyDescent="0.2">
      <c r="A13" s="22" t="s">
        <v>13</v>
      </c>
      <c r="B13" s="9">
        <f>SUM(B9:B12)</f>
        <v>17</v>
      </c>
      <c r="C13" s="10" t="s">
        <v>14</v>
      </c>
      <c r="D13" s="9">
        <f>SUM(D9:D12)</f>
        <v>15</v>
      </c>
      <c r="E13" s="10" t="s">
        <v>14</v>
      </c>
      <c r="F13" s="9">
        <f>SUM(F9:F12)</f>
        <v>12</v>
      </c>
      <c r="G13" s="10" t="s">
        <v>14</v>
      </c>
      <c r="H13" s="9">
        <f>SUM(F13,D13,B13)</f>
        <v>44</v>
      </c>
      <c r="I13" s="10" t="s">
        <v>14</v>
      </c>
    </row>
    <row r="15" spans="1:10" s="1" customFormat="1" ht="15.75" customHeight="1" x14ac:dyDescent="0.2">
      <c r="A15" s="13" t="s">
        <v>2</v>
      </c>
      <c r="B15" s="92" t="s">
        <v>63</v>
      </c>
      <c r="C15" s="93"/>
      <c r="D15" s="97" t="s">
        <v>24</v>
      </c>
      <c r="E15" s="93"/>
      <c r="F15" s="97" t="s">
        <v>25</v>
      </c>
      <c r="G15" s="93"/>
      <c r="H15" s="98" t="s">
        <v>26</v>
      </c>
      <c r="I15" s="98"/>
      <c r="J15" s="42" t="s">
        <v>27</v>
      </c>
    </row>
    <row r="16" spans="1:10" s="1" customFormat="1" x14ac:dyDescent="0.2">
      <c r="A16" s="12"/>
      <c r="B16" s="94" t="s">
        <v>28</v>
      </c>
      <c r="C16" s="95"/>
      <c r="D16" s="96" t="s">
        <v>28</v>
      </c>
      <c r="E16" s="95"/>
      <c r="F16" s="96" t="s">
        <v>29</v>
      </c>
      <c r="G16" s="95"/>
      <c r="H16" s="99" t="s">
        <v>28</v>
      </c>
      <c r="I16" s="99"/>
      <c r="J16" s="41" t="s">
        <v>28</v>
      </c>
    </row>
    <row r="17" spans="1:14" x14ac:dyDescent="0.2">
      <c r="A17" s="14" t="s">
        <v>15</v>
      </c>
      <c r="B17" s="81"/>
      <c r="C17" s="81"/>
      <c r="D17" s="83"/>
      <c r="E17" s="84"/>
      <c r="F17" s="83">
        <v>62451300</v>
      </c>
      <c r="G17" s="84"/>
      <c r="H17" s="90">
        <f>D17+F17</f>
        <v>62451300</v>
      </c>
      <c r="I17" s="91"/>
      <c r="J17" s="17"/>
    </row>
    <row r="18" spans="1:14" x14ac:dyDescent="0.2">
      <c r="A18" s="15" t="s">
        <v>16</v>
      </c>
      <c r="B18" s="87"/>
      <c r="C18" s="87"/>
      <c r="D18" s="85"/>
      <c r="E18" s="86"/>
      <c r="F18" s="85">
        <f>5607420+811100</f>
        <v>6418520</v>
      </c>
      <c r="G18" s="86"/>
      <c r="H18" s="79">
        <f t="shared" ref="H18:H26" si="0">D18+F18</f>
        <v>6418520</v>
      </c>
      <c r="I18" s="80"/>
      <c r="J18" s="18"/>
    </row>
    <row r="19" spans="1:14" x14ac:dyDescent="0.2">
      <c r="A19" s="15" t="s">
        <v>17</v>
      </c>
      <c r="B19" s="87"/>
      <c r="C19" s="87"/>
      <c r="D19" s="85"/>
      <c r="E19" s="86"/>
      <c r="F19" s="85">
        <v>7405000</v>
      </c>
      <c r="G19" s="86"/>
      <c r="H19" s="79">
        <f t="shared" si="0"/>
        <v>7405000</v>
      </c>
      <c r="I19" s="80"/>
      <c r="J19" s="18"/>
    </row>
    <row r="20" spans="1:14" x14ac:dyDescent="0.2">
      <c r="A20" s="15" t="s">
        <v>18</v>
      </c>
      <c r="B20" s="87"/>
      <c r="C20" s="87"/>
      <c r="D20" s="85"/>
      <c r="E20" s="86"/>
      <c r="F20" s="85">
        <v>0</v>
      </c>
      <c r="G20" s="86"/>
      <c r="H20" s="79">
        <f t="shared" si="0"/>
        <v>0</v>
      </c>
      <c r="I20" s="80"/>
      <c r="J20" s="18"/>
    </row>
    <row r="21" spans="1:14" x14ac:dyDescent="0.2">
      <c r="A21" s="15" t="s">
        <v>19</v>
      </c>
      <c r="B21" s="87"/>
      <c r="C21" s="87"/>
      <c r="D21" s="85"/>
      <c r="E21" s="86"/>
      <c r="F21" s="85">
        <v>1265000</v>
      </c>
      <c r="G21" s="86"/>
      <c r="H21" s="79">
        <f t="shared" si="0"/>
        <v>1265000</v>
      </c>
      <c r="I21" s="80"/>
      <c r="J21" s="18"/>
    </row>
    <row r="22" spans="1:14" x14ac:dyDescent="0.2">
      <c r="A22" s="15" t="s">
        <v>20</v>
      </c>
      <c r="B22" s="87"/>
      <c r="C22" s="87"/>
      <c r="D22" s="85"/>
      <c r="E22" s="86"/>
      <c r="F22" s="85">
        <v>3186480</v>
      </c>
      <c r="G22" s="86"/>
      <c r="H22" s="79">
        <f t="shared" si="0"/>
        <v>3186480</v>
      </c>
      <c r="I22" s="80"/>
      <c r="J22" s="18"/>
    </row>
    <row r="23" spans="1:14" x14ac:dyDescent="0.2">
      <c r="A23" s="15" t="s">
        <v>21</v>
      </c>
      <c r="B23" s="87"/>
      <c r="C23" s="87"/>
      <c r="D23" s="85"/>
      <c r="E23" s="86"/>
      <c r="F23" s="85">
        <v>247850</v>
      </c>
      <c r="G23" s="86"/>
      <c r="H23" s="79">
        <f t="shared" si="0"/>
        <v>247850</v>
      </c>
      <c r="I23" s="80"/>
      <c r="J23" s="18"/>
    </row>
    <row r="24" spans="1:14" x14ac:dyDescent="0.2">
      <c r="A24" s="15" t="s">
        <v>22</v>
      </c>
      <c r="B24" s="87"/>
      <c r="C24" s="87"/>
      <c r="D24" s="85"/>
      <c r="E24" s="86"/>
      <c r="F24" s="85">
        <v>782</v>
      </c>
      <c r="G24" s="86"/>
      <c r="H24" s="79">
        <f t="shared" si="0"/>
        <v>782</v>
      </c>
      <c r="I24" s="80"/>
      <c r="J24" s="18"/>
    </row>
    <row r="25" spans="1:14" x14ac:dyDescent="0.2">
      <c r="A25" s="15" t="s">
        <v>23</v>
      </c>
      <c r="B25" s="87"/>
      <c r="C25" s="87"/>
      <c r="D25" s="85"/>
      <c r="E25" s="86"/>
      <c r="F25" s="85">
        <v>2066095</v>
      </c>
      <c r="G25" s="86"/>
      <c r="H25" s="79">
        <f t="shared" si="0"/>
        <v>2066095</v>
      </c>
      <c r="I25" s="80"/>
      <c r="J25" s="18"/>
    </row>
    <row r="26" spans="1:14" x14ac:dyDescent="0.2">
      <c r="A26" s="15" t="s">
        <v>64</v>
      </c>
      <c r="B26" s="87"/>
      <c r="C26" s="87"/>
      <c r="D26" s="88"/>
      <c r="E26" s="89"/>
      <c r="F26" s="88">
        <f>149884+187355</f>
        <v>337239</v>
      </c>
      <c r="G26" s="89"/>
      <c r="H26" s="79">
        <f t="shared" si="0"/>
        <v>337239</v>
      </c>
      <c r="I26" s="80"/>
      <c r="J26" s="18"/>
    </row>
    <row r="27" spans="1:14" x14ac:dyDescent="0.2">
      <c r="A27" s="16" t="s">
        <v>30</v>
      </c>
      <c r="B27" s="82"/>
      <c r="C27" s="82"/>
      <c r="D27" s="82"/>
      <c r="E27" s="82"/>
      <c r="F27" s="82">
        <f>SUM(F17:G26)</f>
        <v>83378266</v>
      </c>
      <c r="G27" s="82"/>
      <c r="H27" s="82">
        <f>SUM(H17:I26)</f>
        <v>83378266</v>
      </c>
      <c r="I27" s="82"/>
      <c r="J27" s="19"/>
    </row>
    <row r="28" spans="1:14" x14ac:dyDescent="0.2">
      <c r="A28" s="11"/>
      <c r="B28" s="20"/>
      <c r="F28" s="20"/>
    </row>
    <row r="29" spans="1:14" x14ac:dyDescent="0.2">
      <c r="M29" s="78"/>
      <c r="N29" s="78"/>
    </row>
    <row r="38" spans="5:5" x14ac:dyDescent="0.2">
      <c r="E38" s="20"/>
    </row>
  </sheetData>
  <mergeCells count="58">
    <mergeCell ref="M29:N29"/>
    <mergeCell ref="H15:I15"/>
    <mergeCell ref="H16:I16"/>
    <mergeCell ref="B7:C7"/>
    <mergeCell ref="D7:E7"/>
    <mergeCell ref="F7:G7"/>
    <mergeCell ref="H7:I7"/>
    <mergeCell ref="F15:G15"/>
    <mergeCell ref="F16:G16"/>
    <mergeCell ref="D17:E17"/>
    <mergeCell ref="D18:E18"/>
    <mergeCell ref="D19:E19"/>
    <mergeCell ref="D20:E20"/>
    <mergeCell ref="D21:E21"/>
    <mergeCell ref="D22:E22"/>
    <mergeCell ref="F24:G24"/>
    <mergeCell ref="B15:C15"/>
    <mergeCell ref="B16:C16"/>
    <mergeCell ref="B22:C22"/>
    <mergeCell ref="B23:C23"/>
    <mergeCell ref="F25:G25"/>
    <mergeCell ref="F22:G22"/>
    <mergeCell ref="F23:G23"/>
    <mergeCell ref="B18:C18"/>
    <mergeCell ref="B19:C19"/>
    <mergeCell ref="B20:C20"/>
    <mergeCell ref="B21:C21"/>
    <mergeCell ref="D24:E24"/>
    <mergeCell ref="D25:E25"/>
    <mergeCell ref="D16:E16"/>
    <mergeCell ref="D15:E15"/>
    <mergeCell ref="A1:J1"/>
    <mergeCell ref="F27:G27"/>
    <mergeCell ref="H17:I17"/>
    <mergeCell ref="H18:I18"/>
    <mergeCell ref="H19:I19"/>
    <mergeCell ref="H20:I20"/>
    <mergeCell ref="H21:I21"/>
    <mergeCell ref="H22:I22"/>
    <mergeCell ref="H23:I23"/>
    <mergeCell ref="H24:I24"/>
    <mergeCell ref="H27:I27"/>
    <mergeCell ref="B24:C24"/>
    <mergeCell ref="B25:C25"/>
    <mergeCell ref="D23:E23"/>
    <mergeCell ref="H25:I25"/>
    <mergeCell ref="D27:E27"/>
    <mergeCell ref="H26:I26"/>
    <mergeCell ref="B17:C17"/>
    <mergeCell ref="B27:C27"/>
    <mergeCell ref="F17:G17"/>
    <mergeCell ref="F18:G18"/>
    <mergeCell ref="F19:G19"/>
    <mergeCell ref="F20:G20"/>
    <mergeCell ref="F21:G21"/>
    <mergeCell ref="B26:C26"/>
    <mergeCell ref="D26:E26"/>
    <mergeCell ref="F26:G26"/>
  </mergeCells>
  <phoneticPr fontId="0" type="noConversion"/>
  <pageMargins left="0.74803149606299213" right="0.74803149606299213" top="0.47244094488188981" bottom="0.19685039370078741" header="0.35433070866141736" footer="0"/>
  <pageSetup paperSize="256" scale="92" orientation="landscape" horizontalDpi="4294967293" r:id="rId1"/>
  <headerFooter alignWithMargins="0"/>
  <rowBreaks count="1" manualBreakCount="1">
    <brk id="47" max="9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view="pageBreakPreview" topLeftCell="A7" zoomScale="78" zoomScaleSheetLayoutView="78" workbookViewId="0">
      <selection activeCell="G15" sqref="G15"/>
    </sheetView>
  </sheetViews>
  <sheetFormatPr defaultRowHeight="12.75" x14ac:dyDescent="0.2"/>
  <cols>
    <col min="2" max="2" width="9.42578125" bestFit="1" customWidth="1"/>
    <col min="3" max="3" width="12.5703125" bestFit="1" customWidth="1"/>
    <col min="4" max="4" width="9.42578125" bestFit="1" customWidth="1"/>
    <col min="5" max="5" width="13" bestFit="1" customWidth="1"/>
    <col min="6" max="6" width="9.42578125" bestFit="1" customWidth="1"/>
    <col min="7" max="7" width="15.85546875" customWidth="1"/>
    <col min="8" max="9" width="9.42578125" bestFit="1" customWidth="1"/>
    <col min="10" max="10" width="9.5703125" bestFit="1" customWidth="1"/>
    <col min="11" max="11" width="13" bestFit="1" customWidth="1"/>
    <col min="12" max="12" width="17.140625" customWidth="1"/>
  </cols>
  <sheetData>
    <row r="1" spans="1:13" x14ac:dyDescent="0.2">
      <c r="A1" s="101" t="s">
        <v>40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</row>
    <row r="2" spans="1:13" x14ac:dyDescent="0.2">
      <c r="A2" s="101" t="s">
        <v>41</v>
      </c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</row>
    <row r="3" spans="1:13" x14ac:dyDescent="0.2">
      <c r="F3" t="s">
        <v>42</v>
      </c>
      <c r="G3" s="40" t="s">
        <v>72</v>
      </c>
    </row>
    <row r="4" spans="1:13" x14ac:dyDescent="0.2">
      <c r="F4" t="s">
        <v>1</v>
      </c>
      <c r="G4" t="s">
        <v>73</v>
      </c>
    </row>
    <row r="6" spans="1:13" s="25" customFormat="1" ht="16.5" customHeight="1" x14ac:dyDescent="0.2">
      <c r="A6" s="100" t="s">
        <v>43</v>
      </c>
      <c r="B6" s="100" t="s">
        <v>44</v>
      </c>
      <c r="C6" s="100"/>
      <c r="D6" s="100"/>
      <c r="E6" s="100"/>
      <c r="F6" s="100"/>
      <c r="G6" s="100"/>
      <c r="H6" s="100"/>
      <c r="I6" s="100"/>
      <c r="J6" s="100" t="s">
        <v>13</v>
      </c>
      <c r="K6" s="100"/>
      <c r="L6" s="100" t="s">
        <v>51</v>
      </c>
    </row>
    <row r="7" spans="1:13" s="25" customFormat="1" ht="16.5" customHeight="1" x14ac:dyDescent="0.2">
      <c r="A7" s="100"/>
      <c r="B7" s="100" t="s">
        <v>45</v>
      </c>
      <c r="C7" s="100"/>
      <c r="D7" s="100" t="s">
        <v>48</v>
      </c>
      <c r="E7" s="100"/>
      <c r="F7" s="100" t="s">
        <v>49</v>
      </c>
      <c r="G7" s="100"/>
      <c r="H7" s="100" t="s">
        <v>50</v>
      </c>
      <c r="I7" s="100"/>
      <c r="J7" s="100"/>
      <c r="K7" s="100"/>
      <c r="L7" s="100"/>
    </row>
    <row r="8" spans="1:13" s="25" customFormat="1" ht="16.5" customHeight="1" x14ac:dyDescent="0.2">
      <c r="A8" s="100"/>
      <c r="B8" s="24" t="s">
        <v>46</v>
      </c>
      <c r="C8" s="24" t="s">
        <v>47</v>
      </c>
      <c r="D8" s="24" t="s">
        <v>46</v>
      </c>
      <c r="E8" s="24" t="s">
        <v>47</v>
      </c>
      <c r="F8" s="24" t="s">
        <v>46</v>
      </c>
      <c r="G8" s="24" t="s">
        <v>47</v>
      </c>
      <c r="H8" s="24" t="s">
        <v>46</v>
      </c>
      <c r="I8" s="24" t="s">
        <v>47</v>
      </c>
      <c r="J8" s="24" t="s">
        <v>46</v>
      </c>
      <c r="K8" s="24" t="s">
        <v>47</v>
      </c>
      <c r="L8" s="100"/>
    </row>
    <row r="9" spans="1:13" ht="16.5" customHeight="1" x14ac:dyDescent="0.2">
      <c r="A9" s="28"/>
      <c r="B9" s="28"/>
      <c r="C9" s="28"/>
      <c r="D9" s="28"/>
      <c r="E9" s="28"/>
      <c r="F9" s="28"/>
      <c r="G9" s="28"/>
      <c r="H9" s="28"/>
      <c r="I9" s="28"/>
      <c r="J9" s="28"/>
      <c r="K9" s="28"/>
      <c r="L9" s="28"/>
    </row>
    <row r="10" spans="1:13" ht="16.5" customHeight="1" x14ac:dyDescent="0.2">
      <c r="A10" s="34" t="s">
        <v>9</v>
      </c>
      <c r="B10" s="30"/>
      <c r="C10" s="30"/>
      <c r="D10" s="30"/>
      <c r="E10" s="30"/>
      <c r="F10" s="30">
        <v>2</v>
      </c>
      <c r="G10" s="30">
        <v>350000</v>
      </c>
      <c r="H10" s="30"/>
      <c r="I10" s="30"/>
      <c r="J10" s="30">
        <f>B10+D10+F10+H10</f>
        <v>2</v>
      </c>
      <c r="K10" s="30">
        <f>SUM(C10,E10,G10,I10)</f>
        <v>350000</v>
      </c>
      <c r="L10" s="29"/>
    </row>
    <row r="11" spans="1:13" ht="16.5" customHeight="1" x14ac:dyDescent="0.2">
      <c r="A11" s="34"/>
      <c r="B11" s="30"/>
      <c r="C11" s="30"/>
      <c r="D11" s="30"/>
      <c r="E11" s="30"/>
      <c r="F11" s="30"/>
      <c r="G11" s="30"/>
      <c r="H11" s="30"/>
      <c r="I11" s="30"/>
      <c r="J11" s="30">
        <f t="shared" ref="J11:J16" si="0">B11+D11+F11+H11</f>
        <v>0</v>
      </c>
      <c r="K11" s="30">
        <f t="shared" ref="J11:K17" si="1">SUM(C11,E11,G11,I11)</f>
        <v>0</v>
      </c>
      <c r="L11" s="29"/>
    </row>
    <row r="12" spans="1:13" ht="16.5" customHeight="1" x14ac:dyDescent="0.2">
      <c r="A12" s="34" t="s">
        <v>10</v>
      </c>
      <c r="B12" s="30"/>
      <c r="C12" s="30"/>
      <c r="D12" s="30"/>
      <c r="E12" s="30"/>
      <c r="F12" s="30">
        <v>2</v>
      </c>
      <c r="G12" s="30">
        <v>360000</v>
      </c>
      <c r="H12" s="30"/>
      <c r="I12" s="30"/>
      <c r="J12" s="30">
        <f t="shared" si="0"/>
        <v>2</v>
      </c>
      <c r="K12" s="30">
        <f t="shared" si="1"/>
        <v>360000</v>
      </c>
      <c r="L12" s="29"/>
    </row>
    <row r="13" spans="1:13" ht="16.5" customHeight="1" x14ac:dyDescent="0.2">
      <c r="A13" s="34"/>
      <c r="B13" s="30"/>
      <c r="C13" s="30"/>
      <c r="D13" s="30"/>
      <c r="E13" s="30"/>
      <c r="F13" s="30"/>
      <c r="G13" s="30"/>
      <c r="H13" s="30"/>
      <c r="I13" s="30"/>
      <c r="J13" s="30">
        <f t="shared" si="0"/>
        <v>0</v>
      </c>
      <c r="K13" s="30">
        <f t="shared" si="1"/>
        <v>0</v>
      </c>
      <c r="L13" s="29"/>
    </row>
    <row r="14" spans="1:13" ht="16.5" customHeight="1" x14ac:dyDescent="0.2">
      <c r="A14" s="34" t="s">
        <v>11</v>
      </c>
      <c r="B14" s="30">
        <v>2</v>
      </c>
      <c r="C14" s="30">
        <v>1080000</v>
      </c>
      <c r="D14" s="30">
        <v>0</v>
      </c>
      <c r="E14" s="30">
        <v>0</v>
      </c>
      <c r="F14" s="30">
        <v>5</v>
      </c>
      <c r="G14" s="30">
        <v>555000</v>
      </c>
      <c r="H14" s="30"/>
      <c r="I14" s="30"/>
      <c r="J14" s="30">
        <f t="shared" si="0"/>
        <v>7</v>
      </c>
      <c r="K14" s="30">
        <f t="shared" si="1"/>
        <v>1635000</v>
      </c>
      <c r="L14" s="29"/>
    </row>
    <row r="15" spans="1:13" ht="16.5" customHeight="1" x14ac:dyDescent="0.2">
      <c r="A15" s="34"/>
      <c r="B15" s="30">
        <v>0</v>
      </c>
      <c r="C15" s="30"/>
      <c r="D15" s="30"/>
      <c r="E15" s="30"/>
      <c r="F15" s="30"/>
      <c r="G15" s="30"/>
      <c r="H15" s="30"/>
      <c r="I15" s="30"/>
      <c r="J15" s="30"/>
      <c r="K15" s="30">
        <f t="shared" si="1"/>
        <v>0</v>
      </c>
      <c r="L15" s="29"/>
    </row>
    <row r="16" spans="1:13" ht="16.5" customHeight="1" x14ac:dyDescent="0.2">
      <c r="A16" s="34" t="s">
        <v>12</v>
      </c>
      <c r="B16" s="30">
        <v>6</v>
      </c>
      <c r="C16" s="30">
        <v>6325000</v>
      </c>
      <c r="D16" s="30"/>
      <c r="E16" s="30"/>
      <c r="F16" s="30"/>
      <c r="G16" s="30"/>
      <c r="H16" s="30"/>
      <c r="I16" s="30"/>
      <c r="J16" s="30">
        <f t="shared" si="0"/>
        <v>6</v>
      </c>
      <c r="K16" s="30">
        <f t="shared" si="1"/>
        <v>6325000</v>
      </c>
      <c r="L16" s="29"/>
    </row>
    <row r="17" spans="1:12" ht="16.5" customHeight="1" x14ac:dyDescent="0.2">
      <c r="A17" s="35"/>
      <c r="B17" s="32"/>
      <c r="C17" s="32"/>
      <c r="D17" s="32"/>
      <c r="E17" s="32"/>
      <c r="F17" s="32"/>
      <c r="G17" s="32"/>
      <c r="H17" s="32"/>
      <c r="I17" s="32"/>
      <c r="J17" s="32">
        <f t="shared" si="1"/>
        <v>0</v>
      </c>
      <c r="K17" s="32">
        <f t="shared" si="1"/>
        <v>0</v>
      </c>
      <c r="L17" s="31"/>
    </row>
    <row r="18" spans="1:12" ht="16.5" customHeight="1" x14ac:dyDescent="0.2">
      <c r="A18" s="2" t="s">
        <v>52</v>
      </c>
      <c r="B18" s="17">
        <f t="shared" ref="B18:J18" si="2">SUM(B10:B16)</f>
        <v>8</v>
      </c>
      <c r="C18" s="17">
        <f t="shared" si="2"/>
        <v>7405000</v>
      </c>
      <c r="D18" s="17">
        <f t="shared" si="2"/>
        <v>0</v>
      </c>
      <c r="E18" s="17">
        <f t="shared" si="2"/>
        <v>0</v>
      </c>
      <c r="F18" s="17">
        <f t="shared" si="2"/>
        <v>9</v>
      </c>
      <c r="G18" s="17">
        <f t="shared" si="2"/>
        <v>1265000</v>
      </c>
      <c r="H18" s="17">
        <f t="shared" si="2"/>
        <v>0</v>
      </c>
      <c r="I18" s="17">
        <f t="shared" si="2"/>
        <v>0</v>
      </c>
      <c r="J18" s="17">
        <f t="shared" si="2"/>
        <v>17</v>
      </c>
      <c r="K18" s="17">
        <f>SUM(K10:K16)</f>
        <v>8670000</v>
      </c>
      <c r="L18" s="26"/>
    </row>
    <row r="19" spans="1:12" ht="16.5" customHeight="1" x14ac:dyDescent="0.2">
      <c r="A19" s="27"/>
      <c r="B19" s="33"/>
      <c r="C19" s="33"/>
      <c r="D19" s="33"/>
      <c r="E19" s="33"/>
      <c r="F19" s="33"/>
      <c r="G19" s="33"/>
      <c r="H19" s="33"/>
      <c r="I19" s="33"/>
      <c r="J19" s="33"/>
      <c r="K19" s="33"/>
      <c r="L19" s="27"/>
    </row>
    <row r="29" spans="1:12" x14ac:dyDescent="0.2">
      <c r="E29" s="20"/>
    </row>
  </sheetData>
  <mergeCells count="10">
    <mergeCell ref="A6:A8"/>
    <mergeCell ref="B6:I6"/>
    <mergeCell ref="A1:L1"/>
    <mergeCell ref="A2:M2"/>
    <mergeCell ref="B7:C7"/>
    <mergeCell ref="D7:E7"/>
    <mergeCell ref="F7:G7"/>
    <mergeCell ref="H7:I7"/>
    <mergeCell ref="L6:L8"/>
    <mergeCell ref="J6:K7"/>
  </mergeCells>
  <phoneticPr fontId="5" type="noConversion"/>
  <pageMargins left="0.94488188976377963" right="0.74803149606299213" top="0.70866141732283472" bottom="0.62992125984251968" header="0.51181102362204722" footer="0.11811023622047245"/>
  <pageSetup paperSize="256" scale="93" orientation="landscape" horizontalDpi="4294967293" r:id="rId1"/>
  <headerFooter alignWithMargins="0"/>
  <colBreaks count="1" manualBreakCount="1">
    <brk id="12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Q66"/>
  <sheetViews>
    <sheetView tabSelected="1" view="pageBreakPreview" topLeftCell="A36" zoomScaleSheetLayoutView="100" workbookViewId="0">
      <selection activeCell="K48" sqref="K48"/>
    </sheetView>
  </sheetViews>
  <sheetFormatPr defaultRowHeight="12.75" x14ac:dyDescent="0.2"/>
  <cols>
    <col min="1" max="1" width="2" style="50" customWidth="1"/>
    <col min="2" max="2" width="12.5703125" style="50" customWidth="1"/>
    <col min="3" max="3" width="16.42578125" style="50" customWidth="1"/>
    <col min="4" max="4" width="10.5703125" style="50" customWidth="1"/>
    <col min="5" max="5" width="6.42578125" style="50" customWidth="1"/>
    <col min="6" max="6" width="5.42578125" style="50" customWidth="1"/>
    <col min="7" max="7" width="10.42578125" style="50" customWidth="1"/>
    <col min="8" max="8" width="5.140625" style="50" customWidth="1"/>
    <col min="9" max="9" width="7" style="50" customWidth="1"/>
    <col min="10" max="10" width="7.140625" style="50" customWidth="1"/>
    <col min="11" max="11" width="9" style="50" customWidth="1"/>
    <col min="12" max="12" width="11.85546875" style="50" customWidth="1"/>
    <col min="13" max="13" width="5.85546875" style="50" customWidth="1"/>
    <col min="14" max="14" width="0.140625" style="50" customWidth="1"/>
    <col min="15" max="15" width="9.140625" style="50"/>
    <col min="16" max="16" width="18" style="75" customWidth="1"/>
    <col min="17" max="17" width="11.28515625" style="50" bestFit="1" customWidth="1"/>
    <col min="18" max="16384" width="9.140625" style="50"/>
  </cols>
  <sheetData>
    <row r="1" spans="1:13" ht="18.75" x14ac:dyDescent="0.2">
      <c r="C1" s="104" t="s">
        <v>74</v>
      </c>
      <c r="D1" s="104"/>
      <c r="E1" s="104"/>
      <c r="F1" s="104"/>
      <c r="G1" s="104"/>
      <c r="H1" s="104"/>
      <c r="I1" s="104"/>
      <c r="J1" s="104"/>
      <c r="K1" s="104"/>
      <c r="L1" s="104"/>
      <c r="M1" s="104"/>
    </row>
    <row r="2" spans="1:13" ht="54" customHeight="1" x14ac:dyDescent="0.2">
      <c r="C2" s="105" t="s">
        <v>97</v>
      </c>
      <c r="D2" s="105"/>
      <c r="E2" s="105"/>
      <c r="F2" s="105"/>
      <c r="G2" s="105"/>
      <c r="H2" s="105"/>
      <c r="I2" s="105"/>
      <c r="J2" s="105"/>
      <c r="K2" s="105"/>
      <c r="L2" s="105"/>
      <c r="M2" s="105"/>
    </row>
    <row r="3" spans="1:13" ht="18.75" customHeight="1" x14ac:dyDescent="0.2">
      <c r="B3" s="106" t="s">
        <v>79</v>
      </c>
      <c r="C3" s="106"/>
      <c r="D3" s="106"/>
      <c r="E3" s="106"/>
      <c r="F3" s="106"/>
      <c r="G3" s="106"/>
      <c r="H3" s="106"/>
      <c r="I3" s="106"/>
      <c r="J3" s="106"/>
      <c r="K3" s="106"/>
      <c r="L3" s="106"/>
      <c r="M3" s="106"/>
    </row>
    <row r="4" spans="1:13" ht="18.75" customHeight="1" x14ac:dyDescent="0.2">
      <c r="B4" s="107" t="s">
        <v>98</v>
      </c>
      <c r="C4" s="107"/>
      <c r="D4" s="107"/>
      <c r="E4" s="107"/>
      <c r="F4" s="107"/>
      <c r="G4" s="107"/>
      <c r="H4" s="107"/>
      <c r="I4" s="107"/>
      <c r="J4" s="107"/>
      <c r="K4" s="107"/>
      <c r="L4" s="107"/>
      <c r="M4" s="107"/>
    </row>
    <row r="5" spans="1:13" ht="4.5" customHeight="1" thickBot="1" x14ac:dyDescent="0.25">
      <c r="A5" s="51"/>
      <c r="B5" s="51"/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</row>
    <row r="6" spans="1:13" ht="1.5" customHeight="1" x14ac:dyDescent="0.2">
      <c r="A6" s="52"/>
      <c r="B6" s="52"/>
      <c r="C6" s="52"/>
      <c r="D6" s="52"/>
      <c r="E6" s="52"/>
      <c r="F6" s="52"/>
      <c r="G6" s="52"/>
      <c r="H6" s="52"/>
      <c r="I6" s="52"/>
      <c r="J6" s="52"/>
      <c r="K6" s="52"/>
      <c r="L6" s="52"/>
      <c r="M6" s="52"/>
    </row>
    <row r="9" spans="1:13" ht="36.75" customHeight="1" x14ac:dyDescent="0.2">
      <c r="B9" s="108" t="s">
        <v>78</v>
      </c>
      <c r="C9" s="108"/>
      <c r="D9" s="108"/>
      <c r="E9" s="108"/>
      <c r="F9" s="108"/>
      <c r="G9" s="108"/>
      <c r="H9" s="108"/>
      <c r="I9" s="108"/>
      <c r="J9" s="108"/>
      <c r="K9" s="108"/>
      <c r="L9" s="108"/>
      <c r="M9" s="108"/>
    </row>
    <row r="10" spans="1:13" ht="12.75" customHeight="1" x14ac:dyDescent="0.2">
      <c r="B10" s="108" t="s">
        <v>99</v>
      </c>
      <c r="C10" s="108"/>
      <c r="D10" s="108"/>
      <c r="E10" s="108"/>
      <c r="F10" s="108"/>
      <c r="G10" s="108"/>
      <c r="H10" s="108"/>
      <c r="I10" s="108"/>
      <c r="J10" s="108"/>
      <c r="K10" s="108"/>
      <c r="L10" s="108"/>
      <c r="M10" s="108"/>
    </row>
    <row r="11" spans="1:13" ht="12.75" customHeight="1" x14ac:dyDescent="0.2">
      <c r="B11" s="108"/>
      <c r="C11" s="108"/>
      <c r="D11" s="108"/>
      <c r="E11" s="108"/>
      <c r="F11" s="108"/>
      <c r="G11" s="108"/>
      <c r="H11" s="108"/>
      <c r="I11" s="108"/>
      <c r="J11" s="108"/>
      <c r="K11" s="108"/>
      <c r="L11" s="108"/>
      <c r="M11" s="108"/>
    </row>
    <row r="13" spans="1:13" x14ac:dyDescent="0.2">
      <c r="C13" s="53" t="s">
        <v>4</v>
      </c>
      <c r="D13" s="113" t="s">
        <v>5</v>
      </c>
      <c r="E13" s="114"/>
      <c r="F13" s="113" t="s">
        <v>6</v>
      </c>
      <c r="G13" s="114"/>
      <c r="H13" s="113" t="s">
        <v>7</v>
      </c>
      <c r="I13" s="114"/>
      <c r="J13" s="113" t="s">
        <v>8</v>
      </c>
      <c r="K13" s="114"/>
    </row>
    <row r="14" spans="1:13" x14ac:dyDescent="0.2">
      <c r="C14" s="54"/>
      <c r="D14" s="55"/>
      <c r="E14" s="56"/>
      <c r="F14" s="55"/>
      <c r="G14" s="56"/>
      <c r="H14" s="55"/>
      <c r="I14" s="56"/>
      <c r="J14" s="55"/>
      <c r="K14" s="56"/>
    </row>
    <row r="15" spans="1:13" x14ac:dyDescent="0.2">
      <c r="C15" s="57" t="s">
        <v>9</v>
      </c>
      <c r="D15" s="58">
        <v>0</v>
      </c>
      <c r="E15" s="59" t="s">
        <v>14</v>
      </c>
      <c r="F15" s="58">
        <v>0</v>
      </c>
      <c r="G15" s="59" t="s">
        <v>14</v>
      </c>
      <c r="H15" s="58">
        <v>0</v>
      </c>
      <c r="I15" s="59" t="s">
        <v>14</v>
      </c>
      <c r="J15" s="58">
        <f>SUM(H15,F15,D15)</f>
        <v>0</v>
      </c>
      <c r="K15" s="59" t="s">
        <v>14</v>
      </c>
    </row>
    <row r="16" spans="1:13" x14ac:dyDescent="0.2">
      <c r="C16" s="57" t="s">
        <v>10</v>
      </c>
      <c r="D16" s="60">
        <v>5</v>
      </c>
      <c r="E16" s="61" t="s">
        <v>14</v>
      </c>
      <c r="F16" s="60">
        <v>5</v>
      </c>
      <c r="G16" s="61" t="s">
        <v>14</v>
      </c>
      <c r="H16" s="60">
        <v>5</v>
      </c>
      <c r="I16" s="61" t="s">
        <v>14</v>
      </c>
      <c r="J16" s="60">
        <f>SUM(H16,F16,D16)</f>
        <v>15</v>
      </c>
      <c r="K16" s="61" t="s">
        <v>14</v>
      </c>
    </row>
    <row r="17" spans="3:17" x14ac:dyDescent="0.2">
      <c r="C17" s="57" t="s">
        <v>11</v>
      </c>
      <c r="D17" s="60">
        <v>25</v>
      </c>
      <c r="E17" s="61" t="s">
        <v>14</v>
      </c>
      <c r="F17" s="60">
        <v>19</v>
      </c>
      <c r="G17" s="61" t="s">
        <v>14</v>
      </c>
      <c r="H17" s="60">
        <v>28</v>
      </c>
      <c r="I17" s="61" t="s">
        <v>14</v>
      </c>
      <c r="J17" s="60">
        <f>SUM(H17,F17,D17)</f>
        <v>72</v>
      </c>
      <c r="K17" s="61" t="s">
        <v>14</v>
      </c>
    </row>
    <row r="18" spans="3:17" x14ac:dyDescent="0.2">
      <c r="C18" s="57" t="s">
        <v>12</v>
      </c>
      <c r="D18" s="60">
        <v>13</v>
      </c>
      <c r="E18" s="56" t="s">
        <v>14</v>
      </c>
      <c r="F18" s="60">
        <v>10</v>
      </c>
      <c r="G18" s="56" t="s">
        <v>14</v>
      </c>
      <c r="H18" s="60">
        <v>17</v>
      </c>
      <c r="I18" s="56" t="s">
        <v>14</v>
      </c>
      <c r="J18" s="60">
        <f>SUM(H18,F18,D18)</f>
        <v>40</v>
      </c>
      <c r="K18" s="56" t="s">
        <v>14</v>
      </c>
    </row>
    <row r="19" spans="3:17" x14ac:dyDescent="0.2">
      <c r="C19" s="62" t="s">
        <v>13</v>
      </c>
      <c r="D19" s="63">
        <f>SUM(D15:D18)</f>
        <v>43</v>
      </c>
      <c r="E19" s="64" t="s">
        <v>14</v>
      </c>
      <c r="F19" s="63">
        <f>SUM(F15:F18)</f>
        <v>34</v>
      </c>
      <c r="G19" s="64" t="s">
        <v>14</v>
      </c>
      <c r="H19" s="63">
        <f>SUM(H15:H18)</f>
        <v>50</v>
      </c>
      <c r="I19" s="64" t="s">
        <v>14</v>
      </c>
      <c r="J19" s="63">
        <f>SUM(J15:J18)</f>
        <v>127</v>
      </c>
      <c r="K19" s="64" t="s">
        <v>14</v>
      </c>
      <c r="P19" s="75">
        <v>147495000</v>
      </c>
    </row>
    <row r="20" spans="3:17" x14ac:dyDescent="0.2">
      <c r="C20" s="65"/>
      <c r="D20" s="65"/>
      <c r="P20" s="75">
        <v>11057910</v>
      </c>
      <c r="Q20" s="67">
        <f>P20+P21</f>
        <v>14661046</v>
      </c>
    </row>
    <row r="21" spans="3:17" x14ac:dyDescent="0.2">
      <c r="C21" s="66" t="s">
        <v>31</v>
      </c>
      <c r="D21" s="66" t="s">
        <v>15</v>
      </c>
      <c r="H21" s="50" t="s">
        <v>32</v>
      </c>
      <c r="I21" s="109">
        <v>159508460</v>
      </c>
      <c r="J21" s="109"/>
      <c r="K21" s="67"/>
      <c r="P21" s="75">
        <v>3603136</v>
      </c>
    </row>
    <row r="22" spans="3:17" x14ac:dyDescent="0.2">
      <c r="C22" s="66"/>
      <c r="D22" s="66" t="s">
        <v>16</v>
      </c>
      <c r="H22" s="50" t="s">
        <v>32</v>
      </c>
      <c r="I22" s="109">
        <f>12511296+3695219</f>
        <v>16206515</v>
      </c>
      <c r="J22" s="109"/>
      <c r="K22" s="67"/>
      <c r="P22" s="75">
        <v>14765000</v>
      </c>
    </row>
    <row r="23" spans="3:17" x14ac:dyDescent="0.2">
      <c r="C23" s="66"/>
      <c r="D23" s="66" t="s">
        <v>17</v>
      </c>
      <c r="H23" s="50" t="s">
        <v>32</v>
      </c>
      <c r="I23" s="109">
        <v>15305000</v>
      </c>
      <c r="J23" s="109"/>
      <c r="K23" s="67"/>
      <c r="P23" s="75">
        <v>3125000</v>
      </c>
    </row>
    <row r="24" spans="3:17" x14ac:dyDescent="0.2">
      <c r="C24" s="66"/>
      <c r="D24" s="66" t="s">
        <v>18</v>
      </c>
      <c r="H24" s="50" t="s">
        <v>32</v>
      </c>
      <c r="I24" s="109">
        <v>2160000</v>
      </c>
      <c r="J24" s="109"/>
      <c r="K24" s="67"/>
      <c r="P24" s="75">
        <v>2070000</v>
      </c>
    </row>
    <row r="25" spans="3:17" x14ac:dyDescent="0.2">
      <c r="C25" s="66"/>
      <c r="D25" s="66" t="s">
        <v>19</v>
      </c>
      <c r="H25" s="50" t="s">
        <v>32</v>
      </c>
      <c r="I25" s="109">
        <v>3490000</v>
      </c>
      <c r="J25" s="109"/>
      <c r="K25" s="67"/>
      <c r="P25" s="75">
        <v>8617980</v>
      </c>
    </row>
    <row r="26" spans="3:17" x14ac:dyDescent="0.2">
      <c r="C26" s="66"/>
      <c r="D26" s="66" t="s">
        <v>20</v>
      </c>
      <c r="H26" s="50" t="s">
        <v>32</v>
      </c>
      <c r="I26" s="109">
        <v>9197340</v>
      </c>
      <c r="J26" s="109"/>
      <c r="K26" s="67"/>
      <c r="P26" s="75">
        <v>202222</v>
      </c>
    </row>
    <row r="27" spans="3:17" x14ac:dyDescent="0.2">
      <c r="C27" s="66"/>
      <c r="D27" s="66" t="s">
        <v>89</v>
      </c>
      <c r="H27" s="50" t="s">
        <v>32</v>
      </c>
      <c r="I27" s="109">
        <v>277155</v>
      </c>
      <c r="J27" s="109"/>
      <c r="K27" s="67"/>
      <c r="P27" s="75">
        <v>7284643</v>
      </c>
    </row>
    <row r="28" spans="3:17" x14ac:dyDescent="0.2">
      <c r="C28" s="66"/>
      <c r="D28" s="66" t="s">
        <v>22</v>
      </c>
      <c r="H28" s="50" t="s">
        <v>32</v>
      </c>
      <c r="I28" s="109">
        <v>1881</v>
      </c>
      <c r="J28" s="109"/>
      <c r="K28" s="67"/>
      <c r="P28" s="75">
        <v>353987</v>
      </c>
    </row>
    <row r="29" spans="3:17" x14ac:dyDescent="0.2">
      <c r="C29" s="66"/>
      <c r="D29" s="66" t="s">
        <v>23</v>
      </c>
      <c r="H29" s="50" t="s">
        <v>32</v>
      </c>
      <c r="I29" s="109">
        <v>7866799</v>
      </c>
      <c r="J29" s="109"/>
      <c r="K29" s="67"/>
      <c r="P29" s="75">
        <v>1061965</v>
      </c>
    </row>
    <row r="30" spans="3:17" x14ac:dyDescent="0.2">
      <c r="C30" s="66"/>
      <c r="D30" s="68" t="s">
        <v>92</v>
      </c>
      <c r="H30" s="50" t="s">
        <v>32</v>
      </c>
      <c r="I30" s="109">
        <v>382817</v>
      </c>
      <c r="J30" s="109"/>
      <c r="K30" s="70"/>
      <c r="P30" s="75">
        <v>2318</v>
      </c>
    </row>
    <row r="31" spans="3:17" x14ac:dyDescent="0.2">
      <c r="C31" s="66"/>
      <c r="D31" s="68" t="s">
        <v>93</v>
      </c>
      <c r="H31" s="50" t="s">
        <v>32</v>
      </c>
      <c r="I31" s="109">
        <v>1148462</v>
      </c>
      <c r="J31" s="109"/>
      <c r="K31" s="67"/>
      <c r="P31" s="75">
        <f>SUM(P19:P30)</f>
        <v>199639161</v>
      </c>
    </row>
    <row r="32" spans="3:17" x14ac:dyDescent="0.2">
      <c r="C32" s="66"/>
      <c r="D32" s="66"/>
      <c r="E32" s="69"/>
      <c r="I32" s="116"/>
      <c r="J32" s="116"/>
      <c r="K32" s="67"/>
    </row>
    <row r="33" spans="3:17" x14ac:dyDescent="0.2">
      <c r="C33" s="50" t="s">
        <v>36</v>
      </c>
      <c r="I33" s="67" t="s">
        <v>32</v>
      </c>
      <c r="J33" s="110">
        <f>SUM(I21:J32)</f>
        <v>215544429</v>
      </c>
      <c r="K33" s="110"/>
      <c r="L33" s="67"/>
    </row>
    <row r="34" spans="3:17" x14ac:dyDescent="0.2">
      <c r="C34" s="50" t="s">
        <v>33</v>
      </c>
      <c r="I34" s="67"/>
      <c r="J34" s="67"/>
      <c r="K34" s="67"/>
    </row>
    <row r="35" spans="3:17" x14ac:dyDescent="0.2">
      <c r="D35" s="69" t="s">
        <v>96</v>
      </c>
      <c r="H35" s="50" t="s">
        <v>32</v>
      </c>
      <c r="I35" s="110">
        <v>1966698</v>
      </c>
      <c r="J35" s="110"/>
      <c r="K35" s="67"/>
      <c r="L35" s="67"/>
      <c r="P35" s="75">
        <f>I35</f>
        <v>1966698</v>
      </c>
      <c r="Q35" s="67"/>
    </row>
    <row r="36" spans="3:17" x14ac:dyDescent="0.2">
      <c r="D36" s="69" t="s">
        <v>80</v>
      </c>
      <c r="H36" s="50" t="s">
        <v>32</v>
      </c>
      <c r="I36" s="110">
        <v>14057198</v>
      </c>
      <c r="J36" s="110"/>
      <c r="K36" s="67"/>
      <c r="P36" s="75">
        <f t="shared" ref="P36:P41" si="0">I36</f>
        <v>14057198</v>
      </c>
      <c r="Q36" s="67"/>
    </row>
    <row r="37" spans="3:17" x14ac:dyDescent="0.2">
      <c r="D37" s="50" t="s">
        <v>34</v>
      </c>
      <c r="H37" s="50" t="s">
        <v>32</v>
      </c>
      <c r="I37" s="110">
        <f>I27</f>
        <v>277155</v>
      </c>
      <c r="J37" s="110"/>
      <c r="K37" s="67"/>
      <c r="P37" s="75">
        <f t="shared" si="0"/>
        <v>277155</v>
      </c>
      <c r="Q37" s="67"/>
    </row>
    <row r="38" spans="3:17" x14ac:dyDescent="0.2">
      <c r="D38" s="50" t="s">
        <v>35</v>
      </c>
      <c r="H38" s="50" t="s">
        <v>32</v>
      </c>
      <c r="I38" s="111">
        <v>0</v>
      </c>
      <c r="J38" s="111"/>
      <c r="K38" s="67"/>
      <c r="P38" s="75">
        <f t="shared" si="0"/>
        <v>0</v>
      </c>
      <c r="Q38" s="73"/>
    </row>
    <row r="39" spans="3:17" x14ac:dyDescent="0.2">
      <c r="D39" s="50" t="s">
        <v>39</v>
      </c>
      <c r="H39" s="50" t="s">
        <v>32</v>
      </c>
      <c r="I39" s="111">
        <f>I29</f>
        <v>7866799</v>
      </c>
      <c r="J39" s="111"/>
      <c r="K39" s="67"/>
      <c r="P39" s="75">
        <f t="shared" si="0"/>
        <v>7866799</v>
      </c>
      <c r="Q39" s="73"/>
    </row>
    <row r="40" spans="3:17" x14ac:dyDescent="0.2">
      <c r="D40" s="50" t="s">
        <v>65</v>
      </c>
      <c r="H40" s="50" t="s">
        <v>32</v>
      </c>
      <c r="I40" s="111">
        <f>I30</f>
        <v>382817</v>
      </c>
      <c r="J40" s="111"/>
      <c r="K40" s="67"/>
      <c r="P40" s="75">
        <f t="shared" si="0"/>
        <v>382817</v>
      </c>
      <c r="Q40" s="73"/>
    </row>
    <row r="41" spans="3:17" x14ac:dyDescent="0.2">
      <c r="D41" s="50" t="s">
        <v>66</v>
      </c>
      <c r="H41" s="50" t="s">
        <v>32</v>
      </c>
      <c r="I41" s="112">
        <f>I31</f>
        <v>1148462</v>
      </c>
      <c r="J41" s="112"/>
      <c r="K41" s="67"/>
      <c r="P41" s="75">
        <f t="shared" si="0"/>
        <v>1148462</v>
      </c>
      <c r="Q41" s="74"/>
    </row>
    <row r="42" spans="3:17" x14ac:dyDescent="0.2">
      <c r="C42" s="50" t="s">
        <v>37</v>
      </c>
      <c r="I42" s="67"/>
      <c r="J42" s="110">
        <f>SUM(I35:J41)</f>
        <v>25699129</v>
      </c>
      <c r="K42" s="110"/>
      <c r="Q42" s="67">
        <f>SUM(P35:P41)</f>
        <v>25699129</v>
      </c>
    </row>
    <row r="43" spans="3:17" x14ac:dyDescent="0.2">
      <c r="I43" s="67"/>
      <c r="J43" s="67"/>
      <c r="K43" s="67"/>
    </row>
    <row r="44" spans="3:17" x14ac:dyDescent="0.2">
      <c r="C44" s="50" t="s">
        <v>38</v>
      </c>
      <c r="I44" s="67" t="s">
        <v>32</v>
      </c>
      <c r="J44" s="110">
        <f>J33-J42</f>
        <v>189845300</v>
      </c>
      <c r="K44" s="110"/>
    </row>
    <row r="47" spans="3:17" x14ac:dyDescent="0.2">
      <c r="K47" s="71" t="s">
        <v>100</v>
      </c>
      <c r="N47" s="110"/>
      <c r="O47" s="110"/>
    </row>
    <row r="48" spans="3:17" x14ac:dyDescent="0.2">
      <c r="K48" s="25"/>
    </row>
    <row r="49" spans="3:11" x14ac:dyDescent="0.2">
      <c r="C49" s="71" t="s">
        <v>84</v>
      </c>
      <c r="K49" s="71" t="s">
        <v>81</v>
      </c>
    </row>
    <row r="50" spans="3:11" x14ac:dyDescent="0.2">
      <c r="C50" s="71" t="s">
        <v>85</v>
      </c>
      <c r="K50" s="25"/>
    </row>
    <row r="51" spans="3:11" x14ac:dyDescent="0.2">
      <c r="C51" s="71"/>
      <c r="K51" s="25"/>
    </row>
    <row r="52" spans="3:11" x14ac:dyDescent="0.2">
      <c r="C52" s="25"/>
      <c r="K52" s="25"/>
    </row>
    <row r="53" spans="3:11" x14ac:dyDescent="0.2">
      <c r="C53" s="25"/>
      <c r="K53" s="25"/>
    </row>
    <row r="54" spans="3:11" x14ac:dyDescent="0.2">
      <c r="C54" s="72" t="s">
        <v>87</v>
      </c>
      <c r="K54" s="72" t="s">
        <v>82</v>
      </c>
    </row>
    <row r="55" spans="3:11" x14ac:dyDescent="0.2">
      <c r="C55" s="71" t="s">
        <v>88</v>
      </c>
      <c r="K55" s="71" t="s">
        <v>83</v>
      </c>
    </row>
    <row r="56" spans="3:11" x14ac:dyDescent="0.2">
      <c r="K56" s="25"/>
    </row>
    <row r="57" spans="3:11" x14ac:dyDescent="0.2">
      <c r="D57" s="103" t="s">
        <v>86</v>
      </c>
      <c r="E57" s="103"/>
      <c r="F57" s="103"/>
      <c r="G57" s="103"/>
      <c r="H57" s="103"/>
      <c r="I57" s="103"/>
      <c r="J57" s="103"/>
    </row>
    <row r="58" spans="3:11" x14ac:dyDescent="0.2">
      <c r="D58" s="103" t="s">
        <v>90</v>
      </c>
      <c r="E58" s="102"/>
      <c r="F58" s="102"/>
      <c r="G58" s="102"/>
      <c r="H58" s="102"/>
      <c r="I58" s="102"/>
      <c r="J58" s="102"/>
    </row>
    <row r="59" spans="3:11" x14ac:dyDescent="0.2">
      <c r="D59" s="102"/>
      <c r="E59" s="102"/>
      <c r="F59" s="102"/>
      <c r="G59" s="102"/>
      <c r="H59" s="102"/>
      <c r="I59" s="102"/>
      <c r="J59" s="102"/>
    </row>
    <row r="60" spans="3:11" x14ac:dyDescent="0.2">
      <c r="E60" s="25"/>
      <c r="F60" s="25"/>
      <c r="G60" s="25"/>
      <c r="H60" s="25"/>
      <c r="I60" s="25"/>
    </row>
    <row r="61" spans="3:11" x14ac:dyDescent="0.2">
      <c r="E61" s="102"/>
      <c r="F61" s="102"/>
      <c r="G61" s="102"/>
      <c r="H61" s="102"/>
      <c r="I61" s="102"/>
    </row>
    <row r="62" spans="3:11" x14ac:dyDescent="0.2">
      <c r="E62" s="102"/>
      <c r="F62" s="102"/>
      <c r="G62" s="102"/>
      <c r="H62" s="102"/>
      <c r="I62" s="102"/>
    </row>
    <row r="63" spans="3:11" x14ac:dyDescent="0.2">
      <c r="D63" s="115" t="s">
        <v>94</v>
      </c>
      <c r="E63" s="115"/>
      <c r="F63" s="115"/>
      <c r="G63" s="115"/>
      <c r="H63" s="115"/>
      <c r="I63" s="115"/>
      <c r="J63" s="115"/>
    </row>
    <row r="64" spans="3:11" x14ac:dyDescent="0.2">
      <c r="D64" s="103" t="s">
        <v>91</v>
      </c>
      <c r="E64" s="103"/>
      <c r="F64" s="103"/>
      <c r="G64" s="103"/>
      <c r="H64" s="103"/>
      <c r="I64" s="103"/>
      <c r="J64" s="103"/>
    </row>
    <row r="65" spans="4:10" x14ac:dyDescent="0.2">
      <c r="D65" s="103" t="s">
        <v>95</v>
      </c>
      <c r="E65" s="103"/>
      <c r="F65" s="103"/>
      <c r="G65" s="103"/>
      <c r="H65" s="103"/>
      <c r="I65" s="103"/>
      <c r="J65" s="103"/>
    </row>
    <row r="66" spans="4:10" x14ac:dyDescent="0.2">
      <c r="E66" s="102"/>
      <c r="F66" s="102"/>
      <c r="G66" s="102"/>
      <c r="H66" s="102"/>
      <c r="I66" s="102"/>
    </row>
  </sheetData>
  <mergeCells count="42">
    <mergeCell ref="B10:M11"/>
    <mergeCell ref="D64:J64"/>
    <mergeCell ref="J13:K13"/>
    <mergeCell ref="D57:J57"/>
    <mergeCell ref="D58:J58"/>
    <mergeCell ref="D59:J59"/>
    <mergeCell ref="D63:J63"/>
    <mergeCell ref="I36:J36"/>
    <mergeCell ref="I35:J35"/>
    <mergeCell ref="I31:J31"/>
    <mergeCell ref="I32:J32"/>
    <mergeCell ref="I30:J30"/>
    <mergeCell ref="D13:E13"/>
    <mergeCell ref="F13:G13"/>
    <mergeCell ref="H13:I13"/>
    <mergeCell ref="N47:O47"/>
    <mergeCell ref="I23:J23"/>
    <mergeCell ref="I24:J24"/>
    <mergeCell ref="I25:J25"/>
    <mergeCell ref="I26:J26"/>
    <mergeCell ref="I41:J41"/>
    <mergeCell ref="J42:K42"/>
    <mergeCell ref="J44:K44"/>
    <mergeCell ref="I40:J40"/>
    <mergeCell ref="I39:J39"/>
    <mergeCell ref="J33:K33"/>
    <mergeCell ref="E66:I66"/>
    <mergeCell ref="E61:I61"/>
    <mergeCell ref="E62:I62"/>
    <mergeCell ref="D65:J65"/>
    <mergeCell ref="C1:M1"/>
    <mergeCell ref="C2:M2"/>
    <mergeCell ref="B3:M3"/>
    <mergeCell ref="B4:M4"/>
    <mergeCell ref="B9:M9"/>
    <mergeCell ref="I21:J21"/>
    <mergeCell ref="I22:J22"/>
    <mergeCell ref="I27:J27"/>
    <mergeCell ref="I37:J37"/>
    <mergeCell ref="I38:J38"/>
    <mergeCell ref="I28:J28"/>
    <mergeCell ref="I29:J29"/>
  </mergeCells>
  <printOptions horizontalCentered="1"/>
  <pageMargins left="0.15748031496062992" right="0.11811023622047245" top="0.47244094488188981" bottom="0.51181102362204722" header="0.31496062992125984" footer="0.31496062992125984"/>
  <pageSetup paperSize="256" scale="93" orientation="portrait" horizontalDpi="4294967293" r:id="rId1"/>
  <drawing r:id="rId2"/>
  <legacyDrawing r:id="rId3"/>
  <oleObjects>
    <mc:AlternateContent xmlns:mc="http://schemas.openxmlformats.org/markup-compatibility/2006">
      <mc:Choice Requires="x14">
        <oleObject progId="Word.Picture.8" shapeId="15361" r:id="rId4">
          <objectPr defaultSize="0" autoPict="0" r:id="rId5">
            <anchor moveWithCells="1" sizeWithCells="1">
              <from>
                <xdr:col>0</xdr:col>
                <xdr:colOff>47625</xdr:colOff>
                <xdr:row>69</xdr:row>
                <xdr:rowOff>0</xdr:rowOff>
              </from>
              <to>
                <xdr:col>2</xdr:col>
                <xdr:colOff>647700</xdr:colOff>
                <xdr:row>69</xdr:row>
                <xdr:rowOff>0</xdr:rowOff>
              </to>
            </anchor>
          </objectPr>
        </oleObject>
      </mc:Choice>
      <mc:Fallback>
        <oleObject progId="Word.Picture.8" shapeId="15361" r:id="rId4"/>
      </mc:Fallback>
    </mc:AlternateContent>
    <mc:AlternateContent xmlns:mc="http://schemas.openxmlformats.org/markup-compatibility/2006">
      <mc:Choice Requires="x14">
        <oleObject progId="Word.Picture.8" shapeId="15364" r:id="rId6">
          <objectPr defaultSize="0" autoPict="0" r:id="rId5">
            <anchor moveWithCells="1" sizeWithCells="1">
              <from>
                <xdr:col>0</xdr:col>
                <xdr:colOff>38100</xdr:colOff>
                <xdr:row>69</xdr:row>
                <xdr:rowOff>0</xdr:rowOff>
              </from>
              <to>
                <xdr:col>2</xdr:col>
                <xdr:colOff>619125</xdr:colOff>
                <xdr:row>69</xdr:row>
                <xdr:rowOff>0</xdr:rowOff>
              </to>
            </anchor>
          </objectPr>
        </oleObject>
      </mc:Choice>
      <mc:Fallback>
        <oleObject progId="Word.Picture.8" shapeId="15364" r:id="rId6"/>
      </mc:Fallback>
    </mc:AlternateContent>
    <mc:AlternateContent xmlns:mc="http://schemas.openxmlformats.org/markup-compatibility/2006">
      <mc:Choice Requires="x14">
        <oleObject progId="Word.Picture.8" shapeId="16054" r:id="rId7">
          <objectPr defaultSize="0" autoPict="0" r:id="rId5">
            <anchor moveWithCells="1" sizeWithCells="1">
              <from>
                <xdr:col>0</xdr:col>
                <xdr:colOff>38100</xdr:colOff>
                <xdr:row>69</xdr:row>
                <xdr:rowOff>0</xdr:rowOff>
              </from>
              <to>
                <xdr:col>2</xdr:col>
                <xdr:colOff>619125</xdr:colOff>
                <xdr:row>69</xdr:row>
                <xdr:rowOff>0</xdr:rowOff>
              </to>
            </anchor>
          </objectPr>
        </oleObject>
      </mc:Choice>
      <mc:Fallback>
        <oleObject progId="Word.Picture.8" shapeId="16054" r:id="rId7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Perbandingan </vt:lpstr>
      <vt:lpstr>KET GAJI</vt:lpstr>
      <vt:lpstr>Rek Tunj.</vt:lpstr>
      <vt:lpstr>ket_gaji_pot</vt:lpstr>
      <vt:lpstr>'KET GAJI'!Print_Area</vt:lpstr>
      <vt:lpstr>ket_gaji_pot!Print_Area</vt:lpstr>
      <vt:lpstr>'Perbandingan '!Print_Area</vt:lpstr>
      <vt:lpstr>'Rek Tunj.'!Print_Area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Satisfied Windows Users</dc:creator>
  <cp:lastModifiedBy>guruh</cp:lastModifiedBy>
  <cp:lastPrinted>2021-02-22T08:58:28Z</cp:lastPrinted>
  <dcterms:created xsi:type="dcterms:W3CDTF">2008-01-16T00:52:25Z</dcterms:created>
  <dcterms:modified xsi:type="dcterms:W3CDTF">2021-03-01T12:27:26Z</dcterms:modified>
</cp:coreProperties>
</file>