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he histogram" sheetId="1" state="visible" r:id="rId2"/>
    <sheet name="Fr. distr. table" sheetId="2" state="visible" r:id="rId3"/>
  </sheets>
  <definedNames>
    <definedName function="false" hidden="false" name="_xlchart.v1.0" vbProcedure="false">'The histogram'!$B$11:$B$30</definedName>
    <definedName function="false" hidden="false" name="_xlchart.v1.1" vbProcedure="false">'Fr. distr. table'!$B$11:$B$30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<sst xmlns="http://schemas.openxmlformats.org/spreadsheetml/2006/main" count="42" uniqueCount="21">
  <si>
    <t xml:space="preserve">The histogram</t>
  </si>
  <si>
    <t xml:space="preserve">Background</t>
  </si>
  <si>
    <t xml:space="preserve">You are given a dataset.</t>
  </si>
  <si>
    <t xml:space="preserve">Task 1</t>
  </si>
  <si>
    <t xml:space="preserve">Construct a frequency distribution table.</t>
  </si>
  <si>
    <t xml:space="preserve">Note: Go to the next sheet if you wish to skip this part.</t>
  </si>
  <si>
    <t xml:space="preserve">Task 2</t>
  </si>
  <si>
    <t xml:space="preserve">Create a histogram with 10 intervals, based on your dataset.</t>
  </si>
  <si>
    <t xml:space="preserve">Note: creating a histogram in Excel has some peculiarities. </t>
  </si>
  <si>
    <t xml:space="preserve">Dataset</t>
  </si>
  <si>
    <t xml:space="preserve">Frequency distribution data</t>
  </si>
  <si>
    <t xml:space="preserve">Intervals</t>
  </si>
  <si>
    <t xml:space="preserve">Interval width</t>
  </si>
  <si>
    <t xml:space="preserve">interval start</t>
  </si>
  <si>
    <t xml:space="preserve">Interval end</t>
  </si>
  <si>
    <t xml:space="preserve">Absolute frequency</t>
  </si>
  <si>
    <t xml:space="preserve">Relative Frequency</t>
  </si>
  <si>
    <t xml:space="preserve">Frequency distribution table. Exact width</t>
  </si>
  <si>
    <t xml:space="preserve">Frequency distribution table. Rounded up width</t>
  </si>
  <si>
    <t xml:space="preserve">Interval start</t>
  </si>
  <si>
    <t xml:space="preserve">Relative frequency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</si>
</sst>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.0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  <font>
      <b val="true"/>
      <sz val="12"/>
      <color rgb="FF203864"/>
      <name val="Arial"/>
      <family val="2"/>
      <charset val="1"/>
    </font>
    <font>
      <b val="true"/>
      <sz val="9"/>
      <color rgb="FF203864"/>
      <name val="Arial"/>
      <family val="2"/>
      <charset val="1"/>
    </font>
    <font>
      <b val="true"/>
      <sz val="9"/>
      <color rgb="FF002060"/>
      <name val="Arial"/>
      <family val="2"/>
      <charset val="1"/>
    </font>
    <font>
      <b val="true"/>
      <sz val="10"/>
      <color rgb="FF002060"/>
      <name val="Arial"/>
      <family val="2"/>
      <charset val="1"/>
    </font>
    <font>
      <sz val="9"/>
      <color rgb="FF595959"/>
      <name val="Arial"/>
      <family val="2"/>
      <charset val="1"/>
    </font>
    <font>
      <sz val="13"/>
      <color rgb="FF00206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002060"/>
      </bottom>
      <diagonal/>
    </border>
    <border diagonalUp="false" diagonalDown="false">
      <left/>
      <right/>
      <top style="medium">
        <color rgb="FF002060"/>
      </top>
      <bottom/>
      <diagonal/>
    </border>
    <border diagonalUp="false" diagonalDown="false">
      <left/>
      <right/>
      <top/>
      <bottom style="thin">
        <color rgb="FF00206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4" fillId="2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2060"/>
      <rgbColor rgb="FF339966"/>
      <rgbColor rgb="FF003300"/>
      <rgbColor rgb="FF333300"/>
      <rgbColor rgb="FF993300"/>
      <rgbColor rgb="FF993366"/>
      <rgbColor rgb="FF004586"/>
      <rgbColor rgb="FF20386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2060"/>
                </a:solidFill>
                <a:latin typeface="Arial"/>
              </a:defRPr>
            </a:pPr>
            <a:r>
              <a:rPr b="0" sz="1300" spc="-1" strike="noStrike">
                <a:solidFill>
                  <a:srgbClr val="002060"/>
                </a:solidFill>
                <a:latin typeface="Arial"/>
              </a:rPr>
              <a:t>Histogram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'The histogram'!$F$16:$F$25</c:f>
              <c:strCache>
                <c:ptCount val="10"/>
                <c:pt idx="0">
                  <c:v>[13, 105,3]</c:v>
                </c:pt>
                <c:pt idx="1">
                  <c:v>(105,3, 197,6]</c:v>
                </c:pt>
                <c:pt idx="2">
                  <c:v>(197,6, 289,9]</c:v>
                </c:pt>
                <c:pt idx="3">
                  <c:v>(289,9, 382,2]</c:v>
                </c:pt>
                <c:pt idx="4">
                  <c:v>(382,2, 474,5]</c:v>
                </c:pt>
                <c:pt idx="5">
                  <c:v>(474,5, 566,8]</c:v>
                </c:pt>
                <c:pt idx="6">
                  <c:v>(566,8, 659,1]</c:v>
                </c:pt>
                <c:pt idx="7">
                  <c:v>(659,1, 751,4]</c:v>
                </c:pt>
                <c:pt idx="8">
                  <c:v>(751,4, 843,7]</c:v>
                </c:pt>
                <c:pt idx="9">
                  <c:v>(843,7, 936]</c:v>
                </c:pt>
              </c:strCache>
            </c:strRef>
          </c:cat>
          <c:val>
            <c:numRef>
              <c:f>'The histogram'!$G$16:$G$25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</c:ser>
        <c:gapWidth val="0"/>
        <c:overlap val="0"/>
        <c:axId val="38514694"/>
        <c:axId val="66958458"/>
      </c:barChart>
      <c:catAx>
        <c:axId val="3851469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958458"/>
        <c:crosses val="autoZero"/>
        <c:auto val="1"/>
        <c:lblAlgn val="ctr"/>
        <c:lblOffset val="100"/>
      </c:catAx>
      <c:valAx>
        <c:axId val="6695845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514694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137160</xdr:colOff>
      <xdr:row>26</xdr:row>
      <xdr:rowOff>80640</xdr:rowOff>
    </xdr:from>
    <xdr:to>
      <xdr:col>8</xdr:col>
      <xdr:colOff>24480</xdr:colOff>
      <xdr:row>47</xdr:row>
      <xdr:rowOff>101520</xdr:rowOff>
    </xdr:to>
    <xdr:graphicFrame>
      <xdr:nvGraphicFramePr>
        <xdr:cNvPr id="0" name=""/>
        <xdr:cNvGraphicFramePr/>
      </xdr:nvGraphicFramePr>
      <xdr:xfrm>
        <a:off x="3584880" y="4235760"/>
        <a:ext cx="575856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P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1"/>
    <col collapsed="false" customWidth="true" hidden="false" outlineLevel="0" max="3" min="3" style="1" width="25.78"/>
    <col collapsed="false" customWidth="true" hidden="false" outlineLevel="0" max="4" min="4" style="2" width="11"/>
    <col collapsed="false" customWidth="true" hidden="false" outlineLevel="0" max="5" min="5" style="2" width="10.22"/>
    <col collapsed="false" customWidth="true" hidden="false" outlineLevel="0" max="6" min="6" style="2" width="16.11"/>
    <col collapsed="false" customWidth="true" hidden="false" outlineLevel="0" max="7" min="7" style="2" width="15.77"/>
    <col collapsed="false" customWidth="true" hidden="false" outlineLevel="0" max="8" min="8" style="1" width="12.93"/>
    <col collapsed="false" customWidth="true" hidden="false" outlineLevel="0" max="10" min="9" style="1" width="8.88"/>
    <col collapsed="false" customWidth="true" hidden="false" outlineLevel="0" max="11" min="11" style="1" width="12.55"/>
    <col collapsed="false" customWidth="true" hidden="false" outlineLevel="0" max="12" min="12" style="1" width="10.22"/>
    <col collapsed="false" customWidth="true" hidden="false" outlineLevel="0" max="13" min="13" style="1" width="16.11"/>
    <col collapsed="false" customWidth="true" hidden="false" outlineLevel="0" max="14" min="14" style="1" width="15.77"/>
    <col collapsed="false" customWidth="true" hidden="false" outlineLevel="0" max="18" min="15" style="1" width="8.88"/>
    <col collapsed="false" customWidth="true" hidden="false" outlineLevel="0" max="19" min="19" style="1" width="10.44"/>
    <col collapsed="false" customWidth="true" hidden="false" outlineLevel="0" max="1025" min="20" style="1" width="8.88"/>
  </cols>
  <sheetData>
    <row r="1" customFormat="false" ht="15.6" hidden="false" customHeight="false" outlineLevel="0" collapsed="false">
      <c r="B1" s="3" t="s">
        <v>0</v>
      </c>
    </row>
    <row r="2" customFormat="false" ht="12" hidden="false" customHeight="false" outlineLevel="0" collapsed="false">
      <c r="B2" s="4"/>
    </row>
    <row r="3" customFormat="false" ht="12" hidden="false" customHeight="false" outlineLevel="0" collapsed="false">
      <c r="B3" s="5" t="s">
        <v>1</v>
      </c>
      <c r="C3" s="1" t="s">
        <v>2</v>
      </c>
    </row>
    <row r="4" customFormat="false" ht="12" hidden="false" customHeight="false" outlineLevel="0" collapsed="false">
      <c r="B4" s="5" t="s">
        <v>3</v>
      </c>
      <c r="C4" s="1" t="s">
        <v>4</v>
      </c>
    </row>
    <row r="5" customFormat="false" ht="12" hidden="false" customHeight="false" outlineLevel="0" collapsed="false">
      <c r="B5" s="5"/>
      <c r="C5" s="1" t="s">
        <v>5</v>
      </c>
    </row>
    <row r="6" customFormat="false" ht="12" hidden="false" customHeight="false" outlineLevel="0" collapsed="false">
      <c r="B6" s="5" t="s">
        <v>6</v>
      </c>
      <c r="C6" s="1" t="s">
        <v>7</v>
      </c>
    </row>
    <row r="7" customFormat="false" ht="12" hidden="false" customHeight="false" outlineLevel="0" collapsed="false">
      <c r="B7" s="5"/>
      <c r="C7" s="1" t="s">
        <v>8</v>
      </c>
    </row>
    <row r="8" customFormat="false" ht="12" hidden="false" customHeight="false" outlineLevel="0" collapsed="false">
      <c r="B8" s="5"/>
    </row>
    <row r="9" customFormat="false" ht="12" hidden="false" customHeight="false" outlineLevel="0" collapsed="false">
      <c r="B9" s="4"/>
    </row>
    <row r="10" customFormat="false" ht="13.8" hidden="false" customHeight="false" outlineLevel="0" collapsed="false">
      <c r="B10" s="6" t="s">
        <v>9</v>
      </c>
      <c r="D10" s="7" t="s">
        <v>10</v>
      </c>
      <c r="E10" s="8"/>
      <c r="F10" s="8"/>
      <c r="G10" s="8"/>
      <c r="H10" s="9"/>
      <c r="I10" s="9"/>
      <c r="J10" s="9"/>
      <c r="K10" s="7"/>
      <c r="L10" s="8"/>
      <c r="M10" s="8"/>
      <c r="N10" s="8"/>
      <c r="O10" s="9"/>
    </row>
    <row r="11" customFormat="false" ht="11.4" hidden="false" customHeight="false" outlineLevel="0" collapsed="false">
      <c r="B11" s="1" t="n">
        <v>13</v>
      </c>
      <c r="D11" s="8"/>
      <c r="E11" s="8"/>
      <c r="F11" s="8"/>
      <c r="G11" s="8"/>
      <c r="H11" s="9"/>
      <c r="I11" s="9"/>
      <c r="J11" s="9"/>
      <c r="K11" s="8"/>
      <c r="L11" s="8"/>
      <c r="M11" s="8"/>
      <c r="N11" s="8"/>
      <c r="O11" s="9"/>
    </row>
    <row r="12" customFormat="false" ht="12" hidden="false" customHeight="false" outlineLevel="0" collapsed="false">
      <c r="B12" s="1" t="n">
        <v>68</v>
      </c>
      <c r="D12" s="10" t="s">
        <v>11</v>
      </c>
      <c r="E12" s="9" t="n">
        <v>10</v>
      </c>
      <c r="F12" s="9"/>
      <c r="G12" s="9"/>
      <c r="H12" s="9"/>
      <c r="I12" s="9"/>
      <c r="J12" s="9"/>
      <c r="K12" s="10"/>
      <c r="L12" s="9"/>
      <c r="M12" s="9"/>
      <c r="N12" s="9"/>
      <c r="O12" s="9"/>
    </row>
    <row r="13" customFormat="false" ht="12" hidden="false" customHeight="false" outlineLevel="0" collapsed="false">
      <c r="B13" s="1" t="n">
        <v>165</v>
      </c>
      <c r="D13" s="10" t="s">
        <v>12</v>
      </c>
      <c r="E13" s="9" t="n">
        <f aca="false">(B30-B11)/E12</f>
        <v>92.3</v>
      </c>
      <c r="F13" s="9"/>
      <c r="G13" s="9"/>
      <c r="H13" s="9"/>
      <c r="I13" s="9"/>
      <c r="J13" s="9"/>
      <c r="K13" s="10"/>
      <c r="L13" s="9"/>
      <c r="M13" s="9"/>
      <c r="N13" s="9"/>
      <c r="O13" s="9"/>
    </row>
    <row r="14" customFormat="false" ht="12.8" hidden="false" customHeight="false" outlineLevel="0" collapsed="false">
      <c r="B14" s="1" t="n">
        <v>193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customFormat="false" ht="12.8" hidden="false" customHeight="false" outlineLevel="0" collapsed="false">
      <c r="B15" s="1" t="n">
        <v>216</v>
      </c>
      <c r="D15" s="11" t="s">
        <v>13</v>
      </c>
      <c r="E15" s="11" t="s">
        <v>14</v>
      </c>
      <c r="F15" s="11" t="s">
        <v>11</v>
      </c>
      <c r="G15" s="11" t="s">
        <v>15</v>
      </c>
      <c r="H15" s="12" t="s">
        <v>16</v>
      </c>
      <c r="I15" s="9"/>
      <c r="J15" s="9"/>
      <c r="K15" s="11"/>
      <c r="L15" s="11"/>
      <c r="M15" s="11"/>
      <c r="N15" s="11"/>
      <c r="O15" s="9"/>
    </row>
    <row r="16" customFormat="false" ht="12.8" hidden="false" customHeight="false" outlineLevel="0" collapsed="false">
      <c r="B16" s="1" t="n">
        <v>228</v>
      </c>
      <c r="D16" s="13" t="n">
        <f aca="false">$B$11</f>
        <v>13</v>
      </c>
      <c r="E16" s="13" t="n">
        <f aca="false">D16+$E$13</f>
        <v>105.3</v>
      </c>
      <c r="F16" s="14" t="str">
        <f aca="false">"["&amp;D16&amp;", "&amp;E16&amp;"]"</f>
        <v>[13, 105,3]</v>
      </c>
      <c r="G16" s="13" t="n">
        <f aca="false">COUNTIF($B$11:$B$30,"&gt;="&amp;D16)-COUNTIF($B$11:$B$30,"&gt;"&amp;E16)</f>
        <v>2</v>
      </c>
      <c r="H16" s="15" t="n">
        <f aca="false">G16/20</f>
        <v>0.1</v>
      </c>
      <c r="I16" s="9"/>
      <c r="J16" s="9"/>
      <c r="K16" s="16"/>
      <c r="L16" s="16"/>
      <c r="M16" s="16"/>
      <c r="N16" s="17"/>
      <c r="O16" s="9"/>
      <c r="P16" s="18"/>
    </row>
    <row r="17" customFormat="false" ht="12.8" hidden="false" customHeight="false" outlineLevel="0" collapsed="false">
      <c r="B17" s="1" t="n">
        <v>361</v>
      </c>
      <c r="D17" s="16" t="n">
        <f aca="false">E16</f>
        <v>105.3</v>
      </c>
      <c r="E17" s="16" t="n">
        <f aca="false">D17+$E$13</f>
        <v>197.6</v>
      </c>
      <c r="F17" s="19" t="str">
        <f aca="false">"("&amp;D17&amp;", "&amp;E17&amp;"]"</f>
        <v>(105,3, 197,6]</v>
      </c>
      <c r="G17" s="16" t="n">
        <f aca="false">COUNTIF($B$11:$B$30,"&gt;="&amp;D17)-COUNTIF($B$11:$B$30,"&gt;"&amp;E17)</f>
        <v>2</v>
      </c>
      <c r="H17" s="20" t="n">
        <f aca="false">G17/20</f>
        <v>0.1</v>
      </c>
      <c r="I17" s="9"/>
      <c r="J17" s="9"/>
      <c r="K17" s="16"/>
      <c r="L17" s="16"/>
      <c r="M17" s="16"/>
      <c r="N17" s="17"/>
      <c r="O17" s="9"/>
      <c r="P17" s="18"/>
    </row>
    <row r="18" customFormat="false" ht="12.8" hidden="false" customHeight="false" outlineLevel="0" collapsed="false">
      <c r="B18" s="1" t="n">
        <v>470</v>
      </c>
      <c r="D18" s="16" t="n">
        <f aca="false">E17</f>
        <v>197.6</v>
      </c>
      <c r="E18" s="16" t="n">
        <f aca="false">D18+$E$13</f>
        <v>289.9</v>
      </c>
      <c r="F18" s="19" t="str">
        <f aca="false">"("&amp;D18&amp;", "&amp;E18&amp;"]"</f>
        <v>(197,6, 289,9]</v>
      </c>
      <c r="G18" s="16" t="n">
        <f aca="false">COUNTIF($B$11:$B$30,"&gt;="&amp;D18)-COUNTIF($B$11:$B$30,"&gt;"&amp;E18)</f>
        <v>2</v>
      </c>
      <c r="H18" s="20" t="n">
        <f aca="false">G18/20</f>
        <v>0.1</v>
      </c>
      <c r="I18" s="9"/>
      <c r="J18" s="9"/>
      <c r="K18" s="16"/>
      <c r="L18" s="16"/>
      <c r="M18" s="16"/>
      <c r="N18" s="17"/>
      <c r="O18" s="9"/>
      <c r="P18" s="18"/>
    </row>
    <row r="19" customFormat="false" ht="12.8" hidden="false" customHeight="false" outlineLevel="0" collapsed="false">
      <c r="B19" s="1" t="n">
        <v>500</v>
      </c>
      <c r="D19" s="16" t="n">
        <f aca="false">E18</f>
        <v>289.9</v>
      </c>
      <c r="E19" s="16" t="n">
        <f aca="false">D19+$E$13</f>
        <v>382.2</v>
      </c>
      <c r="F19" s="19" t="str">
        <f aca="false">"("&amp;D19&amp;", "&amp;E19&amp;"]"</f>
        <v>(289,9, 382,2]</v>
      </c>
      <c r="G19" s="16" t="n">
        <f aca="false">COUNTIF($B$11:$B$30,"&gt;="&amp;D19)-COUNTIF($B$11:$B$30,"&gt;"&amp;E19)</f>
        <v>1</v>
      </c>
      <c r="H19" s="20" t="n">
        <f aca="false">G19/20</f>
        <v>0.05</v>
      </c>
      <c r="I19" s="9"/>
      <c r="J19" s="9"/>
      <c r="K19" s="16"/>
      <c r="L19" s="16"/>
      <c r="M19" s="16"/>
      <c r="N19" s="17"/>
      <c r="O19" s="9"/>
      <c r="P19" s="18"/>
    </row>
    <row r="20" customFormat="false" ht="12.8" hidden="false" customHeight="false" outlineLevel="0" collapsed="false">
      <c r="B20" s="1" t="n">
        <v>529</v>
      </c>
      <c r="D20" s="16" t="n">
        <f aca="false">E19</f>
        <v>382.2</v>
      </c>
      <c r="E20" s="16" t="n">
        <f aca="false">D20+$E$13</f>
        <v>474.5</v>
      </c>
      <c r="F20" s="19" t="str">
        <f aca="false">"("&amp;D20&amp;", "&amp;E20&amp;"]"</f>
        <v>(382,2, 474,5]</v>
      </c>
      <c r="G20" s="16" t="n">
        <f aca="false">COUNTIF($B$11:$B$30,"&gt;="&amp;D20)-COUNTIF($B$11:$B$30,"&gt;"&amp;E20)</f>
        <v>1</v>
      </c>
      <c r="H20" s="20" t="n">
        <f aca="false">G20/20</f>
        <v>0.05</v>
      </c>
      <c r="I20" s="9"/>
      <c r="J20" s="9"/>
      <c r="K20" s="16"/>
      <c r="L20" s="16"/>
      <c r="M20" s="16"/>
      <c r="N20" s="17"/>
      <c r="O20" s="9"/>
      <c r="P20" s="21"/>
    </row>
    <row r="21" customFormat="false" ht="12.8" hidden="false" customHeight="false" outlineLevel="0" collapsed="false">
      <c r="B21" s="1" t="n">
        <v>544</v>
      </c>
      <c r="D21" s="16" t="n">
        <f aca="false">E20</f>
        <v>474.5</v>
      </c>
      <c r="E21" s="16" t="n">
        <f aca="false">D21+$E$13</f>
        <v>566.8</v>
      </c>
      <c r="F21" s="19" t="str">
        <f aca="false">"("&amp;D21&amp;", "&amp;E21&amp;"]"</f>
        <v>(474,5, 566,8]</v>
      </c>
      <c r="G21" s="16" t="n">
        <f aca="false">COUNTIF($B$11:$B$30,"&gt;="&amp;D21)-COUNTIF($B$11:$B$30,"&gt;"&amp;E21)</f>
        <v>3</v>
      </c>
      <c r="H21" s="20" t="n">
        <f aca="false">G21/20</f>
        <v>0.15</v>
      </c>
      <c r="I21" s="9"/>
      <c r="J21" s="9"/>
      <c r="K21" s="16"/>
      <c r="L21" s="16"/>
      <c r="M21" s="16"/>
      <c r="N21" s="17"/>
      <c r="O21" s="9"/>
      <c r="P21" s="21"/>
    </row>
    <row r="22" customFormat="false" ht="12.8" hidden="false" customHeight="false" outlineLevel="0" collapsed="false">
      <c r="B22" s="1" t="n">
        <v>602</v>
      </c>
      <c r="D22" s="16" t="n">
        <f aca="false">E21</f>
        <v>566.8</v>
      </c>
      <c r="E22" s="16" t="n">
        <f aca="false">D22+$E$13</f>
        <v>659.1</v>
      </c>
      <c r="F22" s="19" t="str">
        <f aca="false">"("&amp;D22&amp;", "&amp;E22&amp;"]"</f>
        <v>(566,8, 659,1]</v>
      </c>
      <c r="G22" s="16" t="n">
        <f aca="false">COUNTIF($B$11:$B$30,"&gt;="&amp;D22)-COUNTIF($B$11:$B$30,"&gt;"&amp;E22)</f>
        <v>2</v>
      </c>
      <c r="H22" s="20" t="n">
        <f aca="false">G22/20</f>
        <v>0.1</v>
      </c>
      <c r="I22" s="9"/>
      <c r="J22" s="9"/>
      <c r="K22" s="16"/>
      <c r="L22" s="16"/>
      <c r="M22" s="16"/>
      <c r="N22" s="17"/>
      <c r="O22" s="9"/>
      <c r="P22" s="21"/>
    </row>
    <row r="23" customFormat="false" ht="12.8" hidden="false" customHeight="false" outlineLevel="0" collapsed="false">
      <c r="B23" s="1" t="n">
        <v>647</v>
      </c>
      <c r="D23" s="16" t="n">
        <f aca="false">E22</f>
        <v>659.1</v>
      </c>
      <c r="E23" s="16" t="n">
        <f aca="false">D23+$E$13</f>
        <v>751.4</v>
      </c>
      <c r="F23" s="19" t="str">
        <f aca="false">"("&amp;D23&amp;", "&amp;E23&amp;"]"</f>
        <v>(659,1, 751,4]</v>
      </c>
      <c r="G23" s="16" t="n">
        <f aca="false">COUNTIF($B$11:$B$30,"&gt;="&amp;D23)-COUNTIF($B$11:$B$30,"&gt;"&amp;E23)</f>
        <v>3</v>
      </c>
      <c r="H23" s="20" t="n">
        <f aca="false">G23/20</f>
        <v>0.15</v>
      </c>
      <c r="I23" s="9"/>
      <c r="J23" s="9"/>
      <c r="K23" s="16"/>
      <c r="L23" s="16"/>
      <c r="M23" s="16"/>
      <c r="N23" s="17"/>
      <c r="O23" s="9"/>
      <c r="P23" s="21"/>
    </row>
    <row r="24" customFormat="false" ht="12.8" hidden="false" customHeight="false" outlineLevel="0" collapsed="false">
      <c r="B24" s="1" t="n">
        <v>692</v>
      </c>
      <c r="D24" s="16" t="n">
        <f aca="false">E23</f>
        <v>751.4</v>
      </c>
      <c r="E24" s="16" t="n">
        <f aca="false">D24+$E$13</f>
        <v>843.7</v>
      </c>
      <c r="F24" s="19" t="str">
        <f aca="false">"("&amp;D24&amp;", "&amp;E24&amp;"]"</f>
        <v>(751,4, 843,7]</v>
      </c>
      <c r="G24" s="16" t="n">
        <f aca="false">COUNTIF($B$11:$B$30,"&gt;="&amp;D24)-COUNTIF($B$11:$B$30,"&gt;"&amp;E24)</f>
        <v>1</v>
      </c>
      <c r="H24" s="20" t="n">
        <f aca="false">G24/20</f>
        <v>0.05</v>
      </c>
      <c r="I24" s="9"/>
      <c r="J24" s="9"/>
      <c r="K24" s="16"/>
      <c r="L24" s="16"/>
      <c r="M24" s="16"/>
      <c r="N24" s="17"/>
      <c r="O24" s="9"/>
      <c r="P24" s="21"/>
    </row>
    <row r="25" customFormat="false" ht="12.8" hidden="false" customHeight="false" outlineLevel="0" collapsed="false">
      <c r="B25" s="1" t="n">
        <v>696</v>
      </c>
      <c r="D25" s="22" t="n">
        <f aca="false">E24</f>
        <v>843.7</v>
      </c>
      <c r="E25" s="22" t="n">
        <f aca="false">D25+$E$13</f>
        <v>936</v>
      </c>
      <c r="F25" s="23" t="str">
        <f aca="false">"("&amp;D25&amp;", "&amp;E25&amp;"]"</f>
        <v>(843,7, 936]</v>
      </c>
      <c r="G25" s="22" t="n">
        <f aca="false">COUNTIF($B$11:$B$30,"&gt;="&amp;D25)-COUNTIF($B$11:$B$30,"&gt;"&amp;E25)</f>
        <v>3</v>
      </c>
      <c r="H25" s="24" t="n">
        <f aca="false">G25/20</f>
        <v>0.15</v>
      </c>
      <c r="I25" s="9"/>
      <c r="J25" s="9"/>
      <c r="K25" s="16"/>
      <c r="L25" s="16"/>
      <c r="M25" s="16"/>
      <c r="N25" s="17"/>
      <c r="O25" s="9"/>
      <c r="P25" s="21"/>
    </row>
    <row r="26" customFormat="false" ht="12.8" hidden="false" customHeight="false" outlineLevel="0" collapsed="false">
      <c r="B26" s="1" t="n">
        <v>699</v>
      </c>
      <c r="D26" s="8"/>
      <c r="E26" s="8"/>
      <c r="F26" s="16"/>
      <c r="G26" s="16" t="n">
        <f aca="false">SUM(G16:G25)</f>
        <v>20</v>
      </c>
      <c r="H26" s="25" t="n">
        <f aca="false">SUM(H16:H25)</f>
        <v>1</v>
      </c>
      <c r="I26" s="9"/>
      <c r="J26" s="9"/>
      <c r="K26" s="8"/>
      <c r="L26" s="8"/>
      <c r="M26" s="16"/>
      <c r="N26" s="17"/>
      <c r="O26" s="9"/>
    </row>
    <row r="27" customFormat="false" ht="12.8" hidden="false" customHeight="false" outlineLevel="0" collapsed="false">
      <c r="B27" s="1" t="n">
        <v>809</v>
      </c>
      <c r="D27" s="8"/>
      <c r="E27" s="8"/>
      <c r="F27" s="8"/>
      <c r="G27" s="8"/>
      <c r="H27" s="9"/>
      <c r="I27" s="9"/>
      <c r="J27" s="9"/>
      <c r="K27" s="9"/>
      <c r="L27" s="9"/>
      <c r="M27" s="9"/>
      <c r="N27" s="9"/>
      <c r="O27" s="9"/>
    </row>
    <row r="28" customFormat="false" ht="12.8" hidden="false" customHeight="false" outlineLevel="0" collapsed="false">
      <c r="B28" s="1" t="n">
        <v>892</v>
      </c>
      <c r="D28" s="8"/>
      <c r="E28" s="8"/>
      <c r="F28" s="8"/>
      <c r="G28" s="8"/>
      <c r="H28" s="9"/>
      <c r="I28" s="9"/>
      <c r="J28" s="9"/>
      <c r="K28" s="9"/>
      <c r="L28" s="9"/>
      <c r="M28" s="9"/>
      <c r="N28" s="9"/>
      <c r="O28" s="9"/>
    </row>
    <row r="29" customFormat="false" ht="12.8" hidden="false" customHeight="false" outlineLevel="0" collapsed="false">
      <c r="B29" s="1" t="n">
        <v>899</v>
      </c>
      <c r="D29" s="26"/>
      <c r="E29" s="8"/>
      <c r="F29" s="8"/>
      <c r="G29" s="8"/>
      <c r="H29" s="9"/>
      <c r="I29" s="9"/>
      <c r="J29" s="9"/>
      <c r="K29" s="9"/>
      <c r="L29" s="9"/>
      <c r="M29" s="9"/>
      <c r="N29" s="9"/>
      <c r="O29" s="9"/>
    </row>
    <row r="30" customFormat="false" ht="12.8" hidden="false" customHeight="false" outlineLevel="0" collapsed="false">
      <c r="B30" s="1" t="n">
        <v>936</v>
      </c>
      <c r="D30" s="9"/>
      <c r="E30" s="8"/>
      <c r="F30" s="8"/>
      <c r="G30" s="8"/>
      <c r="H30" s="9"/>
      <c r="I30" s="9"/>
      <c r="J30" s="9"/>
      <c r="K30" s="9"/>
      <c r="L30" s="9"/>
      <c r="M30" s="9"/>
      <c r="N30" s="9"/>
      <c r="O30" s="9"/>
    </row>
    <row r="31" customFormat="false" ht="12.8" hidden="false" customHeight="false" outlineLevel="0" collapsed="false">
      <c r="D31" s="9"/>
      <c r="E31" s="8"/>
      <c r="F31" s="8"/>
      <c r="G31" s="8"/>
      <c r="H31" s="9"/>
      <c r="I31" s="9"/>
      <c r="J31" s="9"/>
      <c r="K31" s="9"/>
      <c r="L31" s="9"/>
      <c r="M31" s="9"/>
      <c r="N31" s="9"/>
      <c r="O31" s="9"/>
    </row>
    <row r="32" customFormat="false" ht="12.8" hidden="false" customHeight="false" outlineLevel="0" collapsed="false">
      <c r="D32" s="8"/>
      <c r="E32" s="8"/>
      <c r="F32" s="8"/>
      <c r="G32" s="8"/>
      <c r="H32" s="9"/>
      <c r="I32" s="9"/>
      <c r="J32" s="9"/>
      <c r="K32" s="9"/>
      <c r="L32" s="9"/>
      <c r="M32" s="9"/>
      <c r="N32" s="9"/>
      <c r="O32" s="9"/>
    </row>
    <row r="33" customFormat="false" ht="12.8" hidden="false" customHeight="false" outlineLevel="0" collapsed="false">
      <c r="D33" s="26"/>
      <c r="E33" s="8"/>
      <c r="F33" s="8"/>
      <c r="G33" s="8"/>
      <c r="H33" s="9"/>
      <c r="I33" s="9"/>
      <c r="J33" s="9"/>
      <c r="K33" s="9"/>
      <c r="L33" s="9"/>
      <c r="M33" s="9"/>
      <c r="N33" s="9"/>
      <c r="O33" s="9"/>
    </row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P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1"/>
    <col collapsed="false" customWidth="true" hidden="false" outlineLevel="0" max="3" min="3" style="1" width="25.78"/>
    <col collapsed="false" customWidth="true" hidden="false" outlineLevel="0" max="4" min="4" style="2" width="11"/>
    <col collapsed="false" customWidth="true" hidden="false" outlineLevel="0" max="5" min="5" style="2" width="10.22"/>
    <col collapsed="false" customWidth="true" hidden="false" outlineLevel="0" max="6" min="6" style="2" width="16.11"/>
    <col collapsed="false" customWidth="true" hidden="false" outlineLevel="0" max="7" min="7" style="2" width="15.77"/>
    <col collapsed="false" customWidth="true" hidden="false" outlineLevel="0" max="10" min="8" style="1" width="8.88"/>
    <col collapsed="false" customWidth="true" hidden="false" outlineLevel="0" max="11" min="11" style="1" width="12.55"/>
    <col collapsed="false" customWidth="true" hidden="false" outlineLevel="0" max="12" min="12" style="1" width="10.22"/>
    <col collapsed="false" customWidth="true" hidden="false" outlineLevel="0" max="13" min="13" style="1" width="16.11"/>
    <col collapsed="false" customWidth="true" hidden="false" outlineLevel="0" max="14" min="14" style="1" width="15.77"/>
    <col collapsed="false" customWidth="true" hidden="false" outlineLevel="0" max="18" min="15" style="1" width="8.88"/>
    <col collapsed="false" customWidth="true" hidden="false" outlineLevel="0" max="19" min="19" style="1" width="10.44"/>
    <col collapsed="false" customWidth="true" hidden="false" outlineLevel="0" max="1025" min="20" style="1" width="8.88"/>
  </cols>
  <sheetData>
    <row r="1" customFormat="false" ht="15.6" hidden="false" customHeight="false" outlineLevel="0" collapsed="false">
      <c r="B1" s="3" t="s">
        <v>0</v>
      </c>
    </row>
    <row r="2" customFormat="false" ht="12" hidden="false" customHeight="false" outlineLevel="0" collapsed="false">
      <c r="B2" s="4"/>
    </row>
    <row r="3" customFormat="false" ht="12" hidden="false" customHeight="false" outlineLevel="0" collapsed="false">
      <c r="B3" s="5" t="s">
        <v>1</v>
      </c>
      <c r="C3" s="1" t="s">
        <v>2</v>
      </c>
    </row>
    <row r="4" customFormat="false" ht="12" hidden="false" customHeight="false" outlineLevel="0" collapsed="false">
      <c r="B4" s="5" t="s">
        <v>3</v>
      </c>
      <c r="C4" s="1" t="s">
        <v>4</v>
      </c>
    </row>
    <row r="5" customFormat="false" ht="12" hidden="false" customHeight="false" outlineLevel="0" collapsed="false">
      <c r="B5" s="5"/>
      <c r="C5" s="1" t="s">
        <v>5</v>
      </c>
    </row>
    <row r="6" customFormat="false" ht="12" hidden="false" customHeight="false" outlineLevel="0" collapsed="false">
      <c r="B6" s="5" t="s">
        <v>6</v>
      </c>
      <c r="C6" s="1" t="s">
        <v>7</v>
      </c>
    </row>
    <row r="7" customFormat="false" ht="12" hidden="false" customHeight="false" outlineLevel="0" collapsed="false">
      <c r="B7" s="5"/>
      <c r="C7" s="1" t="s">
        <v>8</v>
      </c>
    </row>
    <row r="8" customFormat="false" ht="12" hidden="false" customHeight="false" outlineLevel="0" collapsed="false">
      <c r="B8" s="5"/>
    </row>
    <row r="9" customFormat="false" ht="12" hidden="false" customHeight="false" outlineLevel="0" collapsed="false">
      <c r="B9" s="4"/>
    </row>
    <row r="10" customFormat="false" ht="13.8" hidden="false" customHeight="false" outlineLevel="0" collapsed="false">
      <c r="B10" s="6" t="s">
        <v>9</v>
      </c>
      <c r="D10" s="27" t="s">
        <v>17</v>
      </c>
      <c r="K10" s="27" t="s">
        <v>18</v>
      </c>
      <c r="L10" s="2"/>
      <c r="M10" s="2"/>
      <c r="N10" s="2"/>
    </row>
    <row r="11" customFormat="false" ht="11.4" hidden="false" customHeight="false" outlineLevel="0" collapsed="false">
      <c r="B11" s="1" t="n">
        <v>13</v>
      </c>
      <c r="K11" s="2"/>
      <c r="L11" s="2"/>
      <c r="M11" s="2"/>
      <c r="N11" s="2"/>
    </row>
    <row r="12" s="1" customFormat="true" ht="12" hidden="false" customHeight="false" outlineLevel="0" collapsed="false">
      <c r="B12" s="1" t="n">
        <v>68</v>
      </c>
      <c r="D12" s="5" t="s">
        <v>11</v>
      </c>
      <c r="E12" s="1" t="n">
        <v>10</v>
      </c>
      <c r="K12" s="5" t="s">
        <v>11</v>
      </c>
      <c r="L12" s="1" t="n">
        <v>10</v>
      </c>
    </row>
    <row r="13" s="1" customFormat="true" ht="12" hidden="false" customHeight="false" outlineLevel="0" collapsed="false">
      <c r="B13" s="1" t="n">
        <v>165</v>
      </c>
      <c r="D13" s="5" t="s">
        <v>12</v>
      </c>
      <c r="E13" s="1" t="n">
        <f aca="false">($B$30-$B$11)/E12</f>
        <v>92.3</v>
      </c>
      <c r="K13" s="5" t="s">
        <v>12</v>
      </c>
      <c r="L13" s="1" t="n">
        <f aca="false">ROUNDUP(($B$30-$B$11)/L12,0)</f>
        <v>93</v>
      </c>
    </row>
    <row r="14" s="1" customFormat="true" ht="11.4" hidden="false" customHeight="false" outlineLevel="0" collapsed="false">
      <c r="B14" s="1" t="n">
        <v>193</v>
      </c>
    </row>
    <row r="15" customFormat="false" ht="12.6" hidden="false" customHeight="false" outlineLevel="0" collapsed="false">
      <c r="B15" s="1" t="n">
        <v>216</v>
      </c>
      <c r="D15" s="28" t="s">
        <v>19</v>
      </c>
      <c r="E15" s="28" t="s">
        <v>14</v>
      </c>
      <c r="F15" s="28" t="s">
        <v>15</v>
      </c>
      <c r="G15" s="28" t="s">
        <v>20</v>
      </c>
      <c r="K15" s="28" t="s">
        <v>19</v>
      </c>
      <c r="L15" s="28" t="s">
        <v>14</v>
      </c>
      <c r="M15" s="28" t="s">
        <v>15</v>
      </c>
      <c r="N15" s="28" t="s">
        <v>20</v>
      </c>
    </row>
    <row r="16" customFormat="false" ht="11.4" hidden="false" customHeight="false" outlineLevel="0" collapsed="false">
      <c r="B16" s="1" t="n">
        <v>228</v>
      </c>
      <c r="D16" s="29" t="n">
        <f aca="false">B11</f>
        <v>13</v>
      </c>
      <c r="E16" s="29" t="n">
        <f aca="false">D16+$E$13</f>
        <v>105.3</v>
      </c>
      <c r="F16" s="29" t="n">
        <f aca="false">COUNTIF($B$11:$B$30,"&gt;="&amp;D16)-COUNTIF($B$11:$B$30,"&gt;"&amp;E16)</f>
        <v>2</v>
      </c>
      <c r="G16" s="30" t="n">
        <f aca="false">F16/20</f>
        <v>0.1</v>
      </c>
      <c r="K16" s="29" t="n">
        <f aca="false">B11</f>
        <v>13</v>
      </c>
      <c r="L16" s="29" t="n">
        <f aca="false">K16+$L$13</f>
        <v>106</v>
      </c>
      <c r="M16" s="29" t="n">
        <f aca="false">COUNTIF($B$11:$B$30,"&gt;="&amp;K16)-COUNTIF($B$11:$B$30,"&gt;"&amp;L16)</f>
        <v>2</v>
      </c>
      <c r="N16" s="30" t="n">
        <f aca="false">M16/20</f>
        <v>0.1</v>
      </c>
      <c r="P16" s="18"/>
    </row>
    <row r="17" customFormat="false" ht="11.4" hidden="false" customHeight="false" outlineLevel="0" collapsed="false">
      <c r="B17" s="1" t="n">
        <v>361</v>
      </c>
      <c r="D17" s="29" t="n">
        <f aca="false">E16</f>
        <v>105.3</v>
      </c>
      <c r="E17" s="29" t="n">
        <f aca="false">D17+$E$13</f>
        <v>197.6</v>
      </c>
      <c r="F17" s="29" t="n">
        <f aca="false">COUNTIF($B$11:$B$30,"&gt;="&amp;D17)-COUNTIF($B$11:$B$30,"&gt;"&amp;E17)</f>
        <v>2</v>
      </c>
      <c r="G17" s="30" t="n">
        <f aca="false">F17/20</f>
        <v>0.1</v>
      </c>
      <c r="K17" s="29" t="n">
        <f aca="false">L16</f>
        <v>106</v>
      </c>
      <c r="L17" s="29" t="n">
        <f aca="false">K17+$L$13</f>
        <v>199</v>
      </c>
      <c r="M17" s="29" t="n">
        <f aca="false">COUNTIF($B$11:$B$30,"&gt;="&amp;K17)-COUNTIF($B$11:$B$30,"&gt;"&amp;L17)</f>
        <v>2</v>
      </c>
      <c r="N17" s="30" t="n">
        <f aca="false">M17/20</f>
        <v>0.1</v>
      </c>
      <c r="P17" s="18"/>
    </row>
    <row r="18" customFormat="false" ht="11.4" hidden="false" customHeight="false" outlineLevel="0" collapsed="false">
      <c r="B18" s="1" t="n">
        <v>470</v>
      </c>
      <c r="D18" s="29" t="n">
        <f aca="false">E17</f>
        <v>197.6</v>
      </c>
      <c r="E18" s="29" t="n">
        <f aca="false">D18+$E$13</f>
        <v>289.9</v>
      </c>
      <c r="F18" s="29" t="n">
        <f aca="false">COUNTIF($B$11:$B$30,"&gt;="&amp;D18)-COUNTIF($B$11:$B$30,"&gt;"&amp;E18)</f>
        <v>2</v>
      </c>
      <c r="G18" s="30" t="n">
        <f aca="false">F18/20</f>
        <v>0.1</v>
      </c>
      <c r="K18" s="29" t="n">
        <f aca="false">L17</f>
        <v>199</v>
      </c>
      <c r="L18" s="29" t="n">
        <f aca="false">K18+$L$13</f>
        <v>292</v>
      </c>
      <c r="M18" s="29" t="n">
        <f aca="false">COUNTIF($B$11:$B$30,"&gt;="&amp;K18)-COUNTIF($B$11:$B$30,"&gt;"&amp;L18)</f>
        <v>2</v>
      </c>
      <c r="N18" s="30" t="n">
        <f aca="false">M18/20</f>
        <v>0.1</v>
      </c>
      <c r="P18" s="18"/>
    </row>
    <row r="19" customFormat="false" ht="11.4" hidden="false" customHeight="false" outlineLevel="0" collapsed="false">
      <c r="B19" s="1" t="n">
        <v>500</v>
      </c>
      <c r="D19" s="29" t="n">
        <f aca="false">E18</f>
        <v>289.9</v>
      </c>
      <c r="E19" s="29" t="n">
        <f aca="false">D19+$E$13</f>
        <v>382.2</v>
      </c>
      <c r="F19" s="29" t="n">
        <f aca="false">COUNTIF($B$11:$B$30,"&gt;="&amp;D19)-COUNTIF($B$11:$B$30,"&gt;"&amp;E19)</f>
        <v>1</v>
      </c>
      <c r="G19" s="30" t="n">
        <f aca="false">F19/20</f>
        <v>0.05</v>
      </c>
      <c r="K19" s="29" t="n">
        <f aca="false">L18</f>
        <v>292</v>
      </c>
      <c r="L19" s="29" t="n">
        <f aca="false">K19+$L$13</f>
        <v>385</v>
      </c>
      <c r="M19" s="29" t="n">
        <f aca="false">COUNTIF($B$11:$B$30,"&gt;="&amp;K19)-COUNTIF($B$11:$B$30,"&gt;"&amp;L19)</f>
        <v>1</v>
      </c>
      <c r="N19" s="30" t="n">
        <f aca="false">M19/20</f>
        <v>0.05</v>
      </c>
      <c r="P19" s="18"/>
    </row>
    <row r="20" customFormat="false" ht="11.4" hidden="false" customHeight="false" outlineLevel="0" collapsed="false">
      <c r="B20" s="1" t="n">
        <v>529</v>
      </c>
      <c r="D20" s="29" t="n">
        <f aca="false">E19</f>
        <v>382.2</v>
      </c>
      <c r="E20" s="29" t="n">
        <f aca="false">D20+$E$13</f>
        <v>474.5</v>
      </c>
      <c r="F20" s="29" t="n">
        <f aca="false">COUNTIF($B$11:$B$30,"&gt;="&amp;D20)-COUNTIF($B$11:$B$30,"&gt;"&amp;E20)</f>
        <v>1</v>
      </c>
      <c r="G20" s="30" t="n">
        <f aca="false">F20/20</f>
        <v>0.05</v>
      </c>
      <c r="K20" s="29" t="n">
        <f aca="false">L19</f>
        <v>385</v>
      </c>
      <c r="L20" s="29" t="n">
        <f aca="false">K20+$L$13</f>
        <v>478</v>
      </c>
      <c r="M20" s="29" t="n">
        <f aca="false">COUNTIF($B$11:$B$30,"&gt;="&amp;K20)-COUNTIF($B$11:$B$30,"&gt;"&amp;L20)</f>
        <v>1</v>
      </c>
      <c r="N20" s="30" t="n">
        <f aca="false">M20/20</f>
        <v>0.05</v>
      </c>
      <c r="P20" s="21"/>
    </row>
    <row r="21" customFormat="false" ht="11.4" hidden="false" customHeight="false" outlineLevel="0" collapsed="false">
      <c r="B21" s="1" t="n">
        <v>544</v>
      </c>
      <c r="D21" s="29" t="n">
        <f aca="false">E20</f>
        <v>474.5</v>
      </c>
      <c r="E21" s="29" t="n">
        <f aca="false">D21+$E$13</f>
        <v>566.8</v>
      </c>
      <c r="F21" s="29" t="n">
        <f aca="false">COUNTIF($B$11:$B$30,"&gt;="&amp;D21)-COUNTIF($B$11:$B$30,"&gt;"&amp;E21)</f>
        <v>3</v>
      </c>
      <c r="G21" s="30" t="n">
        <f aca="false">F21/20</f>
        <v>0.15</v>
      </c>
      <c r="K21" s="29" t="n">
        <f aca="false">L20</f>
        <v>478</v>
      </c>
      <c r="L21" s="29" t="n">
        <f aca="false">K21+$L$13</f>
        <v>571</v>
      </c>
      <c r="M21" s="29" t="n">
        <f aca="false">COUNTIF($B$11:$B$30,"&gt;="&amp;K21)-COUNTIF($B$11:$B$30,"&gt;"&amp;L21)</f>
        <v>3</v>
      </c>
      <c r="N21" s="30" t="n">
        <f aca="false">M21/20</f>
        <v>0.15</v>
      </c>
      <c r="P21" s="21"/>
    </row>
    <row r="22" customFormat="false" ht="11.4" hidden="false" customHeight="false" outlineLevel="0" collapsed="false">
      <c r="B22" s="1" t="n">
        <v>602</v>
      </c>
      <c r="D22" s="29" t="n">
        <f aca="false">E21</f>
        <v>566.8</v>
      </c>
      <c r="E22" s="29" t="n">
        <f aca="false">D22+$E$13</f>
        <v>659.1</v>
      </c>
      <c r="F22" s="29" t="n">
        <f aca="false">COUNTIF($B$11:$B$30,"&gt;="&amp;D22)-COUNTIF($B$11:$B$30,"&gt;"&amp;E22)</f>
        <v>2</v>
      </c>
      <c r="G22" s="30" t="n">
        <f aca="false">F22/20</f>
        <v>0.1</v>
      </c>
      <c r="K22" s="29" t="n">
        <f aca="false">L21</f>
        <v>571</v>
      </c>
      <c r="L22" s="29" t="n">
        <f aca="false">K22+$L$13</f>
        <v>664</v>
      </c>
      <c r="M22" s="29" t="n">
        <f aca="false">COUNTIF($B$11:$B$30,"&gt;="&amp;K22)-COUNTIF($B$11:$B$30,"&gt;"&amp;L22)</f>
        <v>2</v>
      </c>
      <c r="N22" s="30" t="n">
        <f aca="false">M22/20</f>
        <v>0.1</v>
      </c>
      <c r="P22" s="21"/>
    </row>
    <row r="23" customFormat="false" ht="11.4" hidden="false" customHeight="false" outlineLevel="0" collapsed="false">
      <c r="B23" s="1" t="n">
        <v>647</v>
      </c>
      <c r="D23" s="29" t="n">
        <f aca="false">E22</f>
        <v>659.1</v>
      </c>
      <c r="E23" s="29" t="n">
        <f aca="false">D23+$E$13</f>
        <v>751.4</v>
      </c>
      <c r="F23" s="29" t="n">
        <f aca="false">COUNTIF($B$11:$B$30,"&gt;="&amp;D23)-COUNTIF($B$11:$B$30,"&gt;"&amp;E23)</f>
        <v>3</v>
      </c>
      <c r="G23" s="30" t="n">
        <f aca="false">F23/20</f>
        <v>0.15</v>
      </c>
      <c r="K23" s="29" t="n">
        <f aca="false">L22</f>
        <v>664</v>
      </c>
      <c r="L23" s="29" t="n">
        <f aca="false">K23+$L$13</f>
        <v>757</v>
      </c>
      <c r="M23" s="29" t="n">
        <f aca="false">COUNTIF($B$11:$B$30,"&gt;="&amp;K23)-COUNTIF($B$11:$B$30,"&gt;"&amp;L23)</f>
        <v>3</v>
      </c>
      <c r="N23" s="30" t="n">
        <f aca="false">M23/20</f>
        <v>0.15</v>
      </c>
      <c r="P23" s="21"/>
    </row>
    <row r="24" customFormat="false" ht="11.4" hidden="false" customHeight="false" outlineLevel="0" collapsed="false">
      <c r="B24" s="1" t="n">
        <v>692</v>
      </c>
      <c r="D24" s="29" t="n">
        <f aca="false">E23</f>
        <v>751.4</v>
      </c>
      <c r="E24" s="29" t="n">
        <f aca="false">D24+$E$13</f>
        <v>843.7</v>
      </c>
      <c r="F24" s="29" t="n">
        <f aca="false">COUNTIF($B$11:$B$30,"&gt;="&amp;D24)-COUNTIF($B$11:$B$30,"&gt;"&amp;E24)</f>
        <v>1</v>
      </c>
      <c r="G24" s="30" t="n">
        <f aca="false">F24/20</f>
        <v>0.05</v>
      </c>
      <c r="K24" s="29" t="n">
        <f aca="false">L23</f>
        <v>757</v>
      </c>
      <c r="L24" s="29" t="n">
        <f aca="false">K24+$L$13</f>
        <v>850</v>
      </c>
      <c r="M24" s="29" t="n">
        <f aca="false">COUNTIF($B$11:$B$30,"&gt;="&amp;K24)-COUNTIF($B$11:$B$30,"&gt;"&amp;L24)</f>
        <v>1</v>
      </c>
      <c r="N24" s="30" t="n">
        <f aca="false">M24/20</f>
        <v>0.05</v>
      </c>
      <c r="P24" s="21"/>
    </row>
    <row r="25" customFormat="false" ht="11.4" hidden="false" customHeight="false" outlineLevel="0" collapsed="false">
      <c r="B25" s="1" t="n">
        <v>696</v>
      </c>
      <c r="D25" s="22" t="n">
        <f aca="false">E24</f>
        <v>843.7</v>
      </c>
      <c r="E25" s="22" t="n">
        <f aca="false">D25+$E$13</f>
        <v>936</v>
      </c>
      <c r="F25" s="22" t="n">
        <f aca="false">COUNTIF($B$11:$B$30,"&gt;="&amp;D25)-COUNTIF($B$11:$B$30,"&gt;"&amp;E25)</f>
        <v>3</v>
      </c>
      <c r="G25" s="31" t="n">
        <f aca="false">F25/20</f>
        <v>0.15</v>
      </c>
      <c r="K25" s="22" t="n">
        <f aca="false">L24</f>
        <v>850</v>
      </c>
      <c r="L25" s="22" t="n">
        <f aca="false">K25+$L$13</f>
        <v>943</v>
      </c>
      <c r="M25" s="22" t="n">
        <f aca="false">COUNTIF($B$11:$B$30,"&gt;="&amp;K25)-COUNTIF($B$11:$B$30,"&gt;"&amp;L25)</f>
        <v>3</v>
      </c>
      <c r="N25" s="31" t="n">
        <f aca="false">M25/20</f>
        <v>0.15</v>
      </c>
      <c r="P25" s="21"/>
    </row>
    <row r="26" customFormat="false" ht="11.4" hidden="false" customHeight="false" outlineLevel="0" collapsed="false">
      <c r="B26" s="1" t="n">
        <v>699</v>
      </c>
      <c r="F26" s="29" t="n">
        <f aca="false">SUM(F16:F25)</f>
        <v>20</v>
      </c>
      <c r="G26" s="30" t="n">
        <f aca="false">F26/20</f>
        <v>1</v>
      </c>
      <c r="K26" s="2"/>
      <c r="L26" s="2"/>
      <c r="M26" s="29" t="n">
        <f aca="false">SUM(M16:M25)</f>
        <v>20</v>
      </c>
      <c r="N26" s="30" t="n">
        <f aca="false">M26/20</f>
        <v>1</v>
      </c>
    </row>
    <row r="27" customFormat="false" ht="11.4" hidden="false" customHeight="false" outlineLevel="0" collapsed="false">
      <c r="B27" s="1" t="n">
        <v>809</v>
      </c>
    </row>
    <row r="28" customFormat="false" ht="11.4" hidden="false" customHeight="false" outlineLevel="0" collapsed="false">
      <c r="B28" s="1" t="n">
        <v>892</v>
      </c>
    </row>
    <row r="29" customFormat="false" ht="11.4" hidden="false" customHeight="false" outlineLevel="0" collapsed="false">
      <c r="B29" s="1" t="n">
        <v>899</v>
      </c>
      <c r="D29" s="32"/>
    </row>
    <row r="30" customFormat="false" ht="11.4" hidden="false" customHeight="false" outlineLevel="0" collapsed="false">
      <c r="B30" s="1" t="n">
        <v>936</v>
      </c>
      <c r="D30" s="1"/>
    </row>
    <row r="31" customFormat="false" ht="11.4" hidden="false" customHeight="false" outlineLevel="0" collapsed="false">
      <c r="D31" s="1"/>
    </row>
    <row r="33" customFormat="false" ht="11.4" hidden="false" customHeight="false" outlineLevel="0" collapsed="false">
      <c r="D33" s="3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2017-04-19T06:27:11Z</dcterms:created>
  <dc:creator>Iliya Valchanov</dc:creator>
  <dc:description/>
  <dc:language>pt-BR</dc:language>
  <cp:lastModifiedBy/>
  <dcterms:modified xsi:type="dcterms:W3CDTF">2020-02-04T14:52:14Z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