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kewnes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<sst xmlns="http://schemas.openxmlformats.org/spreadsheetml/2006/main" count="25" uniqueCount="18">
  <si>
    <t xml:space="preserve">Skewness</t>
  </si>
  <si>
    <t xml:space="preserve">Background</t>
  </si>
  <si>
    <t xml:space="preserve">You are given two datasets</t>
  </si>
  <si>
    <t xml:space="preserve">Task 1</t>
  </si>
  <si>
    <t xml:space="preserve">Identify the skewness of dataset 1. You may use the formula from the lesson, the skewness formula in excel (=SKEW) or you can plot it on a graph</t>
  </si>
  <si>
    <t xml:space="preserve">Task 2</t>
  </si>
  <si>
    <t xml:space="preserve">Identify the skewness of dataset 2. You may use the formula from the lesson, the skewness formula in excel (=SKEW) or you can plot it on a graph</t>
  </si>
  <si>
    <t xml:space="preserve">Dataset 1</t>
  </si>
  <si>
    <t xml:space="preserve">Task 1:</t>
  </si>
  <si>
    <t xml:space="preserve">Dataset 2</t>
  </si>
  <si>
    <t xml:space="preserve">Task 2:</t>
  </si>
  <si>
    <t xml:space="preserve">Skewness:</t>
  </si>
  <si>
    <t xml:space="preserve">Intervals</t>
  </si>
  <si>
    <t xml:space="preserve">Interval width</t>
  </si>
  <si>
    <t xml:space="preserve">Interval start</t>
  </si>
  <si>
    <t xml:space="preserve">Interval end</t>
  </si>
  <si>
    <t xml:space="preserve">Interval</t>
  </si>
  <si>
    <t xml:space="preserve">Frequency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</si>
</sst>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Dataset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Skewness!$F$17:$F$26</c:f>
              <c:strCache>
                <c:ptCount val="10"/>
                <c:pt idx="0">
                  <c:v>[48, 130,2]</c:v>
                </c:pt>
                <c:pt idx="1">
                  <c:v>(130,2, 212,4]</c:v>
                </c:pt>
                <c:pt idx="2">
                  <c:v>(212,4, 294,6]</c:v>
                </c:pt>
                <c:pt idx="3">
                  <c:v>(294,6, 376,8]</c:v>
                </c:pt>
                <c:pt idx="4">
                  <c:v>(376,8, 459]</c:v>
                </c:pt>
                <c:pt idx="5">
                  <c:v>(459, 541,2]</c:v>
                </c:pt>
                <c:pt idx="6">
                  <c:v>(541,2, 623,4]</c:v>
                </c:pt>
                <c:pt idx="7">
                  <c:v>(623,4, 705,6]</c:v>
                </c:pt>
                <c:pt idx="8">
                  <c:v>(705,6, 787,8]</c:v>
                </c:pt>
                <c:pt idx="9">
                  <c:v>(787,8, 870]</c:v>
                </c:pt>
              </c:strCache>
            </c:strRef>
          </c:cat>
          <c:val>
            <c:numRef>
              <c:f>Skewness!$G$17:$G$26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</c:ser>
        <c:gapWidth val="0"/>
        <c:overlap val="0"/>
        <c:axId val="61647765"/>
        <c:axId val="91077653"/>
      </c:barChart>
      <c:catAx>
        <c:axId val="616477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077653"/>
        <c:crosses val="autoZero"/>
        <c:auto val="1"/>
        <c:lblAlgn val="ctr"/>
        <c:lblOffset val="100"/>
      </c:catAx>
      <c:valAx>
        <c:axId val="910776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47765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Dataset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1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Skewness!$P$17:$P$26</c:f>
              <c:strCache>
                <c:ptCount val="10"/>
                <c:pt idx="0">
                  <c:v>[119, 206,6]</c:v>
                </c:pt>
                <c:pt idx="1">
                  <c:v>(206,6, 294,2]</c:v>
                </c:pt>
                <c:pt idx="2">
                  <c:v>(294,2, 381,8]</c:v>
                </c:pt>
                <c:pt idx="3">
                  <c:v>(381,8, 469,4]</c:v>
                </c:pt>
                <c:pt idx="4">
                  <c:v>(469,4, 557]</c:v>
                </c:pt>
                <c:pt idx="5">
                  <c:v>(557, 644,6]</c:v>
                </c:pt>
                <c:pt idx="6">
                  <c:v>(644,6, 732,2]</c:v>
                </c:pt>
                <c:pt idx="7">
                  <c:v>(732,2, 819,8]</c:v>
                </c:pt>
                <c:pt idx="8">
                  <c:v>(819,8, 907,4]</c:v>
                </c:pt>
                <c:pt idx="9">
                  <c:v>(907,4, 995]</c:v>
                </c:pt>
              </c:strCache>
            </c:strRef>
          </c:cat>
          <c:val>
            <c:numRef>
              <c:f>Skewness!$Q$17:$Q$26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</c:ser>
        <c:gapWidth val="0"/>
        <c:overlap val="0"/>
        <c:axId val="98936737"/>
        <c:axId val="8985271"/>
      </c:barChart>
      <c:catAx>
        <c:axId val="989367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85271"/>
        <c:crosses val="autoZero"/>
        <c:auto val="1"/>
        <c:lblAlgn val="ctr"/>
        <c:lblOffset val="100"/>
      </c:catAx>
      <c:valAx>
        <c:axId val="89852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936737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202320</xdr:colOff>
      <xdr:row>27</xdr:row>
      <xdr:rowOff>18360</xdr:rowOff>
    </xdr:from>
    <xdr:to>
      <xdr:col>10</xdr:col>
      <xdr:colOff>513720</xdr:colOff>
      <xdr:row>48</xdr:row>
      <xdr:rowOff>57600</xdr:rowOff>
    </xdr:to>
    <xdr:graphicFrame>
      <xdr:nvGraphicFramePr>
        <xdr:cNvPr id="0" name=""/>
        <xdr:cNvGraphicFramePr/>
      </xdr:nvGraphicFramePr>
      <xdr:xfrm>
        <a:off x="2078640" y="4346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118080</xdr:colOff>
      <xdr:row>28</xdr:row>
      <xdr:rowOff>9720</xdr:rowOff>
    </xdr:from>
    <xdr:to>
      <xdr:col>20</xdr:col>
      <xdr:colOff>348120</xdr:colOff>
      <xdr:row>49</xdr:row>
      <xdr:rowOff>66960</xdr:rowOff>
    </xdr:to>
    <xdr:graphicFrame>
      <xdr:nvGraphicFramePr>
        <xdr:cNvPr id="1" name=""/>
        <xdr:cNvGraphicFramePr/>
      </xdr:nvGraphicFramePr>
      <xdr:xfrm>
        <a:off x="9812520" y="4500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22"/>
    <col collapsed="false" customWidth="true" hidden="false" outlineLevel="0" max="4" min="3" style="1" width="8.88"/>
    <col collapsed="false" customWidth="true" hidden="false" outlineLevel="0" max="5" min="5" style="1" width="7.97"/>
    <col collapsed="false" customWidth="true" hidden="false" outlineLevel="0" max="1025" min="6" style="1" width="8.88"/>
  </cols>
  <sheetData>
    <row r="1" customFormat="false" ht="15.6" hidden="false" customHeight="false" outlineLevel="0" collapsed="false">
      <c r="B1" s="2" t="s">
        <v>0</v>
      </c>
    </row>
    <row r="3" customFormat="false" ht="12" hidden="false" customHeight="false" outlineLevel="0" collapsed="false">
      <c r="B3" s="3" t="s">
        <v>1</v>
      </c>
      <c r="C3" s="1" t="s">
        <v>2</v>
      </c>
    </row>
    <row r="4" customFormat="false" ht="12" hidden="false" customHeight="false" outlineLevel="0" collapsed="false">
      <c r="B4" s="3" t="s">
        <v>3</v>
      </c>
      <c r="C4" s="1" t="s">
        <v>4</v>
      </c>
    </row>
    <row r="5" customFormat="false" ht="12" hidden="false" customHeight="false" outlineLevel="0" collapsed="false">
      <c r="B5" s="3" t="s">
        <v>5</v>
      </c>
      <c r="C5" s="1" t="s">
        <v>6</v>
      </c>
    </row>
    <row r="7" customFormat="false" ht="12" hidden="false" customHeight="false" outlineLevel="0" collapsed="false">
      <c r="B7" s="3"/>
    </row>
    <row r="9" customFormat="false" ht="12.6" hidden="false" customHeight="false" outlineLevel="0" collapsed="false">
      <c r="B9" s="4" t="s">
        <v>7</v>
      </c>
      <c r="D9" s="3" t="s">
        <v>8</v>
      </c>
      <c r="L9" s="4" t="s">
        <v>9</v>
      </c>
      <c r="N9" s="3" t="s">
        <v>10</v>
      </c>
    </row>
    <row r="10" customFormat="false" ht="12.8" hidden="false" customHeight="false" outlineLevel="0" collapsed="false">
      <c r="B10" s="1" t="n">
        <v>212</v>
      </c>
      <c r="L10" s="1" t="n">
        <v>586</v>
      </c>
    </row>
    <row r="11" customFormat="false" ht="12.8" hidden="false" customHeight="false" outlineLevel="0" collapsed="false">
      <c r="B11" s="1" t="n">
        <v>869</v>
      </c>
      <c r="D11" s="3" t="s">
        <v>11</v>
      </c>
      <c r="E11" s="5" t="n">
        <f aca="false">SKEW($B$10:$B$39)</f>
        <v>0.630988011965057</v>
      </c>
      <c r="F11" s="5"/>
      <c r="L11" s="1" t="n">
        <v>760</v>
      </c>
      <c r="N11" s="3" t="s">
        <v>11</v>
      </c>
      <c r="O11" s="6"/>
      <c r="P11" s="5" t="n">
        <f aca="false">SKEW(L10:L39)</f>
        <v>-0.370641310899093</v>
      </c>
    </row>
    <row r="12" customFormat="false" ht="12.8" hidden="false" customHeight="false" outlineLevel="0" collapsed="false">
      <c r="B12" s="1" t="n">
        <v>220</v>
      </c>
      <c r="L12" s="1" t="n">
        <v>495</v>
      </c>
    </row>
    <row r="13" customFormat="false" ht="12.8" hidden="false" customHeight="false" outlineLevel="0" collapsed="false">
      <c r="B13" s="1" t="n">
        <v>654</v>
      </c>
      <c r="D13" s="3" t="s">
        <v>12</v>
      </c>
      <c r="E13" s="1" t="n">
        <v>10</v>
      </c>
      <c r="L13" s="1" t="n">
        <v>678</v>
      </c>
      <c r="N13" s="3" t="s">
        <v>12</v>
      </c>
      <c r="O13" s="1" t="n">
        <v>10</v>
      </c>
    </row>
    <row r="14" customFormat="false" ht="12.8" hidden="false" customHeight="false" outlineLevel="0" collapsed="false">
      <c r="B14" s="1" t="n">
        <v>511</v>
      </c>
      <c r="D14" s="3" t="s">
        <v>13</v>
      </c>
      <c r="E14" s="1" t="n">
        <f aca="false">(LARGE($B$10:$B$39,1)-SMALL($B$10:$B$39,1))/10</f>
        <v>82.2</v>
      </c>
      <c r="F14" s="1" t="n">
        <f aca="false">LARGE($B$10:$B$390,1)</f>
        <v>870</v>
      </c>
      <c r="L14" s="1" t="n">
        <v>559</v>
      </c>
      <c r="N14" s="3" t="s">
        <v>13</v>
      </c>
      <c r="O14" s="1" t="n">
        <f aca="false">(LARGE($L$10:$L$39,1)-SMALL($L$10:$L$39,1))/10</f>
        <v>87.6</v>
      </c>
      <c r="P14" s="1" t="n">
        <f aca="false">LARGE($B$10:$B$390,1)</f>
        <v>870</v>
      </c>
    </row>
    <row r="15" customFormat="false" ht="12.8" hidden="false" customHeight="false" outlineLevel="0" collapsed="false">
      <c r="B15" s="1" t="n">
        <v>624</v>
      </c>
      <c r="L15" s="1" t="n">
        <v>415</v>
      </c>
    </row>
    <row r="16" customFormat="false" ht="12.8" hidden="false" customHeight="false" outlineLevel="0" collapsed="false">
      <c r="B16" s="1" t="n">
        <v>420</v>
      </c>
      <c r="D16" s="7" t="s">
        <v>14</v>
      </c>
      <c r="E16" s="7" t="s">
        <v>15</v>
      </c>
      <c r="F16" s="7" t="s">
        <v>16</v>
      </c>
      <c r="G16" s="7" t="s">
        <v>17</v>
      </c>
      <c r="L16" s="1" t="n">
        <v>370</v>
      </c>
      <c r="N16" s="7" t="s">
        <v>14</v>
      </c>
      <c r="O16" s="7" t="s">
        <v>15</v>
      </c>
      <c r="P16" s="7" t="s">
        <v>16</v>
      </c>
      <c r="Q16" s="7" t="s">
        <v>17</v>
      </c>
    </row>
    <row r="17" customFormat="false" ht="12.8" hidden="false" customHeight="false" outlineLevel="0" collapsed="false">
      <c r="B17" s="1" t="n">
        <v>121</v>
      </c>
      <c r="D17" s="1" t="n">
        <f aca="false">SMALL($B$10:$B$39,1)</f>
        <v>48</v>
      </c>
      <c r="E17" s="1" t="n">
        <f aca="false">D17+$E$14</f>
        <v>130.2</v>
      </c>
      <c r="F17" s="8" t="str">
        <f aca="false">"["&amp;D17&amp;", "&amp;E17&amp;"]"</f>
        <v>[48, 130,2]</v>
      </c>
      <c r="G17" s="8" t="n">
        <f aca="false">COUNTIFS($B$10:$B$39,"&gt;="&amp;D17,$B$10:$B$39,"&lt;="&amp;E17)</f>
        <v>7</v>
      </c>
      <c r="L17" s="1" t="n">
        <v>659</v>
      </c>
      <c r="N17" s="1" t="n">
        <f aca="false">SMALL($L$10:$L$39,1)</f>
        <v>119</v>
      </c>
      <c r="O17" s="1" t="n">
        <f aca="false">N17+$O$14</f>
        <v>206.6</v>
      </c>
      <c r="P17" s="8" t="str">
        <f aca="false">"["&amp;N17&amp;", "&amp;O17&amp;"]"</f>
        <v>[119, 206,6]</v>
      </c>
      <c r="Q17" s="1" t="n">
        <f aca="false">COUNTIFS($L$10:$L$39,"&gt;="&amp;N17,$L$10:$L$39,"&lt;="&amp;O17)</f>
        <v>2</v>
      </c>
    </row>
    <row r="18" customFormat="false" ht="12.8" hidden="false" customHeight="false" outlineLevel="0" collapsed="false">
      <c r="B18" s="1" t="n">
        <v>428</v>
      </c>
      <c r="D18" s="1" t="n">
        <f aca="false">E17</f>
        <v>130.2</v>
      </c>
      <c r="E18" s="1" t="n">
        <f aca="false">D18+$E$14</f>
        <v>212.4</v>
      </c>
      <c r="F18" s="8" t="str">
        <f aca="false">"("&amp;D18&amp;", "&amp;E18&amp;"]"</f>
        <v>(130,2, 212,4]</v>
      </c>
      <c r="G18" s="8" t="n">
        <f aca="false">COUNTIFS($B$10:$B$39,"&gt;"&amp;D18,$B$10:$B$39,"&lt;="&amp;E18)</f>
        <v>4</v>
      </c>
      <c r="L18" s="1" t="n">
        <v>119</v>
      </c>
      <c r="N18" s="1" t="n">
        <f aca="false">O17</f>
        <v>206.6</v>
      </c>
      <c r="O18" s="1" t="n">
        <f aca="false">N18+$O$14</f>
        <v>294.2</v>
      </c>
      <c r="P18" s="8" t="str">
        <f aca="false">"("&amp;N18&amp;", "&amp;O18&amp;"]"</f>
        <v>(206,6, 294,2]</v>
      </c>
      <c r="Q18" s="1" t="n">
        <f aca="false">COUNTIFS($L$10:$L$39,"&gt;"&amp;N18,$L$10:$L$39,"&lt;="&amp;O18)</f>
        <v>3</v>
      </c>
    </row>
    <row r="19" customFormat="false" ht="12.8" hidden="false" customHeight="false" outlineLevel="0" collapsed="false">
      <c r="B19" s="1" t="n">
        <v>865</v>
      </c>
      <c r="D19" s="1" t="n">
        <f aca="false">E18</f>
        <v>212.4</v>
      </c>
      <c r="E19" s="1" t="n">
        <f aca="false">D19+$E$14</f>
        <v>294.6</v>
      </c>
      <c r="F19" s="8" t="str">
        <f aca="false">"("&amp;D19&amp;", "&amp;E19&amp;"]"</f>
        <v>(212,4, 294,6]</v>
      </c>
      <c r="G19" s="8" t="n">
        <f aca="false">COUNTIFS($B$10:$B$39,"&gt;"&amp;D19,$B$10:$B$39,"&lt;="&amp;E19)</f>
        <v>3</v>
      </c>
      <c r="L19" s="1" t="n">
        <v>288</v>
      </c>
      <c r="N19" s="1" t="n">
        <f aca="false">O18</f>
        <v>294.2</v>
      </c>
      <c r="O19" s="1" t="n">
        <f aca="false">N19+$O$14</f>
        <v>381.8</v>
      </c>
      <c r="P19" s="8" t="str">
        <f aca="false">"("&amp;N19&amp;", "&amp;O19&amp;"]"</f>
        <v>(294,2, 381,8]</v>
      </c>
      <c r="Q19" s="1" t="n">
        <f aca="false">COUNTIFS($L$10:$L$39,"&gt;"&amp;N19,$L$10:$L$39,"&lt;="&amp;O19)</f>
        <v>1</v>
      </c>
    </row>
    <row r="20" customFormat="false" ht="12.8" hidden="false" customHeight="false" outlineLevel="0" collapsed="false">
      <c r="B20" s="1" t="n">
        <v>799</v>
      </c>
      <c r="D20" s="1" t="n">
        <f aca="false">E19</f>
        <v>294.6</v>
      </c>
      <c r="E20" s="1" t="n">
        <f aca="false">D20+$E$14</f>
        <v>376.8</v>
      </c>
      <c r="F20" s="8" t="str">
        <f aca="false">"("&amp;D20&amp;", "&amp;E20&amp;"]"</f>
        <v>(294,6, 376,8]</v>
      </c>
      <c r="G20" s="8" t="n">
        <f aca="false">COUNTIFS($B$10:$B$39,"&gt;"&amp;D20,$B$10:$B$39,"&lt;="&amp;E20)</f>
        <v>3</v>
      </c>
      <c r="L20" s="1" t="n">
        <v>241</v>
      </c>
      <c r="N20" s="1" t="n">
        <f aca="false">O19</f>
        <v>381.8</v>
      </c>
      <c r="O20" s="1" t="n">
        <f aca="false">N20+$O$14</f>
        <v>469.4</v>
      </c>
      <c r="P20" s="8" t="str">
        <f aca="false">"("&amp;N20&amp;", "&amp;O20&amp;"]"</f>
        <v>(381,8, 469,4]</v>
      </c>
      <c r="Q20" s="1" t="n">
        <f aca="false">COUNTIFS($L$10:$L$39,"&gt;"&amp;N20,$L$10:$L$39,"&lt;="&amp;O20)</f>
        <v>1</v>
      </c>
    </row>
    <row r="21" customFormat="false" ht="12.8" hidden="false" customHeight="false" outlineLevel="0" collapsed="false">
      <c r="B21" s="1" t="n">
        <v>405</v>
      </c>
      <c r="D21" s="1" t="n">
        <f aca="false">E20</f>
        <v>376.8</v>
      </c>
      <c r="E21" s="1" t="n">
        <f aca="false">D21+$E$14</f>
        <v>459</v>
      </c>
      <c r="F21" s="8" t="str">
        <f aca="false">"("&amp;D21&amp;", "&amp;E21&amp;"]"</f>
        <v>(376,8, 459]</v>
      </c>
      <c r="G21" s="8" t="n">
        <f aca="false">COUNTIFS($B$10:$B$39,"&gt;"&amp;D21,$B$10:$B$39,"&lt;="&amp;E21)</f>
        <v>3</v>
      </c>
      <c r="L21" s="1" t="n">
        <v>787</v>
      </c>
      <c r="N21" s="1" t="n">
        <f aca="false">O20</f>
        <v>469.4</v>
      </c>
      <c r="O21" s="1" t="n">
        <f aca="false">N21+$O$14</f>
        <v>557</v>
      </c>
      <c r="P21" s="8" t="str">
        <f aca="false">"("&amp;N21&amp;", "&amp;O21&amp;"]"</f>
        <v>(469,4, 557]</v>
      </c>
      <c r="Q21" s="1" t="n">
        <f aca="false">COUNTIFS($L$10:$L$39,"&gt;"&amp;N21,$L$10:$L$39,"&lt;="&amp;O21)</f>
        <v>4</v>
      </c>
    </row>
    <row r="22" customFormat="false" ht="12.8" hidden="false" customHeight="false" outlineLevel="0" collapsed="false">
      <c r="B22" s="1" t="n">
        <v>230</v>
      </c>
      <c r="D22" s="1" t="n">
        <f aca="false">E21</f>
        <v>459</v>
      </c>
      <c r="E22" s="1" t="n">
        <f aca="false">D22+$E$14</f>
        <v>541.2</v>
      </c>
      <c r="F22" s="8" t="str">
        <f aca="false">"("&amp;D22&amp;", "&amp;E22&amp;"]"</f>
        <v>(459, 541,2]</v>
      </c>
      <c r="G22" s="8" t="n">
        <f aca="false">COUNTIFS($B$10:$B$39,"&gt;"&amp;D22,$B$10:$B$39,"&lt;="&amp;E22)</f>
        <v>3</v>
      </c>
      <c r="L22" s="1" t="n">
        <v>522</v>
      </c>
      <c r="N22" s="1" t="n">
        <f aca="false">O21</f>
        <v>557</v>
      </c>
      <c r="O22" s="1" t="n">
        <f aca="false">N22+$O$14</f>
        <v>644.6</v>
      </c>
      <c r="P22" s="8" t="str">
        <f aca="false">"("&amp;N22&amp;", "&amp;O22&amp;"]"</f>
        <v>(557, 644,6]</v>
      </c>
      <c r="Q22" s="1" t="n">
        <f aca="false">COUNTIFS($L$10:$L$39,"&gt;"&amp;N22,$L$10:$L$39,"&lt;="&amp;O22)</f>
        <v>3</v>
      </c>
    </row>
    <row r="23" customFormat="false" ht="12.8" hidden="false" customHeight="false" outlineLevel="0" collapsed="false">
      <c r="B23" s="1" t="n">
        <v>670</v>
      </c>
      <c r="D23" s="1" t="n">
        <f aca="false">E22</f>
        <v>541.2</v>
      </c>
      <c r="E23" s="1" t="n">
        <f aca="false">D23+$E$14</f>
        <v>623.4</v>
      </c>
      <c r="F23" s="8" t="str">
        <f aca="false">"("&amp;D23&amp;", "&amp;E23&amp;"]"</f>
        <v>(541,2, 623,4]</v>
      </c>
      <c r="G23" s="8" t="n">
        <f aca="false">COUNTIFS($B$10:$B$39,"&gt;"&amp;D23,$B$10:$B$39,"&lt;="&amp;E23)</f>
        <v>0</v>
      </c>
      <c r="L23" s="1" t="n">
        <v>207</v>
      </c>
      <c r="N23" s="1" t="n">
        <f aca="false">O22</f>
        <v>644.6</v>
      </c>
      <c r="O23" s="1" t="n">
        <f aca="false">N23+$O$14</f>
        <v>732.2</v>
      </c>
      <c r="P23" s="8" t="str">
        <f aca="false">"("&amp;N23&amp;", "&amp;O23&amp;"]"</f>
        <v>(644,6, 732,2]</v>
      </c>
      <c r="Q23" s="1" t="n">
        <f aca="false">COUNTIFS($L$10:$L$39,"&gt;"&amp;N23,$L$10:$L$39,"&lt;="&amp;O23)</f>
        <v>7</v>
      </c>
    </row>
    <row r="24" customFormat="false" ht="12.8" hidden="false" customHeight="false" outlineLevel="0" collapsed="false">
      <c r="B24" s="1" t="n">
        <v>870</v>
      </c>
      <c r="D24" s="1" t="n">
        <f aca="false">E23</f>
        <v>623.4</v>
      </c>
      <c r="E24" s="1" t="n">
        <f aca="false">D24+$E$14</f>
        <v>705.6</v>
      </c>
      <c r="F24" s="8" t="str">
        <f aca="false">"("&amp;D24&amp;", "&amp;E24&amp;"]"</f>
        <v>(623,4, 705,6]</v>
      </c>
      <c r="G24" s="8" t="n">
        <f aca="false">COUNTIFS($B$10:$B$39,"&gt;"&amp;D24,$B$10:$B$39,"&lt;="&amp;E24)</f>
        <v>3</v>
      </c>
      <c r="L24" s="1" t="n">
        <v>160</v>
      </c>
      <c r="N24" s="1" t="n">
        <f aca="false">O23</f>
        <v>732.2</v>
      </c>
      <c r="O24" s="1" t="n">
        <f aca="false">N24+$O$14</f>
        <v>819.8</v>
      </c>
      <c r="P24" s="8" t="str">
        <f aca="false">"("&amp;N24&amp;", "&amp;O24&amp;"]"</f>
        <v>(732,2, 819,8]</v>
      </c>
      <c r="Q24" s="1" t="n">
        <f aca="false">COUNTIFS($L$10:$L$39,"&gt;"&amp;N24,$L$10:$L$39,"&lt;="&amp;O24)</f>
        <v>4</v>
      </c>
    </row>
    <row r="25" customFormat="false" ht="12.8" hidden="false" customHeight="false" outlineLevel="0" collapsed="false">
      <c r="B25" s="1" t="n">
        <v>366</v>
      </c>
      <c r="D25" s="1" t="n">
        <f aca="false">E24</f>
        <v>705.6</v>
      </c>
      <c r="E25" s="1" t="n">
        <f aca="false">D25+$E$14</f>
        <v>787.8</v>
      </c>
      <c r="F25" s="8" t="str">
        <f aca="false">"("&amp;D25&amp;", "&amp;E25&amp;"]"</f>
        <v>(705,6, 787,8]</v>
      </c>
      <c r="G25" s="8" t="n">
        <f aca="false">COUNTIFS($B$10:$B$39,"&gt;"&amp;D25,$B$10:$B$39,"&lt;="&amp;E25)</f>
        <v>0</v>
      </c>
      <c r="L25" s="1" t="n">
        <v>526</v>
      </c>
      <c r="N25" s="1" t="n">
        <f aca="false">O24</f>
        <v>819.8</v>
      </c>
      <c r="O25" s="1" t="n">
        <f aca="false">N25+$O$14</f>
        <v>907.4</v>
      </c>
      <c r="P25" s="8" t="str">
        <f aca="false">"("&amp;N25&amp;", "&amp;O25&amp;"]"</f>
        <v>(819,8, 907,4]</v>
      </c>
      <c r="Q25" s="1" t="n">
        <f aca="false">COUNTIFS($L$10:$L$39,"&gt;"&amp;N25,$L$10:$L$39,"&lt;="&amp;O25)</f>
        <v>1</v>
      </c>
    </row>
    <row r="26" customFormat="false" ht="12.8" hidden="false" customHeight="false" outlineLevel="0" collapsed="false">
      <c r="B26" s="1" t="n">
        <v>99</v>
      </c>
      <c r="D26" s="1" t="n">
        <f aca="false">E25</f>
        <v>787.8</v>
      </c>
      <c r="E26" s="1" t="n">
        <f aca="false">D26+$E$14</f>
        <v>870</v>
      </c>
      <c r="F26" s="8" t="str">
        <f aca="false">"("&amp;D26&amp;", "&amp;E26&amp;"]"</f>
        <v>(787,8, 870]</v>
      </c>
      <c r="G26" s="8" t="n">
        <f aca="false">COUNTIFS($B$10:$B$39,"&gt;"&amp;D26,$B$10:$B$39,"&lt;="&amp;E26)</f>
        <v>4</v>
      </c>
      <c r="L26" s="1" t="n">
        <v>656</v>
      </c>
      <c r="N26" s="1" t="n">
        <f aca="false">O25</f>
        <v>907.4</v>
      </c>
      <c r="O26" s="1" t="n">
        <f aca="false">N26+$O$14</f>
        <v>995</v>
      </c>
      <c r="P26" s="8" t="str">
        <f aca="false">"("&amp;N26&amp;", "&amp;O26&amp;"]"</f>
        <v>(907,4, 995]</v>
      </c>
      <c r="Q26" s="1" t="n">
        <f aca="false">COUNTIFS($L$10:$L$39,"&gt;"&amp;N26,$L$10:$L$39,"&lt;="&amp;O26)</f>
        <v>4</v>
      </c>
    </row>
    <row r="27" customFormat="false" ht="12.8" hidden="false" customHeight="false" outlineLevel="0" collapsed="false">
      <c r="B27" s="1" t="n">
        <v>55</v>
      </c>
      <c r="L27" s="1" t="n">
        <v>848</v>
      </c>
    </row>
    <row r="28" customFormat="false" ht="12.8" hidden="false" customHeight="false" outlineLevel="0" collapsed="false">
      <c r="B28" s="1" t="n">
        <v>489</v>
      </c>
      <c r="L28" s="1" t="n">
        <v>720</v>
      </c>
    </row>
    <row r="29" customFormat="false" ht="12.8" hidden="false" customHeight="false" outlineLevel="0" collapsed="false">
      <c r="B29" s="1" t="n">
        <v>312</v>
      </c>
      <c r="L29" s="1" t="n">
        <v>676</v>
      </c>
    </row>
    <row r="30" customFormat="false" ht="12.8" hidden="false" customHeight="false" outlineLevel="0" collapsed="false">
      <c r="B30" s="1" t="n">
        <v>493</v>
      </c>
      <c r="L30" s="1" t="n">
        <v>581</v>
      </c>
    </row>
    <row r="31" customFormat="false" ht="12.8" hidden="false" customHeight="false" outlineLevel="0" collapsed="false">
      <c r="B31" s="1" t="n">
        <v>163</v>
      </c>
      <c r="L31" s="1" t="n">
        <v>929</v>
      </c>
    </row>
    <row r="32" customFormat="false" ht="12.8" hidden="false" customHeight="false" outlineLevel="0" collapsed="false">
      <c r="B32" s="1" t="n">
        <v>221</v>
      </c>
      <c r="L32" s="1" t="n">
        <v>653</v>
      </c>
    </row>
    <row r="33" customFormat="false" ht="12.8" hidden="false" customHeight="false" outlineLevel="0" collapsed="false">
      <c r="B33" s="1" t="n">
        <v>84</v>
      </c>
      <c r="L33" s="1" t="n">
        <v>661</v>
      </c>
    </row>
    <row r="34" customFormat="false" ht="12.8" hidden="false" customHeight="false" outlineLevel="0" collapsed="false">
      <c r="B34" s="1" t="n">
        <v>144</v>
      </c>
      <c r="L34" s="1" t="n">
        <v>770</v>
      </c>
    </row>
    <row r="35" customFormat="false" ht="12.8" hidden="false" customHeight="false" outlineLevel="0" collapsed="false">
      <c r="B35" s="1" t="n">
        <v>48</v>
      </c>
      <c r="L35" s="1" t="n">
        <v>800</v>
      </c>
    </row>
    <row r="36" customFormat="false" ht="12.8" hidden="false" customHeight="false" outlineLevel="0" collapsed="false">
      <c r="B36" s="1" t="n">
        <v>375</v>
      </c>
      <c r="L36" s="1" t="n">
        <v>529</v>
      </c>
    </row>
    <row r="37" customFormat="false" ht="11.4" hidden="false" customHeight="false" outlineLevel="0" collapsed="false">
      <c r="B37" s="1" t="n">
        <v>86</v>
      </c>
      <c r="L37" s="1" t="n">
        <v>975</v>
      </c>
    </row>
    <row r="38" customFormat="false" ht="11.4" hidden="false" customHeight="false" outlineLevel="0" collapsed="false">
      <c r="B38" s="1" t="n">
        <v>168</v>
      </c>
      <c r="L38" s="1" t="n">
        <v>995</v>
      </c>
    </row>
    <row r="39" customFormat="false" ht="11.4" hidden="false" customHeight="false" outlineLevel="0" collapsed="false">
      <c r="B39" s="1" t="n">
        <v>100</v>
      </c>
      <c r="L39" s="1" t="n">
        <v>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2020-02-05T16:37:12Z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