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ight-loss data, lbs" sheetId="1" state="visible" r:id="rId2"/>
    <sheet name="Weight-loss data, k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<sst xmlns="http://schemas.openxmlformats.org/spreadsheetml/2006/main" count="49" uniqueCount="33">
  <si>
    <t xml:space="preserve">Test the mean. Dependent Samples</t>
  </si>
  <si>
    <t xml:space="preserve">Weight-loss program, lbs</t>
  </si>
  <si>
    <t xml:space="preserve">Background</t>
  </si>
  <si>
    <t xml:space="preserve">Some guy on the internet designed a weight-loss program. You are wondering if it is working. You are given a sample of some people who did the program. You can find the data in kg if you prefer working with kg as a unit of measurement.</t>
  </si>
  <si>
    <t xml:space="preserve">Task 1</t>
  </si>
  <si>
    <t xml:space="preserve">Calculate the difference between before and after</t>
  </si>
  <si>
    <t xml:space="preserve">Task 2</t>
  </si>
  <si>
    <t xml:space="preserve">State the null hypothesis.</t>
  </si>
  <si>
    <t xml:space="preserve">Task 3</t>
  </si>
  <si>
    <t xml:space="preserve">Calculate the appropriate statistic</t>
  </si>
  <si>
    <t xml:space="preserve">Task 4</t>
  </si>
  <si>
    <t xml:space="preserve">Decide if this is a one-sided or a two-sided test. Calculate the p-value of this statistic</t>
  </si>
  <si>
    <t xml:space="preserve">Task 5</t>
  </si>
  <si>
    <t xml:space="preserve">Based on the p-value, decide at 1%,5% and 10% significance, if the program is working. Comment using the appropriate statistical jargon.</t>
  </si>
  <si>
    <t xml:space="preserve">Before (lbs)</t>
  </si>
  <si>
    <t xml:space="preserve">After (lbs)</t>
  </si>
  <si>
    <t xml:space="preserve">Difference (A – B, bls)</t>
  </si>
  <si>
    <t xml:space="preserve">Sample mean</t>
  </si>
  <si>
    <t xml:space="preserve">Standard deviation</t>
  </si>
  <si>
    <t xml:space="preserve">Standard error</t>
  </si>
  <si>
    <t xml:space="preserve">T-score</t>
  </si>
  <si>
    <t xml:space="preserve">p-value</t>
  </si>
  <si>
    <t xml:space="preserve">One-sided, since H_0 : D_0 &gt;= 0</t>
  </si>
  <si>
    <t xml:space="preserve">Significance</t>
  </si>
  <si>
    <t xml:space="preserve">Decision</t>
  </si>
  <si>
    <t xml:space="preserve">Comment</t>
  </si>
  <si>
    <t xml:space="preserve">Accept</t>
  </si>
  <si>
    <t xml:space="preserve">p-value &gt; significance level</t>
  </si>
  <si>
    <t xml:space="preserve">Reject</t>
  </si>
  <si>
    <t xml:space="preserve">p-value &lt; significance level</t>
  </si>
  <si>
    <t xml:space="preserve">Weight-loss program, kg</t>
  </si>
  <si>
    <t xml:space="preserve">Before (kg)</t>
  </si>
  <si>
    <t xml:space="preserve">After (kg)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</si>
</sst>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.000"/>
    <numFmt numFmtId="168" formatCode="#,##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9.22"/>
    <col collapsed="false" customWidth="true" hidden="false" outlineLevel="0" max="4" min="4" style="1" width="17.77"/>
    <col collapsed="false" customWidth="true" hidden="false" outlineLevel="0" max="5" min="5" style="1" width="14.92"/>
    <col collapsed="false" customWidth="true" hidden="false" outlineLevel="0" max="6" min="6" style="1" width="15.77"/>
    <col collapsed="false" customWidth="true" hidden="false" outlineLevel="0" max="7" min="7" style="1" width="13.04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0" min="10" style="1" width="17.56"/>
    <col collapsed="false" customWidth="true" hidden="false" outlineLevel="0" max="14" min="11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1" customFormat="false" ht="12.6" hidden="false" customHeight="false" outlineLevel="0" collapsed="false">
      <c r="B11" s="4" t="s">
        <v>14</v>
      </c>
      <c r="C11" s="4" t="s">
        <v>15</v>
      </c>
      <c r="D11" s="5"/>
    </row>
    <row r="12" customFormat="false" ht="12.8" hidden="false" customHeight="false" outlineLevel="0" collapsed="false">
      <c r="B12" s="6" t="n">
        <v>228.5752732416</v>
      </c>
      <c r="C12" s="6" t="n">
        <v>228.55</v>
      </c>
      <c r="D12" s="7"/>
      <c r="E12" s="8" t="s">
        <v>16</v>
      </c>
      <c r="F12" s="9"/>
      <c r="G12" s="10" t="s">
        <v>17</v>
      </c>
      <c r="H12" s="11" t="n">
        <f aca="false">AVERAGE(E13:E22)</f>
        <v>-2.5070888469</v>
      </c>
      <c r="I12" s="12"/>
      <c r="J12" s="12"/>
      <c r="K12" s="12"/>
      <c r="L12" s="12"/>
      <c r="M12" s="12"/>
      <c r="N12" s="12"/>
    </row>
    <row r="13" customFormat="false" ht="12.8" hidden="false" customHeight="false" outlineLevel="0" collapsed="false">
      <c r="B13" s="6" t="n">
        <v>244.0076315816</v>
      </c>
      <c r="C13" s="6" t="n">
        <v>238.9455657396</v>
      </c>
      <c r="D13" s="7"/>
      <c r="E13" s="13" t="n">
        <f aca="false">C12 - B12</f>
        <v>-0.0252732415999901</v>
      </c>
      <c r="F13" s="9"/>
      <c r="G13" s="10" t="s">
        <v>18</v>
      </c>
      <c r="H13" s="11" t="n">
        <f aca="false">_xlfn.STDEV.S(E13:E22)</f>
        <v>3.95259231893219</v>
      </c>
      <c r="I13" s="7"/>
      <c r="J13" s="7"/>
      <c r="K13" s="12"/>
      <c r="L13" s="12"/>
      <c r="M13" s="12"/>
      <c r="N13" s="12"/>
    </row>
    <row r="14" customFormat="false" ht="12.8" hidden="false" customHeight="false" outlineLevel="0" collapsed="false">
      <c r="B14" s="6" t="n">
        <v>262.460322911</v>
      </c>
      <c r="C14" s="6" t="n">
        <v>255.62</v>
      </c>
      <c r="D14" s="7"/>
      <c r="E14" s="11" t="n">
        <f aca="false">C13 - B13</f>
        <v>-5.06206584200004</v>
      </c>
      <c r="F14" s="9"/>
      <c r="G14" s="10" t="s">
        <v>19</v>
      </c>
      <c r="H14" s="11" t="n">
        <f aca="false">H13/SQRT(10)</f>
        <v>1.24991943899124</v>
      </c>
      <c r="I14" s="7"/>
      <c r="J14" s="7"/>
      <c r="K14" s="12"/>
      <c r="L14" s="12"/>
      <c r="M14" s="12"/>
      <c r="N14" s="12"/>
    </row>
    <row r="15" customFormat="false" ht="12.8" hidden="false" customHeight="false" outlineLevel="0" collapsed="false">
      <c r="B15" s="6" t="n">
        <v>224.320351585</v>
      </c>
      <c r="C15" s="6" t="n">
        <v>224.22</v>
      </c>
      <c r="D15" s="7"/>
      <c r="E15" s="11" t="n">
        <f aca="false">C14 - B14</f>
        <v>-6.84032291099999</v>
      </c>
      <c r="F15" s="12"/>
      <c r="G15" s="14"/>
      <c r="H15" s="12"/>
      <c r="I15" s="7"/>
      <c r="J15" s="7"/>
      <c r="K15" s="12"/>
      <c r="L15" s="12"/>
      <c r="M15" s="12"/>
      <c r="N15" s="12"/>
    </row>
    <row r="16" customFormat="false" ht="12.8" hidden="false" customHeight="false" outlineLevel="0" collapsed="false">
      <c r="B16" s="6" t="n">
        <v>202.1418480278</v>
      </c>
      <c r="C16" s="6" t="n">
        <v>199.71</v>
      </c>
      <c r="D16" s="7"/>
      <c r="E16" s="11" t="n">
        <f aca="false">C15 - B15</f>
        <v>-0.100351584999999</v>
      </c>
      <c r="F16" s="9"/>
      <c r="G16" s="15" t="s">
        <v>20</v>
      </c>
      <c r="H16" s="7" t="n">
        <f aca="false">H12/H14</f>
        <v>-2.00580034895958</v>
      </c>
      <c r="I16" s="7"/>
      <c r="J16" s="7"/>
      <c r="K16" s="12"/>
      <c r="L16" s="12"/>
      <c r="M16" s="12"/>
      <c r="N16" s="12"/>
    </row>
    <row r="17" customFormat="false" ht="12.8" hidden="false" customHeight="false" outlineLevel="0" collapsed="false">
      <c r="B17" s="6" t="n">
        <v>246.9838721186</v>
      </c>
      <c r="C17" s="6" t="n">
        <v>248.469535458</v>
      </c>
      <c r="D17" s="7"/>
      <c r="E17" s="11" t="n">
        <f aca="false">C16 - B16</f>
        <v>-2.43184802779999</v>
      </c>
      <c r="F17" s="12"/>
      <c r="G17" s="14" t="s">
        <v>21</v>
      </c>
      <c r="H17" s="12" t="n">
        <v>0.038</v>
      </c>
      <c r="I17" s="7" t="s">
        <v>22</v>
      </c>
      <c r="J17" s="7"/>
      <c r="K17" s="12"/>
      <c r="L17" s="12"/>
      <c r="M17" s="12"/>
      <c r="N17" s="12"/>
    </row>
    <row r="18" customFormat="false" ht="12.8" hidden="false" customHeight="false" outlineLevel="0" collapsed="false">
      <c r="B18" s="6" t="n">
        <v>195.8586735608</v>
      </c>
      <c r="C18" s="6" t="n">
        <v>192.6043982672</v>
      </c>
      <c r="D18" s="7"/>
      <c r="E18" s="11" t="n">
        <f aca="false">C17 - B17</f>
        <v>1.48566333940002</v>
      </c>
      <c r="F18" s="9"/>
      <c r="G18" s="9"/>
      <c r="H18" s="16"/>
      <c r="I18" s="7"/>
      <c r="J18" s="7"/>
      <c r="K18" s="12"/>
      <c r="L18" s="12"/>
      <c r="M18" s="12"/>
      <c r="N18" s="12"/>
    </row>
    <row r="19" customFormat="false" ht="12.8" hidden="false" customHeight="false" outlineLevel="0" collapsed="false">
      <c r="B19" s="6" t="n">
        <v>231.8822071716</v>
      </c>
      <c r="C19" s="6" t="n">
        <v>228.84839414</v>
      </c>
      <c r="D19" s="7"/>
      <c r="E19" s="11" t="n">
        <f aca="false">C18 - B18</f>
        <v>-3.25427529359999</v>
      </c>
      <c r="F19" s="12"/>
      <c r="G19" s="17" t="s">
        <v>21</v>
      </c>
      <c r="H19" s="18" t="s">
        <v>23</v>
      </c>
      <c r="I19" s="19" t="s">
        <v>24</v>
      </c>
      <c r="J19" s="20" t="s">
        <v>25</v>
      </c>
      <c r="K19" s="12"/>
      <c r="L19" s="12"/>
      <c r="M19" s="12"/>
      <c r="N19" s="12"/>
    </row>
    <row r="20" customFormat="false" ht="12.8" hidden="false" customHeight="false" outlineLevel="0" collapsed="false">
      <c r="B20" s="6" t="n">
        <v>243.3241985694</v>
      </c>
      <c r="C20" s="6" t="n">
        <v>233.8528874874</v>
      </c>
      <c r="D20" s="7"/>
      <c r="E20" s="11" t="n">
        <f aca="false">C19 - B19</f>
        <v>-3.0338130316</v>
      </c>
      <c r="F20" s="9"/>
      <c r="G20" s="21" t="n">
        <v>0.038</v>
      </c>
      <c r="H20" s="22" t="n">
        <v>0.01</v>
      </c>
      <c r="I20" s="23" t="s">
        <v>26</v>
      </c>
      <c r="J20" s="24" t="s">
        <v>27</v>
      </c>
      <c r="K20" s="12"/>
      <c r="L20" s="12"/>
      <c r="M20" s="12"/>
      <c r="N20" s="12"/>
    </row>
    <row r="21" customFormat="false" ht="12.8" hidden="false" customHeight="false" outlineLevel="0" collapsed="false">
      <c r="B21" s="25" t="n">
        <v>266.7372907938</v>
      </c>
      <c r="C21" s="25" t="n">
        <v>270.4</v>
      </c>
      <c r="D21" s="7"/>
      <c r="E21" s="11" t="n">
        <f aca="false">C20 - B20</f>
        <v>-9.471311082</v>
      </c>
      <c r="F21" s="12"/>
      <c r="G21" s="26" t="n">
        <v>0.038</v>
      </c>
      <c r="H21" s="27" t="n">
        <v>0.05</v>
      </c>
      <c r="I21" s="28" t="s">
        <v>28</v>
      </c>
      <c r="J21" s="29" t="s">
        <v>29</v>
      </c>
      <c r="K21" s="12"/>
      <c r="L21" s="12"/>
      <c r="M21" s="12"/>
      <c r="N21" s="12"/>
    </row>
    <row r="22" customFormat="false" ht="12.8" hidden="false" customHeight="false" outlineLevel="0" collapsed="false">
      <c r="E22" s="30" t="n">
        <f aca="false">C21 - B21</f>
        <v>3.66270920620002</v>
      </c>
      <c r="F22" s="12"/>
      <c r="G22" s="31" t="n">
        <v>0.038</v>
      </c>
      <c r="H22" s="32" t="n">
        <v>0.1</v>
      </c>
      <c r="I22" s="33" t="s">
        <v>28</v>
      </c>
      <c r="J22" s="34" t="s">
        <v>29</v>
      </c>
      <c r="K22" s="12"/>
      <c r="L22" s="12"/>
      <c r="M22" s="12"/>
      <c r="N22" s="12"/>
    </row>
    <row r="23" customFormat="false" ht="11.4" hidden="false" customHeight="false" outlineLevel="0" collapsed="false">
      <c r="F23" s="12"/>
      <c r="G23" s="16"/>
      <c r="H23" s="7"/>
      <c r="I23" s="12"/>
      <c r="J23" s="12"/>
      <c r="K23" s="12"/>
      <c r="L23" s="12"/>
      <c r="M23" s="12"/>
      <c r="N23" s="12"/>
    </row>
    <row r="24" customFormat="false" ht="11.4" hidden="false" customHeight="false" outlineLevel="0" collapsed="false">
      <c r="F24" s="12"/>
      <c r="G24" s="12"/>
      <c r="H24" s="12"/>
      <c r="I24" s="12"/>
      <c r="J24" s="12"/>
      <c r="K24" s="12"/>
      <c r="L24" s="12"/>
      <c r="M24" s="12"/>
      <c r="N24" s="12"/>
    </row>
    <row r="25" customFormat="false" ht="11.4" hidden="false" customHeight="false" outlineLevel="0" collapsed="false">
      <c r="F25" s="12"/>
      <c r="G25" s="12"/>
      <c r="H25" s="12"/>
      <c r="I25" s="12"/>
      <c r="J25" s="12"/>
      <c r="K25" s="12"/>
      <c r="L25" s="12"/>
      <c r="M25" s="12"/>
      <c r="N2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8.88"/>
    <col collapsed="false" customWidth="true" hidden="false" outlineLevel="0" max="4" min="4" style="1" width="18.11"/>
    <col collapsed="false" customWidth="true" hidden="false" outlineLevel="0" max="5" min="5" style="1" width="8.88"/>
    <col collapsed="false" customWidth="true" hidden="false" outlineLevel="0" max="6" min="6" style="1" width="15.77"/>
    <col collapsed="false" customWidth="true" hidden="false" outlineLevel="0" max="7" min="7" style="1" width="12.11"/>
    <col collapsed="false" customWidth="true" hidden="false" outlineLevel="0" max="8" min="8" style="1" width="10.22"/>
    <col collapsed="false" customWidth="true" hidden="false" outlineLevel="0" max="9" min="9" style="1" width="7.66"/>
    <col collapsed="false" customWidth="true" hidden="false" outlineLevel="0" max="14" min="10" style="1" width="8.88"/>
    <col collapsed="false" customWidth="true" hidden="false" outlineLevel="0" max="15" min="15" style="1" width="2.66"/>
    <col collapsed="false" customWidth="true" hidden="false" outlineLevel="0" max="1025" min="16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30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8" customFormat="false" ht="12" hidden="false" customHeight="false" outlineLevel="0" collapsed="false">
      <c r="B8" s="3" t="s">
        <v>10</v>
      </c>
      <c r="C8" s="1" t="s">
        <v>11</v>
      </c>
    </row>
    <row r="9" customFormat="false" ht="12" hidden="false" customHeight="false" outlineLevel="0" collapsed="false">
      <c r="B9" s="3" t="s">
        <v>12</v>
      </c>
      <c r="C9" s="1" t="s">
        <v>13</v>
      </c>
    </row>
    <row r="10" customFormat="false" ht="11.4" hidden="false" customHeight="false" outlineLevel="0" collapsed="false">
      <c r="S10" s="12"/>
      <c r="T10" s="12"/>
    </row>
    <row r="11" customFormat="false" ht="12.6" hidden="false" customHeight="false" outlineLevel="0" collapsed="false">
      <c r="B11" s="4" t="s">
        <v>31</v>
      </c>
      <c r="C11" s="4" t="s">
        <v>32</v>
      </c>
      <c r="D11" s="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S11" s="12"/>
      <c r="T11" s="12"/>
    </row>
    <row r="12" customFormat="false" ht="12" hidden="false" customHeight="false" outlineLevel="0" collapsed="false">
      <c r="B12" s="6" t="n">
        <v>103.679999913055</v>
      </c>
      <c r="C12" s="6" t="n">
        <v>103.6685361635</v>
      </c>
      <c r="D12" s="7"/>
      <c r="E12" s="12"/>
      <c r="F12" s="9"/>
      <c r="G12" s="7"/>
      <c r="H12" s="12"/>
      <c r="I12" s="12"/>
      <c r="J12" s="12"/>
      <c r="K12" s="12"/>
      <c r="L12" s="12"/>
      <c r="M12" s="12"/>
      <c r="N12" s="12"/>
      <c r="O12" s="12"/>
      <c r="S12" s="7"/>
      <c r="T12" s="12"/>
    </row>
    <row r="13" customFormat="false" ht="12" hidden="false" customHeight="false" outlineLevel="0" collapsed="false">
      <c r="B13" s="6" t="n">
        <v>110.679999907185</v>
      </c>
      <c r="C13" s="6" t="n">
        <v>108.383885464816</v>
      </c>
      <c r="D13" s="7"/>
      <c r="E13" s="12"/>
      <c r="F13" s="9"/>
      <c r="G13" s="7"/>
      <c r="H13" s="12"/>
      <c r="I13" s="7"/>
      <c r="J13" s="7"/>
      <c r="K13" s="12"/>
      <c r="L13" s="12"/>
      <c r="M13" s="12"/>
      <c r="N13" s="12"/>
      <c r="O13" s="12"/>
      <c r="S13" s="7"/>
      <c r="T13" s="12"/>
    </row>
    <row r="14" customFormat="false" ht="12" hidden="false" customHeight="false" outlineLevel="0" collapsed="false">
      <c r="B14" s="6" t="n">
        <v>119.049999900166</v>
      </c>
      <c r="C14" s="6" t="n">
        <v>115.9472816194</v>
      </c>
      <c r="D14" s="7"/>
      <c r="E14" s="12"/>
      <c r="F14" s="9"/>
      <c r="G14" s="7"/>
      <c r="H14" s="12"/>
      <c r="I14" s="7"/>
      <c r="J14" s="7"/>
      <c r="K14" s="12"/>
      <c r="L14" s="12"/>
      <c r="M14" s="12"/>
      <c r="N14" s="12"/>
      <c r="O14" s="12"/>
      <c r="S14" s="7"/>
      <c r="T14" s="12"/>
    </row>
    <row r="15" customFormat="false" ht="11.4" hidden="false" customHeight="false" outlineLevel="0" collapsed="false">
      <c r="B15" s="6" t="n">
        <v>101.749999914673</v>
      </c>
      <c r="C15" s="6" t="n">
        <v>101.7044812014</v>
      </c>
      <c r="D15" s="7"/>
      <c r="E15" s="12"/>
      <c r="F15" s="12"/>
      <c r="G15" s="12"/>
      <c r="H15" s="12"/>
      <c r="I15" s="7"/>
      <c r="J15" s="7"/>
      <c r="K15" s="12"/>
      <c r="L15" s="12"/>
      <c r="M15" s="12"/>
      <c r="N15" s="12"/>
      <c r="O15" s="12"/>
      <c r="S15" s="7"/>
      <c r="T15" s="12"/>
    </row>
    <row r="16" customFormat="false" ht="12" hidden="false" customHeight="false" outlineLevel="0" collapsed="false">
      <c r="B16" s="6" t="n">
        <v>91.6899999231096</v>
      </c>
      <c r="C16" s="6" t="n">
        <v>90.5869322127</v>
      </c>
      <c r="D16" s="7"/>
      <c r="E16" s="12"/>
      <c r="F16" s="9"/>
      <c r="G16" s="9"/>
      <c r="H16" s="7"/>
      <c r="I16" s="7"/>
      <c r="J16" s="7"/>
      <c r="K16" s="12"/>
      <c r="L16" s="12"/>
      <c r="M16" s="12"/>
      <c r="N16" s="12"/>
      <c r="O16" s="12"/>
      <c r="S16" s="7"/>
      <c r="T16" s="12"/>
    </row>
    <row r="17" customFormat="false" ht="11.4" hidden="false" customHeight="false" outlineLevel="0" collapsed="false">
      <c r="B17" s="6" t="n">
        <v>112.029999906053</v>
      </c>
      <c r="C17" s="6" t="n">
        <v>112.703885461193</v>
      </c>
      <c r="D17" s="7"/>
      <c r="E17" s="12"/>
      <c r="F17" s="12"/>
      <c r="G17" s="12"/>
      <c r="H17" s="12"/>
      <c r="I17" s="7"/>
      <c r="J17" s="7"/>
      <c r="K17" s="12"/>
      <c r="L17" s="12"/>
      <c r="M17" s="12"/>
      <c r="N17" s="12"/>
      <c r="O17" s="12"/>
      <c r="S17" s="7"/>
      <c r="T17" s="12"/>
    </row>
    <row r="18" customFormat="false" ht="12" hidden="false" customHeight="false" outlineLevel="0" collapsed="false">
      <c r="B18" s="6" t="n">
        <v>88.8399999254996</v>
      </c>
      <c r="C18" s="6" t="n">
        <v>87.3638854824431</v>
      </c>
      <c r="D18" s="7"/>
      <c r="E18" s="12"/>
      <c r="F18" s="9"/>
      <c r="G18" s="9"/>
      <c r="H18" s="16"/>
      <c r="I18" s="7"/>
      <c r="J18" s="7"/>
      <c r="K18" s="12"/>
      <c r="L18" s="12"/>
      <c r="M18" s="12"/>
      <c r="N18" s="12"/>
      <c r="O18" s="12"/>
      <c r="S18" s="7"/>
      <c r="T18" s="12"/>
    </row>
    <row r="19" customFormat="false" ht="11.4" hidden="false" customHeight="false" outlineLevel="0" collapsed="false">
      <c r="B19" s="6" t="n">
        <v>105.179999911797</v>
      </c>
      <c r="C19" s="6" t="n">
        <v>103.803885468657</v>
      </c>
      <c r="D19" s="7"/>
      <c r="E19" s="12"/>
      <c r="F19" s="12"/>
      <c r="G19" s="12"/>
      <c r="H19" s="12"/>
      <c r="I19" s="7"/>
      <c r="J19" s="7"/>
      <c r="K19" s="12"/>
      <c r="L19" s="12"/>
      <c r="M19" s="12"/>
      <c r="N19" s="12"/>
      <c r="O19" s="12"/>
      <c r="S19" s="7"/>
      <c r="T19" s="12"/>
    </row>
    <row r="20" customFormat="false" ht="12" hidden="false" customHeight="false" outlineLevel="0" collapsed="false">
      <c r="B20" s="6" t="n">
        <v>110.369999907445</v>
      </c>
      <c r="C20" s="6" t="n">
        <v>106.073885466753</v>
      </c>
      <c r="D20" s="7"/>
      <c r="E20" s="12"/>
      <c r="F20" s="9"/>
      <c r="G20" s="5"/>
      <c r="H20" s="5"/>
      <c r="I20" s="5"/>
      <c r="J20" s="5"/>
      <c r="K20" s="12"/>
      <c r="L20" s="12"/>
      <c r="M20" s="12"/>
      <c r="N20" s="12"/>
      <c r="O20" s="12"/>
      <c r="S20" s="7"/>
      <c r="T20" s="12"/>
    </row>
    <row r="21" customFormat="false" ht="11.4" hidden="false" customHeight="false" outlineLevel="0" collapsed="false">
      <c r="B21" s="25" t="n">
        <v>120.989999898539</v>
      </c>
      <c r="C21" s="25" t="n">
        <v>122.651376848</v>
      </c>
      <c r="D21" s="7"/>
      <c r="E21" s="12"/>
      <c r="F21" s="12"/>
      <c r="G21" s="16"/>
      <c r="H21" s="7"/>
      <c r="I21" s="7"/>
      <c r="J21" s="7"/>
      <c r="K21" s="12"/>
      <c r="L21" s="12"/>
      <c r="M21" s="12"/>
      <c r="N21" s="12"/>
      <c r="O21" s="12"/>
      <c r="S21" s="7"/>
      <c r="T21" s="12"/>
    </row>
    <row r="22" customFormat="false" ht="11.4" hidden="false" customHeight="false" outlineLevel="0" collapsed="false">
      <c r="D22" s="12"/>
      <c r="E22" s="12"/>
      <c r="F22" s="12"/>
      <c r="G22" s="16"/>
      <c r="H22" s="7"/>
      <c r="I22" s="7"/>
      <c r="J22" s="12"/>
      <c r="K22" s="12"/>
      <c r="L22" s="12"/>
      <c r="M22" s="12"/>
      <c r="N22" s="12"/>
      <c r="O22" s="12"/>
    </row>
    <row r="23" customFormat="false" ht="11.4" hidden="false" customHeight="false" outlineLevel="0" collapsed="false">
      <c r="D23" s="12"/>
      <c r="E23" s="12"/>
      <c r="F23" s="12"/>
      <c r="G23" s="16"/>
      <c r="H23" s="7"/>
      <c r="I23" s="12"/>
      <c r="J23" s="12"/>
      <c r="K23" s="12"/>
      <c r="L23" s="12"/>
      <c r="M23" s="12"/>
      <c r="N23" s="12"/>
      <c r="O23" s="12"/>
    </row>
    <row r="24" customFormat="false" ht="11.4" hidden="false" customHeight="false" outlineLevel="0" collapsed="false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customFormat="false" ht="11.4" hidden="false" customHeight="false" outlineLevel="0" collapsed="false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2020-04-07T17:33:38Z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