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pivotCache/pivotCacheDefinition5.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0.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Ex1.xml" ContentType="application/vnd.ms-office.chartex+xml"/>
  <Override PartName="/xl/charts/style4.xml" ContentType="application/vnd.ms-office.chartstyle+xml"/>
  <Override PartName="/xl/charts/colors4.xml" ContentType="application/vnd.ms-office.chartcolorstyle+xml"/>
  <Override PartName="/xl/pivotTables/pivotTable11.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timelines/timeline1.xml" ContentType="application/vnd.ms-excel.timeline+xml"/>
  <Override PartName="/xl/drawings/drawing7.xml" ContentType="application/vnd.openxmlformats-officedocument.drawing+xml"/>
  <Override PartName="/xl/charts/chartEx2.xml" ContentType="application/vnd.ms-office.chartex+xml"/>
  <Override PartName="/xl/charts/style7.xml" ContentType="application/vnd.ms-office.chartstyle+xml"/>
  <Override PartName="/xl/charts/colors7.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8.xml" ContentType="application/vnd.openxmlformats-officedocument.drawing+xml"/>
  <Override PartName="/xl/slicers/slicer6.xml" ContentType="application/vnd.ms-excel.slicer+xml"/>
  <Override PartName="/xl/timelines/timeline2.xml" ContentType="application/vnd.ms-excel.timelin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slicers/slicer7.xml" ContentType="application/vnd.ms-excel.slicer+xml"/>
  <Override PartName="/xl/timelines/timeline3.xml" ContentType="application/vnd.ms-excel.timelin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0.xml" ContentType="application/vnd.openxmlformats-officedocument.drawingml.chartshapes+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Ex3.xml" ContentType="application/vnd.ms-office.chartex+xml"/>
  <Override PartName="/xl/charts/style14.xml" ContentType="application/vnd.ms-office.chartstyle+xml"/>
  <Override PartName="/xl/charts/colors14.xml" ContentType="application/vnd.ms-office.chartcolorstyle+xml"/>
  <Override PartName="/xl/charts/chartEx4.xml" ContentType="application/vnd.ms-office.chartex+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LUCKY GUSAIN\Desktop\files\"/>
    </mc:Choice>
  </mc:AlternateContent>
  <xr:revisionPtr revIDLastSave="0" documentId="13_ncr:1_{D9C2ADB5-645D-4B9F-9E2A-04A71C9F9D19}" xr6:coauthVersionLast="47" xr6:coauthVersionMax="47" xr10:uidLastSave="{00000000-0000-0000-0000-000000000000}"/>
  <bookViews>
    <workbookView xWindow="-108" yWindow="-108" windowWidth="23256" windowHeight="12456" tabRatio="672" firstSheet="6" activeTab="12" xr2:uid="{00000000-000D-0000-FFFF-FFFF00000000}"/>
  </bookViews>
  <sheets>
    <sheet name="Data" sheetId="1" r:id="rId1"/>
    <sheet name="Profit  wise region " sheetId="4" r:id="rId2"/>
    <sheet name="top 10 product by sales" sheetId="6" r:id="rId3"/>
    <sheet name="KPI" sheetId="9" r:id="rId4"/>
    <sheet name="category wise sales " sheetId="2" r:id="rId5"/>
    <sheet name="top 10 state by sales " sheetId="5" r:id="rId6"/>
    <sheet name="top 10 customer" sheetId="7" r:id="rId7"/>
    <sheet name="Sheet1" sheetId="13" r:id="rId8"/>
    <sheet name="discount nd profit " sheetId="8" r:id="rId9"/>
    <sheet name="Sheet2" sheetId="14" r:id="rId10"/>
    <sheet name="CY VS PY " sheetId="11" r:id="rId11"/>
    <sheet name="combo chart " sheetId="3" r:id="rId12"/>
    <sheet name="final dashboard" sheetId="12" r:id="rId13"/>
  </sheets>
  <definedNames>
    <definedName name="_xlchart.v1.4" hidden="1">Sheet2!$A$2:$B$18</definedName>
    <definedName name="_xlchart.v1.5" hidden="1">Sheet2!$C$1</definedName>
    <definedName name="_xlchart.v1.6" hidden="1">Sheet2!$C$2:$C$18</definedName>
    <definedName name="_xlchart.v1.7" hidden="1">Sheet2!$A$2:$B$18</definedName>
    <definedName name="_xlchart.v1.8" hidden="1">Sheet2!$C$1</definedName>
    <definedName name="_xlchart.v1.9" hidden="1">Sheet2!$C$2:$C$18</definedName>
    <definedName name="_xlchart.v5.0" hidden="1">'top 10 state by sales '!$E$2</definedName>
    <definedName name="_xlchart.v5.1" hidden="1">'top 10 state by sales '!$E$3:$E$51</definedName>
    <definedName name="_xlchart.v5.10" hidden="1">'top 10 state by sales '!$E$2</definedName>
    <definedName name="_xlchart.v5.11" hidden="1">'top 10 state by sales '!$E$3:$E$51</definedName>
    <definedName name="_xlchart.v5.12" hidden="1">'top 10 state by sales '!$F$2</definedName>
    <definedName name="_xlchart.v5.13" hidden="1">'top 10 state by sales '!$F$3:$F$51</definedName>
    <definedName name="_xlchart.v5.2" hidden="1">'top 10 state by sales '!$F$2</definedName>
    <definedName name="_xlchart.v5.3" hidden="1">'top 10 state by sales '!$F$3:$F$51</definedName>
    <definedName name="_xlcn.WorksheetConnection_EcommerceSalesAnalysisDataset.xlsxTable_11" hidden="1">Table_1[]</definedName>
    <definedName name="NativeTimeline_Order_Date">#N/A</definedName>
    <definedName name="Slicer_Category">#N/A</definedName>
    <definedName name="Slicer_Category1">#N/A</definedName>
    <definedName name="Slicer_Region">#N/A</definedName>
    <definedName name="Slicer_Region1">#N/A</definedName>
    <definedName name="Slicer_Segment">#N/A</definedName>
    <definedName name="Slicer_Segment1">#N/A</definedName>
    <definedName name="Slicer_Ship_Mode">#N/A</definedName>
    <definedName name="Slicer_Ship_Mode1">#N/A</definedName>
    <definedName name="Slicer_State">#N/A</definedName>
    <definedName name="Slicer_Year">#N/A</definedName>
    <definedName name="Timeline_Order_Date">#N/A</definedName>
  </definedNames>
  <calcPr calcId="191029"/>
  <pivotCaches>
    <pivotCache cacheId="0" r:id="rId14"/>
    <pivotCache cacheId="1" r:id="rId15"/>
    <pivotCache cacheId="2" r:id="rId16"/>
  </pivotCaches>
  <extLst>
    <ext xmlns:x14="http://schemas.microsoft.com/office/spreadsheetml/2009/9/main" uri="{876F7934-8845-4945-9796-88D515C7AA90}">
      <x14:pivotCaches>
        <pivotCache cacheId="3" r:id="rId17"/>
      </x14:pivotCaches>
    </ext>
    <ext xmlns:x14="http://schemas.microsoft.com/office/spreadsheetml/2009/9/main" uri="{BBE1A952-AA13-448e-AADC-164F8A28A991}">
      <x14:slicerCaches>
        <x14:slicerCache r:id="rId18"/>
        <x14:slicerCache r:id="rId19"/>
        <x14:slicerCache r:id="rId20"/>
        <x14:slicerCache r:id="rId21"/>
        <x14:slicerCache r:id="rId22"/>
        <x14:slicerCache r:id="rId23"/>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4" r:id="rId28"/>
      </x15:timelineCachePivotCaches>
    </ext>
    <ext xmlns:x15="http://schemas.microsoft.com/office/spreadsheetml/2010/11/main" uri="{D0CA8CA8-9F24-4464-BF8E-62219DCF47F9}">
      <x15:timelineCacheRefs>
        <x15:timelineCacheRef r:id="rId29"/>
        <x15:timelineCacheRef r:id="rId30"/>
      </x15:timelineCacheRefs>
    </ext>
    <ext xmlns:x15="http://schemas.microsoft.com/office/spreadsheetml/2010/11/main" uri="{FCE2AD5D-F65C-4FA6-A056-5C36A1767C68}">
      <x15:dataModel>
        <x15:modelTables>
          <x15:modelTable id="Table_1" name="Table_1" connection="WorksheetConnection_Ecommerce Sales Analysis Dataset.xlsx!Table_1"/>
        </x15:modelTables>
        <x15:extLst>
          <ext xmlns:x16="http://schemas.microsoft.com/office/spreadsheetml/2014/11/main" uri="{9835A34E-60A6-4A7C-AAB8-D5F71C897F49}">
            <x16:modelTimeGroupings>
              <x16:modelTimeGrouping tableName="Table_1"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31" roundtripDataSignature="AMtx7mgYS6wfnPy0iIjdhtUlD2xFm8j14w=="/>
    </ext>
  </extLst>
</workbook>
</file>

<file path=xl/calcChain.xml><?xml version="1.0" encoding="utf-8"?>
<calcChain xmlns="http://schemas.openxmlformats.org/spreadsheetml/2006/main">
  <c r="F4" i="5" l="1"/>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F3" i="5"/>
  <c r="E3" i="5"/>
  <c r="H4" i="4"/>
  <c r="H5" i="4"/>
  <c r="H6" i="4"/>
  <c r="H7" i="4"/>
  <c r="C6" i="2"/>
  <c r="C5" i="2"/>
  <c r="C4" i="2"/>
  <c r="H11" i="11"/>
  <c r="G11" i="11"/>
  <c r="F11" i="11"/>
  <c r="E11" i="11"/>
  <c r="D11" i="11"/>
  <c r="C11" i="11"/>
  <c r="G5" i="6"/>
  <c r="G6" i="6"/>
  <c r="G7" i="6"/>
  <c r="G8" i="6"/>
  <c r="G9" i="6"/>
  <c r="G10" i="6"/>
  <c r="G11" i="6"/>
  <c r="G12" i="6"/>
  <c r="G13" i="6"/>
  <c r="G4" i="6"/>
  <c r="F5" i="6"/>
  <c r="F6" i="6"/>
  <c r="F7" i="6"/>
  <c r="F8" i="6"/>
  <c r="F9" i="6"/>
  <c r="F10" i="6"/>
  <c r="F11" i="6"/>
  <c r="F12" i="6"/>
  <c r="F13" i="6"/>
  <c r="F4" i="6"/>
  <c r="F5" i="4"/>
  <c r="F6" i="4"/>
  <c r="F7" i="4"/>
  <c r="F4" i="4"/>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3115BE1-631C-4455-8F26-7E5A4FF4343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CF227A1-8051-437D-8E10-46030BBF4EBB}" name="WorksheetConnection_Ecommerce Sales Analysis Dataset.xlsx!Table_1" type="102" refreshedVersion="8" minRefreshableVersion="5">
    <extLst>
      <ext xmlns:x15="http://schemas.microsoft.com/office/spreadsheetml/2010/11/main" uri="{DE250136-89BD-433C-8126-D09CA5730AF9}">
        <x15:connection id="Table_1" autoDelete="1">
          <x15:rangePr sourceName="_xlcn.WorksheetConnection_EcommerceSalesAnalysisDataset.xlsxTable_11"/>
        </x15:connection>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<sst xmlns="http://schemas.openxmlformats.org/spreadsheetml/2006/main" count="130283" uniqueCount="10967">
  <si>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</si>
  <si>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</si>
  <si>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</si>
  <si>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</si>
  <si>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</si>
  <si>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</si>
  <si>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</si>
  <si>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</si>
  <si>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</si>
  <si>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</si>
  <si>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</si>
  <si>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</si>
  <si>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</si>
  <si>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</si>
  <si>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</si>
  <si>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</si>
  <si>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</si>
  <si>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</si>
  <si>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</si>
  <si>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</si>
  <si>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</si>
  <si>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</si>
  <si>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</si>
  <si>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</si>
  <si>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</si>
  <si>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</si>
  <si>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</si>
  <si>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</si>
  <si>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</si>
  <si>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</si>
  <si>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</si>
  <si>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</si>
  <si>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</si>
  <si>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</si>
  <si>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</si>
  <si>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</si>
  <si>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</si>
  <si>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</si>
  <si>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</si>
  <si>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</si>
  <si>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</si>
  <si>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</si>
  <si>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</si>
  <si>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</si>
  <si>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</si>
  <si>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</si>
  <si>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</si>
  <si>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</si>
  <si>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</si>
  <si>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</si>
  <si>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</si>
  <si>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</si>
  <si>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</si>
  <si>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</si>
  <si>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</si>
  <si>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</si>
  <si>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</si>
  <si>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</si>
  <si>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</si>
  <si>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</si>
  <si>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</si>
  <si>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</si>
  <si>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</si>
  <si>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</si>
  <si>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</si>
  <si>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</si>
  <si>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</si>
  <si>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</si>
  <si>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</si>
  <si>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</si>
  <si>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</si>
  <si>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</si>
  <si>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</si>
  <si>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</si>
  <si>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</si>
  <si>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</si>
  <si>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</si>
  <si>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</si>
  <si>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</si>
  <si>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</si>
  <si>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</si>
  <si>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</si>
  <si>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</si>
  <si>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</si>
  <si>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</si>
  <si>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</si>
  <si>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</si>
  <si>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</si>
  <si>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</si>
  <si>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</si>
  <si>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</si>
  <si>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</si>
  <si>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</si>
  <si>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</si>
  <si>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</si>
  <si>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</si>
  <si>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</si>
  <si>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</si>
  <si>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</si>
  <si>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</si>
  <si>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</si>
  <si>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</si>
  <si>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</si>
  <si>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</si>
  <si>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</si>
  <si>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</si>
  <si>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</si>
  <si>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</si>
  <si>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</si>
  <si>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</si>
  <si>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</si>
  <si>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</si>
  <si>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</si>
  <si>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</si>
  <si>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</si>
  <si>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</si>
  <si>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</si>
  <si>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</si>
  <si>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</si>
  <si>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</si>
  <si>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</si>
  <si>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</si>
  <si>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</si>
  <si>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</si>
  <si>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</si>
  <si>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</si>
  <si>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</si>
  <si>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</si>
  <si>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</si>
  <si>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</si>
  <si>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</si>
  <si>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</si>
  <si>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</si>
  <si>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</si>
  <si>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</si>
  <si>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</si>
  <si>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</si>
  <si>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</si>
  <si>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</si>
  <si>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</si>
  <si>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</si>
  <si>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</si>
  <si>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</si>
  <si>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</si>
  <si>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</si>
  <si>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</si>
  <si>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</si>
  <si>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</si>
  <si>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</si>
  <si>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</si>
  <si>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</si>
  <si>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</si>
  <si>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</si>
  <si>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</si>
  <si>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</si>
  <si>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</si>
  <si>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</si>
  <si>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</si>
  <si>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</si>
  <si>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</si>
  <si>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</si>
  <si>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</si>
  <si>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</si>
  <si>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</si>
  <si>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</si>
  <si>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</si>
  <si>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</si>
  <si>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</si>
  <si>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</si>
  <si>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</si>
  <si>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</si>
  <si>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</si>
  <si>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</si>
  <si>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</si>
  <si>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</si>
  <si>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</si>
  <si>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</si>
  <si>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</si>
  <si>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</si>
  <si>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</si>
  <si>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</si>
  <si>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</si>
  <si>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</si>
  <si>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</si>
  <si>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</si>
  <si>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</si>
  <si>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</si>
  <si>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</si>
  <si>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</si>
  <si>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</si>
  <si>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</si>
  <si>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</si>
  <si>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</si>
  <si>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</si>
  <si>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</si>
  <si>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</si>
  <si>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</si>
  <si>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</si>
  <si>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</si>
  <si>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</si>
  <si>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</si>
  <si>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</si>
  <si>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</si>
  <si>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</si>
  <si>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</si>
  <si>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</si>
  <si>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</si>
  <si>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</si>
  <si>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</si>
  <si>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</si>
  <si>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</si>
  <si>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</si>
  <si>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</si>
  <si>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</si>
  <si>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</si>
  <si>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</si>
  <si>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</si>
  <si>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</si>
  <si>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</si>
  <si>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</si>
  <si>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</si>
  <si>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</si>
  <si>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</si>
  <si>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</si>
  <si>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</si>
  <si>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</si>
  <si>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</si>
  <si>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</si>
  <si>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</si>
  <si>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</si>
  <si>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</si>
  <si>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</si>
  <si>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</si>
  <si>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</si>
  <si>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</si>
  <si>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</si>
  <si>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</si>
  <si>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</si>
  <si>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</si>
  <si>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</si>
  <si>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</si>
  <si>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</si>
  <si>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</si>
  <si>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</si>
  <si>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</si>
  <si>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</si>
  <si>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</si>
  <si>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</si>
  <si>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</si>
  <si>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</si>
  <si>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</si>
  <si>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</si>
  <si>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</si>
  <si>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</si>
  <si>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</si>
  <si>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</si>
  <si>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</si>
  <si>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</si>
  <si>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</si>
  <si>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</si>
  <si>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</si>
  <si>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</si>
  <si>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</si>
  <si>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</si>
  <si>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</si>
  <si>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</si>
  <si>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</si>
  <si>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</si>
  <si>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</si>
  <si>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</si>
  <si>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</si>
  <si>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</si>
  <si>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</si>
  <si>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</si>
  <si>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</si>
  <si>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</si>
  <si>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</si>
  <si>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</si>
  <si>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</si>
  <si>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</si>
  <si>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</si>
  <si>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</si>
  <si>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</si>
  <si>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</si>
  <si>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</si>
  <si>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</si>
  <si>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</si>
  <si>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</si>
  <si>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</si>
  <si>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</si>
  <si>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</si>
  <si>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</si>
  <si>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</si>
  <si>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</si>
  <si>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</si>
  <si>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</si>
  <si>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</si>
  <si>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</si>
  <si>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</si>
  <si>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</si>
  <si>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</si>
  <si>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</si>
  <si>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</si>
  <si>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</si>
  <si>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</si>
  <si>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</si>
  <si>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</si>
  <si>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</si>
  <si>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</si>
  <si>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</si>
  <si>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</si>
  <si>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</si>
  <si>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</si>
  <si>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</si>
  <si>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</si>
  <si>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</si>
  <si>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</si>
  <si>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</si>
  <si>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</si>
  <si>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</si>
  <si>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</si>
  <si>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</si>
  <si>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</si>
  <si>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</si>
  <si>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</si>
  <si>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</si>
  <si>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</si>
  <si>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</si>
  <si>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</si>
  <si>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</si>
  <si>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</si>
  <si>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</si>
  <si>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</si>
  <si>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</si>
  <si>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</si>
  <si>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</si>
  <si>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</si>
  <si>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</si>
  <si>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</si>
  <si>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</si>
  <si>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</si>
  <si>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</si>
  <si>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</si>
  <si>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</si>
  <si>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</si>
  <si>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</si>
  <si>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</si>
  <si>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</si>
  <si>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</si>
  <si>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</si>
  <si>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</si>
  <si>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</si>
  <si>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</si>
  <si>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</si>
  <si>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</si>
  <si>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</si>
  <si>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</si>
  <si>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</si>
  <si>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</si>
  <si>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</si>
  <si>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</si>
  <si>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</si>
  <si>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</si>
  <si>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</si>
  <si>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</si>
  <si>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</si>
  <si>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</si>
  <si>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</si>
  <si>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</si>
  <si>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</si>
  <si>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</si>
  <si>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</si>
  <si>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</si>
  <si>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</si>
  <si>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</si>
  <si>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</si>
  <si>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</si>
  <si>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</si>
  <si>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</si>
  <si>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</si>
  <si>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</si>
  <si>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</si>
  <si>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</si>
  <si>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</si>
  <si>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</si>
  <si>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</si>
  <si>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</si>
  <si>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</si>
  <si>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</si>
  <si>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</si>
  <si>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</si>
  <si>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</si>
  <si>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</si>
  <si>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</si>
  <si>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</si>
  <si>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</si>
  <si>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</si>
  <si>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</si>
  <si>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</si>
  <si>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</si>
  <si>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</si>
  <si>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</si>
  <si>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</si>
  <si>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</si>
  <si>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</si>
  <si>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</si>
  <si>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</si>
  <si>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</si>
  <si>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</si>
  <si>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</si>
  <si>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</si>
  <si>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</si>
  <si>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</si>
  <si>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</si>
  <si>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</si>
  <si>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</si>
  <si>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</si>
  <si>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</si>
  <si>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</si>
  <si>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</si>
  <si>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</si>
  <si>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</si>
  <si>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</si>
  <si>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</si>
  <si>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</si>
  <si>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</si>
  <si>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</si>
  <si>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</si>
  <si>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</si>
  <si>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</si>
  <si>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</si>
  <si>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</si>
  <si>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</si>
  <si>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</si>
  <si>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</si>
  <si>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</si>
  <si>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</si>
  <si>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</si>
  <si>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</si>
  <si>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</si>
  <si>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</si>
  <si>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</si>
  <si>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</si>
  <si>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</si>
  <si>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</si>
  <si>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</si>
  <si>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</si>
  <si>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</si>
  <si>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</si>
  <si>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</si>
  <si>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</si>
  <si>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</si>
  <si>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</si>
  <si>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</si>
  <si>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</si>
  <si>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</si>
  <si>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</si>
  <si>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</si>
  <si>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</si>
  <si>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</si>
  <si>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</si>
  <si>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</si>
  <si>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</si>
  <si>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</si>
  <si>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</si>
  <si>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</si>
  <si>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</si>
  <si>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</si>
  <si>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</si>
  <si>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</si>
  <si>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</si>
  <si>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</si>
  <si>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</si>
  <si>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</si>
  <si>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</si>
  <si>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</si>
  <si>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</si>
  <si>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</si>
  <si>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</si>
  <si>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</si>
  <si>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</si>
  <si>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</si>
  <si>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</si>
  <si>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</si>
  <si>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</si>
  <si>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</si>
  <si>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</si>
  <si>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</si>
  <si>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</si>
  <si>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</si>
  <si>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</si>
  <si>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</si>
  <si>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</si>
  <si>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</si>
  <si>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</si>
  <si>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</si>
  <si>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</si>
  <si>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</si>
  <si>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</si>
  <si>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</si>
  <si>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</si>
  <si>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</si>
  <si>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</si>
  <si>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</si>
  <si>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</si>
  <si>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</si>
  <si>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</si>
  <si>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</si>
  <si>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</si>
  <si>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</si>
  <si>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</si>
  <si>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</si>
  <si>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</si>
  <si>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</si>
  <si>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</si>
  <si>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</si>
  <si>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</si>
  <si>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</si>
  <si>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</si>
  <si>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</si>
  <si>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</si>
  <si>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</si>
  <si>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</si>
  <si>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</si>
  <si>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</si>
  <si>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</si>
  <si>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</si>
  <si>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</si>
  <si>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</si>
  <si>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</si>
  <si>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</si>
  <si>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</si>
  <si>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</si>
  <si>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</si>
  <si>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</si>
  <si>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</si>
  <si>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</si>
  <si>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</si>
  <si>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</si>
  <si>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</si>
  <si>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</si>
  <si>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</si>
  <si>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</si>
  <si>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</si>
  <si>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</si>
  <si>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</si>
  <si>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</si>
  <si>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</si>
  <si>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</si>
  <si>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</si>
  <si>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</si>
  <si>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</si>
  <si>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</si>
  <si>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</si>
  <si>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</si>
  <si>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</si>
  <si>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</si>
  <si>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</si>
  <si>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</si>
  <si>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</si>
  <si>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</si>
  <si>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</si>
  <si>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</si>
  <si>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</si>
  <si>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</si>
  <si>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</si>
  <si>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</si>
  <si>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</si>
  <si>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</si>
  <si>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</si>
  <si>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</si>
  <si>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</si>
  <si>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</si>
  <si>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</si>
  <si>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</si>
  <si>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</si>
  <si>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</si>
  <si>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</si>
  <si>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</si>
  <si>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</si>
  <si>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</si>
  <si>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</si>
  <si>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</si>
  <si>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</si>
  <si>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</si>
  <si>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</si>
  <si>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</si>
  <si>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</si>
  <si>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</si>
  <si>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</si>
  <si>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</si>
  <si>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</si>
  <si>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</si>
  <si>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</si>
  <si>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</si>
  <si>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</si>
  <si>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</si>
  <si>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</si>
  <si>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</si>
  <si>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</si>
  <si>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</si>
  <si>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</si>
  <si>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</si>
  <si>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</si>
  <si>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</si>
  <si>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</si>
  <si>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</si>
  <si>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</si>
  <si>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</si>
  <si>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</si>
  <si>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</si>
  <si>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</si>
  <si>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</si>
  <si>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</si>
  <si>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</si>
  <si>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</si>
  <si>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</si>
  <si>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</si>
  <si>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</si>
  <si>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</si>
  <si>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</si>
  <si>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</si>
  <si>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</si>
  <si>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</si>
  <si>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</si>
  <si>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</si>
  <si>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</si>
  <si>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</si>
  <si>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</si>
  <si>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</si>
  <si>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</si>
  <si>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</si>
  <si>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</si>
  <si>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</si>
  <si>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</si>
  <si>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</si>
  <si>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</si>
  <si>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</si>
  <si>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</si>
  <si>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</si>
  <si>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</si>
  <si>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</si>
  <si>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</si>
  <si>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</si>
  <si>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</si>
  <si>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</si>
  <si>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</si>
  <si>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</si>
  <si>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</si>
  <si>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</si>
  <si>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</si>
  <si>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</si>
  <si>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</si>
  <si>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</si>
  <si>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</si>
  <si>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</si>
  <si>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</si>
  <si>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</si>
  <si>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</si>
  <si>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</si>
  <si>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</si>
  <si>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</si>
  <si>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</si>
  <si>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</si>
  <si>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</si>
  <si>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</si>
  <si>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</si>
  <si>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</si>
  <si>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</si>
  <si>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</si>
  <si>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</si>
  <si>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</si>
  <si>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</si>
  <si>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</si>
  <si>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</si>
  <si>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</si>
  <si>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</si>
  <si>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</si>
  <si>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</si>
  <si>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</si>
  <si>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</si>
  <si>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</si>
  <si>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</si>
  <si>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</si>
  <si>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</si>
  <si>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</si>
  <si>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</si>
  <si>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</si>
  <si>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</si>
  <si>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</si>
  <si>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</si>
  <si>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</si>
  <si>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</si>
  <si>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</si>
  <si>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</si>
  <si>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</si>
  <si>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</si>
  <si>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</si>
  <si>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</si>
  <si>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</si>
  <si>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</si>
  <si>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</si>
  <si>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</si>
  <si>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</si>
  <si>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</si>
  <si>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</si>
  <si>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</si>
  <si>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</si>
  <si>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</si>
  <si>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</si>
  <si>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</si>
  <si>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</si>
  <si>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</si>
  <si>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</si>
  <si>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</si>
  <si>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</si>
  <si>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</si>
  <si>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</si>
  <si>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</si>
  <si>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</si>
  <si>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</si>
  <si>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</si>
  <si>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</si>
  <si>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</si>
  <si>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</si>
  <si>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</si>
  <si>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</si>
  <si>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</si>
  <si>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</si>
  <si>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</si>
  <si>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</si>
  <si>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</si>
  <si>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</si>
  <si>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</si>
  <si>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</si>
  <si>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</si>
  <si>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</si>
  <si>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</si>
  <si>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</si>
  <si>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</si>
  <si>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</si>
  <si>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</si>
  <si>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</si>
  <si>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</si>
  <si>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</si>
  <si>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</si>
  <si>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</si>
  <si>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</si>
  <si>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</si>
  <si>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</si>
  <si>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</si>
  <si>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</si>
  <si>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</si>
  <si>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</si>
  <si>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</si>
  <si>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</si>
  <si>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</si>
  <si>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</si>
  <si>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</si>
  <si>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</si>
  <si>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</si>
  <si>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</si>
  <si>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</si>
  <si>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</si>
  <si>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</si>
  <si>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</si>
  <si>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</si>
  <si>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</si>
  <si>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</si>
  <si>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</si>
  <si>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</si>
  <si>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</si>
  <si>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</si>
  <si>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</si>
  <si>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</si>
  <si>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</si>
  <si>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</si>
  <si>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</si>
  <si>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</si>
  <si>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</si>
  <si>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</si>
  <si>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</si>
  <si>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</si>
  <si>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</si>
  <si>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</si>
  <si>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</si>
  <si>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</si>
  <si>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</si>
  <si>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</si>
  <si>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</si>
  <si>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</si>
  <si>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</si>
  <si>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</si>
  <si>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</si>
  <si>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</si>
  <si>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</si>
  <si>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</si>
  <si>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</si>
  <si>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</si>
  <si>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</si>
  <si>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</si>
  <si>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</si>
  <si>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</si>
  <si>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</si>
  <si>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</si>
  <si>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</si>
  <si>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</si>
  <si>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</si>
  <si>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</si>
  <si>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</si>
  <si>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</si>
  <si>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</si>
  <si>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</si>
  <si>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</si>
  <si>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</si>
  <si>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</si>
  <si>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</si>
  <si>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</si>
  <si>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</si>
  <si>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</si>
  <si>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</si>
  <si>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</si>
  <si>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</si>
  <si>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</si>
  <si>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</si>
  <si>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</si>
  <si>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</si>
  <si>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</si>
  <si>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</si>
  <si>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</si>
  <si>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</si>
  <si>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</si>
  <si>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</si>
  <si>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</si>
  <si>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</si>
  <si>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</si>
  <si>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</si>
  <si>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</si>
  <si>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</si>
  <si>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</si>
  <si>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</si>
  <si>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</si>
  <si>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</si>
  <si>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</si>
  <si>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</si>
  <si>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</si>
  <si>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</si>
  <si>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</si>
  <si>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</si>
  <si>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</si>
  <si>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</si>
  <si>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</si>
  <si>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</si>
  <si>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</si>
  <si>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</si>
  <si>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</si>
  <si>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</si>
  <si>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</si>
  <si>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</si>
  <si>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</si>
  <si>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</si>
  <si>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</si>
  <si>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</si>
  <si>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</si>
  <si>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</si>
  <si>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</si>
  <si>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</si>
  <si>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</si>
  <si>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</si>
  <si>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</si>
  <si>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</si>
  <si>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</si>
  <si>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</si>
  <si>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</si>
  <si>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</si>
  <si>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</si>
  <si>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</si>
  <si>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</si>
  <si>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</si>
  <si>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</si>
  <si>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</si>
  <si>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</si>
  <si>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</si>
  <si>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</si>
  <si>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</si>
  <si>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</si>
  <si>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</si>
  <si>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</si>
  <si>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</si>
  <si>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</si>
  <si>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</si>
  <si>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</si>
  <si>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</si>
  <si>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</si>
  <si>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</si>
  <si>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</si>
  <si>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</si>
  <si>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</si>
  <si>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</si>
  <si>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</si>
  <si>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</si>
  <si>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</si>
  <si>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</si>
  <si>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</si>
  <si>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</si>
  <si>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</si>
  <si>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</si>
  <si>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</si>
  <si>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</si>
  <si>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</si>
  <si>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</si>
  <si>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</si>
  <si>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</si>
  <si>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</si>
  <si>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</si>
  <si>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</si>
  <si>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</si>
  <si>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</si>
  <si>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</si>
  <si>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</si>
  <si>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</si>
  <si>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</si>
  <si>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</si>
  <si>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</si>
  <si>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</si>
  <si>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</si>
  <si>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</si>
  <si>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</si>
  <si>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</si>
  <si>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</si>
  <si>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</si>
  <si>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</si>
  <si>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</si>
  <si>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</si>
  <si>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</si>
  <si>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</si>
  <si>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</si>
  <si>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</si>
  <si>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</si>
  <si>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</si>
  <si>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</si>
  <si>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</si>
  <si>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</si>
  <si>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</si>
  <si>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</si>
  <si>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</si>
  <si>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</si>
  <si>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</si>
  <si>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</si>
  <si>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</si>
  <si>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</si>
  <si>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</si>
  <si>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</si>
  <si>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</si>
  <si>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</si>
  <si>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</si>
  <si>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</si>
  <si>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</si>
  <si>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</si>
  <si>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</si>
  <si>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</si>
  <si>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</si>
  <si>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</si>
  <si>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</si>
  <si>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</si>
  <si>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</si>
  <si>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</si>
  <si>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</si>
  <si>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</si>
  <si>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</si>
  <si>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</si>
  <si>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</si>
  <si>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</si>
  <si>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</si>
  <si>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</si>
  <si>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</si>
  <si>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</si>
  <si>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</si>
  <si>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</si>
  <si>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</si>
  <si>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</si>
  <si>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</si>
  <si>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</si>
  <si>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</si>
  <si>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</si>
  <si>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</si>
  <si>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</si>
  <si>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</si>
  <si>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</si>
  <si>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</si>
  <si>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</si>
  <si>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</si>
  <si>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</si>
  <si>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</si>
  <si>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</si>
  <si>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</si>
  <si>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</si>
  <si>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</si>
  <si>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</si>
  <si>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</si>
  <si>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</si>
  <si>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</si>
  <si>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</si>
  <si>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</si>
  <si>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</si>
  <si>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</si>
  <si>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</si>
  <si>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</si>
  <si>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</si>
  <si>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</si>
  <si>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</si>
  <si>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</si>
  <si>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</si>
  <si>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</si>
  <si>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</si>
  <si>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</si>
  <si>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</si>
  <si>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</si>
  <si>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</si>
  <si>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</si>
  <si>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</si>
  <si>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</si>
  <si>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</si>
  <si>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</si>
  <si>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</si>
  <si>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</si>
  <si>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</si>
  <si>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</si>
  <si>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</si>
  <si>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</si>
  <si>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</si>
  <si>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</si>
  <si>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</si>
  <si>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</si>
  <si>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</si>
  <si>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</si>
  <si>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</si>
  <si>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</si>
  <si>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</si>
  <si>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</si>
  <si>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</si>
  <si>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</si>
  <si>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</si>
  <si>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</si>
  <si>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</si>
  <si>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</si>
  <si>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</si>
  <si>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</si>
  <si>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</si>
  <si>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</si>
  <si>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</si>
  <si>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</si>
  <si>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</si>
  <si>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</si>
  <si>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</si>
  <si>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</si>
  <si>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</si>
  <si>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</si>
  <si>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</si>
  <si>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</si>
  <si>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</si>
  <si>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</si>
  <si>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</si>
  <si>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</si>
  <si>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</si>
  <si>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</si>
  <si>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</si>
  <si>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</si>
  <si>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</si>
  <si>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</si>
  <si>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</si>
  <si>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</si>
  <si>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</si>
  <si>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</si>
  <si>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</si>
  <si>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</si>
  <si>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</si>
  <si>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</si>
  <si>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</si>
  <si>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</si>
  <si>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</si>
  <si>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</si>
  <si>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</si>
  <si>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</si>
  <si>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</si>
  <si>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</si>
  <si>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</si>
  <si>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</si>
  <si>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</si>
  <si>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</si>
  <si>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</si>
  <si>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</si>
  <si>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</si>
  <si>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</si>
  <si>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</si>
  <si>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</si>
  <si>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</si>
  <si>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</si>
  <si>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</si>
  <si>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</si>
  <si>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</si>
  <si>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</si>
  <si>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</si>
  <si>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</si>
  <si>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</si>
  <si>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</si>
  <si>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</si>
  <si>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</si>
  <si>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</si>
  <si>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</si>
  <si>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</si>
  <si>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</si>
  <si>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</si>
  <si>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</si>
  <si>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</si>
  <si>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</si>
  <si>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</si>
  <si>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</si>
  <si>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</si>
  <si>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</si>
  <si>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</si>
  <si>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</si>
  <si>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</si>
  <si>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</si>
  <si>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</si>
  <si>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</si>
  <si>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</si>
  <si>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</si>
  <si>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</si>
  <si>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</si>
  <si>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</si>
  <si>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</si>
  <si>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</si>
  <si>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</si>
  <si>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</si>
  <si>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</si>
  <si>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</si>
  <si>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</si>
  <si>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</si>
  <si>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</si>
  <si>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</si>
  <si>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</si>
  <si>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</si>
  <si>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</si>
  <si>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</si>
  <si>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</si>
  <si>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</si>
  <si>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</si>
  <si>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</si>
  <si>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</si>
  <si>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</si>
  <si>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</si>
  <si>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</si>
  <si>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</si>
  <si>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</si>
  <si>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</si>
  <si>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</si>
  <si>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</si>
  <si>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</si>
  <si>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</si>
  <si>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</si>
  <si>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</si>
  <si>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</si>
  <si>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</si>
  <si>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</si>
  <si>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</si>
  <si>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</si>
  <si>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</si>
  <si>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</si>
  <si>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</si>
  <si>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</si>
  <si>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</si>
  <si>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</si>
  <si>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</si>
  <si>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</si>
  <si>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</si>
  <si>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</si>
  <si>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</si>
  <si>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</si>
  <si>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</si>
  <si>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</si>
  <si>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</si>
  <si>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</si>
  <si>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</si>
  <si>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</si>
  <si>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</si>
  <si>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</si>
  <si>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</si>
  <si>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</si>
  <si>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</si>
  <si>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</si>
  <si>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</si>
  <si>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</si>
  <si>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</si>
  <si>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</si>
  <si>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</si>
  <si>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</si>
  <si>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</si>
  <si>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</si>
  <si>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</si>
  <si>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</si>
  <si>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</si>
  <si>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</si>
  <si>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</si>
  <si>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</si>
  <si>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</si>
  <si>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</si>
  <si>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</si>
  <si>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</si>
  <si>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</si>
  <si>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</si>
  <si>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</si>
  <si>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</si>
  <si>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</si>
  <si>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</si>
  <si>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</si>
  <si>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</si>
  <si>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</si>
  <si>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</si>
  <si>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</si>
  <si>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</si>
  <si>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</si>
  <si>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</si>
  <si>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</si>
  <si>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</si>
  <si>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</si>
  <si>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</si>
  <si>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</si>
  <si>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</si>
  <si>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</si>
  <si>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</si>
  <si>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</si>
  <si>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</si>
  <si>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</si>
  <si>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</si>
  <si>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</si>
  <si>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</si>
  <si>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</si>
  <si>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</si>
  <si>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</si>
  <si>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</si>
  <si>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</si>
  <si>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</si>
  <si>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</si>
  <si>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</si>
  <si>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</si>
  <si>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</si>
  <si>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</si>
  <si>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</si>
  <si>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</si>
  <si>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</si>
  <si>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</si>
  <si>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</si>
  <si>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</si>
  <si>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</si>
  <si>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</si>
  <si>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</si>
  <si>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</si>
  <si>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</si>
  <si>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</si>
  <si>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</si>
  <si>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</si>
  <si>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</si>
  <si>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</si>
  <si>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</si>
  <si>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</si>
  <si>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</si>
  <si>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</si>
  <si>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</si>
  <si>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</si>
  <si>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</si>
  <si>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</si>
  <si>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</si>
  <si>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</si>
  <si>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</si>
  <si>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</si>
  <si>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</si>
  <si>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</si>
  <si>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</si>
  <si>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</si>
  <si>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</si>
  <si>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</si>
  <si>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</si>
  <si>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</si>
  <si>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</si>
  <si>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</si>
  <si>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</si>
  <si>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</si>
  <si>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</si>
  <si>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</si>
  <si>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</si>
  <si>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</si>
  <si>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</si>
  <si>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</si>
  <si>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</si>
  <si>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</si>
  <si>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</si>
  <si>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</si>
  <si>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</si>
  <si>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</si>
  <si>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</si>
  <si>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</si>
  <si>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</si>
  <si>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</si>
  <si>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</si>
  <si>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</si>
  <si>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</si>
  <si>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</si>
  <si>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</si>
  <si>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</si>
  <si>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</si>
  <si>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</si>
  <si>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</si>
  <si>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</si>
  <si>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</si>
  <si>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</si>
  <si>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</si>
  <si>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</si>
  <si>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</si>
  <si>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</si>
  <si>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</si>
  <si>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</si>
  <si>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</si>
  <si>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</si>
  <si>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</si>
  <si>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</si>
  <si>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</si>
  <si>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</si>
  <si>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</si>
  <si>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</si>
  <si>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</si>
  <si>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</si>
  <si>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</si>
  <si>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</si>
  <si>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</si>
  <si>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</si>
  <si>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</si>
  <si>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</si>
  <si>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</si>
  <si>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</si>
  <si>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</si>
  <si>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</si>
  <si>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</si>
  <si>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</si>
  <si>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</si>
  <si>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</si>
  <si>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</si>
  <si>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</si>
  <si>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</si>
  <si>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</si>
  <si>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</si>
  <si>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</si>
  <si>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</si>
  <si>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</si>
  <si>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</si>
  <si>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</si>
  <si>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</si>
  <si>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</si>
  <si>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</si>
  <si>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</si>
  <si>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</si>
  <si>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</si>
  <si>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</si>
  <si>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</si>
  <si>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</si>
  <si>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</si>
  <si>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</si>
  <si>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</si>
  <si>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</si>
  <si>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</si>
  <si>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</si>
  <si>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</si>
  <si>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</si>
  <si>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</si>
  <si>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</si>
  <si>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</si>
  <si>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</si>
  <si>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</si>
  <si>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</si>
  <si>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</si>
  <si>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</si>
  <si>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</si>
  <si>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</si>
  <si>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</si>
  <si>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</si>
  <si>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</si>
  <si>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</si>
  <si>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</si>
  <si>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</si>
  <si>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</si>
  <si>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</si>
  <si>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</si>
  <si>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</si>
  <si>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</si>
  <si>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</si>
  <si>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</si>
  <si>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</si>
  <si>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</si>
  <si>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</si>
  <si>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</si>
  <si>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</si>
  <si>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</si>
  <si>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</si>
  <si>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</si>
  <si>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</si>
  <si>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</si>
  <si>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</si>
  <si>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</si>
  <si>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</si>
  <si>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</si>
  <si>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</si>
  <si>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</si>
  <si>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</si>
  <si>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</si>
  <si>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</si>
  <si>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</si>
  <si>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</si>
  <si>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</si>
  <si>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</si>
  <si>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</si>
  <si>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</si>
  <si>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</si>
  <si>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</si>
  <si>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</si>
  <si>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</si>
  <si>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</si>
  <si>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</si>
  <si>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</si>
  <si>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</si>
  <si>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</si>
  <si>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</si>
  <si>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</si>
  <si>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</si>
  <si>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</si>
  <si>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</si>
  <si>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</si>
  <si>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</si>
  <si>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</si>
  <si>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</si>
  <si>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</si>
  <si>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</si>
  <si>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</si>
  <si>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</si>
  <si>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</si>
  <si>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</si>
  <si>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</si>
  <si>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</si>
  <si>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</si>
  <si>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</si>
  <si>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</si>
  <si>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</si>
  <si>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</si>
  <si>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</si>
  <si>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</si>
  <si>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</si>
  <si>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</si>
  <si>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</si>
  <si>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</si>
  <si>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</si>
  <si>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</si>
  <si>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</si>
  <si>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</si>
  <si>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</si>
  <si>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</si>
  <si>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</si>
  <si>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</si>
  <si>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</si>
  <si>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</si>
  <si>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</si>
  <si>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</si>
  <si>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</si>
  <si>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</si>
  <si>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</si>
  <si>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</si>
  <si>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</si>
  <si>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</si>
  <si>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</si>
  <si>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</si>
  <si>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</si>
  <si>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</si>
  <si>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</si>
  <si>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</si>
  <si>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</si>
  <si>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</si>
  <si>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</si>
  <si>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</si>
  <si>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</si>
  <si>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</si>
  <si>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</si>
  <si>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</si>
  <si>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</si>
  <si>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</si>
  <si>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</si>
  <si>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</si>
  <si>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</si>
  <si>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</si>
  <si>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</si>
  <si>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</si>
  <si>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</si>
  <si>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</si>
  <si>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</si>
  <si>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</si>
  <si>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</si>
  <si>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</si>
  <si>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</si>
  <si>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</si>
  <si>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</si>
  <si>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</si>
  <si>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</si>
  <si>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</si>
  <si>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</si>
  <si>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</si>
  <si>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</si>
  <si>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</si>
  <si>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</si>
  <si>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</si>
  <si>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</si>
  <si>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</si>
  <si>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</si>
  <si>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</si>
  <si>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</si>
  <si>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</si>
  <si>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</si>
  <si>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</si>
  <si>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</si>
  <si>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</si>
  <si>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</si>
  <si>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</si>
  <si>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</si>
  <si>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</si>
  <si>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</si>
  <si>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</si>
  <si>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</si>
  <si>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</si>
  <si>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</si>
  <si>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</si>
  <si>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</si>
  <si>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</si>
  <si>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</si>
  <si>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</si>
  <si>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</si>
  <si>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</si>
  <si>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</si>
  <si>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</si>
  <si>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</si>
  <si>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</si>
  <si>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</si>
  <si>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</si>
  <si>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</si>
  <si>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</si>
  <si>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</si>
  <si>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</si>
  <si>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</si>
  <si>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</si>
  <si>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</si>
  <si>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</si>
  <si>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</si>
  <si>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</si>
  <si>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</si>
  <si>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</si>
  <si>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</si>
  <si>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</si>
  <si>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</si>
  <si>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</si>
  <si>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</si>
  <si>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</si>
  <si>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</si>
  <si>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</si>
  <si>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</si>
  <si>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</si>
  <si>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</si>
  <si>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</si>
  <si>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</si>
  <si>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</si>
  <si>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</si>
  <si>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</si>
  <si>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</si>
  <si>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</si>
  <si>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</si>
  <si>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</si>
  <si>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</si>
  <si>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</si>
  <si>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</si>
  <si>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</si>
  <si>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</si>
  <si>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</si>
  <si>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</si>
  <si>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</si>
  <si>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</si>
  <si>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</si>
  <si>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</si>
  <si>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</si>
  <si>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</si>
  <si>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</si>
  <si>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</si>
  <si>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</si>
  <si>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</si>
  <si>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</si>
  <si>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</si>
  <si>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</si>
  <si>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</si>
  <si>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</si>
  <si>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</si>
  <si>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</si>
  <si>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</si>
  <si>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</si>
  <si>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</si>
  <si>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</si>
  <si>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</si>
  <si>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</si>
  <si>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</si>
  <si>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</si>
  <si>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</si>
  <si>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</si>
  <si>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</si>
  <si>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</si>
  <si>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</si>
  <si>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</si>
  <si>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</si>
  <si>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</si>
  <si>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</si>
  <si>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</si>
  <si>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</si>
  <si>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</si>
  <si>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</si>
  <si>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</si>
  <si>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</si>
  <si>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</si>
  <si>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</si>
  <si>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</si>
  <si>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</si>
  <si>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</si>
  <si>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</si>
  <si>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</si>
  <si>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</si>
  <si>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</si>
  <si>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</si>
  <si>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</si>
  <si>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</si>
  <si>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</si>
  <si>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</si>
  <si>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</si>
  <si>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</si>
  <si>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</si>
  <si>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</si>
  <si>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</si>
  <si>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</si>
  <si>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</si>
  <si>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</si>
  <si>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</si>
  <si>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</si>
  <si>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</si>
  <si>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</si>
  <si>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</si>
  <si>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</si>
  <si>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</si>
  <si>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</si>
  <si>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</si>
  <si>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</si>
  <si>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</si>
  <si>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</si>
  <si>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</si>
  <si>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</si>
  <si>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</si>
  <si>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</si>
  <si>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</si>
  <si>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</si>
  <si>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</si>
  <si>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</si>
  <si>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</si>
  <si>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</si>
  <si>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</si>
  <si>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</si>
  <si>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</si>
  <si>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</si>
  <si>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</si>
  <si>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</si>
  <si>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</si>
  <si>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</si>
  <si>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</si>
  <si>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</si>
  <si>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</si>
  <si>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</si>
  <si>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</si>
  <si>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</si>
  <si>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</si>
  <si>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</si>
  <si>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</si>
  <si>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</si>
  <si>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</si>
  <si>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</si>
  <si>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</si>
  <si>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</si>
  <si>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</si>
  <si>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</si>
  <si>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</si>
  <si>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</si>
  <si>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</si>
  <si>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</si>
  <si>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</si>
  <si>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</si>
  <si>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</si>
  <si>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</si>
  <si>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</si>
  <si>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</si>
  <si>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</si>
  <si>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</si>
  <si>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</si>
  <si>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</si>
  <si>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</si>
  <si>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</si>
  <si>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</si>
  <si>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</si>
  <si>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</si>
  <si>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</si>
  <si>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</si>
  <si>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</si>
  <si>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</si>
  <si>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</si>
  <si>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</si>
  <si>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</si>
  <si>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</si>
  <si>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</si>
  <si>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</si>
  <si>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</si>
  <si>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</si>
  <si>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</si>
  <si>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</si>
  <si>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</si>
  <si>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</si>
  <si>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</si>
  <si>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</si>
  <si>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</si>
  <si>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</si>
  <si>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</si>
  <si>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</si>
  <si>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</si>
  <si>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</si>
  <si>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</si>
  <si>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</si>
  <si>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</si>
  <si>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</si>
  <si>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</si>
  <si>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</si>
  <si>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</si>
  <si>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</si>
  <si>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</si>
  <si>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</si>
  <si>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</si>
  <si>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</si>
  <si>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</si>
  <si>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</si>
  <si>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</si>
  <si>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</si>
  <si>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</si>
  <si>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</si>
  <si>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</si>
  <si>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</si>
  <si>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</si>
  <si>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</si>
  <si>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</si>
  <si>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</si>
  <si>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</si>
  <si>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</si>
  <si>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</si>
  <si>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</si>
  <si>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</si>
  <si>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</si>
  <si>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</si>
  <si>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</si>
  <si>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</si>
  <si>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</si>
  <si>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</si>
  <si>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</si>
  <si>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</si>
  <si>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</si>
  <si>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</si>
  <si>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</si>
  <si>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</si>
  <si>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</si>
  <si>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</si>
  <si>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</si>
  <si>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</si>
  <si>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</si>
  <si>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</si>
  <si>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</si>
  <si>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</si>
  <si>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</si>
  <si>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</si>
  <si>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</si>
  <si>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</si>
  <si>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</si>
  <si>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</si>
  <si>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</si>
  <si>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</si>
  <si>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</si>
  <si>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</si>
  <si>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</si>
  <si>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</si>
  <si>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</si>
  <si>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</si>
  <si>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</si>
  <si>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</si>
  <si>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</si>
  <si>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</si>
  <si>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</si>
  <si>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</si>
  <si>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</si>
  <si>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</si>
  <si>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</si>
  <si>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</si>
  <si>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</si>
  <si>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</si>
  <si>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</si>
  <si>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</si>
  <si>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</si>
  <si>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</si>
  <si>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</si>
  <si>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</si>
  <si>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</si>
  <si>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</si>
  <si>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</si>
  <si>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</si>
  <si>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</si>
  <si>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</si>
  <si>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</si>
  <si>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</si>
  <si>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</si>
  <si>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</si>
  <si>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</si>
  <si>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</si>
  <si>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</si>
  <si>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</si>
  <si>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</si>
  <si>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</si>
  <si>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</si>
  <si>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</si>
  <si>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</si>
  <si>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</si>
  <si>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</si>
  <si>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</si>
  <si>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</si>
  <si>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</si>
  <si>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</si>
  <si>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</si>
  <si>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</si>
  <si>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</si>
  <si>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</si>
  <si>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</si>
  <si>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</si>
  <si>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</si>
  <si>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</si>
  <si>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</si>
  <si>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</si>
  <si>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</si>
  <si>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</si>
  <si>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</si>
  <si>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</si>
  <si>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</si>
  <si>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</si>
  <si>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</si>
  <si>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</si>
  <si>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</si>
  <si>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</si>
  <si>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</si>
  <si>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</si>
  <si>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</si>
  <si>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</si>
  <si>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</si>
  <si>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</si>
  <si>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</si>
  <si>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</si>
  <si>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</si>
  <si>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</si>
  <si>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</si>
  <si>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</si>
  <si>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</si>
  <si>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</si>
  <si>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</si>
  <si>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</si>
  <si>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</si>
  <si>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</si>
  <si>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</si>
  <si>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</si>
  <si>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</si>
  <si>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</si>
  <si>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</si>
  <si>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</si>
  <si>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</si>
  <si>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</si>
  <si>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</si>
  <si>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</si>
  <si>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</si>
  <si>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</si>
  <si>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</si>
  <si>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</si>
  <si>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</si>
  <si>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</si>
  <si>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</si>
  <si>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</si>
  <si>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</si>
  <si>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</si>
  <si>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</si>
  <si>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</si>
  <si>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</si>
  <si>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</si>
  <si>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</si>
  <si>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</si>
  <si>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</si>
  <si>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</si>
  <si>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</si>
  <si>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</si>
  <si>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</si>
  <si>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</si>
  <si>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</si>
  <si>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</si>
  <si>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</si>
  <si>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</si>
  <si>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</si>
  <si>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</si>
  <si>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</si>
  <si>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</si>
  <si>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</si>
  <si>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</si>
  <si>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</si>
  <si>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</si>
  <si>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</si>
  <si>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</si>
  <si>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</si>
  <si>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</si>
  <si>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</si>
  <si>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</si>
  <si>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</si>
  <si>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</si>
  <si>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</si>
  <si>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</si>
  <si>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</si>
  <si>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</si>
  <si>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</si>
  <si>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</si>
  <si>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</si>
  <si>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</si>
  <si>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</si>
  <si>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</si>
  <si>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</si>
  <si>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</si>
  <si>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</si>
  <si>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</si>
  <si>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</si>
  <si>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</si>
  <si>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</si>
  <si>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</si>
  <si>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</si>
  <si>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</si>
  <si>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</si>
  <si>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</si>
  <si>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</si>
  <si>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</si>
  <si>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</si>
  <si>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</si>
  <si>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</si>
  <si>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</si>
  <si>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</si>
  <si>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</si>
  <si>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</si>
  <si>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</si>
  <si>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</si>
  <si>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</si>
  <si>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</si>
  <si>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</si>
  <si>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</si>
  <si>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</si>
  <si>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</si>
  <si>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</si>
  <si>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</si>
  <si>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</si>
  <si>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</si>
  <si>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</si>
  <si>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</si>
  <si>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</si>
  <si>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</si>
  <si>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</si>
  <si>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</si>
  <si>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</si>
  <si>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</si>
  <si>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</si>
  <si>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</si>
  <si>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</si>
  <si>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</si>
  <si>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</si>
  <si>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</si>
  <si>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</si>
  <si>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</si>
  <si>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</si>
  <si>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</si>
  <si>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</si>
  <si>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</si>
  <si>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</si>
  <si>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</si>
  <si>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</si>
  <si>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</si>
  <si>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</si>
  <si>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</si>
  <si>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</si>
  <si>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</si>
  <si>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</si>
  <si>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</si>
  <si>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</si>
  <si>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</si>
  <si>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</si>
  <si>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</si>
  <si>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</si>
  <si>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</si>
  <si>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</si>
  <si>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</si>
  <si>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</si>
  <si>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</si>
  <si>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</si>
  <si>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</si>
  <si>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</si>
  <si>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</si>
  <si>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</si>
  <si>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</si>
  <si>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</si>
  <si>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</si>
  <si>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</si>
  <si>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</si>
  <si>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</si>
  <si>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</si>
  <si>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</si>
  <si>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</si>
  <si>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</si>
  <si>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</si>
  <si>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</si>
  <si>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</si>
  <si>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</si>
  <si>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</si>
  <si>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</si>
  <si>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</si>
  <si>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</si>
  <si>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</si>
  <si>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</si>
  <si>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</si>
  <si>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</si>
  <si>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</si>
  <si>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</si>
  <si>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</si>
  <si>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</si>
  <si>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</si>
  <si>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</si>
  <si>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</si>
  <si>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</si>
  <si>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</si>
  <si>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</si>
  <si>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</si>
  <si>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</si>
  <si>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</si>
  <si>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</si>
  <si>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</si>
  <si>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</si>
  <si>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</si>
  <si>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</si>
  <si>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</si>
  <si>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</si>
  <si>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</si>
  <si>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</si>
  <si>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</si>
  <si>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</si>
  <si>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</si>
  <si>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</si>
  <si>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</si>
  <si>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</si>
  <si>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</si>
  <si>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</si>
  <si>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</si>
  <si>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</si>
  <si>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</si>
  <si>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</si>
  <si>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</si>
  <si>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</si>
  <si>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</si>
  <si>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</si>
  <si>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</si>
  <si>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</si>
  <si>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</si>
  <si>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</si>
  <si>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</si>
  <si>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</si>
  <si>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</si>
  <si>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</si>
  <si>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</si>
  <si>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</si>
  <si>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</si>
  <si>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</si>
  <si>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</si>
  <si>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</si>
  <si>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</si>
  <si>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</si>
  <si>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</si>
  <si>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</si>
  <si>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</si>
  <si>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</si>
  <si>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</si>
  <si>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</si>
  <si>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</si>
  <si>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</si>
  <si>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</si>
  <si>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</si>
  <si>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</si>
  <si>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</si>
  <si>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</si>
  <si>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</si>
  <si>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</si>
  <si>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</si>
  <si>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</si>
  <si>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</si>
  <si>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</si>
  <si>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</si>
  <si>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</si>
  <si>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</si>
  <si>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</si>
  <si>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</si>
  <si>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</si>
  <si>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</si>
  <si>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</si>
  <si>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</si>
  <si>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</si>
  <si>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</si>
  <si>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</si>
  <si>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</si>
  <si>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</si>
  <si>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</si>
  <si>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</si>
  <si>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</si>
  <si>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</si>
  <si>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</si>
  <si>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</si>
  <si>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</si>
  <si>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</si>
  <si>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</si>
  <si>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</si>
  <si>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</si>
  <si>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</si>
  <si>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</si>
  <si>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</si>
  <si>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</si>
  <si>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</si>
  <si>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</si>
  <si>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</si>
  <si>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</si>
  <si>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</si>
  <si>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</si>
  <si>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</si>
  <si>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</si>
  <si>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</si>
  <si>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</si>
  <si>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</si>
  <si>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</si>
  <si>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</si>
  <si>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</si>
  <si>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</si>
  <si>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</si>
  <si>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</si>
  <si>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</si>
  <si>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</si>
  <si>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</si>
  <si>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</si>
  <si>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</si>
  <si>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</si>
  <si>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</si>
  <si>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</si>
  <si>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</si>
  <si>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</si>
  <si>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</si>
  <si>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</si>
  <si>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</si>
  <si>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</si>
  <si>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</si>
  <si>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</si>
  <si>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</si>
  <si>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</si>
  <si>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</si>
  <si>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</si>
  <si>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</si>
  <si>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</si>
  <si>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</si>
  <si>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</si>
  <si>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</si>
  <si>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</si>
  <si>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</si>
  <si>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</si>
  <si>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</si>
  <si>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</si>
  <si>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</si>
  <si>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</si>
  <si>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</si>
  <si>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</si>
  <si>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</si>
  <si>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</si>
  <si>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</si>
  <si>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</si>
  <si>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</si>
  <si>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</si>
  <si>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</si>
  <si>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</si>
  <si>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</si>
  <si>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</si>
  <si>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</si>
  <si>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</si>
  <si>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</si>
  <si>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</si>
  <si>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</si>
  <si>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</si>
  <si>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</si>
  <si>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</si>
  <si>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</si>
  <si>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</si>
  <si>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</si>
  <si>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</si>
  <si>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</si>
  <si>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</si>
  <si>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</si>
  <si>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</si>
  <si>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</si>
  <si>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</si>
  <si>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</si>
  <si>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</si>
  <si>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</si>
  <si>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</si>
  <si>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</si>
  <si>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</si>
  <si>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</si>
  <si>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</si>
  <si>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</si>
  <si>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</si>
  <si>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</si>
  <si>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</si>
  <si>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</si>
  <si>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</si>
  <si>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</si>
  <si>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</si>
  <si>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</si>
  <si>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</si>
  <si>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</si>
  <si>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</si>
  <si>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</si>
  <si>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</si>
  <si>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</si>
  <si>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</si>
  <si>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</si>
  <si>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</si>
  <si>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</si>
  <si>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</si>
  <si>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</si>
  <si>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</si>
  <si>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</si>
  <si>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</si>
  <si>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</si>
  <si>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</si>
  <si>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</si>
  <si>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</si>
  <si>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</si>
  <si>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</si>
  <si>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</si>
  <si>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</si>
  <si>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</si>
  <si>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</si>
  <si>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</si>
  <si>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</si>
  <si>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</si>
  <si>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</si>
  <si>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</si>
  <si>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</si>
  <si>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</si>
  <si>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</si>
  <si>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</si>
  <si>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</si>
  <si>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</si>
  <si>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</si>
  <si>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</si>
  <si>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</si>
  <si>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</si>
  <si>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</si>
  <si>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</si>
  <si>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</si>
  <si>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</si>
  <si>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</si>
  <si>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</si>
  <si>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</si>
  <si>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</si>
  <si>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</si>
  <si>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</si>
  <si>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</si>
  <si>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</si>
  <si>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</si>
  <si>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</si>
  <si>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</si>
  <si>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</si>
  <si>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</si>
  <si>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</si>
  <si>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</si>
  <si>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</si>
  <si>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</si>
  <si>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</si>
  <si>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</si>
  <si>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</si>
  <si>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</si>
  <si>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</si>
  <si>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</si>
  <si>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</si>
  <si>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</si>
  <si>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</si>
  <si>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</si>
  <si>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</si>
  <si>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</si>
  <si>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</si>
  <si>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</si>
  <si>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</si>
  <si>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</si>
  <si>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</si>
  <si>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</si>
  <si>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</si>
  <si>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</si>
  <si>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</si>
  <si>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</si>
  <si>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</si>
  <si>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</si>
  <si>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</si>
  <si>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</si>
  <si>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</si>
  <si>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</si>
  <si>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</si>
  <si>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</si>
  <si>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</si>
  <si>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</si>
  <si>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</si>
  <si>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</si>
  <si>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</si>
  <si>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</si>
  <si>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</si>
  <si>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</si>
  <si>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</si>
  <si>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</si>
  <si>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</si>
  <si>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</si>
  <si>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</si>
  <si>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</si>
  <si>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</si>
  <si>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</si>
  <si>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</si>
  <si>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</si>
  <si>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</si>
  <si>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</si>
  <si>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</si>
  <si>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</si>
  <si>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</si>
  <si>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</si>
  <si>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</si>
  <si>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</si>
  <si>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</si>
  <si>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</si>
  <si>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</si>
  <si>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</si>
  <si>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</si>
  <si>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</si>
  <si>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</si>
  <si>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</si>
  <si>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</si>
  <si>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</si>
  <si>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</si>
  <si>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</si>
  <si>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</si>
  <si>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</si>
  <si>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</si>
  <si>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</si>
  <si>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</si>
  <si>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</si>
  <si>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</si>
  <si>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</si>
  <si>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</si>
  <si>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</si>
  <si>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</si>
  <si>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</si>
  <si>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</si>
  <si>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</si>
  <si>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</si>
  <si>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</si>
  <si>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</si>
  <si>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</si>
  <si>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</si>
  <si>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</si>
  <si>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</si>
  <si>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</si>
  <si>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</si>
  <si>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</si>
  <si>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</si>
  <si>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</si>
  <si>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</si>
  <si>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</si>
  <si>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</si>
  <si>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</si>
  <si>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</si>
  <si>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</si>
  <si>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</si>
  <si>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</si>
  <si>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</si>
  <si>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</si>
  <si>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</si>
  <si>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</si>
  <si>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</si>
  <si>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</si>
  <si>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</si>
  <si>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</si>
  <si>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</si>
  <si>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</si>
  <si>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</si>
  <si>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</si>
  <si>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</si>
  <si>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</si>
  <si>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</si>
  <si>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</si>
  <si>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</si>
  <si>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</si>
  <si>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</si>
  <si>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</si>
  <si>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</si>
  <si>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</si>
  <si>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</si>
  <si>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</si>
  <si>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</si>
  <si>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</si>
  <si>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</si>
  <si>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</si>
  <si>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</si>
  <si>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</si>
  <si>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</si>
  <si>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</si>
  <si>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</si>
  <si>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</si>
  <si>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</si>
  <si>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</si>
  <si>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</si>
  <si>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</si>
  <si>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</si>
  <si>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</si>
  <si>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</si>
  <si>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</si>
  <si>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</si>
  <si>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</si>
  <si>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</si>
  <si>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</si>
  <si>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</si>
  <si>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</si>
  <si>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</si>
  <si>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</si>
  <si>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</si>
  <si>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</si>
  <si>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</si>
  <si>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</si>
  <si>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</si>
  <si>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</si>
  <si>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</si>
  <si>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</si>
  <si>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</si>
  <si>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</si>
  <si>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</si>
  <si>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</si>
  <si>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</si>
  <si>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</si>
  <si>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</si>
  <si>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</si>
  <si>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</si>
  <si>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</si>
  <si>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</si>
  <si>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</si>
  <si>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</si>
  <si>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</si>
  <si>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</si>
  <si>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</si>
  <si>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</si>
  <si>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</si>
  <si>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</si>
  <si>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</si>
  <si>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</si>
  <si>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</si>
  <si>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</si>
  <si>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</si>
  <si>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</si>
  <si>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</si>
  <si>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</si>
  <si>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</si>
  <si>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</si>
  <si>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</si>
  <si>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</si>
  <si>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</si>
  <si>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</si>
  <si>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</si>
  <si>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</si>
  <si>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</si>
  <si>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</si>
  <si>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</si>
  <si>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</si>
  <si>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</si>
  <si>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</si>
  <si>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</si>
  <si>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</si>
  <si>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</si>
  <si>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</si>
  <si>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</si>
  <si>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</si>
  <si>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</si>
  <si>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</si>
  <si>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</si>
  <si>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</si>
  <si>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</si>
  <si>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</si>
  <si>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</si>
  <si>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</si>
  <si>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</si>
  <si>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</si>
  <si>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</si>
  <si>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</si>
  <si>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</si>
  <si>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</si>
  <si>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</si>
  <si>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</si>
  <si>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</si>
  <si>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</si>
  <si>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</si>
  <si>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</si>
  <si>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</si>
  <si>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</si>
  <si>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</si>
  <si>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</si>
  <si>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</si>
  <si>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</si>
  <si>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</si>
  <si>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</si>
  <si>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</si>
  <si>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</si>
  <si>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</si>
  <si>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</si>
  <si>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</si>
  <si>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</si>
  <si>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</si>
  <si>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</si>
  <si>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</si>
  <si>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</si>
  <si>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</si>
  <si>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</si>
  <si>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</si>
  <si>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</si>
  <si>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</si>
  <si>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</si>
  <si>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</si>
  <si>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</si>
  <si>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</si>
  <si>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</si>
  <si>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</si>
  <si>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</si>
  <si>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</si>
  <si>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</si>
  <si>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</si>
  <si>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</si>
  <si>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</si>
  <si>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</si>
  <si>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</si>
  <si>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</si>
  <si>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</si>
  <si>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</si>
  <si>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</si>
  <si>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</si>
  <si>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</si>
  <si>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</si>
  <si>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</si>
  <si>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</si>
  <si>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</si>
  <si>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</si>
  <si>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</si>
  <si>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</si>
  <si>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</si>
  <si>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</si>
  <si>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</si>
  <si>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</si>
  <si>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</si>
  <si>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</si>
  <si>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</si>
  <si>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</si>
  <si>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</si>
  <si>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</si>
  <si>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</si>
  <si>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</si>
  <si>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</si>
  <si>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</si>
  <si>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</si>
  <si>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</si>
  <si>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</si>
  <si>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</si>
  <si>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</si>
  <si>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</si>
  <si>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</si>
  <si>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</si>
  <si>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</si>
  <si>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</si>
  <si>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</si>
  <si>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</si>
  <si>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</si>
  <si>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</si>
  <si>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</si>
  <si>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</si>
  <si>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</si>
  <si>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</si>
  <si>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</si>
  <si>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</si>
  <si>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</si>
  <si>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</si>
  <si>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</si>
  <si>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</si>
  <si>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</si>
  <si>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</si>
  <si>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</si>
  <si>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</si>
  <si>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</si>
  <si>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</si>
  <si>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</si>
  <si>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</si>
  <si>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</si>
  <si>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</si>
  <si>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</si>
  <si>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</si>
  <si>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</si>
  <si>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</si>
  <si>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</si>
  <si>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</si>
  <si>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</si>
  <si>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</si>
  <si>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</si>
  <si>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</si>
  <si>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</si>
  <si>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</si>
  <si>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</si>
  <si>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</si>
  <si>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</si>
  <si>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</si>
  <si>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</si>
  <si>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</si>
  <si>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</si>
  <si>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</si>
  <si>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</si>
  <si>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</si>
  <si>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</si>
  <si>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</si>
  <si>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</si>
  <si>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</si>
  <si>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</si>
  <si>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</si>
  <si>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</si>
  <si>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</si>
  <si>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</si>
  <si>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</si>
  <si>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</si>
  <si>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</si>
  <si>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</si>
  <si>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</si>
  <si>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</si>
  <si>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</si>
  <si>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</si>
  <si>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</si>
  <si>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</si>
  <si>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</si>
  <si>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</si>
  <si>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</si>
  <si>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</si>
  <si>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</si>
  <si>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</si>
  <si>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</si>
  <si>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</si>
  <si>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</si>
  <si>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</si>
  <si>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</si>
  <si>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</si>
  <si>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</si>
  <si>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</si>
  <si>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</si>
  <si>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</si>
  <si>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</si>
  <si>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</si>
  <si>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</si>
  <si>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</si>
  <si>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</si>
  <si>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</si>
  <si>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</si>
  <si>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</si>
  <si>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</si>
  <si>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</si>
  <si>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</si>
  <si>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</si>
  <si>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</si>
  <si>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</si>
  <si>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</si>
  <si>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</si>
  <si>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</si>
  <si>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</si>
  <si>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</si>
  <si>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</si>
  <si>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</si>
  <si>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</si>
  <si>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</si>
  <si>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</si>
  <si>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</si>
  <si>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</si>
  <si>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</si>
  <si>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</si>
  <si>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</si>
  <si>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</si>
  <si>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</si>
  <si>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</si>
  <si>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</si>
  <si>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</si>
  <si>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</si>
  <si>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</si>
  <si>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</si>
  <si>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</si>
  <si>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</si>
  <si>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</si>
  <si>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</si>
  <si>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</si>
  <si>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</si>
  <si>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</si>
  <si>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</si>
  <si>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</si>
  <si>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</si>
  <si>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</si>
  <si>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</si>
  <si>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</si>
  <si>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</si>
  <si>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</si>
  <si>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</si>
  <si>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</si>
  <si>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</si>
  <si>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</si>
  <si>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</si>
  <si>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</si>
  <si>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</si>
  <si>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</si>
  <si>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</si>
  <si>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</si>
  <si>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</si>
  <si>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</si>
  <si>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</si>
  <si>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</si>
  <si>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</si>
  <si>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</si>
  <si>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</si>
  <si>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</si>
  <si>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</si>
  <si>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</si>
  <si>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</si>
  <si>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</si>
  <si>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</si>
  <si>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</si>
  <si>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</si>
  <si>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</si>
  <si>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</si>
  <si>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</si>
  <si>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</si>
  <si>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</si>
  <si>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</si>
  <si>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</si>
  <si>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</si>
  <si>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</si>
  <si>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</si>
  <si>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</si>
  <si>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</si>
  <si>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</si>
  <si>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</si>
  <si>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</si>
  <si>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</si>
  <si>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</si>
  <si>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</si>
  <si>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</si>
  <si>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</si>
  <si>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</si>
  <si>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</si>
  <si>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</si>
  <si>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</si>
  <si>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</si>
  <si>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</si>
  <si>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</si>
  <si>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</si>
  <si>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</si>
  <si>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</si>
  <si>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</si>
  <si>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</si>
  <si>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</si>
  <si>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</si>
  <si>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</si>
  <si>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</si>
  <si>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</si>
  <si>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</si>
  <si>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</si>
  <si>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</si>
  <si>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</si>
  <si>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</si>
  <si>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</si>
  <si>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</si>
  <si>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</si>
  <si>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</si>
  <si>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</si>
  <si>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</si>
  <si>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</si>
  <si>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</si>
  <si>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</si>
  <si>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</si>
  <si>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</si>
  <si>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</si>
  <si>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</si>
  <si>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</si>
  <si>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</si>
  <si>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</si>
  <si>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</si>
  <si>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</si>
  <si>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</si>
  <si>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</si>
  <si>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</si>
  <si>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</si>
  <si>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</si>
  <si>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</si>
  <si>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</si>
  <si>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</si>
  <si>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</si>
  <si>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</si>
  <si>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</si>
  <si>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</si>
  <si>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</si>
  <si>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</si>
  <si>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</si>
  <si>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</si>
  <si>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</si>
  <si>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</si>
  <si>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</si>
  <si>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</si>
  <si>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</si>
  <si>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</si>
  <si>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</si>
  <si>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</si>
  <si>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</si>
  <si>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</si>
  <si>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</si>
  <si>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</si>
  <si>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</si>
  <si>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</si>
  <si>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</si>
  <si>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</si>
  <si>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</si>
  <si>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</si>
  <si>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</si>
  <si>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</si>
  <si>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</si>
  <si>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</si>
  <si>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</si>
  <si>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</si>
  <si>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</si>
  <si>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</si>
  <si>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</si>
  <si>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</si>
  <si>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</si>
  <si>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</si>
  <si>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</si>
  <si>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</si>
  <si>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</si>
  <si>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</si>
  <si>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</si>
  <si>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</si>
  <si>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</si>
  <si>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</si>
  <si>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</si>
  <si>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</si>
  <si>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</si>
  <si>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</si>
  <si>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</si>
  <si>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</si>
  <si>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</si>
  <si>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</si>
  <si>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</si>
  <si>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</si>
  <si>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</si>
  <si>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</si>
  <si>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</si>
  <si>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</si>
  <si>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</si>
  <si>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</si>
  <si>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</si>
  <si>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</si>
  <si>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</si>
  <si>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</si>
  <si>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</si>
  <si>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</si>
  <si>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</si>
  <si>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</si>
  <si>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</si>
  <si>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</si>
  <si>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</si>
  <si>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</si>
  <si>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</si>
  <si>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</si>
  <si>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</si>
  <si>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</si>
  <si>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</si>
  <si>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</si>
  <si>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</si>
  <si>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</si>
  <si>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</si>
  <si>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</si>
  <si>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</si>
  <si>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</si>
  <si>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</si>
  <si>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</si>
  <si>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</si>
  <si>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</si>
  <si>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</si>
  <si>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</si>
  <si>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</si>
  <si>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</si>
  <si>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</si>
  <si>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</si>
  <si>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</si>
  <si>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</si>
  <si>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</si>
  <si>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</si>
  <si>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</si>
  <si>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</si>
  <si>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</si>
  <si>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</si>
  <si>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</si>
  <si>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</si>
  <si>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</si>
  <si>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</si>
  <si>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</si>
  <si>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</si>
  <si>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</si>
  <si>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</si>
  <si>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</si>
  <si>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</si>
  <si>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</si>
  <si>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</si>
  <si>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</si>
  <si>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</si>
  <si>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</si>
  <si>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</si>
  <si>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</si>
  <si>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</si>
  <si>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</si>
  <si>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</si>
  <si>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</si>
  <si>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</si>
  <si>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</si>
  <si>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</si>
  <si>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</si>
  <si>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</si>
  <si>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</si>
  <si>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</si>
  <si>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</si>
  <si>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</si>
  <si>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</si>
  <si>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</si>
  <si>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</si>
  <si>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</si>
  <si>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</si>
  <si>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</si>
  <si>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</si>
  <si>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</si>
  <si>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</si>
  <si>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</si>
  <si>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</si>
  <si>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</si>
  <si>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</si>
  <si>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</si>
  <si>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</si>
  <si>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</si>
  <si>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</si>
  <si>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</si>
  <si>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</si>
  <si>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</si>
  <si>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</si>
  <si>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</si>
  <si>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</si>
  <si>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</si>
  <si>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</si>
  <si>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</si>
  <si>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</si>
  <si>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</si>
  <si>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</si>
  <si>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</si>
  <si>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</si>
  <si>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</si>
  <si>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</si>
  <si>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</si>
  <si>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</si>
  <si>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</si>
  <si>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</si>
  <si>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</si>
  <si>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</si>
  <si>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</si>
  <si>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</si>
  <si>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</si>
  <si>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</si>
  <si>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</si>
  <si>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</si>
  <si>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</si>
  <si>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</si>
  <si>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</si>
  <si>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</si>
  <si>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</si>
  <si>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</si>
  <si>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</si>
  <si>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</si>
  <si>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</si>
  <si>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</si>
  <si>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</si>
  <si>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</si>
  <si>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</si>
  <si>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</si>
  <si>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</si>
  <si>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</si>
  <si>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</si>
  <si>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</si>
  <si>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</si>
  <si>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</si>
  <si>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</si>
  <si>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</si>
  <si>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</si>
  <si>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</si>
  <si>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</si>
  <si>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</si>
  <si>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</si>
  <si>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</si>
  <si>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</si>
  <si>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</si>
  <si>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</si>
  <si>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</si>
  <si>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</si>
  <si>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</si>
  <si>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</si>
  <si>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</si>
  <si>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</si>
  <si>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</si>
  <si>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</si>
  <si>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</si>
  <si>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</si>
  <si>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</si>
  <si>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</si>
  <si>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</si>
  <si>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</si>
  <si>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</si>
  <si>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</si>
  <si>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</si>
  <si>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</si>
  <si>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</si>
  <si>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</si>
  <si>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</si>
  <si>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</si>
  <si>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</si>
  <si>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</si>
  <si>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</si>
  <si>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</si>
  <si>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</si>
  <si>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</si>
  <si>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</si>
  <si>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</si>
  <si>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</si>
  <si>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</si>
  <si>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</si>
  <si>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</si>
  <si>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</si>
  <si>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</si>
  <si>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</si>
  <si>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</si>
  <si>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</si>
  <si>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</si>
  <si>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</si>
  <si>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</si>
  <si>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</si>
  <si>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</si>
  <si>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</si>
  <si>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</si>
  <si>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</si>
  <si>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</si>
  <si>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</si>
  <si>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</si>
  <si>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</si>
  <si>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</si>
  <si>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</si>
  <si>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</si>
  <si>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</si>
  <si>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</si>
  <si>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</si>
  <si>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</si>
  <si>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</si>
  <si>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</si>
  <si>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</si>
  <si>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</si>
  <si>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</si>
  <si>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</si>
  <si>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</si>
  <si>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</si>
  <si>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</si>
  <si>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</si>
  <si>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</si>
  <si>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</si>
  <si>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</si>
  <si>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</si>
  <si>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</si>
  <si>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</si>
  <si>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</si>
  <si>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</si>
  <si>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</si>
  <si>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</si>
  <si>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</si>
  <si>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</si>
  <si>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</si>
  <si>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</si>
  <si>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</si>
  <si>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</si>
  <si>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</si>
  <si>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</si>
  <si>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</si>
  <si>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</si>
  <si>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</si>
  <si>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</si>
  <si>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</si>
  <si>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</si>
  <si>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</si>
  <si>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</si>
  <si>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</si>
  <si>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</si>
  <si>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</si>
  <si>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</si>
  <si>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</si>
  <si>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</si>
  <si>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</si>
  <si>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</si>
  <si>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</si>
  <si>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</si>
  <si>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</si>
  <si>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</si>
  <si>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</si>
  <si>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</si>
  <si>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</si>
  <si>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</si>
  <si>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</si>
  <si>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</si>
  <si>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</si>
  <si>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</si>
  <si>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</si>
  <si>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</si>
  <si>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</si>
  <si>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</si>
  <si>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</si>
  <si>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</si>
  <si>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</si>
  <si>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</si>
  <si>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</si>
  <si>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</si>
  <si>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</si>
  <si>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</si>
  <si>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</si>
  <si>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</si>
  <si>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</si>
  <si>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</si>
  <si>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</si>
  <si>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</si>
  <si>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</si>
  <si>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</si>
  <si>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</si>
  <si>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</si>
  <si>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</si>
  <si>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</si>
  <si>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</si>
  <si>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</si>
  <si>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</si>
  <si>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</si>
  <si>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</si>
  <si>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</si>
  <si>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</si>
  <si>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</si>
  <si>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</si>
  <si>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</si>
  <si>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</si>
  <si>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</si>
  <si>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</si>
  <si>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</si>
  <si>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</si>
  <si>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</si>
  <si>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</si>
  <si>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</si>
  <si>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</si>
  <si>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</si>
  <si>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</si>
  <si>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</si>
  <si>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</si>
  <si>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</si>
  <si>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</si>
  <si>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</si>
  <si>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</si>
  <si>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</si>
  <si>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</si>
  <si>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</si>
  <si>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</si>
  <si>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</si>
  <si>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</si>
  <si>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</si>
  <si>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</si>
  <si>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</si>
  <si>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</si>
  <si>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</si>
  <si>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</si>
  <si>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</si>
  <si>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</si>
  <si>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</si>
  <si>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</si>
  <si>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</si>
  <si>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</si>
  <si>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</si>
  <si>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</si>
  <si>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</si>
  <si>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</si>
  <si>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</si>
  <si>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</si>
  <si>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</si>
  <si>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</si>
  <si>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</si>
  <si>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</si>
  <si>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</si>
  <si>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</si>
  <si>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</si>
  <si>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</si>
  <si>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</si>
  <si>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</si>
  <si>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</si>
  <si>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</si>
  <si>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</si>
  <si>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</si>
  <si>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</si>
  <si>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</si>
  <si>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</si>
  <si>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</si>
  <si>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</si>
  <si>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</si>
  <si>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</si>
  <si>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</si>
  <si>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</si>
  <si>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</si>
  <si>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</si>
  <si>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</si>
  <si>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</si>
  <si>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</si>
  <si>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</si>
  <si>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</si>
  <si>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</si>
  <si>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</si>
  <si>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</si>
  <si>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</si>
  <si>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</si>
  <si>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</si>
  <si>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</si>
  <si>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</si>
  <si>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</si>
  <si>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</si>
  <si>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</si>
  <si>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</si>
  <si>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</si>
  <si>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</si>
  <si>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</si>
  <si>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</si>
  <si>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</si>
  <si>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</si>
  <si>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</si>
  <si>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</si>
  <si>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</si>
  <si>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</si>
  <si>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</si>
  <si>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</si>
  <si>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</si>
  <si>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</si>
  <si>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</si>
  <si>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</si>
  <si>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</si>
  <si>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</si>
  <si>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</si>
  <si>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</si>
  <si>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</si>
  <si>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</si>
  <si>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</si>
  <si>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</si>
  <si>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</si>
  <si>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</si>
  <si>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</si>
  <si>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</si>
  <si>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</si>
  <si>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</si>
  <si>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</si>
  <si>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</si>
  <si>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</si>
  <si>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</si>
  <si>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</si>
  <si>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</si>
  <si>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</si>
  <si>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</si>
  <si>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</si>
  <si>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</si>
  <si>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</si>
  <si>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</si>
  <si>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</si>
  <si>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</si>
  <si>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</si>
  <si>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</si>
  <si>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</si>
  <si>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</si>
  <si>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</si>
  <si>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</si>
  <si>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</si>
  <si>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</si>
  <si>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</si>
  <si>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</si>
  <si>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</si>
  <si>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</si>
  <si>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</si>
  <si>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</si>
  <si>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</si>
  <si>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</si>
  <si>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</si>
  <si>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</si>
  <si>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</si>
  <si>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</si>
  <si>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</si>
  <si>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</si>
  <si>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</si>
  <si>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</si>
  <si>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</si>
  <si>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</si>
  <si>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</si>
  <si>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</si>
  <si>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</si>
  <si>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</si>
  <si>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</si>
  <si>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</si>
  <si>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</si>
  <si>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</si>
  <si>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</si>
  <si>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</si>
  <si>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</si>
  <si>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</si>
  <si>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</si>
  <si>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</si>
  <si>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</si>
  <si>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</si>
  <si>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</si>
  <si>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</si>
  <si>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</si>
  <si>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</si>
  <si>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</si>
  <si>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</si>
  <si>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</si>
  <si>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</si>
  <si>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</si>
  <si>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</si>
  <si>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</si>
  <si>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</si>
  <si>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</si>
  <si>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</si>
  <si>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</si>
  <si>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</si>
  <si>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</si>
  <si>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</si>
  <si>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</si>
  <si>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</si>
  <si>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</si>
  <si>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</si>
  <si>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</si>
  <si>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</si>
  <si>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</si>
  <si>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</si>
  <si>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</si>
  <si>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</si>
  <si>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</si>
  <si>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</si>
  <si>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</si>
  <si>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</si>
  <si>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</si>
  <si>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</si>
  <si>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</si>
  <si>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</si>
  <si>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</si>
  <si>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</si>
  <si>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</si>
  <si>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</si>
  <si>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</si>
  <si>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</si>
  <si>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</si>
  <si>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</si>
  <si>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</si>
  <si>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</si>
  <si>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</si>
  <si>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</si>
  <si>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</si>
  <si>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</si>
  <si>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</si>
  <si>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</si>
  <si>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</si>
  <si>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</si>
  <si>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</si>
  <si>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</si>
  <si>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</si>
  <si>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</si>
  <si>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</si>
  <si>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</si>
  <si>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</si>
  <si>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</si>
  <si>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</si>
  <si>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</si>
  <si>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</si>
  <si>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</si>
  <si>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</si>
  <si>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</si>
  <si>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</si>
  <si>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</si>
  <si>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</si>
  <si>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</si>
  <si>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</si>
  <si>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</si>
  <si>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</si>
  <si>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</si>
  <si>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</si>
  <si>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</si>
  <si>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</si>
  <si>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</si>
  <si>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</si>
  <si>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</si>
  <si>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</si>
  <si>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</si>
  <si>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</si>
  <si>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</si>
  <si>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</si>
  <si>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</si>
  <si>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</si>
  <si>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</si>
  <si>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</si>
  <si>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</si>
  <si>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</si>
  <si>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</si>
  <si>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</si>
  <si>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</si>
  <si>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</si>
  <si>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</si>
  <si>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</si>
  <si>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</si>
  <si>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</si>
  <si>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</si>
  <si>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</si>
  <si>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</si>
  <si>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</si>
  <si>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</si>
  <si>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</si>
  <si>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</si>
  <si>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</si>
  <si>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</si>
  <si>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</si>
  <si>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</si>
  <si>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</si>
  <si>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</si>
  <si>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</si>
  <si>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</si>
  <si>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</si>
  <si>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</si>
  <si>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</si>
  <si>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</si>
  <si>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</si>
  <si>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</si>
  <si>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</si>
  <si>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</si>
  <si>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</si>
  <si>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</si>
  <si>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</si>
  <si>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</si>
  <si>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</si>
  <si>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</si>
  <si>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</si>
  <si>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</si>
  <si>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</si>
  <si>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</si>
  <si>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</si>
  <si>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</si>
  <si>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</si>
  <si>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</si>
  <si>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</si>
  <si>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</si>
  <si>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</si>
  <si>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</si>
  <si>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</si>
  <si>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</si>
  <si>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</si>
  <si>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</si>
  <si>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</si>
  <si>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</si>
  <si>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</si>
  <si>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</si>
  <si>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</si>
  <si>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</si>
  <si>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</si>
  <si>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</si>
  <si>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</si>
  <si>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</si>
  <si>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</si>
  <si>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</si>
  <si>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</si>
  <si>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</si>
  <si>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</si>
  <si>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</si>
  <si>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</si>
  <si>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</si>
  <si>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</si>
  <si>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</si>
  <si>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</si>
  <si>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</si>
  <si>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</si>
  <si>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</si>
  <si>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</si>
  <si>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</si>
  <si>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</si>
  <si>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</si>
  <si>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</si>
  <si>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</si>
  <si>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</si>
  <si>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</si>
  <si>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</si>
  <si>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</si>
  <si>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</si>
  <si>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</si>
  <si>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</si>
  <si>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</si>
  <si>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</si>
  <si>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</si>
  <si>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</si>
  <si>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</si>
  <si>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</si>
  <si>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</si>
  <si>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</si>
  <si>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</si>
  <si>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</si>
  <si>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</si>
  <si>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</si>
  <si>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</si>
  <si>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</si>
  <si>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</si>
  <si>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</si>
  <si>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</si>
  <si>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</si>
  <si>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</si>
  <si>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</si>
  <si>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</si>
  <si>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</si>
  <si>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</si>
  <si>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</si>
  <si>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</si>
  <si>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</si>
  <si>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</si>
  <si>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</si>
  <si>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</si>
  <si>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</si>
  <si>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</si>
  <si>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</si>
  <si>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</si>
  <si>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</si>
  <si>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</si>
  <si>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</si>
  <si>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</si>
  <si>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</si>
  <si>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</si>
  <si>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</si>
  <si>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</si>
  <si>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</si>
  <si>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</si>
  <si>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</si>
  <si>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</si>
  <si>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</si>
  <si>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</si>
  <si>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</si>
  <si>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</si>
  <si>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</si>
  <si>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</si>
  <si>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</si>
  <si>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</si>
  <si>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</si>
  <si>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</si>
  <si>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</si>
  <si>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</si>
  <si>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</si>
  <si>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</si>
  <si>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</si>
  <si>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</si>
  <si>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</si>
  <si>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</si>
  <si>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</si>
  <si>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</si>
  <si>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</si>
  <si>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</si>
  <si>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</si>
  <si>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</si>
  <si>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</si>
  <si>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</si>
  <si>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</si>
  <si>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</si>
  <si>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</si>
  <si>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</si>
  <si>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</si>
  <si>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</si>
  <si>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</si>
  <si>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</si>
  <si>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</si>
  <si>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</si>
  <si>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</si>
  <si>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</si>
  <si>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</si>
  <si>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</si>
  <si>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</si>
  <si>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</si>
  <si>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</si>
  <si>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</si>
  <si>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</si>
  <si>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</si>
  <si>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</si>
  <si>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</si>
  <si>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</si>
  <si>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</si>
  <si>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</si>
  <si>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</si>
  <si>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</si>
  <si>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</si>
  <si>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</si>
  <si>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</si>
  <si>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</si>
  <si>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</si>
  <si>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</si>
  <si>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</si>
  <si>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</si>
  <si>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</si>
  <si>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</si>
  <si>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</si>
  <si>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</si>
  <si>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</si>
  <si>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</si>
  <si>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</si>
  <si>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</si>
  <si>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</si>
  <si>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</si>
  <si>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</si>
  <si>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</si>
  <si>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</si>
  <si>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</si>
  <si>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</si>
  <si>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</si>
  <si>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</si>
  <si>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</si>
  <si>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</si>
  <si>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</si>
  <si>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</si>
  <si>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</si>
  <si>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</si>
  <si>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</si>
  <si>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</si>
  <si>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</si>
  <si>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</si>
  <si>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</si>
  <si>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</si>
  <si>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</si>
  <si>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</si>
  <si>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</si>
  <si>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</si>
  <si>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</si>
  <si>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</si>
  <si>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</si>
  <si>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</si>
  <si>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</si>
  <si>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</si>
  <si>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</si>
  <si>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</si>
  <si>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</si>
  <si>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</si>
  <si>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</si>
  <si>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</si>
  <si>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</si>
  <si>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</si>
  <si>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</si>
  <si>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</si>
  <si>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</si>
  <si>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</si>
  <si>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</si>
  <si>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</si>
  <si>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</si>
  <si>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</si>
  <si>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</si>
  <si>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</si>
  <si>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</si>
  <si>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</si>
  <si>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</si>
  <si>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</si>
  <si>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</si>
  <si>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</si>
  <si>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</si>
  <si>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</si>
  <si>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</si>
  <si>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</si>
  <si>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</si>
  <si>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</si>
  <si>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</si>
  <si>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</si>
  <si>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</si>
  <si>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</si>
  <si>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</si>
  <si>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</si>
  <si>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</si>
  <si>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</si>
  <si>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</si>
  <si>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</si>
  <si>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</si>
  <si>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</si>
  <si>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</si>
  <si>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</si>
  <si>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</si>
  <si>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</si>
  <si>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</si>
  <si>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</si>
  <si>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</si>
  <si>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</si>
  <si>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</si>
  <si>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</si>
  <si>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</si>
  <si>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</si>
  <si>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</si>
  <si>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</si>
  <si>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</si>
  <si>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</si>
  <si>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</si>
  <si>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</si>
  <si>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</si>
  <si>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</si>
  <si>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</si>
  <si>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</si>
  <si>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</si>
  <si>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</si>
  <si>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</si>
  <si>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</si>
  <si>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</si>
  <si>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</si>
  <si>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</si>
  <si>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</si>
  <si>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</si>
  <si>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</si>
  <si>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</si>
  <si>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</si>
  <si>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</si>
  <si>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</si>
  <si>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</si>
  <si>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</si>
  <si>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</si>
  <si>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</si>
  <si>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</si>
  <si>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</si>
  <si>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</si>
  <si>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</si>
  <si>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</si>
  <si>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</si>
  <si>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</si>
  <si>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</si>
  <si>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</si>
  <si>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</si>
  <si>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</si>
  <si>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</si>
  <si>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</si>
  <si>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</si>
  <si>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</si>
  <si>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</si>
  <si>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</si>
  <si>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</si>
  <si>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</si>
  <si>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</si>
  <si>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</si>
  <si>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</si>
  <si>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</si>
  <si>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</si>
  <si>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</si>
  <si>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</si>
  <si>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</si>
  <si>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</si>
  <si>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</si>
  <si>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</si>
  <si>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</si>
  <si>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</si>
  <si>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</si>
  <si>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</si>
  <si>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</si>
  <si>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</si>
  <si>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</si>
  <si>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</si>
  <si>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</si>
  <si>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</si>
  <si>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</si>
  <si>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</si>
  <si>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</si>
  <si>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</si>
  <si>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</si>
  <si>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</si>
  <si>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</si>
  <si>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</si>
  <si>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</si>
  <si>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</si>
  <si>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</si>
  <si>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</si>
  <si>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</si>
  <si>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</si>
  <si>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</si>
  <si>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</si>
  <si>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</si>
  <si>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</si>
  <si>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</si>
  <si>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</si>
  <si>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</si>
  <si>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</si>
  <si>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</si>
  <si>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</si>
  <si>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</si>
  <si>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</si>
  <si>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</si>
  <si>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</si>
  <si>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</si>
  <si>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</si>
  <si>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</si>
  <si>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</si>
  <si>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</si>
  <si>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</si>
  <si>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</si>
  <si>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</si>
  <si>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</si>
  <si>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</si>
  <si>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</si>
  <si>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</si>
  <si>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</si>
  <si>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</si>
  <si>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</si>
  <si>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</si>
  <si>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</si>
  <si>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</si>
  <si>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</si>
  <si>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</si>
  <si>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</si>
  <si>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</si>
  <si>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</si>
  <si>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</si>
  <si>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</si>
  <si>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</si>
  <si>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</si>
  <si>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</si>
  <si>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</si>
  <si>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</si>
  <si>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</si>
  <si>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</si>
  <si>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</si>
  <si>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</si>
  <si>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</si>
  <si>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</si>
  <si>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</si>
  <si>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</si>
  <si>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</si>
  <si>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</si>
  <si>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</si>
  <si>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</si>
  <si>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</si>
  <si>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</si>
  <si>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</si>
  <si>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</si>
  <si>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</si>
  <si>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</si>
  <si>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</si>
  <si>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</si>
  <si>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</si>
  <si>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</si>
  <si>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</si>
  <si>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</si>
  <si>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</si>
  <si>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</si>
  <si>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</si>
  <si>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</si>
  <si>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</si>
  <si>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</si>
  <si>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</si>
  <si>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</si>
  <si>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</si>
  <si>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</si>
  <si>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</si>
  <si>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</si>
  <si>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</si>
  <si>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</si>
  <si>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</si>
  <si>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</si>
  <si>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</si>
  <si>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</si>
  <si>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</si>
  <si>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</si>
  <si>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</si>
  <si>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</si>
  <si>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</si>
  <si>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</si>
  <si>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</si>
  <si>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</si>
  <si>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</si>
  <si>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</si>
  <si>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</si>
  <si>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</si>
  <si>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</si>
  <si>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</si>
  <si>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</si>
  <si>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</si>
  <si>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</si>
  <si>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</si>
  <si>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</si>
  <si>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</si>
  <si>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</si>
  <si>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</si>
  <si>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</si>
  <si>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</si>
  <si>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</si>
  <si>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</si>
  <si>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</si>
  <si>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</si>
  <si>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</si>
  <si>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</si>
  <si>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</si>
  <si>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</si>
  <si>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</si>
  <si>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</si>
  <si>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</si>
  <si>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</si>
  <si>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</si>
  <si>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</si>
  <si>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</si>
  <si>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</si>
  <si>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</si>
  <si>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</si>
  <si>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</si>
  <si>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</si>
  <si>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</si>
  <si>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</si>
  <si>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</si>
  <si>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</si>
  <si>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</si>
  <si>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</si>
  <si>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</si>
  <si>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</si>
  <si>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</si>
  <si>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</si>
  <si>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</si>
  <si>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</si>
  <si>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</si>
  <si>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</si>
  <si>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</si>
  <si>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</si>
  <si>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</si>
  <si>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</si>
  <si>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</si>
  <si>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</si>
  <si>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</si>
  <si>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</si>
  <si>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</si>
  <si>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</si>
  <si>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</si>
  <si>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</si>
  <si>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</si>
  <si>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</si>
  <si>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</si>
  <si>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</si>
  <si>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</si>
  <si>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</si>
  <si>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</si>
  <si>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</si>
  <si>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</si>
  <si>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</si>
  <si>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</si>
  <si>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</si>
  <si>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</si>
  <si>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</si>
  <si>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</si>
  <si>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</si>
  <si>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</si>
  <si>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</si>
  <si>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</si>
  <si>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</si>
  <si>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</si>
  <si>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</si>
  <si>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</si>
  <si>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</si>
  <si>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</si>
  <si>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</si>
  <si>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</si>
  <si>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</si>
  <si>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</si>
  <si>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</si>
  <si>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</si>
  <si>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</si>
  <si>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</si>
  <si>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</si>
  <si>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</si>
  <si>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</si>
  <si>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</si>
  <si>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</si>
  <si>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</si>
  <si>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</si>
  <si>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</si>
  <si>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</si>
  <si>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</si>
  <si>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</si>
  <si>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</si>
  <si>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</si>
  <si>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</si>
  <si>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</si>
  <si>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</si>
  <si>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</si>
  <si>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</si>
  <si>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</si>
  <si>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</si>
  <si>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</si>
  <si>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</si>
  <si>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</si>
  <si>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</si>
  <si>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</si>
  <si>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</si>
  <si>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</si>
  <si>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</si>
  <si>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</si>
  <si>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</si>
  <si>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</si>
  <si>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</si>
  <si>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</si>
  <si>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</si>
  <si>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</si>
  <si>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</si>
  <si>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</si>
  <si>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</si>
  <si>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</si>
  <si>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</si>
  <si>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</si>
  <si>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</si>
  <si>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</si>
  <si>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</si>
  <si>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</si>
  <si>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</si>
  <si>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</si>
  <si>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</si>
  <si>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</si>
  <si>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</si>
  <si>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</si>
  <si>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</si>
  <si>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</si>
  <si>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</si>
  <si>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</si>
  <si>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</si>
  <si>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</si>
  <si>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</si>
  <si>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</si>
  <si>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</si>
  <si>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</si>
  <si>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</si>
  <si>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</si>
  <si>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</si>
  <si>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</si>
  <si>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</si>
  <si>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</si>
  <si>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</si>
  <si>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</si>
  <si>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</si>
  <si>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</si>
  <si>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</si>
  <si>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</si>
  <si>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</si>
  <si>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</si>
  <si>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</si>
  <si>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</si>
  <si>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</si>
  <si>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</si>
  <si>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</si>
  <si>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</si>
  <si>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</si>
  <si>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</si>
  <si>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</si>
  <si>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</si>
  <si>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</si>
  <si>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</si>
  <si>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</si>
  <si>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</si>
  <si>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</si>
  <si>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</si>
  <si>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</si>
  <si>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</si>
  <si>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</si>
  <si>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</si>
  <si>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</si>
  <si>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</si>
  <si>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</si>
  <si>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</si>
  <si>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</si>
  <si>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</si>
  <si>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</si>
  <si>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</si>
  <si>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</si>
  <si>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</si>
  <si>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</si>
  <si>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</si>
  <si>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</si>
  <si>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</si>
  <si>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</si>
  <si>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</si>
  <si>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</si>
  <si>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</si>
  <si>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</si>
  <si>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</si>
  <si>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</si>
  <si>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</si>
  <si>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</si>
  <si>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</si>
  <si>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</si>
  <si>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</si>
  <si>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</si>
  <si>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</si>
  <si>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</si>
  <si>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</si>
  <si>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</si>
  <si>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</si>
  <si>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</si>
  <si>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</si>
  <si>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</si>
  <si>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</si>
  <si>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</si>
  <si>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</si>
  <si>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</si>
  <si>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</si>
  <si>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</si>
  <si>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</si>
  <si>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</si>
  <si>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</si>
  <si>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</si>
  <si>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</si>
  <si>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</si>
  <si>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</si>
  <si>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</si>
  <si>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</si>
  <si>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</si>
  <si>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</si>
  <si>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</si>
  <si>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</si>
  <si>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</si>
  <si>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</si>
  <si>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</si>
  <si>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</si>
  <si>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</si>
  <si>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</si>
  <si>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</si>
  <si>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</si>
  <si>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</si>
  <si>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</si>
  <si>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</si>
  <si>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</si>
  <si>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</si>
  <si>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</si>
  <si>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</si>
  <si>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</si>
  <si>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</si>
  <si>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</si>
  <si>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</si>
  <si>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</si>
  <si>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</si>
  <si>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</si>
  <si>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</si>
  <si>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</si>
  <si>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</si>
  <si>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</si>
  <si>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</si>
  <si>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</si>
  <si>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</si>
  <si>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</si>
  <si>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</si>
  <si>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</si>
  <si>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</si>
  <si>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</si>
  <si>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</si>
  <si>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</si>
  <si>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</si>
  <si>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</si>
  <si>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</si>
  <si>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</si>
  <si>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</si>
  <si>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</si>
  <si>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</si>
  <si>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</si>
  <si>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</si>
  <si>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</si>
  <si>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</si>
  <si>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</si>
  <si>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</si>
  <si>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</si>
  <si>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</si>
  <si>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</si>
  <si>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</si>
  <si>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</si>
  <si>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</si>
  <si>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</si>
  <si>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</si>
  <si>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</si>
  <si>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</si>
  <si>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</si>
  <si>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</si>
  <si>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</si>
  <si>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</si>
  <si>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</si>
  <si>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</si>
  <si>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</si>
  <si>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</si>
  <si>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</si>
  <si>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</si>
  <si>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</si>
  <si>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</si>
  <si>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</si>
  <si>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</si>
  <si>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</si>
  <si>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</si>
  <si>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</si>
  <si>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</si>
  <si>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</si>
  <si>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</si>
  <si>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</si>
  <si>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</si>
  <si>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</si>
  <si>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</si>
  <si>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</si>
  <si>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</si>
  <si>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</si>
  <si>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</si>
  <si>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</si>
  <si>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</si>
  <si>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</si>
  <si>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</si>
  <si>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</si>
  <si>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</si>
  <si>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</si>
  <si>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</si>
  <si>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</si>
  <si>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</si>
  <si>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</si>
  <si>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</si>
  <si>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</si>
  <si>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</si>
  <si>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</si>
  <si>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</si>
  <si>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</si>
  <si>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</si>
  <si>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</si>
  <si>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</si>
  <si>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</si>
  <si>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</si>
  <si>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</si>
  <si>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</si>
  <si>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</si>
  <si>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</si>
  <si>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</si>
  <si>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</si>
  <si>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</si>
  <si>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</si>
  <si>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</si>
  <si>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</si>
  <si>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</si>
  <si>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</si>
  <si>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</si>
  <si>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</si>
  <si>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</si>
  <si>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</si>
  <si>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</si>
  <si>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</si>
  <si>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</si>
  <si>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</si>
  <si>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</si>
  <si>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</si>
  <si>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</si>
  <si>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</si>
  <si>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</si>
  <si>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</si>
  <si>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</si>
  <si>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</si>
  <si>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</si>
  <si>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</si>
  <si>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</si>
  <si>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</si>
  <si>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</si>
  <si>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</si>
  <si>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</si>
  <si>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</si>
  <si>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</si>
  <si>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</si>
  <si>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</si>
  <si>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</si>
  <si>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</si>
  <si>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</si>
  <si>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</si>
  <si>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</si>
  <si>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</si>
  <si>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</si>
  <si>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</si>
  <si>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</si>
  <si>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</si>
  <si>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</si>
  <si>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</si>
  <si>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</si>
  <si>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</si>
  <si>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</si>
  <si>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</si>
  <si>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</si>
  <si>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</si>
  <si>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</si>
  <si>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</si>
  <si>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</si>
  <si>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</si>
  <si>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</si>
  <si>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</si>
  <si>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</si>
  <si>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</si>
  <si>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</si>
  <si>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</si>
  <si>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</si>
  <si>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</si>
  <si>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</si>
  <si>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</si>
  <si>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</si>
  <si>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</si>
  <si>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</si>
  <si>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</si>
  <si>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</si>
  <si>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</si>
  <si>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</si>
  <si>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</si>
  <si>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</si>
  <si>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</si>
  <si>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</si>
  <si>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</si>
  <si>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</si>
  <si>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</si>
  <si>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</si>
  <si>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</si>
  <si>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</si>
  <si>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</si>
  <si>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</si>
  <si>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</si>
  <si>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</si>
  <si>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</si>
  <si>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</si>
  <si>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</si>
  <si>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</si>
  <si>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</si>
  <si>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</si>
  <si>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</si>
  <si>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</si>
  <si>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</si>
  <si>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</si>
  <si>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</si>
  <si>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</si>
  <si>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</si>
  <si>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</si>
  <si>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</si>
  <si>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</si>
  <si>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</si>
  <si>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</si>
  <si>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</si>
  <si>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</si>
  <si>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</si>
  <si>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</si>
  <si>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</si>
  <si>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</si>
  <si>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</si>
  <si>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</si>
  <si>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</si>
  <si>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</si>
  <si>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</si>
  <si>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</si>
  <si>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</si>
  <si>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</si>
  <si>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</si>
  <si>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</si>
  <si>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</si>
  <si>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</si>
  <si>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</si>
  <si>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</si>
  <si>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</si>
  <si>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</si>
  <si>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</si>
  <si>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</si>
  <si>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</si>
  <si>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</si>
  <si>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</si>
  <si>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</si>
  <si>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</si>
  <si>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</si>
  <si>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</si>
  <si>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</si>
  <si>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</si>
  <si>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</si>
  <si>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</si>
  <si>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</si>
  <si>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</si>
  <si>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</si>
  <si>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</si>
  <si>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</si>
  <si>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</si>
  <si>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</si>
  <si>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</si>
  <si>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</si>
  <si>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</si>
  <si>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</si>
  <si>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</si>
  <si>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</si>
  <si>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</si>
  <si>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</si>
  <si>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</si>
  <si>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</si>
  <si>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</si>
  <si>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</si>
  <si>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</si>
  <si>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</si>
  <si>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</si>
  <si>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</si>
  <si>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</si>
  <si>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</si>
  <si>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</si>
  <si>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</si>
  <si>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</si>
  <si>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</si>
  <si>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</si>
  <si>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</si>
  <si>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</si>
  <si>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</si>
  <si>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</si>
  <si>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</si>
  <si>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</si>
  <si>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</si>
  <si>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</si>
  <si>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</si>
  <si>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</si>
  <si>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</si>
  <si>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</si>
  <si>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</si>
  <si>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</si>
  <si>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</si>
  <si>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</si>
  <si>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</si>
  <si>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</si>
  <si>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</si>
  <si>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</si>
  <si>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</si>
  <si>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</si>
  <si>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</si>
  <si>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</si>
  <si>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</si>
  <si>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</si>
  <si>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</si>
  <si>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</si>
  <si>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</si>
  <si>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</si>
  <si>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</si>
  <si>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</si>
  <si>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</si>
  <si>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</si>
  <si>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</si>
  <si>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</si>
  <si>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</si>
  <si>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</si>
  <si>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</si>
  <si>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</si>
  <si>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</si>
  <si>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</si>
  <si>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</si>
  <si>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</si>
  <si>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</si>
  <si>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</si>
  <si>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</si>
  <si>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</si>
  <si>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</si>
  <si>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</si>
  <si>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</si>
  <si>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</si>
  <si>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</si>
  <si>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</si>
  <si>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</si>
  <si>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</si>
  <si>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</si>
  <si>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</si>
  <si>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</si>
  <si>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</si>
  <si>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</si>
  <si>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</si>
  <si>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</si>
  <si>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</si>
  <si>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</si>
  <si>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</si>
  <si>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</si>
  <si>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</si>
  <si>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</si>
  <si>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</si>
  <si>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</si>
  <si>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</si>
  <si>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</si>
  <si>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</si>
  <si>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</si>
  <si>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</si>
  <si>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</si>
  <si>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</si>
  <si>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</si>
  <si>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</si>
  <si>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</si>
  <si>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</si>
  <si>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</si>
  <si>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</si>
  <si>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</si>
  <si>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</si>
  <si>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</si>
  <si>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</si>
  <si>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</si>
  <si>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</si>
  <si>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</si>
  <si>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</si>
  <si>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</si>
  <si>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</si>
  <si>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</si>
  <si>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</si>
  <si>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</si>
  <si>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</si>
  <si>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</si>
  <si>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</si>
  <si>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</si>
  <si>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</si>
  <si>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</si>
  <si>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</si>
  <si>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</si>
  <si>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</si>
  <si>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</si>
  <si>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</si>
  <si>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</si>
  <si>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</si>
  <si>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</si>
  <si>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</si>
  <si>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</si>
  <si>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</si>
  <si>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</si>
  <si>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</si>
  <si>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</si>
  <si>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</si>
  <si>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</si>
  <si>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</si>
  <si>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</si>
  <si>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</si>
  <si>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</si>
  <si>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</si>
  <si>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</si>
  <si>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</si>
  <si>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</si>
  <si>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</si>
  <si>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</si>
  <si>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</si>
  <si>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</si>
  <si>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</si>
  <si>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</si>
  <si>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</si>
  <si>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</si>
  <si>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</si>
  <si>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</si>
  <si>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</si>
  <si>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</si>
  <si>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</si>
  <si>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</si>
  <si>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</si>
  <si>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</si>
  <si>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</si>
  <si>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</si>
  <si>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</si>
  <si>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</si>
  <si>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</si>
  <si>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</si>
  <si>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</si>
  <si>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</si>
  <si>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</si>
  <si>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</si>
  <si>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</si>
  <si>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</si>
  <si>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</si>
  <si>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</si>
  <si>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</si>
  <si>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</si>
  <si>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</si>
  <si>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</si>
  <si>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</si>
  <si>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</si>
  <si>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</si>
  <si>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</si>
  <si>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</si>
  <si>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</si>
  <si>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</si>
  <si>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</si>
  <si>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</si>
  <si>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</si>
  <si>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</si>
  <si>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</si>
  <si>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</si>
  <si>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</si>
  <si>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</si>
  <si>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</si>
  <si>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</si>
  <si>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</si>
  <si>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</si>
  <si>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</si>
  <si>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</si>
  <si>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</si>
  <si>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</si>
  <si>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</si>
  <si>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</si>
  <si>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</si>
  <si>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</si>
  <si>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</si>
  <si>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</si>
  <si>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</si>
  <si>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</si>
  <si>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</si>
  <si>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</si>
  <si>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</si>
  <si>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</si>
  <si>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</si>
  <si>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</si>
  <si>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</si>
  <si>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</si>
  <si>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</si>
  <si>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</si>
  <si>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</si>
  <si>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</si>
  <si>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</si>
  <si>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</si>
  <si>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</si>
  <si>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</si>
  <si>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</si>
  <si>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</si>
  <si>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</si>
  <si>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</si>
  <si>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</si>
  <si>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</si>
  <si>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</si>
  <si>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</si>
  <si>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</si>
  <si>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</si>
  <si>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</si>
  <si>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</si>
  <si>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</si>
  <si>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</si>
  <si>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</si>
  <si>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</si>
  <si>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</si>
  <si>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</si>
  <si>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</si>
  <si>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</si>
  <si>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</si>
  <si>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</si>
  <si>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</si>
  <si>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</si>
  <si>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</si>
  <si>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</si>
  <si>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</si>
  <si>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</si>
  <si>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</si>
  <si>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</si>
  <si>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</si>
  <si>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</si>
  <si>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</si>
  <si>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</si>
  <si>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</si>
  <si>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</si>
  <si>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</si>
  <si>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</si>
  <si>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</si>
  <si>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</si>
  <si>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</si>
  <si>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</si>
  <si>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</si>
  <si>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</si>
  <si>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</si>
  <si>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</si>
  <si>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</si>
  <si>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</si>
  <si>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</si>
  <si>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</si>
  <si>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</si>
  <si>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</si>
  <si>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</si>
  <si>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</si>
  <si>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</si>
  <si>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</si>
  <si>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</si>
  <si>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</si>
  <si>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</si>
  <si>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</si>
  <si>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</si>
  <si>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</si>
  <si>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</si>
  <si>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</si>
  <si>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</si>
  <si>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</si>
  <si>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</si>
  <si>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</si>
  <si>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</si>
  <si>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</si>
  <si>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</si>
  <si>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</si>
  <si>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</si>
  <si>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</si>
  <si>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</si>
  <si>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</si>
  <si>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</si>
  <si>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</si>
  <si>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</si>
  <si>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</si>
  <si>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</si>
  <si>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</si>
  <si>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</si>
  <si>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</si>
  <si>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</si>
  <si>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</si>
  <si>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</si>
  <si>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</si>
  <si>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</si>
  <si>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</si>
  <si>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</si>
  <si>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</si>
  <si>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</si>
  <si>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</si>
  <si>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</si>
  <si>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</si>
  <si>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</si>
  <si>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</si>
  <si>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</si>
  <si>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</si>
  <si>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</si>
  <si>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</si>
  <si>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</si>
  <si>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</si>
  <si>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</si>
  <si>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</si>
  <si>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</si>
  <si>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</si>
  <si>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</si>
  <si>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</si>
  <si>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</si>
  <si>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</si>
  <si>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</si>
  <si>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</si>
  <si>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</si>
  <si>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</si>
  <si>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</si>
  <si>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</si>
  <si>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</si>
  <si>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</si>
  <si>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</si>
  <si>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</si>
  <si>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</si>
  <si>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</si>
  <si>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</si>
  <si>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</si>
  <si>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</si>
  <si>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</si>
  <si>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</si>
  <si>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</si>
  <si>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</si>
  <si>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</si>
  <si>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</si>
  <si>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</si>
  <si>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</si>
  <si>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</si>
  <si>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</si>
  <si>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</si>
  <si>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</si>
  <si>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</si>
  <si>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</si>
  <si>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</si>
  <si>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</si>
  <si>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</si>
  <si>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</si>
  <si>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</si>
  <si>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</si>
  <si>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</si>
  <si>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</si>
  <si>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</si>
  <si>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</si>
  <si>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</si>
  <si>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</si>
  <si>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</si>
  <si>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</si>
  <si>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</si>
  <si>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</si>
  <si>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</si>
  <si>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</si>
  <si>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</si>
  <si>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</si>
  <si>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</si>
  <si>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</si>
  <si>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</si>
  <si>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</si>
  <si>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</si>
  <si>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</si>
  <si>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</si>
  <si>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</si>
  <si>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</si>
  <si>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</si>
  <si>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</si>
  <si>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</si>
  <si>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</si>
  <si>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</si>
  <si>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</si>
  <si>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</si>
  <si>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</si>
  <si>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</si>
  <si>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</si>
  <si>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</si>
  <si>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</si>
  <si>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</si>
  <si>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</si>
  <si>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</si>
  <si>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</si>
  <si>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</si>
  <si>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</si>
  <si>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</si>
  <si>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</si>
  <si>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</si>
  <si>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</si>
  <si>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</si>
  <si>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</si>
  <si>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</si>
  <si>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</si>
  <si>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</si>
  <si>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</si>
  <si>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</si>
  <si>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</si>
  <si>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</si>
  <si>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</si>
  <si>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</si>
  <si>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</si>
  <si>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</si>
  <si>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</si>
  <si>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</si>
  <si>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</si>
  <si>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</si>
  <si>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</si>
  <si>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</si>
  <si>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</si>
  <si>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</si>
  <si>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</si>
  <si>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</si>
  <si>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</si>
  <si>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</si>
  <si>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</si>
  <si>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</si>
  <si>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</si>
  <si>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</si>
  <si>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</si>
  <si>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</si>
  <si>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</si>
  <si>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</si>
  <si>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</si>
  <si>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</si>
  <si>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</si>
  <si>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</si>
  <si>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</si>
  <si>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</si>
  <si>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</si>
  <si>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</si>
  <si>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</si>
  <si>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</si>
  <si>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</si>
  <si>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</si>
  <si>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</si>
  <si>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</si>
  <si>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</si>
  <si>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</si>
  <si>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</si>
  <si>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</si>
  <si>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</si>
  <si>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</si>
  <si>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</si>
  <si>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</si>
  <si>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</si>
  <si>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</si>
  <si>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</si>
  <si>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</si>
  <si>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</si>
  <si>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</si>
  <si>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</si>
  <si>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</si>
  <si>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</si>
  <si>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</si>
  <si>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</si>
  <si>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</si>
  <si>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</si>
  <si>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</si>
  <si>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</si>
  <si>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</si>
  <si>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</si>
  <si>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</si>
  <si>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</si>
  <si>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</si>
  <si>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</si>
  <si>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</si>
  <si>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</si>
  <si>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</si>
  <si>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</si>
  <si>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</si>
  <si>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</si>
  <si>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</si>
  <si>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</si>
  <si>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</si>
  <si>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</si>
  <si>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</si>
  <si>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</si>
  <si>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</si>
  <si>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</si>
  <si>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</si>
  <si>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</si>
  <si>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</si>
  <si>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</si>
  <si>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</si>
  <si>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</si>
  <si>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</si>
  <si>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</si>
  <si>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</si>
  <si>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</si>
  <si>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</si>
  <si>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</si>
  <si>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</si>
  <si>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</si>
  <si>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</si>
  <si>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</si>
  <si>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</si>
  <si>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</si>
  <si>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</si>
  <si>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</si>
  <si>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</si>
  <si>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</si>
  <si>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</si>
  <si>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</si>
  <si>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</si>
  <si>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</si>
  <si>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</si>
  <si>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</si>
  <si>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</si>
  <si>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</si>
  <si>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</si>
  <si>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</si>
  <si>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</si>
  <si>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</si>
  <si>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</si>
  <si>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</si>
  <si>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</si>
  <si>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</si>
  <si>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</si>
  <si>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</si>
  <si>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</si>
  <si>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</si>
  <si>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</si>
  <si>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</si>
  <si>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</si>
  <si>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</si>
  <si>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</si>
  <si>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</si>
  <si>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</si>
  <si>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</si>
  <si>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</si>
  <si>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</si>
  <si>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</si>
  <si>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</si>
  <si>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</si>
  <si>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</si>
  <si>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</si>
  <si>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</si>
  <si>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</si>
  <si>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</si>
  <si>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</si>
  <si>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</si>
  <si>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</si>
  <si>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</si>
  <si>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</si>
  <si>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</si>
  <si>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</si>
  <si>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</si>
  <si>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</si>
  <si>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</si>
  <si>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</si>
  <si>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</si>
  <si>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</si>
  <si>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</si>
  <si>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</si>
  <si>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</si>
  <si>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</si>
  <si>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</si>
  <si>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</si>
  <si>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</si>
  <si>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</si>
  <si>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</si>
  <si>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</si>
  <si>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</si>
  <si>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</si>
  <si>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</si>
  <si>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</si>
  <si>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</si>
  <si>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</si>
  <si>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</si>
  <si>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</si>
  <si>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</si>
  <si>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</si>
  <si>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</si>
  <si>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</si>
  <si>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</si>
  <si>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</si>
  <si>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</si>
  <si>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</si>
  <si>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</si>
  <si>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</si>
  <si>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</si>
  <si>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</si>
  <si>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</si>
  <si>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</si>
  <si>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</si>
  <si>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</si>
  <si>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</si>
  <si>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</si>
  <si>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</si>
  <si>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</si>
  <si>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</si>
  <si>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</si>
  <si>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</si>
  <si>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</si>
  <si>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</si>
  <si>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</si>
  <si>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</si>
  <si>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</si>
  <si>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</si>
  <si>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</si>
  <si>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</si>
  <si>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</si>
  <si>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</si>
  <si>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</si>
  <si>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</si>
  <si>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</si>
  <si>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</si>
  <si>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</si>
  <si>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</si>
  <si>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</si>
  <si>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</si>
  <si>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</si>
  <si>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</si>
  <si>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</si>
  <si>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</si>
  <si>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</si>
  <si>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</si>
  <si>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</si>
  <si>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</si>
  <si>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</si>
  <si>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</si>
  <si>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</si>
  <si>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</si>
  <si>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</si>
  <si>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</si>
  <si>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</si>
  <si>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</si>
  <si>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</si>
  <si>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</si>
  <si>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</si>
  <si>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</si>
  <si>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</si>
  <si>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</si>
  <si>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</si>
  <si>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</si>
  <si>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</si>
  <si>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</si>
  <si>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</si>
  <si>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</si>
  <si>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</si>
  <si>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</si>
  <si>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</si>
  <si>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</si>
  <si>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</si>
  <si>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</si>
  <si>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</si>
  <si>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</si>
  <si>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</si>
  <si>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</si>
  <si>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</si>
  <si>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</si>
  <si>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</si>
  <si>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</si>
  <si>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</si>
  <si>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</si>
  <si>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</si>
  <si>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</si>
  <si>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</si>
  <si>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</si>
  <si>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</si>
  <si>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</si>
  <si>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</si>
  <si>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</si>
  <si>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</si>
  <si>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</si>
  <si>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</si>
  <si>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</si>
  <si>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</si>
  <si>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</si>
  <si>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</si>
  <si>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</si>
  <si>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</si>
  <si>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</si>
  <si>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</si>
  <si>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</si>
  <si>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</si>
  <si>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</si>
  <si>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</si>
  <si>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</si>
  <si>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</si>
  <si>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</si>
  <si>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</si>
  <si>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</si>
  <si>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</si>
  <si>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</si>
  <si>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</si>
  <si>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</si>
  <si>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</si>
  <si>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</si>
  <si>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</si>
  <si>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</si>
  <si>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</si>
  <si>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</si>
  <si>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</si>
  <si>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</si>
  <si>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</si>
  <si>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</si>
  <si>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</si>
  <si>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</si>
  <si>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</si>
  <si>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</si>
  <si>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</si>
  <si>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</si>
  <si>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</si>
  <si>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</si>
  <si>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</si>
  <si>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</si>
  <si>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</si>
  <si>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</si>
  <si>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</si>
  <si>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</si>
  <si>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</si>
  <si>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</si>
  <si>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</si>
  <si>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</si>
  <si>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</si>
  <si>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</si>
  <si>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</si>
  <si>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</si>
  <si>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</si>
  <si>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</si>
  <si>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</si>
  <si>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</si>
  <si>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</si>
  <si>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</si>
  <si>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</si>
  <si>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</si>
  <si>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</si>
  <si>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</si>
  <si>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</si>
  <si>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</si>
  <si>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</si>
  <si>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</si>
  <si>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</si>
  <si>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</si>
  <si>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</si>
  <si>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</si>
  <si>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</si>
  <si>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</si>
  <si>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</si>
  <si>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</si>
  <si>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</si>
  <si>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</si>
  <si>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</si>
  <si>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</si>
  <si>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</si>
  <si>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</si>
  <si>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</si>
  <si>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</si>
  <si>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</si>
  <si>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</si>
  <si>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</si>
  <si>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</si>
  <si>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</si>
  <si>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</si>
  <si>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</si>
  <si>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</si>
  <si>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</si>
  <si>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</si>
  <si>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</si>
  <si>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</si>
  <si>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</si>
  <si>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</si>
  <si>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</si>
  <si>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</si>
  <si>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</si>
  <si>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</si>
  <si>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</si>
  <si>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</si>
  <si>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</si>
  <si>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</si>
  <si>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</si>
  <si>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</si>
  <si>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</si>
  <si>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</si>
  <si>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</si>
  <si>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</si>
  <si>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</si>
  <si>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</si>
  <si>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</si>
  <si>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</si>
  <si>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</si>
  <si>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</si>
  <si>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</si>
  <si>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</si>
  <si>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</si>
  <si>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</si>
  <si>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</si>
  <si>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</si>
  <si>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</si>
  <si>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</si>
  <si>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</si>
  <si>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</si>
  <si>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</si>
  <si>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</si>
  <si>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</si>
  <si>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</si>
  <si>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</si>
  <si>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</si>
  <si>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</si>
  <si>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</si>
  <si>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</si>
  <si>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</si>
  <si>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</si>
  <si>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</si>
  <si>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</si>
  <si>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</si>
  <si>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</si>
  <si>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</si>
  <si>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</si>
  <si>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</si>
  <si>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</si>
  <si>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</si>
  <si>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</si>
  <si>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</si>
  <si>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</si>
  <si>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</si>
  <si>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</si>
  <si>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</si>
  <si>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</si>
  <si>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</si>
  <si>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</si>
  <si>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</si>
  <si>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</si>
  <si>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</si>
  <si>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</si>
  <si>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</si>
  <si>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</si>
  <si>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</si>
  <si>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</si>
  <si>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</si>
  <si>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</si>
  <si>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</si>
  <si>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</si>
  <si>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</si>
  <si>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</si>
  <si>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</si>
  <si>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</si>
  <si>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</si>
  <si>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</si>
  <si>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</si>
  <si>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</si>
  <si>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</si>
  <si>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</si>
  <si>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</si>
  <si>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</si>
  <si>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</si>
  <si>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</si>
  <si>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</si>
  <si>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</si>
  <si>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</si>
  <si>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</si>
  <si>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</si>
  <si>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</si>
  <si>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</si>
  <si>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</si>
  <si>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</si>
  <si>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</si>
  <si>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</si>
  <si>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</si>
  <si>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</si>
  <si>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</si>
  <si>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</si>
  <si>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</si>
  <si>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</si>
  <si>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</si>
  <si>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</si>
  <si>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</si>
  <si>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</si>
  <si>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</si>
  <si>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</si>
  <si>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</si>
  <si>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</si>
  <si>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</si>
  <si>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</si>
  <si>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</si>
  <si>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</si>
  <si>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</si>
  <si>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</si>
  <si>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</si>
  <si>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</si>
  <si>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</si>
  <si>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</si>
  <si>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</si>
  <si>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</si>
  <si>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</si>
  <si>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</si>
  <si>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</si>
  <si>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</si>
  <si>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</si>
  <si>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</si>
  <si>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</si>
  <si>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</si>
  <si>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</si>
  <si>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</si>
  <si>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</si>
  <si>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</si>
  <si>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</si>
  <si>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</si>
  <si>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</si>
  <si>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</si>
  <si>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</si>
  <si>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</si>
  <si>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</si>
  <si>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</si>
  <si>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</si>
  <si>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</si>
  <si>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</si>
  <si>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</si>
  <si>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</si>
  <si>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</si>
  <si>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</si>
  <si>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</si>
  <si>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</si>
  <si>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</si>
  <si>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</si>
  <si>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</si>
  <si>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</si>
  <si>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</si>
  <si>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</si>
  <si>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</si>
  <si>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</si>
  <si>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</si>
  <si>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</si>
  <si>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</si>
  <si>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</si>
  <si>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</si>
  <si>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</si>
  <si>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</si>
  <si>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</si>
  <si>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</si>
  <si>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</si>
  <si>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</si>
  <si>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</si>
  <si>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</si>
  <si>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</si>
  <si>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</si>
  <si>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</si>
  <si>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</si>
  <si>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</si>
  <si>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</si>
  <si>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</si>
  <si>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</si>
  <si>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</si>
  <si>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</si>
  <si>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</si>
  <si>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</si>
  <si>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</si>
  <si>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</si>
  <si>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</si>
  <si>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</si>
  <si>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</si>
  <si>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</si>
  <si>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</si>
  <si>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</si>
  <si>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</si>
  <si>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</si>
  <si>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</si>
  <si>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</si>
  <si>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</si>
  <si>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</si>
  <si>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</si>
  <si>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</si>
  <si>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</si>
  <si>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</si>
  <si>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</si>
  <si>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</si>
  <si>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</si>
  <si>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</si>
  <si>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</si>
  <si>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</si>
  <si>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</si>
  <si>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</si>
  <si>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</si>
  <si>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</si>
  <si>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</si>
  <si>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</si>
  <si>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</si>
  <si>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</si>
  <si>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</si>
  <si>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</si>
  <si>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</si>
  <si>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</si>
  <si>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</si>
  <si>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</si>
  <si>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</si>
  <si>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</si>
  <si>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</si>
  <si>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</si>
  <si>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</si>
  <si>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</si>
  <si>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</si>
  <si>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</si>
  <si>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</si>
  <si>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</si>
  <si>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</si>
  <si>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</si>
  <si>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</si>
  <si>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</si>
  <si>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</si>
  <si>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</si>
  <si>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</si>
  <si>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</si>
  <si>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</si>
  <si>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</si>
  <si>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</si>
  <si>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</si>
  <si>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</si>
  <si>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</si>
  <si>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</si>
  <si>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</si>
  <si>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</si>
  <si>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</si>
  <si>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</si>
  <si>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</si>
  <si>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</si>
  <si>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</si>
  <si>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</si>
  <si>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</si>
  <si>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</si>
  <si>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</si>
  <si>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</si>
  <si>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</si>
  <si>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</si>
  <si>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</si>
  <si>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</si>
  <si>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</si>
  <si>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</si>
  <si>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</si>
  <si>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</si>
  <si>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</si>
  <si>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</si>
  <si>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</si>
  <si>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</si>
  <si>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</si>
  <si>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</si>
  <si>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</si>
  <si>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</si>
  <si>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</si>
  <si>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</si>
  <si>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</si>
  <si>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</si>
  <si>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</si>
  <si>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</si>
  <si>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</si>
  <si>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</si>
  <si>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</si>
  <si>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</si>
  <si>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</si>
  <si>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</si>
  <si>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</si>
  <si>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</si>
  <si>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</si>
  <si>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</si>
  <si>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</si>
  <si>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</si>
  <si>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</si>
  <si>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</si>
  <si>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</si>
  <si>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</si>
  <si>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</si>
  <si>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</si>
  <si>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</si>
  <si>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</si>
  <si>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</si>
  <si>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</si>
  <si>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</si>
  <si>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</si>
  <si>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</si>
  <si>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</si>
  <si>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</si>
  <si>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</si>
  <si>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</si>
  <si>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</si>
  <si>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</si>
  <si>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</si>
  <si>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</si>
  <si>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</si>
  <si>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</si>
  <si>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</si>
  <si>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</si>
  <si>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</si>
  <si>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</si>
  <si>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</si>
  <si>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</si>
  <si>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</si>
  <si>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</si>
  <si>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</si>
  <si>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</si>
  <si>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</si>
  <si>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</si>
  <si>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</si>
  <si>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</si>
  <si>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</si>
  <si>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</si>
  <si>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</si>
  <si>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</si>
  <si>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</si>
  <si>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</si>
  <si>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</si>
  <si>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</si>
  <si>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</si>
  <si>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</si>
  <si>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</si>
  <si>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</si>
  <si>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</si>
  <si>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</si>
  <si>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</si>
  <si>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</si>
  <si>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</si>
  <si>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</si>
  <si>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</si>
  <si>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</si>
  <si>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</si>
  <si>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</si>
  <si>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</si>
  <si>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</si>
  <si>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</si>
  <si>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</si>
  <si>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</si>
  <si>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</si>
  <si>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</si>
  <si>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</si>
  <si>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</si>
  <si>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</si>
  <si>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</si>
  <si>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</si>
  <si>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</si>
  <si>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</si>
  <si>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</si>
  <si>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</si>
  <si>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</si>
  <si>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</si>
  <si>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</si>
  <si>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</si>
  <si>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</si>
  <si>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</si>
  <si>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</si>
  <si>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</si>
  <si>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</si>
  <si>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</si>
  <si>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</si>
  <si>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</si>
  <si>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</si>
  <si>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</si>
  <si>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</si>
  <si>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</si>
  <si>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</si>
  <si>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</si>
  <si>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</si>
  <si>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</si>
  <si>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</si>
  <si>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</si>
  <si>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</si>
  <si>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</si>
  <si>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</si>
  <si>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</si>
  <si>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</si>
  <si>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</si>
  <si>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</si>
  <si>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</si>
  <si>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</si>
  <si>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</si>
  <si>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</si>
  <si>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</si>
  <si>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</si>
  <si>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</si>
  <si>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</si>
  <si>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</si>
  <si>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</si>
  <si>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</si>
  <si>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</si>
  <si>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</si>
  <si>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</si>
  <si>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</si>
  <si>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</si>
  <si>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</si>
  <si>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</si>
  <si>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</si>
  <si>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</si>
  <si>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</si>
  <si>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</si>
  <si>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</si>
  <si>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</si>
  <si>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</si>
  <si>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</si>
  <si>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</si>
  <si>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</si>
  <si>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</si>
  <si>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</si>
  <si>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</si>
  <si>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</si>
  <si>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</si>
  <si>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</si>
  <si>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</si>
  <si>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</si>
  <si>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</si>
  <si>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</si>
  <si>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</si>
  <si>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</si>
  <si>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</si>
  <si>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</si>
  <si>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</si>
  <si>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</si>
  <si>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</si>
  <si>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</si>
  <si>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</si>
  <si>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</si>
  <si>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</si>
  <si>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</si>
  <si>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</si>
  <si>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</si>
  <si>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</si>
  <si>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</si>
  <si>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</si>
  <si>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</si>
  <si>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</si>
  <si>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</si>
  <si>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</si>
  <si>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</si>
  <si>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</si>
  <si>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</si>
  <si>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</si>
  <si>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</si>
  <si>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</si>
  <si>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</si>
  <si>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</si>
  <si>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</si>
  <si>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</si>
  <si>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</si>
  <si>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</si>
  <si>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</si>
  <si>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</si>
  <si>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</si>
  <si>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</si>
  <si>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</si>
  <si>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</si>
  <si>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</si>
  <si>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</si>
  <si>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</si>
  <si>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</si>
  <si>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</si>
  <si>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</si>
  <si>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</si>
  <si>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</si>
  <si>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</si>
  <si>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</si>
  <si>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</si>
  <si>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</si>
  <si>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</si>
  <si>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</si>
  <si>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</si>
  <si>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</si>
  <si>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</si>
  <si>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</si>
  <si>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</si>
  <si>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</si>
  <si>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</si>
  <si>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</si>
  <si>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</si>
  <si>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</si>
  <si>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</si>
  <si>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</si>
  <si>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</si>
  <si>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</si>
  <si>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</si>
  <si>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</si>
  <si>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</si>
  <si>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</si>
  <si>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</si>
  <si>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</si>
  <si>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</si>
  <si>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</si>
  <si>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</si>
  <si>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</si>
  <si>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</si>
  <si>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</si>
  <si>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</si>
  <si>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</si>
  <si>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</si>
  <si>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</si>
  <si>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</si>
  <si>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</si>
  <si>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</si>
  <si>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</si>
  <si>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</si>
  <si>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</si>
  <si>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</si>
  <si>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</si>
  <si>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</si>
  <si>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</si>
  <si>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</si>
  <si>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</si>
  <si>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</si>
  <si>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</si>
  <si>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</si>
  <si>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</si>
  <si>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</si>
  <si>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</si>
  <si>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</si>
  <si>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</si>
  <si>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</si>
  <si>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</si>
  <si>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</si>
  <si>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</si>
  <si>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</si>
  <si>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</si>
  <si>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</si>
  <si>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</si>
  <si>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</si>
  <si>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</si>
  <si>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</si>
  <si>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</si>
  <si>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</si>
  <si>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</si>
  <si>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</si>
  <si>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</si>
  <si>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</si>
  <si>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</si>
  <si>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</si>
  <si>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</si>
  <si>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</si>
  <si>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</si>
  <si>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</si>
  <si>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</si>
  <si>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</si>
  <si>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</si>
  <si>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</si>
  <si>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</si>
  <si>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</si>
  <si>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</si>
  <si>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</si>
  <si>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</si>
  <si>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</si>
  <si>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</si>
  <si>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</si>
  <si>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</si>
  <si>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</si>
  <si>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</si>
  <si>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</si>
  <si>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</si>
  <si>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</si>
  <si>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</si>
  <si>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</si>
  <si>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</si>
  <si>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</si>
  <si>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</si>
  <si>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</si>
  <si>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</si>
  <si>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</si>
  <si>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</si>
  <si>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</si>
  <si>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</si>
  <si>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</si>
  <si>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</si>
  <si>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</si>
  <si>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</si>
  <si>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</si>
  <si>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</si>
  <si>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</si>
  <si>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</si>
  <si>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</si>
  <si>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</si>
  <si>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</si>
  <si>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</si>
  <si>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</si>
  <si>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</si>
  <si>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</si>
  <si>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</si>
  <si>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</si>
  <si>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</si>
  <si>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</si>
  <si>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</si>
  <si>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</si>
  <si>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</si>
  <si>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</si>
  <si>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</si>
  <si>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</si>
  <si>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</si>
  <si>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</si>
  <si>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</si>
  <si>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</si>
  <si>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</si>
  <si>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</si>
  <si>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</si>
  <si>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</si>
  <si>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</si>
  <si>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</si>
  <si>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</si>
  <si>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</si>
  <si>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</si>
  <si>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</si>
  <si>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</si>
  <si>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</si>
  <si>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</si>
  <si>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</si>
  <si>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</si>
  <si>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</si>
  <si>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</si>
  <si>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</si>
  <si>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</si>
  <si>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</si>
  <si>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</si>
  <si>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</si>
  <si>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</si>
  <si>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</si>
  <si>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</si>
  <si>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</si>
  <si>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</si>
  <si>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</si>
  <si>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</si>
  <si>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</si>
  <si>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</si>
  <si>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</si>
  <si>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</si>
  <si>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</si>
  <si>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</si>
  <si>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</si>
  <si>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</si>
  <si>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</si>
  <si>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</si>
  <si>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</si>
  <si>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</si>
  <si>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</si>
  <si>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</si>
  <si>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</si>
  <si>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</si>
  <si>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</si>
  <si>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</si>
  <si>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</si>
  <si>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</si>
  <si>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</si>
  <si>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</si>
  <si>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</si>
  <si>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</si>
  <si>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</si>
  <si>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</si>
  <si>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</si>
  <si>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</si>
  <si>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</si>
  <si>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</si>
  <si>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</si>
  <si>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</si>
  <si>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</si>
  <si>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</si>
  <si>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</si>
  <si>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</si>
  <si>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</si>
  <si>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</si>
  <si>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</si>
  <si>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</si>
  <si>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</si>
  <si>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</si>
  <si>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</si>
  <si>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</si>
  <si>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</si>
  <si>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</si>
  <si>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</si>
  <si>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</si>
  <si>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</si>
  <si>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</si>
  <si>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</si>
  <si>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</si>
  <si>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</si>
  <si>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</si>
  <si>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</si>
  <si>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</si>
  <si>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</si>
  <si>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</si>
  <si>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</si>
  <si>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</si>
  <si>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</si>
  <si>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</si>
  <si>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</si>
  <si>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</si>
  <si>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</si>
  <si>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</si>
  <si>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</si>
  <si>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</si>
  <si>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</si>
  <si>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</si>
  <si>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</si>
  <si>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</si>
  <si>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</si>
  <si>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</si>
  <si>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</si>
  <si>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</si>
  <si>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</si>
  <si>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</si>
  <si>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</si>
  <si>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</si>
  <si>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</si>
  <si>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</si>
  <si>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</si>
  <si>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</si>
  <si>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</si>
  <si>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</si>
  <si>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</si>
  <si>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</si>
  <si>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</si>
  <si>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</si>
  <si>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</si>
  <si>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</si>
  <si>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</si>
  <si>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</si>
  <si>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</si>
  <si>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</si>
  <si>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</si>
  <si>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</si>
  <si>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</si>
  <si>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</si>
  <si>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</si>
  <si>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</si>
  <si>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</si>
  <si>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</si>
  <si>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</si>
  <si>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</si>
  <si>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</si>
  <si>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</si>
  <si>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</si>
  <si>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</si>
  <si>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</si>
  <si>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</si>
  <si>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</si>
  <si>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</si>
  <si>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</si>
  <si>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</si>
  <si>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</si>
  <si>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</si>
  <si>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</si>
  <si>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</si>
  <si>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</si>
  <si>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</si>
  <si>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</si>
  <si>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</si>
  <si>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</si>
  <si>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</si>
  <si>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</si>
  <si>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</si>
  <si>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</si>
  <si>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</si>
  <si>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</si>
  <si>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</si>
  <si>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</si>
  <si>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</si>
  <si>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</si>
  <si>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</si>
  <si>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</si>
  <si>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</si>
  <si>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</si>
  <si>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</si>
  <si>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</si>
  <si>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</si>
  <si>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</si>
  <si>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</si>
  <si>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</si>
  <si>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</si>
  <si>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</si>
  <si>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</si>
  <si>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</si>
  <si>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</si>
  <si>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</si>
  <si>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</si>
  <si>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</si>
  <si>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</si>
  <si>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</si>
  <si>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</si>
  <si>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</si>
  <si>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</si>
  <si>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</si>
  <si>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</si>
  <si>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</si>
  <si>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</si>
  <si>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</si>
  <si>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</si>
  <si>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</si>
  <si>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</si>
  <si>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</si>
  <si>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</si>
  <si>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</si>
  <si>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</si>
  <si>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</si>
  <si>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</si>
  <si>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</si>
  <si>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</si>
  <si>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</si>
  <si>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</si>
  <si>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</si>
  <si>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</si>
  <si>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</si>
  <si>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</si>
  <si>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</si>
  <si>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</si>
  <si>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</si>
  <si>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</si>
  <si>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</si>
  <si>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</si>
  <si>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</si>
  <si>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</si>
  <si>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</si>
  <si>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</si>
  <si>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</si>
  <si>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</si>
  <si>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</si>
  <si>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</si>
  <si>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</si>
  <si>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</si>
  <si>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</si>
  <si>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</si>
  <si>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</si>
  <si>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</si>
  <si>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</si>
  <si>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</si>
  <si>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</si>
  <si>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</si>
  <si>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</si>
  <si>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</si>
  <si>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</si>
  <si>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</si>
  <si>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</si>
  <si>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</si>
  <si>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</si>
  <si>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</si>
  <si>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</si>
  <si>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</si>
  <si>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</si>
  <si>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</si>
  <si>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</si>
  <si>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</si>
  <si>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</si>
  <si>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</si>
  <si>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</si>
  <si>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</si>
  <si>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</si>
  <si>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</si>
  <si>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</si>
  <si>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</si>
  <si>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</si>
  <si>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</si>
  <si>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</si>
  <si>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</si>
  <si>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</si>
  <si>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</si>
  <si>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</si>
  <si>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</si>
  <si>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</si>
  <si>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</si>
  <si>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</si>
  <si>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</si>
  <si>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</si>
  <si>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</si>
  <si>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</si>
  <si>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</si>
  <si>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</si>
  <si>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</si>
  <si>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</si>
  <si>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</si>
  <si>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</si>
  <si>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</si>
  <si>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</si>
  <si>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</si>
  <si>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</si>
  <si>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</si>
  <si>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</si>
  <si>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</si>
  <si>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</si>
  <si>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</si>
  <si>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</si>
  <si>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</si>
  <si>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</si>
  <si>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</si>
  <si>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</si>
  <si>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</si>
  <si>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</si>
  <si>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</si>
  <si>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</si>
  <si>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</si>
  <si>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</si>
  <si>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</si>
  <si>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</si>
  <si>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</si>
  <si>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</si>
  <si>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</si>
  <si>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</si>
  <si>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</si>
  <si>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</si>
  <si>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</si>
  <si>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</si>
  <si>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</si>
  <si>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</si>
  <si>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</si>
  <si>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</si>
  <si>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</si>
  <si>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</si>
  <si>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</si>
  <si>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</si>
  <si>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</si>
  <si>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</si>
  <si>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</si>
  <si>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</si>
  <si>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</si>
  <si>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</si>
  <si>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</si>
  <si>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</si>
  <si>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</si>
  <si>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</si>
  <si>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</si>
  <si>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</si>
  <si>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</si>
  <si>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</si>
  <si>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</si>
  <si>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</si>
  <si>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</si>
  <si>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</si>
  <si>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</si>
  <si>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</si>
  <si>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</si>
  <si>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</si>
  <si>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</si>
  <si>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</si>
  <si>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</si>
  <si>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</si>
  <si>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</si>
  <si>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</si>
  <si>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</si>
  <si>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</si>
  <si>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</si>
  <si>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</si>
  <si>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</si>
  <si>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</si>
  <si>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</si>
  <si>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</si>
  <si>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</si>
  <si>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</si>
  <si>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</si>
  <si>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</si>
  <si>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</si>
  <si>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</si>
  <si>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</si>
  <si>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</si>
  <si>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</si>
  <si>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</si>
  <si>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</si>
  <si>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</si>
  <si>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</si>
  <si>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</si>
  <si>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</si>
  <si>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</si>
  <si>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</si>
  <si>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</si>
  <si>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</si>
  <si>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</si>
  <si>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</si>
  <si>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</si>
  <si>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</si>
  <si>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</si>
  <si>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</si>
  <si>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</si>
  <si>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</si>
  <si>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</si>
  <si>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</si>
  <si>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</si>
  <si>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</si>
  <si>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</si>
  <si>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</si>
  <si>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</si>
  <si>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</si>
  <si>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</si>
  <si>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</si>
  <si>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</si>
  <si>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</si>
  <si>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</si>
  <si>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</si>
  <si>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</si>
  <si>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</si>
  <si>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</si>
  <si>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</si>
  <si>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</si>
  <si>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</si>
  <si>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</si>
  <si>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</si>
  <si>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</si>
  <si>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</si>
  <si>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</si>
  <si>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</si>
  <si>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</si>
  <si>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</si>
  <si>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</si>
  <si>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</si>
  <si>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</si>
  <si>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</si>
  <si>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</si>
  <si>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</si>
  <si>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</si>
  <si>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</si>
  <si>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</si>
  <si>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</si>
  <si>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</si>
  <si>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</si>
  <si>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</si>
  <si>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</si>
  <si>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</si>
  <si>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</si>
  <si>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</si>
  <si>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</si>
  <si>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</si>
  <si>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</si>
  <si>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</si>
  <si>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</si>
  <si>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</si>
  <si>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</si>
  <si>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</si>
  <si>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</si>
  <si>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</si>
  <si>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</si>
  <si>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</si>
  <si>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</si>
  <si>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</si>
  <si>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</si>
  <si>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</si>
  <si>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</si>
  <si>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</si>
  <si>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</si>
  <si>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</si>
  <si>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</si>
  <si>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</si>
  <si>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</si>
  <si>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</si>
  <si>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</si>
  <si>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</si>
  <si>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</si>
  <si>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</si>
  <si>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</si>
  <si>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</si>
  <si>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</si>
  <si>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</si>
  <si>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</si>
  <si>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</si>
  <si>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</si>
  <si>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</si>
  <si>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</si>
  <si>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</si>
  <si>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</si>
  <si>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</si>
  <si>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</si>
  <si>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</si>
  <si>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</si>
  <si>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</si>
  <si>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</si>
  <si>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</si>
  <si>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</si>
  <si>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</si>
  <si>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</si>
  <si>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</si>
  <si>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</si>
  <si>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</si>
  <si>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</si>
  <si>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</si>
  <si>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</si>
  <si>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</si>
  <si>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</si>
  <si>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</si>
  <si>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</si>
  <si>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</si>
  <si>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</si>
  <si>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</si>
  <si>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</si>
  <si>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</si>
  <si>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</si>
  <si>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</si>
  <si>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</si>
  <si>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</si>
  <si>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</si>
  <si>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</si>
  <si>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</si>
  <si>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</si>
  <si>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</si>
  <si>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</si>
  <si>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</si>
  <si>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</si>
  <si>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</si>
  <si>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</si>
  <si>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</si>
  <si>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</si>
  <si>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</si>
  <si>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</si>
  <si>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</si>
  <si>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</si>
  <si>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</si>
  <si>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</si>
  <si>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</si>
  <si>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</si>
  <si>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</si>
  <si>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</si>
  <si>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</si>
  <si>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</si>
  <si>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</si>
  <si>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</si>
  <si>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</si>
  <si>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</si>
  <si>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</si>
  <si>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</si>
  <si>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</si>
  <si>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</si>
  <si>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</si>
  <si>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</si>
  <si>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</si>
  <si>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</si>
  <si>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</si>
  <si>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</si>
  <si>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</si>
  <si>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</si>
  <si>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</si>
  <si>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</si>
  <si>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</si>
  <si>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</si>
  <si>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</si>
  <si>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</si>
  <si>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</si>
  <si>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</si>
  <si>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</si>
  <si>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</si>
  <si>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</si>
  <si>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</si>
  <si>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</si>
  <si>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</si>
  <si>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</si>
  <si>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</si>
  <si>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</si>
  <si>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</si>
  <si>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</si>
  <si>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</si>
  <si>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</si>
  <si>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</si>
  <si>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</si>
  <si>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</si>
  <si>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</si>
  <si>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</si>
  <si>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</si>
  <si>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</si>
  <si>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</si>
  <si>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</si>
  <si>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</si>
  <si>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</si>
  <si>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</si>
  <si>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</si>
  <si>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</si>
  <si>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</si>
  <si>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</si>
  <si>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</si>
  <si>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</si>
  <si>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</si>
  <si>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</si>
  <si>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</si>
  <si>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</si>
  <si>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</si>
  <si>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</si>
  <si>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</si>
  <si>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</si>
  <si>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</si>
  <si>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</si>
  <si>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</si>
  <si>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</si>
  <si>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</si>
  <si>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</si>
  <si>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</si>
  <si>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</si>
  <si>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</si>
  <si>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</si>
  <si>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</si>
  <si>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</si>
  <si>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</si>
  <si>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</si>
  <si>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</si>
  <si>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</si>
  <si>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</si>
  <si>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</si>
  <si>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</si>
  <si>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</si>
  <si>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</si>
  <si>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</si>
  <si>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</si>
  <si>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</si>
  <si>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</si>
  <si>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</si>
  <si>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</si>
  <si>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</si>
  <si>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</si>
  <si>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</si>
  <si>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</si>
  <si>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</si>
  <si>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</si>
  <si>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</si>
  <si>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</si>
  <si>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</si>
  <si>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</si>
  <si>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</si>
  <si>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</si>
  <si>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</si>
  <si>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</si>
  <si>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</si>
  <si>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</si>
  <si>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</si>
  <si>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</si>
  <si>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</si>
  <si>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</si>
  <si>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</si>
  <si>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</si>
  <si>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</si>
  <si>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</si>
  <si>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</si>
  <si>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</si>
  <si>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</si>
  <si>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</si>
  <si>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</si>
  <si>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</si>
  <si>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</si>
  <si>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</si>
  <si>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</si>
  <si>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</si>
  <si>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</si>
  <si>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</si>
  <si>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</si>
  <si>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</si>
  <si>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</si>
  <si>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</si>
  <si>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</si>
  <si>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</si>
  <si>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</si>
  <si>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</si>
  <si>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</si>
  <si>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</si>
  <si>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</si>
  <si>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</si>
  <si>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</si>
  <si>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</si>
  <si>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</si>
  <si>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</si>
  <si>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</si>
  <si>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</si>
  <si>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</si>
  <si>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</si>
  <si>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</si>
  <si>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</si>
  <si>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</si>
  <si>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</si>
  <si>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</si>
  <si>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</si>
  <si>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</si>
  <si>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</si>
  <si>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</si>
  <si>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</si>
  <si>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</si>
  <si>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</si>
  <si>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</si>
  <si>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</si>
  <si>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</si>
  <si>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</si>
  <si>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</si>
  <si>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</si>
  <si>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</si>
  <si>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</si>
  <si>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</si>
  <si>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</si>
  <si>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</si>
  <si>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</si>
  <si>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</si>
  <si>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</si>
  <si>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</si>
  <si>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</si>
  <si>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</si>
  <si>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</si>
  <si>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</si>
  <si>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</si>
  <si>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</si>
  <si>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</si>
  <si>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</si>
  <si>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</si>
  <si>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</si>
  <si>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</si>
  <si>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</si>
  <si>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</si>
  <si>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</si>
  <si>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</si>
  <si>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</si>
  <si>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</si>
  <si>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</si>
  <si>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</si>
  <si>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</si>
  <si>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</si>
  <si>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</si>
  <si>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</si>
  <si>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</si>
  <si>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</si>
  <si>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</si>
  <si>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</si>
  <si>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</si>
  <si>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</si>
  <si>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</si>
  <si>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</si>
  <si>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</si>
  <si>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</si>
  <si>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</si>
  <si>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</si>
  <si>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</si>
  <si>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</si>
  <si>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</si>
  <si>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</si>
  <si>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</si>
  <si>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</si>
  <si>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</si>
  <si>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</si>
  <si>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</si>
  <si>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</si>
  <si>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</si>
  <si>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</si>
  <si>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</si>
  <si>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</si>
  <si>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</si>
  <si>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</si>
  <si>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</si>
  <si>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</si>
  <si>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</si>
  <si>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</si>
  <si>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</si>
  <si>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</si>
  <si>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</si>
  <si>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</si>
  <si>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</si>
  <si>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</si>
  <si>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</si>
  <si>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</si>
  <si>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</si>
  <si>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</si>
  <si>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</si>
  <si>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</si>
  <si>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</si>
  <si>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</si>
  <si>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</si>
  <si>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</si>
  <si>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</si>
  <si>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</si>
  <si>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</si>
  <si>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</si>
  <si>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</si>
  <si>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</si>
  <si>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</si>
  <si>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</si>
  <si>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</si>
  <si>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</si>
  <si>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</si>
  <si>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</si>
  <si>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</si>
  <si>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</si>
  <si>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</si>
  <si>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</si>
  <si>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</si>
  <si>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</si>
  <si>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</si>
  <si>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</si>
  <si>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</si>
  <si>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</si>
  <si>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</si>
  <si>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</si>
  <si>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</si>
  <si>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</si>
  <si>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</si>
  <si>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</si>
  <si>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</si>
  <si>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</si>
  <si>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</si>
  <si>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</si>
  <si>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</si>
  <si>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</si>
  <si>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</si>
  <si>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</si>
  <si>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</si>
  <si>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</si>
  <si>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</si>
  <si>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</si>
  <si>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</si>
  <si>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</si>
  <si>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</si>
  <si>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</si>
  <si>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</si>
  <si>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</si>
  <si>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</si>
  <si>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</si>
  <si>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</si>
  <si>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</si>
  <si>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</si>
  <si>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</si>
  <si>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</si>
  <si>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</si>
  <si>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</si>
  <si>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</si>
  <si>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</si>
  <si>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</si>
  <si>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</si>
  <si>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</si>
  <si>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</si>
  <si>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</si>
  <si>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</si>
  <si>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</si>
  <si>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</si>
  <si>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</si>
  <si>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</si>
  <si>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</si>
  <si>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</si>
  <si>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</si>
  <si>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</si>
  <si>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</si>
  <si>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</si>
  <si>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</si>
  <si>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</si>
  <si>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</si>
  <si>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</si>
  <si>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</si>
  <si>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</si>
  <si>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</si>
  <si>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</si>
  <si>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</si>
  <si>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</si>
  <si>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</si>
  <si>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</si>
  <si>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</si>
  <si>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</si>
  <si>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</si>
  <si>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</si>
  <si>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</si>
  <si>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</si>
  <si>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</si>
  <si>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</si>
  <si>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</si>
  <si>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</si>
  <si>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</si>
  <si>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</si>
  <si>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</si>
  <si>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</si>
  <si>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</si>
  <si>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</si>
  <si>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</si>
  <si>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</si>
  <si>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</si>
  <si>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</si>
  <si>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</si>
  <si>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</si>
  <si>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</si>
  <si>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</si>
  <si>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</si>
  <si>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</si>
  <si>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</si>
  <si>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</si>
  <si>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</si>
  <si>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</si>
  <si>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</si>
  <si>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</si>
  <si>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</si>
  <si>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</si>
  <si>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</si>
  <si>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</si>
  <si>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</si>
  <si>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</si>
  <si>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</si>
  <si>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</si>
  <si>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</si>
  <si>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</si>
  <si>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</si>
  <si>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</si>
  <si>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</si>
  <si>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</si>
  <si>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</si>
  <si>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</si>
  <si>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</si>
  <si>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</si>
  <si>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</si>
  <si>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</si>
  <si>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</si>
  <si>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</si>
  <si>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</si>
  <si>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</si>
  <si>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</si>
  <si>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</si>
  <si>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</si>
  <si>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</si>
  <si>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</si>
  <si>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</si>
  <si>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</si>
  <si>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</si>
  <si>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</si>
  <si>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</si>
  <si>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</si>
  <si>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</si>
  <si>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</si>
  <si>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</si>
  <si>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</si>
  <si>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</si>
  <si>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</si>
  <si>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</si>
  <si>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</si>
  <si>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</si>
  <si>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</si>
  <si>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</si>
  <si>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</si>
  <si>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</si>
  <si>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</si>
  <si>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</si>
  <si>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</si>
  <si>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</si>
  <si>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</si>
  <si>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</si>
  <si>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</si>
  <si>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</si>
  <si>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</si>
  <si>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</si>
  <si>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</si>
  <si>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</si>
  <si>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</si>
  <si>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</si>
  <si>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</si>
  <si>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</si>
  <si>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</si>
  <si>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</si>
  <si>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</si>
  <si>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</si>
  <si>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</si>
  <si>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</si>
  <si>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</si>
  <si>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</si>
  <si>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</si>
  <si>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</si>
  <si>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</si>
  <si>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</si>
  <si>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</si>
  <si>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</si>
  <si>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</si>
  <si>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</si>
  <si>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</si>
  <si>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</si>
  <si>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</si>
  <si>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</si>
  <si>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</si>
  <si>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</si>
  <si>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</si>
  <si>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</si>
  <si>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</si>
  <si>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</si>
  <si>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</si>
  <si>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</si>
  <si>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</si>
  <si>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</si>
  <si>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</si>
  <si>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</si>
  <si>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</si>
  <si>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</si>
  <si>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</si>
  <si>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</si>
  <si>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</si>
  <si>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</si>
  <si>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</si>
  <si>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</si>
  <si>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</si>
  <si>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</si>
  <si>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</si>
  <si>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</si>
  <si>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</si>
  <si>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</si>
  <si>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</si>
  <si>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</si>
  <si>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</si>
  <si>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</si>
  <si>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</si>
  <si>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</si>
  <si>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</si>
  <si>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</si>
  <si>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</si>
  <si>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</si>
  <si>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</si>
  <si>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</si>
  <si>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</si>
  <si>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</si>
  <si>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</si>
  <si>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</si>
  <si>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</si>
  <si>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</si>
  <si>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</si>
  <si>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</si>
  <si>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</si>
  <si>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</si>
  <si>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</si>
  <si>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</si>
  <si>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</si>
  <si>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</si>
  <si>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</si>
  <si>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</si>
  <si>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</si>
  <si>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</si>
  <si>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</si>
  <si>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</si>
  <si>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</si>
  <si>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</si>
  <si>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</si>
  <si>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</si>
  <si>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</si>
  <si>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</si>
  <si>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</si>
  <si>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</si>
  <si>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</si>
  <si>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</si>
  <si>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</si>
  <si>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</si>
  <si>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</si>
  <si>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</si>
  <si>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</si>
  <si>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</si>
  <si>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</si>
  <si>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</si>
  <si>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</si>
  <si>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</si>
  <si>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</si>
  <si>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</si>
  <si>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</si>
  <si>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</si>
  <si>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</si>
  <si>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</si>
  <si>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</si>
  <si>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</si>
  <si>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</si>
  <si>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</si>
  <si>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</si>
  <si>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</si>
  <si>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</si>
  <si>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</si>
  <si>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</si>
  <si>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</si>
  <si>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</si>
  <si>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</si>
  <si>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</si>
  <si>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</si>
  <si>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</si>
  <si>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</si>
  <si>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</si>
  <si>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</si>
  <si>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</si>
  <si>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</si>
  <si>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</si>
  <si>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</si>
  <si>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</si>
  <si>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</si>
  <si>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</si>
  <si>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</si>
  <si>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</si>
  <si>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</si>
  <si>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</si>
  <si>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</si>
  <si>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</si>
  <si>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</si>
  <si>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</si>
  <si>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</si>
  <si>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</si>
  <si>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</si>
  <si>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</si>
  <si>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</si>
  <si>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</si>
  <si>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</si>
  <si>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</si>
  <si>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</si>
  <si>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</si>
  <si>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</si>
  <si>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</si>
  <si>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</si>
  <si>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</si>
  <si>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</si>
  <si>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</si>
  <si>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</si>
  <si>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</si>
  <si>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</si>
  <si>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</si>
  <si>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</si>
  <si>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</si>
  <si>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</si>
  <si>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</si>
  <si>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</si>
  <si>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</si>
  <si>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</si>
  <si>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</si>
  <si>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</si>
  <si>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</si>
  <si>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</si>
  <si>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</si>
  <si>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</si>
  <si>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</si>
  <si>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</si>
  <si>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</si>
  <si>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</si>
  <si>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</si>
  <si>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</si>
  <si>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</si>
  <si>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</si>
  <si>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</si>
  <si>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</si>
  <si>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</si>
  <si>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</si>
  <si>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</si>
  <si>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</si>
  <si>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</si>
  <si>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</si>
  <si>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</si>
  <si>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</si>
  <si>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</si>
  <si>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</si>
  <si>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</si>
  <si>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</si>
  <si>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</si>
  <si>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</si>
  <si>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</si>
  <si>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</si>
  <si>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</si>
  <si>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</si>
  <si>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</si>
  <si>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</si>
  <si>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</si>
  <si>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</si>
  <si>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</si>
  <si>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</si>
  <si>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</si>
  <si>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</si>
  <si>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</si>
  <si>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</si>
  <si>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</si>
  <si>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</si>
  <si>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</si>
  <si>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</si>
  <si>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</si>
  <si>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</si>
  <si>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</si>
  <si>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</si>
  <si>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</si>
  <si>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</si>
  <si>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</si>
  <si>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</si>
  <si>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</si>
  <si>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</si>
  <si>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</si>
  <si>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</si>
  <si>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</si>
  <si>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</si>
  <si>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</si>
  <si>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</si>
  <si>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</si>
  <si>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</si>
  <si>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</si>
  <si>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</si>
  <si>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</si>
  <si>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</si>
  <si>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</si>
  <si>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</si>
  <si>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</si>
  <si>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</si>
  <si>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</si>
  <si>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</si>
  <si>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</si>
  <si>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</si>
  <si>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</si>
  <si>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</si>
  <si>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</si>
  <si>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</si>
  <si>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</si>
  <si>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</si>
  <si>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</si>
  <si>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</si>
  <si>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</si>
  <si>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</si>
  <si>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</si>
  <si>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</si>
  <si>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</si>
  <si>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</si>
  <si>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</si>
  <si>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</si>
  <si>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</si>
  <si>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</si>
  <si>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</si>
  <si>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</si>
  <si>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</si>
  <si>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</si>
  <si>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</si>
  <si>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</si>
  <si>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</si>
  <si>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</si>
  <si>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</si>
  <si>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</si>
  <si>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</si>
  <si>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</si>
  <si>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</si>
  <si>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</si>
  <si>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</si>
  <si>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</si>
  <si>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</si>
  <si>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</si>
  <si>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</si>
  <si>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</si>
  <si>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</si>
  <si>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</si>
  <si>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</si>
  <si>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</si>
  <si>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</si>
  <si>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</si>
  <si>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</si>
  <si>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</si>
  <si>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</si>
  <si>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</si>
  <si>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</si>
  <si>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</si>
  <si>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</si>
  <si>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</si>
  <si>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</si>
  <si>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</si>
  <si>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</si>
  <si>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</si>
  <si>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</si>
  <si>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</si>
  <si>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</si>
  <si>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</si>
  <si>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</si>
  <si>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</si>
  <si>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</si>
  <si>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</si>
  <si>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</si>
  <si>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</si>
  <si>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</si>
  <si>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</si>
  <si>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</si>
  <si>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</si>
  <si>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</si>
  <si>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</si>
  <si>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</si>
  <si>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</si>
  <si>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</si>
  <si>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</si>
  <si>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</si>
  <si>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</si>
  <si>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</si>
  <si>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</si>
  <si>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</si>
  <si>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</si>
  <si>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</si>
  <si>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</si>
  <si>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</si>
  <si>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</si>
  <si>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</si>
  <si>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</si>
  <si>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</si>
  <si>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</si>
  <si>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</si>
  <si>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</si>
  <si>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</si>
  <si>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</si>
  <si>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</si>
  <si>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</si>
  <si>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</si>
  <si>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</si>
  <si>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</si>
  <si>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</si>
  <si>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</si>
  <si>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</si>
  <si>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</si>
  <si>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</si>
  <si>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</si>
  <si>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</si>
  <si>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</si>
  <si>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</si>
  <si>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</si>
  <si>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</si>
  <si>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</si>
  <si>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</si>
  <si>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</si>
  <si>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</si>
  <si>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</si>
  <si>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</si>
  <si>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</si>
  <si>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</si>
  <si>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</si>
  <si>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</si>
  <si>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</si>
  <si>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</si>
  <si>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</si>
  <si>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</si>
  <si>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</si>
  <si>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</si>
  <si>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</si>
  <si>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</si>
  <si>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</si>
  <si>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</si>
  <si>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</si>
  <si>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</si>
  <si>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</si>
  <si>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</si>
  <si>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</si>
  <si>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</si>
  <si>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</si>
  <si>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</si>
  <si>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</si>
  <si>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</si>
  <si>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</si>
  <si>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</si>
  <si>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</si>
  <si>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</si>
  <si>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</si>
  <si>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</si>
  <si>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</si>
  <si>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</si>
  <si>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</si>
  <si>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</si>
  <si>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</si>
  <si>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</si>
  <si>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</si>
  <si>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</si>
  <si>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</si>
  <si>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</si>
  <si>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</si>
  <si>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</si>
  <si>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</si>
  <si>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</si>
  <si>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</si>
  <si>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</si>
  <si>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</si>
  <si>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</si>
  <si>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</si>
  <si>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</si>
  <si>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</si>
  <si>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</si>
  <si>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</si>
  <si>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</si>
  <si>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</si>
  <si>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</si>
  <si>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</si>
  <si>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</si>
  <si>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</si>
  <si>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</si>
  <si>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</si>
  <si>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</si>
  <si>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</si>
  <si>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</si>
  <si>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</si>
  <si>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</si>
  <si>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</si>
  <si>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</si>
  <si>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</si>
  <si>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</si>
  <si>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</si>
  <si>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</si>
  <si>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</si>
  <si>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</si>
  <si>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</si>
  <si>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</si>
  <si>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</si>
  <si>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</si>
  <si>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</si>
  <si>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</si>
  <si>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</si>
  <si>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</si>
  <si>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</si>
  <si>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</si>
  <si>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</si>
  <si>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</si>
  <si>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</si>
  <si>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</si>
  <si>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</si>
  <si>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</si>
  <si>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</si>
  <si>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</si>
  <si>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</si>
  <si>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</si>
  <si>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</si>
  <si>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</si>
  <si>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</si>
  <si>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</si>
  <si>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</si>
  <si>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</si>
  <si>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</si>
  <si>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</si>
  <si>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</si>
  <si>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</si>
  <si>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</si>
  <si>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</si>
  <si>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</si>
  <si>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</si>
  <si>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</si>
  <si>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</si>
  <si>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</si>
  <si>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</si>
  <si>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</si>
  <si>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</si>
  <si>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</si>
  <si>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</si>
  <si>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</si>
  <si>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</si>
  <si>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</si>
  <si>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</si>
  <si>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</si>
  <si>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</si>
  <si>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</si>
  <si>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</si>
  <si>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</si>
  <si>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</si>
  <si>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</si>
  <si>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</si>
  <si>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</si>
  <si>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</si>
  <si>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</si>
  <si>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</si>
  <si>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</si>
  <si>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</si>
  <si>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</si>
  <si>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</si>
  <si>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</si>
  <si>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</si>
  <si>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</si>
  <si>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</si>
  <si>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</si>
  <si>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</si>
  <si>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</si>
  <si>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</si>
  <si>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</si>
  <si>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</si>
  <si>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</si>
  <si>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</si>
  <si>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</si>
  <si>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</si>
  <si>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</si>
  <si>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</si>
  <si>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</si>
  <si>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</si>
  <si>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</si>
  <si>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</si>
  <si>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</si>
  <si>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</si>
  <si>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</si>
  <si>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</si>
  <si>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</si>
  <si>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</si>
  <si>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</si>
  <si>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</si>
  <si>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</si>
  <si>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</si>
  <si>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</si>
  <si>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</si>
  <si>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</si>
  <si>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</si>
  <si>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</si>
  <si>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</si>
  <si>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</si>
  <si>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</si>
  <si>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</si>
  <si>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</si>
  <si>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</si>
  <si>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</si>
  <si>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</si>
  <si>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</si>
  <si>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</si>
  <si>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</si>
  <si>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</si>
  <si>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</si>
  <si>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</si>
  <si>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</si>
  <si>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</si>
  <si>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</si>
  <si>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</si>
  <si>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</si>
  <si>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</si>
  <si>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</si>
  <si>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</si>
  <si>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</si>
  <si>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</si>
  <si>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</si>
  <si>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</si>
  <si>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</si>
  <si>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</si>
  <si>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</si>
  <si>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</si>
  <si>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</si>
  <si>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</si>
  <si>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</si>
  <si>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</si>
  <si>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</si>
  <si>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</si>
  <si>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</si>
  <si>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</si>
  <si>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</si>
  <si>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</si>
  <si>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</si>
  <si>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</si>
  <si>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</si>
  <si>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</si>
  <si>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</si>
  <si>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</si>
  <si>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</si>
  <si>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</si>
  <si>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</si>
  <si>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</si>
  <si>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</si>
  <si>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</si>
  <si>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</si>
  <si>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</si>
  <si>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</si>
  <si>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</si>
  <si>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</si>
  <si>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</si>
  <si>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</si>
  <si>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</si>
  <si>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</si>
  <si>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</si>
  <si>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</si>
  <si>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</si>
  <si>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</si>
  <si>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</si>
  <si>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</si>
  <si>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</si>
  <si>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</si>
  <si>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</si>
  <si>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</si>
  <si>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</si>
  <si>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</si>
  <si>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</si>
  <si>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</si>
  <si>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</si>
  <si>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</si>
  <si>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</si>
  <si>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</si>
  <si>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</si>
  <si>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</si>
  <si>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</si>
  <si>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</si>
  <si>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</si>
  <si>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</si>
  <si>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</si>
  <si>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</si>
  <si>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</si>
  <si>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</si>
  <si>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</si>
  <si>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</si>
  <si>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</si>
  <si>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</si>
  <si>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</si>
  <si>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</si>
  <si>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</si>
  <si>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</si>
  <si>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</si>
  <si>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</si>
  <si>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</si>
  <si>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</si>
  <si>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</si>
  <si>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</si>
  <si>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</si>
  <si>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</si>
  <si>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</si>
  <si>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</si>
  <si>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</si>
  <si>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</si>
  <si>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</si>
  <si>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</si>
  <si>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</si>
  <si>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</si>
  <si>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</si>
  <si>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</si>
  <si>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</si>
  <si>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</si>
  <si>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</si>
  <si>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</si>
  <si>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</si>
  <si>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</si>
  <si>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</si>
  <si>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</si>
  <si>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</si>
  <si>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</si>
  <si>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</si>
  <si>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</si>
  <si>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</si>
  <si>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</si>
  <si>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</si>
  <si>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</si>
  <si>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</si>
  <si>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</si>
  <si>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</si>
  <si>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</si>
  <si>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</si>
  <si>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</si>
  <si>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</si>
  <si>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</si>
  <si>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</si>
  <si>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</si>
  <si>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</si>
  <si>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</si>
  <si>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</si>
  <si>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</si>
  <si>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</si>
  <si>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</si>
  <si>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</si>
  <si>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</si>
  <si>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</si>
  <si>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</si>
  <si>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</si>
  <si>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</si>
  <si>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</si>
  <si>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</si>
  <si>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</si>
  <si>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</si>
  <si>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</si>
  <si>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</si>
  <si>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</si>
  <si>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</si>
  <si>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</si>
  <si>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</si>
  <si>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</si>
  <si>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</si>
  <si>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</si>
  <si>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</si>
  <si>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</si>
  <si>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</si>
  <si>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</si>
  <si>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</si>
  <si>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</si>
  <si>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</si>
  <si>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</si>
  <si>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</si>
  <si>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</si>
  <si>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</si>
  <si>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</si>
  <si>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</si>
  <si>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</si>
  <si>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</si>
  <si>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</si>
  <si>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</si>
  <si>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</si>
  <si>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</si>
  <si>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</si>
  <si>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</si>
  <si>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</si>
  <si>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</si>
  <si>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</si>
  <si>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</si>
  <si>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</si>
  <si>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</si>
  <si>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</si>
  <si>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</si>
  <si>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</si>
  <si>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</si>
  <si>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</si>
  <si>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</si>
  <si>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</si>
  <si>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</si>
  <si>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</si>
  <si>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</si>
  <si>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</si>
  <si>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</si>
  <si>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</si>
  <si>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</si>
  <si>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</si>
  <si>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</si>
  <si>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</si>
  <si>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</si>
  <si>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</si>
  <si>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</si>
  <si>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</si>
  <si>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</si>
  <si>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</si>
  <si>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</si>
  <si>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</si>
  <si>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</si>
  <si>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</si>
  <si>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</si>
  <si>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</si>
  <si>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</si>
  <si>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</si>
  <si>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</si>
  <si>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</si>
  <si>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</si>
  <si>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</si>
  <si>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</si>
  <si>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</si>
  <si>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</si>
  <si>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</si>
  <si>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</si>
  <si>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</si>
  <si>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</si>
  <si>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</si>
  <si>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</si>
  <si>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</si>
  <si>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</si>
  <si>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</si>
  <si>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</si>
  <si>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</si>
  <si>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</si>
  <si>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</si>
  <si>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</si>
  <si>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</si>
  <si>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</si>
  <si>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</si>
  <si>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</si>
  <si>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</si>
  <si>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</si>
  <si>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</si>
  <si>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</si>
  <si>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</si>
  <si>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</si>
  <si>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</si>
  <si>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</si>
  <si>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</si>
  <si>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</si>
  <si>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</si>
  <si>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</si>
  <si>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</si>
  <si>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</si>
  <si>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</si>
  <si>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</si>
  <si>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</si>
  <si>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</si>
  <si>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</si>
  <si>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</si>
  <si>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</si>
  <si>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</si>
  <si>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</si>
  <si>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</si>
  <si>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</si>
  <si>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</si>
  <si>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</si>
  <si>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</si>
  <si>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</si>
  <si>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</si>
  <si>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</si>
  <si>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</si>
  <si>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</si>
  <si>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</si>
  <si>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</si>
  <si>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</si>
  <si>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</si>
  <si>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</si>
  <si>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</si>
  <si>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</si>
  <si>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</si>
  <si>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</si>
  <si>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</si>
  <si>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</si>
  <si>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</si>
  <si>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</si>
  <si>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</si>
  <si>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</si>
  <si>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</si>
  <si>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</si>
  <si>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</si>
  <si>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</si>
  <si>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</si>
  <si>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</si>
  <si>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</si>
  <si>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</si>
  <si>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</si>
  <si>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</si>
  <si>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</si>
  <si>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</si>
  <si>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</si>
  <si>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</si>
  <si>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</si>
  <si>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</si>
  <si>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</si>
  <si>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</si>
  <si>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</si>
  <si>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</si>
  <si>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</si>
  <si>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</si>
  <si>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</si>
  <si>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</si>
  <si>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</si>
  <si>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</si>
  <si>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</si>
  <si>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</si>
  <si>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</si>
  <si>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</si>
  <si>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</si>
  <si>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</si>
  <si>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</si>
  <si>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</si>
  <si>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</si>
  <si>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</si>
  <si>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</si>
  <si>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</si>
  <si>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</si>
  <si>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</si>
  <si>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</si>
  <si>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</si>
  <si>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</si>
  <si>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</si>
  <si>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</si>
  <si>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</si>
  <si>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</si>
  <si>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</si>
  <si>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</si>
  <si>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</si>
  <si>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</si>
  <si>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</si>
  <si>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</si>
  <si>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</si>
  <si>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</si>
  <si>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</si>
  <si>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</si>
  <si>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</si>
  <si>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</si>
  <si>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</si>
  <si>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</si>
  <si>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</si>
  <si>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</si>
  <si>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</si>
  <si>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</si>
  <si>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</si>
  <si>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</si>
  <si>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</si>
  <si>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</si>
  <si>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</si>
  <si>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</si>
  <si>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</si>
  <si>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</si>
  <si>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</si>
  <si>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</si>
  <si>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</si>
  <si>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</si>
  <si>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</si>
  <si>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</si>
  <si>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</si>
  <si>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</si>
  <si>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</si>
  <si>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</si>
  <si>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</si>
  <si>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</si>
  <si>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</si>
  <si>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</si>
  <si>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</si>
  <si>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</si>
  <si>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</si>
  <si>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</si>
  <si>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</si>
  <si>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</si>
  <si>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</si>
  <si>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</si>
  <si>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</si>
  <si>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</si>
  <si>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</si>
  <si>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</si>
  <si>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</si>
  <si>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</si>
  <si>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</si>
  <si>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</si>
  <si>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</si>
  <si>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</si>
  <si>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</si>
  <si>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</si>
  <si>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</si>
  <si>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</si>
  <si>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</si>
  <si>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</si>
  <si>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</si>
  <si>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</si>
  <si>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</si>
  <si>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</si>
  <si>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</si>
  <si>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</si>
  <si>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</si>
  <si>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</si>
  <si>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</si>
  <si>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</si>
  <si>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</si>
  <si>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</si>
  <si>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</si>
  <si>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</si>
  <si>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</si>
  <si>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</si>
  <si>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</si>
  <si>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</si>
  <si>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</si>
  <si>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</si>
  <si>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</si>
  <si>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</si>
  <si>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</si>
  <si>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</si>
  <si>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</si>
  <si>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</si>
  <si>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</si>
  <si>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</si>
  <si>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</si>
  <si>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</si>
  <si>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</si>
  <si>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</si>
  <si>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</si>
  <si>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</si>
  <si>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</si>
  <si>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</si>
  <si>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</si>
  <si>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</si>
  <si>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</si>
  <si>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</si>
  <si>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</si>
  <si>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</si>
  <si>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</si>
  <si>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</si>
  <si>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</si>
  <si>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</si>
  <si>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</si>
  <si>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</si>
  <si>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</si>
  <si>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</si>
  <si>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</si>
  <si>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</si>
  <si>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</si>
  <si>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</si>
  <si>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</si>
  <si>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</si>
  <si>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</si>
  <si>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</si>
  <si>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</si>
  <si>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</si>
  <si>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</si>
  <si>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</si>
  <si>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</si>
  <si>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</si>
  <si>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</si>
  <si>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</si>
  <si>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</si>
  <si>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</si>
  <si>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</si>
  <si>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</si>
  <si>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</si>
  <si>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</si>
  <si>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</si>
  <si>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</si>
  <si>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</si>
  <si>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</si>
  <si>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</si>
  <si>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</si>
  <si>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</si>
  <si>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</si>
  <si>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</si>
  <si>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</si>
  <si>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</si>
  <si>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</si>
  <si>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</si>
  <si>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</si>
  <si>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</si>
  <si>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</si>
  <si>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</si>
  <si>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</si>
  <si>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</si>
  <si>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</si>
  <si>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</si>
  <si>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</si>
  <si>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</si>
  <si>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</si>
  <si>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</si>
  <si>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</si>
  <si>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</si>
  <si>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</si>
  <si>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</si>
  <si>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</si>
  <si>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</si>
  <si>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</si>
  <si>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</si>
  <si>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</si>
  <si>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</si>
  <si>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</si>
  <si>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</si>
  <si>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</si>
  <si>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</si>
  <si>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</si>
  <si>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</si>
  <si>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</si>
  <si>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</si>
  <si>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</si>
  <si>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</si>
  <si>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</si>
  <si>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</si>
  <si>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</si>
  <si>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</si>
  <si>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</si>
  <si>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</si>
  <si>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</si>
  <si>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</si>
  <si>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</si>
  <si>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</si>
  <si>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</si>
  <si>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</si>
  <si>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</si>
  <si>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</si>
  <si>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</si>
  <si>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</si>
  <si>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</si>
  <si>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</si>
  <si>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</si>
  <si>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</si>
  <si>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</si>
  <si>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</si>
  <si>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</si>
  <si>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</si>
  <si>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</si>
  <si>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</si>
  <si>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</si>
  <si>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</si>
  <si>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</si>
  <si>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</si>
  <si>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</si>
  <si>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</si>
  <si>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</si>
  <si>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</si>
  <si>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</si>
  <si>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</si>
  <si>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</si>
  <si>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</si>
  <si>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</si>
  <si>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</si>
  <si>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</si>
  <si>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</si>
  <si>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</si>
  <si>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</si>
  <si>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</si>
  <si>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</si>
  <si>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</si>
  <si>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</si>
  <si>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</si>
  <si>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</si>
  <si>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</si>
  <si>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</si>
  <si>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</si>
  <si>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</si>
  <si>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</si>
  <si>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</si>
  <si>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</si>
  <si>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</si>
  <si>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</si>
  <si>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</si>
  <si>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</si>
  <si>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</si>
  <si>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</si>
  <si>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</si>
  <si>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</si>
  <si>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</si>
  <si>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</si>
  <si>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</si>
  <si>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</si>
  <si>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</si>
  <si>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</si>
  <si>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</si>
  <si>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</si>
  <si>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</si>
  <si>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</si>
  <si>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</si>
  <si>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</si>
  <si>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</si>
  <si>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</si>
  <si>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</si>
  <si>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</si>
  <si>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</si>
  <si>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</si>
  <si>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</si>
  <si>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</si>
  <si>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</si>
  <si>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</si>
  <si>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</si>
  <si>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</si>
  <si>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</si>
  <si>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</si>
  <si>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</si>
  <si>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</si>
  <si>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</si>
  <si>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</si>
  <si>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</si>
  <si>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</si>
  <si>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</si>
  <si>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</si>
  <si>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</si>
  <si>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</si>
  <si>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</si>
  <si>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</si>
  <si>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</si>
  <si>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</si>
  <si>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</si>
  <si>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</si>
  <si>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</si>
  <si>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</si>
  <si>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</si>
  <si>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</si>
  <si>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</si>
  <si>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</si>
  <si>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</si>
  <si>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</si>
  <si>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</si>
  <si>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</si>
  <si>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</si>
  <si>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</si>
  <si>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</si>
  <si>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</si>
  <si>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</si>
  <si>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</si>
  <si>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</si>
  <si>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</si>
  <si>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</si>
  <si>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</si>
  <si>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</si>
  <si>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</si>
  <si>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</si>
  <si>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</si>
  <si>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</si>
  <si>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</si>
  <si>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</si>
  <si>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</si>
  <si>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</si>
  <si>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</si>
  <si>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</si>
  <si>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</si>
  <si>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</si>
  <si>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</si>
  <si>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</si>
  <si>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</si>
  <si>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</si>
  <si>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</si>
  <si>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</si>
  <si>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</si>
  <si>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</si>
  <si>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</si>
  <si>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</si>
  <si>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</si>
  <si>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</si>
  <si>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</si>
  <si>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</si>
  <si>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</si>
  <si>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</si>
  <si>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</si>
  <si>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</si>
  <si>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</si>
  <si>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</si>
  <si>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</si>
  <si>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</si>
  <si>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</si>
  <si>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</si>
  <si>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</si>
  <si>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</si>
  <si>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</si>
  <si>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</si>
  <si>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</si>
  <si>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</si>
  <si>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</si>
  <si>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</si>
  <si>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</si>
  <si>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</si>
  <si>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</si>
  <si>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</si>
  <si>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</si>
  <si>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</si>
  <si>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</si>
  <si>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</si>
  <si>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</si>
  <si>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</si>
  <si>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</si>
  <si>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</si>
  <si>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</si>
  <si>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</si>
  <si>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</si>
  <si>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</si>
  <si>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</si>
  <si>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</si>
  <si>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</si>
  <si>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</si>
  <si>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</si>
  <si>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</si>
  <si>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</si>
  <si>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</si>
  <si>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</si>
  <si>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</si>
  <si>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</si>
  <si>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</si>
  <si>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</si>
  <si>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</si>
  <si>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</si>
  <si>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</si>
  <si>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</si>
  <si>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</si>
  <si>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</si>
  <si>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</si>
  <si>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</si>
  <si>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</si>
  <si>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</si>
  <si>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</si>
  <si>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</si>
  <si>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</si>
  <si>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</si>
  <si>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</si>
  <si>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</si>
  <si>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</si>
  <si>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</si>
  <si>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</si>
  <si>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</si>
  <si>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</si>
  <si>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</si>
  <si>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</si>
  <si>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</si>
  <si>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</si>
  <si>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</si>
  <si>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</si>
  <si>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</si>
  <si>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</si>
  <si>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</si>
  <si>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</si>
  <si>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</si>
  <si>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</si>
  <si>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</si>
  <si>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</si>
  <si>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</si>
  <si>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</si>
  <si>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</si>
  <si>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</si>
  <si>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</si>
  <si>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</si>
  <si>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</si>
  <si>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</si>
  <si>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</si>
  <si>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</si>
  <si>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</si>
  <si>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</si>
  <si>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</si>
  <si>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</si>
  <si>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</si>
  <si>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</si>
  <si>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</si>
  <si>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</si>
  <si>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</si>
  <si>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</si>
  <si>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</si>
  <si>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</si>
  <si>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</si>
  <si>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</si>
  <si>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</si>
  <si>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</si>
  <si>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</si>
  <si>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</si>
  <si>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</si>
  <si>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</si>
  <si>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</si>
  <si>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</si>
  <si>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</si>
  <si>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</si>
  <si>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</si>
  <si>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</si>
  <si>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</si>
  <si>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</si>
  <si>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</si>
  <si>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</si>
  <si>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</si>
  <si>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</si>
  <si>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</si>
  <si>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</si>
  <si>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</si>
  <si>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</si>
  <si>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</si>
  <si>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</si>
  <si>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</si>
  <si>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</si>
  <si>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</si>
  <si>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</si>
  <si>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</si>
  <si>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</si>
  <si>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</si>
  <si>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</si>
  <si>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</si>
  <si>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</si>
  <si>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</si>
  <si>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</si>
  <si>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</si>
  <si>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</si>
  <si>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</si>
  <si>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</si>
  <si>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</si>
  <si>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</si>
  <si>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</si>
  <si>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</si>
  <si>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</si>
  <si>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</si>
  <si>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</si>
  <si>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</si>
  <si>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</si>
  <si>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</si>
  <si>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</si>
  <si>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</si>
  <si>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</si>
  <si>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</si>
  <si>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</si>
  <si>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</si>
  <si>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</si>
  <si>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</si>
  <si>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</si>
  <si>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</si>
  <si>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</si>
  <si>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</si>
  <si>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</si>
  <si>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</si>
  <si>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</si>
  <si>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</si>
  <si>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</si>
  <si>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</si>
  <si>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</si>
  <si>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</si>
  <si>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</si>
  <si>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</si>
  <si>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</si>
  <si>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</si>
  <si>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</si>
  <si>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</si>
  <si>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</si>
  <si>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</si>
  <si>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</si>
  <si>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</si>
  <si>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</si>
  <si>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</si>
  <si>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</si>
  <si>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</si>
  <si>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</si>
  <si>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</si>
  <si>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</si>
  <si>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</si>
  <si>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</si>
  <si>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</si>
  <si>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</si>
  <si>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</si>
  <si>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</si>
  <si>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</si>
  <si>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</si>
  <si>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</si>
  <si>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</si>
  <si>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</si>
  <si>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</si>
  <si>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</si>
  <si>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</si>
  <si>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</si>
  <si>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</si>
  <si>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</si>
  <si>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</si>
  <si>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</si>
  <si>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</si>
  <si>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</si>
  <si>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</si>
  <si>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</si>
  <si>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</si>
  <si>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</si>
  <si>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</si>
  <si>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</si>
  <si>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</si>
  <si>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</si>
  <si>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</si>
  <si>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</si>
  <si>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</si>
  <si>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</si>
  <si>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</si>
  <si>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</si>
  <si>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</si>
  <si>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</si>
  <si>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</si>
  <si>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</si>
  <si>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</si>
  <si>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</si>
  <si>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</si>
  <si>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</si>
  <si>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</si>
  <si>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</si>
  <si>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</si>
  <si>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</si>
  <si>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</si>
  <si>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</si>
  <si>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</si>
  <si>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</si>
  <si>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</si>
  <si>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</si>
  <si>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</si>
  <si>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</si>
  <si>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</si>
  <si>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</si>
  <si>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</si>
  <si>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</si>
  <si>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</si>
  <si>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</si>
  <si>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</si>
  <si>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</si>
  <si>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</si>
  <si>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</si>
  <si>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</si>
  <si>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</si>
  <si>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</si>
  <si>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</si>
  <si>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</si>
  <si>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</si>
  <si>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</si>
  <si>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</si>
  <si>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</si>
  <si>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</si>
  <si>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</si>
  <si>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</si>
  <si>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</si>
  <si>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</si>
  <si>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</si>
  <si>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</si>
  <si>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</si>
  <si>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</si>
  <si>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</si>
  <si>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</si>
  <si>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</si>
  <si>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</si>
  <si>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</si>
  <si>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</si>
  <si>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</si>
  <si>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</si>
  <si>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</si>
  <si>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</si>
  <si>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</si>
  <si>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</si>
  <si>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</si>
  <si>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</si>
  <si>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</si>
  <si>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</si>
  <si>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</si>
  <si>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</si>
  <si>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</si>
  <si>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</si>
  <si>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</si>
  <si>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</si>
  <si>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</si>
  <si>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</si>
  <si>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</si>
  <si>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</si>
  <si>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</si>
  <si>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</si>
  <si>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</si>
  <si>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</si>
  <si>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</si>
  <si>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</si>
  <si>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</si>
  <si>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</si>
  <si>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</si>
  <si>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</si>
  <si>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</si>
  <si>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</si>
  <si>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</si>
  <si>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</si>
  <si>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</si>
  <si>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</si>
  <si>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</si>
  <si>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</si>
  <si>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</si>
  <si>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</si>
  <si>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</si>
  <si>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</si>
  <si>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</si>
  <si>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</si>
  <si>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</si>
  <si>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</si>
  <si>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</si>
  <si>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</si>
  <si>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</si>
  <si>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</si>
  <si>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</si>
  <si>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</si>
  <si>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</si>
  <si>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</si>
  <si>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</si>
  <si>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</si>
  <si>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</si>
  <si>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</si>
  <si>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</si>
  <si>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</si>
  <si>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</si>
  <si>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</si>
  <si>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</si>
  <si>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</si>
  <si>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</si>
  <si>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</si>
  <si>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</si>
  <si>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</si>
  <si>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</si>
  <si>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</si>
  <si>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</si>
  <si>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</si>
  <si>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</si>
  <si>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</si>
  <si>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</si>
  <si>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</si>
  <si>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</si>
  <si>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</si>
  <si>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</si>
  <si>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</si>
  <si>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</si>
  <si>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</si>
  <si>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</si>
  <si>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</si>
  <si>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</si>
  <si>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</si>
  <si>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</si>
  <si>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</si>
  <si>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</si>
  <si>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</si>
  <si>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</si>
  <si>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</si>
  <si>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</si>
  <si>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</si>
  <si>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</si>
  <si>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</si>
  <si>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</si>
  <si>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</si>
  <si>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</si>
  <si>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</si>
  <si>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</si>
  <si>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</si>
  <si>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</si>
  <si>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</si>
  <si>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</si>
  <si>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</si>
  <si>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</si>
  <si>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</si>
  <si>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</si>
  <si>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</si>
  <si>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</si>
  <si>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</si>
  <si>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</si>
  <si>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</si>
  <si>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</si>
  <si>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</si>
  <si>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</si>
  <si>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</si>
  <si>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</si>
  <si>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</si>
  <si>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</si>
  <si>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</si>
  <si>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</si>
  <si>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</si>
  <si>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</si>
  <si>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</si>
  <si>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</si>
  <si>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</si>
  <si>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</si>
  <si>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</si>
  <si>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</si>
  <si>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</si>
  <si>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</si>
  <si>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</si>
  <si>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</si>
  <si>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</si>
  <si>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</si>
  <si>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</si>
  <si>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</si>
  <si>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</si>
  <si>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</si>
  <si>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</si>
  <si>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</si>
  <si>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</si>
  <si>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</si>
  <si>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</si>
  <si>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</si>
  <si>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</si>
  <si>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</si>
  <si>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</si>
  <si>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</si>
  <si>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</si>
  <si>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</si>
  <si>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</si>
  <si>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</si>
  <si>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</si>
  <si>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</si>
  <si>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</si>
  <si>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</si>
  <si>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</si>
  <si>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</si>
  <si>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</si>
  <si>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</si>
  <si>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</si>
  <si>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</si>
  <si>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</si>
  <si>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</si>
  <si>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</si>
  <si>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</si>
  <si>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</si>
  <si>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</si>
  <si>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</si>
  <si>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</si>
  <si>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</si>
  <si>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</si>
  <si>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</si>
  <si>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</si>
  <si>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</si>
  <si>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</si>
  <si>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</si>
  <si>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</si>
  <si>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</si>
  <si>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</si>
  <si>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</si>
  <si>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</si>
  <si>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</si>
  <si>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</si>
  <si>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</si>
  <si>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</si>
  <si>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</si>
  <si>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</si>
  <si>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</si>
  <si>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</si>
  <si>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</si>
  <si>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</si>
  <si>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</si>
  <si>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</si>
  <si>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</si>
  <si>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</si>
  <si>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</si>
  <si>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</si>
  <si>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</si>
  <si>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</si>
  <si>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</si>
  <si>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</si>
  <si>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</si>
  <si>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</si>
  <si>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</si>
  <si>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</si>
  <si>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</si>
  <si>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</si>
  <si>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</si>
  <si>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</si>
  <si>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</si>
  <si>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</si>
  <si>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</si>
  <si>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</si>
  <si>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</si>
  <si>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</si>
  <si>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</si>
  <si>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</si>
  <si>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</si>
  <si>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</si>
  <si>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</si>
  <si>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</si>
  <si>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</si>
  <si>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</si>
  <si>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</si>
  <si>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</si>
  <si>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</si>
  <si>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</si>
  <si>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</si>
  <si>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</si>
  <si>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</si>
  <si>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</si>
  <si>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</si>
  <si>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</si>
  <si>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</si>
  <si>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</si>
  <si>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</si>
  <si>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</si>
  <si>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</si>
  <si>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</si>
  <si>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</si>
  <si>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</si>
  <si>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</si>
  <si>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</si>
  <si>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</si>
  <si>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</si>
  <si>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</si>
  <si>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</si>
  <si>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</si>
  <si>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</si>
  <si>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</si>
  <si>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</si>
  <si>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</si>
  <si>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</si>
  <si>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</si>
  <si>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</si>
  <si>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</si>
  <si>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</si>
  <si>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</si>
  <si>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</si>
  <si>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</si>
  <si>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</si>
  <si>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</si>
  <si>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</si>
  <si>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</si>
  <si>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</si>
  <si>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</si>
  <si>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</si>
  <si>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</si>
  <si>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</si>
  <si>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</si>
  <si>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</si>
  <si>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</si>
  <si>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</si>
  <si>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</si>
  <si>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</si>
  <si>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</si>
  <si>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</si>
  <si>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</si>
  <si>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</si>
  <si>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</si>
  <si>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</si>
  <si>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</si>
  <si>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</si>
  <si>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</si>
  <si>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</si>
  <si>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</si>
  <si>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</si>
  <si>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</si>
  <si>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</si>
  <si>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</si>
  <si>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</si>
  <si>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</si>
  <si>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</si>
  <si>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</si>
  <si>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</si>
  <si>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</si>
  <si>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</si>
  <si>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</si>
  <si>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</si>
  <si>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</si>
  <si>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</si>
  <si>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</si>
  <si>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</si>
  <si>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</si>
  <si>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</si>
  <si>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</si>
  <si>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</si>
  <si>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</si>
  <si>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</si>
  <si>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</si>
  <si>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</si>
  <si>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</si>
  <si>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</si>
  <si>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</si>
  <si>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</si>
  <si>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</si>
  <si>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</si>
  <si>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</si>
  <si>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</si>
  <si>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</si>
  <si>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</si>
  <si>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</si>
  <si>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</si>
  <si>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</si>
  <si>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</si>
  <si>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</si>
  <si>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</si>
  <si>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</si>
  <si>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</si>
  <si>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</si>
  <si>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</si>
  <si>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</si>
  <si>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</si>
  <si>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</si>
  <si>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</si>
  <si>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</si>
  <si>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</si>
  <si>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</si>
  <si>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</si>
  <si>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</si>
  <si>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</si>
  <si>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</si>
  <si>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</si>
  <si>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</si>
  <si>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</si>
  <si>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</si>
  <si>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</si>
  <si>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</si>
  <si>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</si>
  <si>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</si>
  <si>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</si>
  <si>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</si>
  <si>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</si>
  <si>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</si>
  <si>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</si>
  <si>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</si>
  <si>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</si>
  <si>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</si>
  <si>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</si>
  <si>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</si>
  <si>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</si>
  <si>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</si>
  <si>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</si>
  <si>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</si>
  <si>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</si>
  <si>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</si>
  <si>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</si>
  <si>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</si>
  <si>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</si>
  <si>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</si>
  <si>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</si>
  <si>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</si>
  <si>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</si>
  <si>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</si>
  <si>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</si>
  <si>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</si>
  <si>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</si>
  <si>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</si>
  <si>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</si>
  <si>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</si>
  <si>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</si>
  <si>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</si>
  <si>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</si>
  <si>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</si>
  <si>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</si>
  <si>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</si>
  <si>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</si>
  <si>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</si>
  <si>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</si>
  <si>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</si>
  <si>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</si>
  <si>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</si>
  <si>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</si>
  <si>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</si>
  <si>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</si>
  <si>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</si>
  <si>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</si>
  <si>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</si>
  <si>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</si>
  <si>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</si>
  <si>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</si>
  <si>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</si>
  <si>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</si>
  <si>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</si>
  <si>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</si>
  <si>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</si>
  <si>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</si>
  <si>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</si>
  <si>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</si>
  <si>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</si>
  <si>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</si>
  <si>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</si>
  <si>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</si>
  <si>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</si>
  <si>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</si>
  <si>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</si>
  <si>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</si>
  <si>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</si>
  <si>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</si>
  <si>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</si>
  <si>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</si>
  <si>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</si>
  <si>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</si>
  <si>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</si>
  <si>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</si>
  <si>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</si>
  <si>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</si>
  <si>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</si>
  <si>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</si>
  <si>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</si>
  <si>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</si>
  <si>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</si>
  <si>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</si>
  <si>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</si>
  <si>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</si>
  <si>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</si>
  <si>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</si>
  <si>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</si>
  <si>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</si>
  <si>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</si>
  <si>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</si>
  <si>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</si>
  <si>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</si>
  <si>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</si>
  <si>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</si>
  <si>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</si>
  <si>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</si>
  <si>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</si>
  <si>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</si>
  <si>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</si>
  <si>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</si>
  <si>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</si>
  <si>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</si>
  <si>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</si>
  <si>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</si>
  <si>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</si>
  <si>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</si>
  <si>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</si>
  <si>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</si>
  <si>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</si>
  <si>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</si>
  <si>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</si>
  <si>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</si>
  <si>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</si>
  <si>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</si>
  <si>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</si>
  <si>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</si>
  <si>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</si>
  <si>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</si>
  <si>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</si>
  <si>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</si>
  <si>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</si>
  <si>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</si>
  <si>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</si>
  <si>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</si>
  <si>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</si>
  <si>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</si>
  <si>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</si>
  <si>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</si>
  <si>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</si>
  <si>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</si>
  <si>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</si>
  <si>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</si>
  <si>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</si>
  <si>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</si>
  <si>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</si>
  <si>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</si>
  <si>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</si>
  <si>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</si>
  <si>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</si>
  <si>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</si>
  <si>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</si>
  <si>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</si>
  <si>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</si>
  <si>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</si>
  <si>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</si>
  <si>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</si>
  <si>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</si>
  <si>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</si>
  <si>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</si>
  <si>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</si>
  <si>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</si>
  <si>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</si>
  <si>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</si>
  <si>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</si>
  <si>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</si>
  <si>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</si>
  <si>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</si>
  <si>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</si>
  <si>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</si>
  <si>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</si>
  <si>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</si>
  <si>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</si>
  <si>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</si>
  <si>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</si>
  <si>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</si>
  <si>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</si>
  <si>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</si>
  <si>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</si>
  <si>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</si>
  <si>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</si>
  <si>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</si>
  <si>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</si>
  <si>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</si>
  <si>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</si>
  <si>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</si>
  <si>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</si>
  <si>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</si>
  <si>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</si>
  <si>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</si>
  <si>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</si>
  <si>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</si>
  <si>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</si>
  <si>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</si>
  <si>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</si>
  <si>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</si>
  <si>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</si>
  <si>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</si>
  <si>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</si>
  <si>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</si>
  <si>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</si>
  <si>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</si>
  <si>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</si>
  <si>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</si>
  <si>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</si>
  <si>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</si>
  <si>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</si>
  <si>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</si>
  <si>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</si>
  <si>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</si>
  <si>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</si>
  <si>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</si>
  <si>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</si>
  <si>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</si>
  <si>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</si>
  <si>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</si>
  <si>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</si>
  <si>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</si>
  <si>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</si>
  <si>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</si>
  <si>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</si>
  <si>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</si>
  <si>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</si>
  <si>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</si>
  <si>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</si>
  <si>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</si>
  <si>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</si>
  <si>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</si>
  <si>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</si>
  <si>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</si>
  <si>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</si>
  <si>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</si>
  <si>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</si>
  <si>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</si>
  <si>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</si>
  <si>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</si>
  <si>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</si>
  <si>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</si>
  <si>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</si>
  <si>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</si>
  <si>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</si>
  <si>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</si>
  <si>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</si>
  <si>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</si>
  <si>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</si>
  <si>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</si>
  <si>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</si>
  <si>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</si>
  <si>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</si>
  <si>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</si>
  <si>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</si>
  <si>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</si>
  <si>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</si>
  <si>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</si>
  <si>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</si>
  <si>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</si>
  <si>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</si>
  <si>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</si>
  <si>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</si>
  <si>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</si>
  <si>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</si>
  <si>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</si>
  <si>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</si>
  <si>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</si>
  <si>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</si>
  <si>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</si>
  <si>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</si>
  <si>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</si>
  <si>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</si>
  <si>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</si>
  <si>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</si>
  <si>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</si>
  <si>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</si>
  <si>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</si>
  <si>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</si>
  <si>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</si>
  <si>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</si>
  <si>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</si>
  <si>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</si>
  <si>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</si>
  <si>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</si>
  <si>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</si>
  <si>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</si>
  <si>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</si>
  <si>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</si>
  <si>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</si>
  <si>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</si>
  <si>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</si>
  <si>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</si>
  <si>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</si>
  <si>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</si>
  <si>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</si>
  <si>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</si>
  <si>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</si>
  <si>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</si>
  <si>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</si>
  <si>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</si>
  <si>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</si>
  <si>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</si>
  <si>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</si>
  <si>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</si>
  <si>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</si>
  <si>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</si>
  <si>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</si>
  <si>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</si>
  <si>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</si>
  <si>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</si>
  <si>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</si>
  <si>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</si>
  <si>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</si>
  <si>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</si>
  <si>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</si>
  <si>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</si>
  <si>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</si>
  <si>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</si>
  <si>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</si>
  <si>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</si>
  <si>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</si>
  <si>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</si>
  <si>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</si>
  <si>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</si>
  <si>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</si>
  <si>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</si>
  <si>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</si>
  <si>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</si>
  <si>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</si>
  <si>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</si>
  <si>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</si>
  <si>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</si>
  <si>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</si>
  <si>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</si>
  <si>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</si>
  <si>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</si>
  <si>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</si>
  <si>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</si>
  <si>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</si>
  <si>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</si>
  <si>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</si>
  <si>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</si>
  <si>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</si>
  <si>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</si>
  <si>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</si>
  <si>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</si>
  <si>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</si>
  <si>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</si>
  <si>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</si>
  <si>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</si>
  <si>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</si>
  <si>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</si>
  <si>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</si>
  <si>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</si>
  <si>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</si>
  <si>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</si>
  <si>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</si>
  <si>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</si>
  <si>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</si>
  <si>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</si>
  <si>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</si>
  <si>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</si>
  <si>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</si>
  <si>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</si>
  <si>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</si>
  <si>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</si>
  <si>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</si>
  <si>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</si>
  <si>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</si>
  <si>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</si>
  <si>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</si>
  <si>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</si>
  <si>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</si>
  <si>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</si>
  <si>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</si>
  <si>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</si>
  <si>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</si>
  <si>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</si>
  <si>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</si>
  <si>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</si>
  <si>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</si>
  <si>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</si>
  <si>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</si>
  <si>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</si>
  <si>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</si>
  <si>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</si>
  <si>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</si>
  <si>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</si>
  <si>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</si>
  <si>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</si>
  <si>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</si>
  <si>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</si>
  <si>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</si>
  <si>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</si>
  <si>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</si>
  <si>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</si>
  <si>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</si>
  <si>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</si>
  <si>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</si>
  <si>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</si>
  <si>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</si>
  <si>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</si>
  <si>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</si>
  <si>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</si>
  <si>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</si>
  <si>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</si>
  <si>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</si>
  <si>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</si>
  <si>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</si>
  <si>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</si>
  <si>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</si>
  <si>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</si>
  <si>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</si>
  <si>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</si>
  <si>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</si>
  <si>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</si>
  <si>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</si>
  <si>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</si>
  <si>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</si>
  <si>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</si>
  <si>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</si>
  <si>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</si>
  <si>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</si>
  <si>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</si>
  <si>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</si>
  <si>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</si>
  <si>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</si>
  <si>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</si>
  <si>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</si>
  <si>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</si>
  <si>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</si>
  <si>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</si>
  <si>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</si>
  <si>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</si>
  <si>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</si>
  <si>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</si>
  <si>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</si>
  <si>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</si>
  <si>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</si>
  <si>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</si>
  <si>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</si>
  <si>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</si>
  <si>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</si>
  <si>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</si>
  <si>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</si>
  <si>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</si>
  <si>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</si>
  <si>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</si>
  <si>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</si>
  <si>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</si>
  <si>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</si>
  <si>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</si>
  <si>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</si>
  <si>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</si>
  <si>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</si>
  <si>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</si>
  <si>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</si>
  <si>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</si>
  <si>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</si>
  <si>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</si>
  <si>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</si>
  <si>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</si>
  <si>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</si>
  <si>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</si>
  <si>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</si>
  <si>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</si>
  <si>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</si>
  <si>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</si>
  <si>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</si>
  <si>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</si>
  <si>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</si>
  <si>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</si>
  <si>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</si>
  <si>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</si>
  <si>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</si>
  <si>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</si>
  <si>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</si>
  <si>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</si>
  <si>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</si>
  <si>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</si>
  <si>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</si>
  <si>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</si>
  <si>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</si>
  <si>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</si>
  <si>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</si>
  <si>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</si>
  <si>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</si>
  <si>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</si>
  <si>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</si>
  <si>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</si>
  <si>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</si>
  <si>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</si>
  <si>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</si>
  <si>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</si>
  <si>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</si>
  <si>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</si>
  <si>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</si>
  <si>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</si>
  <si>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</si>
  <si>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</si>
  <si>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</si>
  <si>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</si>
  <si>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</si>
  <si>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</si>
  <si>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</si>
  <si>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</si>
  <si>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</si>
  <si>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</si>
  <si>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</si>
  <si>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</si>
  <si>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</si>
  <si>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</si>
  <si>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</si>
  <si>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</si>
  <si>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</si>
  <si>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</si>
  <si>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</si>
  <si>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</si>
  <si>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</si>
  <si>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</si>
  <si>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</si>
  <si>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</si>
  <si>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</si>
  <si>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</si>
  <si>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</si>
  <si>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</si>
  <si>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</si>
  <si>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</si>
  <si>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</si>
  <si>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</si>
  <si>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</si>
  <si>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</si>
  <si>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</si>
  <si>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</si>
  <si>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</si>
  <si>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</si>
  <si>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</si>
  <si>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</si>
  <si>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</si>
  <si>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</si>
  <si>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</si>
  <si>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</si>
  <si>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</si>
  <si>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</si>
  <si>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</si>
  <si>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</si>
  <si>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</si>
  <si>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</si>
  <si>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</si>
  <si>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</si>
  <si>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</si>
  <si>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</si>
  <si>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</si>
  <si>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</si>
  <si>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</si>
  <si>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</si>
  <si>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</si>
  <si>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</si>
  <si>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</si>
  <si>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</si>
  <si>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</si>
  <si>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</si>
  <si>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</si>
  <si>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</si>
  <si>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</si>
  <si>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</si>
  <si>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</si>
  <si>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</si>
  <si>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</si>
  <si>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</si>
  <si>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</si>
  <si>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</si>
  <si>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</si>
  <si>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</si>
  <si>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</si>
  <si>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</si>
  <si>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</si>
  <si>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</si>
  <si>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</si>
  <si>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</si>
  <si>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</si>
  <si>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</si>
  <si>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</si>
  <si>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</si>
  <si>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</si>
  <si>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</si>
  <si>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</si>
  <si>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</si>
  <si>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</si>
  <si>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</si>
  <si>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</si>
  <si>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</si>
  <si>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</si>
  <si>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</si>
  <si>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</si>
  <si>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</si>
  <si>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</si>
  <si>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</si>
  <si>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</si>
  <si>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</si>
  <si>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</si>
  <si>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</si>
  <si>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</si>
  <si>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</si>
  <si>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</si>
  <si>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</si>
  <si>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</si>
  <si>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</si>
  <si>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</si>
  <si>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</si>
  <si>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</si>
  <si>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</si>
  <si>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</si>
  <si>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</si>
  <si>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</si>
  <si>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</si>
  <si>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</si>
  <si>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</si>
  <si>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</si>
  <si>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</si>
  <si>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</si>
  <si>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</si>
  <si>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</si>
  <si>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</si>
  <si>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</si>
  <si>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</si>
  <si>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</si>
  <si>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</si>
  <si>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</si>
  <si>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</si>
  <si>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</si>
  <si>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</si>
  <si>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</si>
  <si>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</si>
  <si>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</si>
  <si>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</si>
  <si>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</si>
  <si>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</si>
  <si>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</si>
  <si>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</si>
  <si>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</si>
  <si>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</si>
  <si>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</si>
  <si>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</si>
  <si>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</si>
  <si>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</si>
  <si>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</si>
  <si>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</si>
  <si>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</si>
  <si>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</si>
  <si>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</si>
  <si>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</si>
  <si>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</si>
  <si>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</si>
  <si>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</si>
  <si>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</si>
  <si>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</si>
  <si>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</si>
  <si>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</si>
  <si>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</si>
  <si>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</si>
  <si>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</si>
  <si>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</si>
  <si>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</si>
  <si>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</si>
  <si>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</si>
  <si>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</si>
  <si>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</si>
  <si>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</si>
  <si>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</si>
  <si>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</si>
  <si>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</si>
  <si>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</si>
  <si>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</si>
  <si>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</si>
  <si>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</si>
  <si>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</si>
  <si>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</si>
  <si>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</si>
  <si>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</si>
  <si>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</si>
  <si>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</si>
  <si>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</si>
  <si>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</si>
  <si>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</si>
  <si>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</si>
  <si>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</si>
  <si>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</si>
  <si>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</si>
  <si>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</si>
  <si>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</si>
  <si>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</si>
  <si>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</si>
  <si>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</si>
  <si>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</si>
  <si>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</si>
  <si>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</si>
  <si>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</si>
  <si>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</si>
  <si>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</si>
  <si>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</si>
  <si>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</si>
  <si>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</si>
  <si>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</si>
  <si>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</si>
  <si>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</si>
  <si>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</si>
  <si>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</si>
  <si>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</si>
  <si>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</si>
  <si>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</si>
  <si>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</si>
  <si>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</si>
  <si>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</si>
  <si>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</si>
  <si>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</si>
  <si>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</si>
  <si>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</si>
  <si>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</si>
  <si>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</si>
  <si>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</si>
  <si>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</si>
  <si>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</si>
  <si>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</si>
  <si>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</si>
  <si>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</si>
  <si>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</si>
  <si>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</si>
  <si>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</si>
  <si>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</si>
  <si>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</si>
  <si>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</si>
  <si>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</si>
  <si>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</si>
  <si>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</si>
  <si>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</si>
  <si>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</si>
  <si>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</si>
  <si>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</si>
  <si>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</si>
  <si>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</si>
  <si>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</si>
  <si>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</si>
  <si>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</si>
  <si>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</si>
  <si>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</si>
  <si>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</si>
  <si>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</si>
  <si>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</si>
  <si>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</si>
  <si>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</si>
  <si>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</si>
  <si>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</si>
  <si>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</si>
  <si>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</si>
  <si>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</si>
  <si>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</si>
  <si>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</si>
  <si>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</si>
  <si>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</si>
  <si>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</si>
  <si>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</si>
  <si>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</si>
  <si>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</si>
  <si>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</si>
  <si>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</si>
  <si>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</si>
  <si>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</si>
  <si>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</si>
  <si>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</si>
  <si>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</si>
  <si>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</si>
  <si>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</si>
  <si>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</si>
  <si>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</si>
  <si>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</si>
  <si>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</si>
  <si>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</si>
  <si>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</si>
  <si>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</si>
  <si>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</si>
  <si>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</si>
  <si>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</si>
  <si>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</si>
  <si>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</si>
  <si>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</si>
  <si>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</si>
  <si>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</si>
  <si>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</si>
  <si>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</si>
  <si>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</si>
  <si>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</si>
  <si>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</si>
  <si>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</si>
  <si>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</si>
  <si>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</si>
  <si>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</si>
  <si>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</si>
  <si>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</si>
  <si>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</si>
  <si>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</si>
  <si>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</si>
  <si>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</si>
  <si>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</si>
  <si>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</si>
  <si>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</si>
  <si>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</si>
  <si>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</si>
  <si>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</si>
  <si>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</si>
  <si>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</si>
  <si>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</si>
  <si>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</si>
  <si>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</si>
  <si>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</si>
  <si>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</si>
  <si>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</si>
  <si>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</si>
  <si>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</si>
  <si>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</si>
  <si>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</si>
  <si>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</si>
  <si>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</si>
  <si>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</si>
  <si>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</si>
  <si>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</si>
  <si>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</si>
  <si>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</si>
  <si>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</si>
  <si>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</si>
  <si>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</si>
  <si>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</si>
  <si>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</si>
  <si>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</si>
  <si>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</si>
  <si>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</si>
  <si>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</si>
  <si>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</si>
  <si>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</si>
  <si>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</si>
  <si>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</si>
  <si>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</si>
  <si>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</si>
  <si>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</si>
  <si>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</si>
  <si>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</si>
  <si>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</si>
  <si>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</si>
  <si>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</si>
  <si>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</si>
  <si>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</si>
  <si>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</si>
  <si>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</si>
  <si>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</si>
  <si>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</si>
  <si>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</si>
  <si>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</si>
  <si>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</si>
  <si>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</si>
  <si>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</si>
  <si>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</si>
  <si>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</si>
  <si>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</si>
  <si>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</si>
  <si>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</si>
  <si>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</si>
  <si>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</si>
  <si>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</si>
  <si>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</si>
  <si>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</si>
  <si>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</si>
  <si>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</si>
  <si>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</si>
  <si>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</si>
  <si>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</si>
  <si>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</si>
  <si>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</si>
  <si>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</si>
  <si>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</si>
  <si>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</si>
  <si>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</si>
  <si>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</si>
  <si>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</si>
  <si>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</si>
  <si>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</si>
  <si>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</si>
  <si>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</si>
  <si>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</si>
  <si>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</si>
  <si>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</si>
  <si>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</si>
  <si>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</si>
  <si>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</si>
  <si>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</si>
  <si>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</si>
  <si>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</si>
  <si>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</si>
  <si>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</si>
  <si>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</si>
  <si>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</si>
  <si>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</si>
  <si>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</si>
  <si>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</si>
  <si>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</si>
  <si>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</si>
  <si>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</si>
  <si>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</si>
  <si>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</si>
  <si>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</si>
  <si>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</si>
  <si>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</si>
  <si>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</si>
  <si>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</si>
  <si>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</si>
  <si>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</si>
  <si>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</si>
  <si>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</si>
  <si>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</si>
  <si>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</si>
  <si>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</si>
  <si>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</si>
  <si>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</si>
  <si>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</si>
  <si>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</si>
  <si>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</si>
  <si>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</si>
  <si>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</si>
  <si>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</si>
  <si>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</si>
  <si>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</si>
  <si>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</si>
  <si>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</si>
  <si>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</si>
  <si>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</si>
  <si>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</si>
  <si>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</si>
  <si>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</si>
  <si>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</si>
  <si>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</si>
  <si>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</si>
  <si>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</si>
  <si>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</si>
  <si>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</si>
  <si>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</si>
  <si>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</si>
  <si>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</si>
  <si>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</si>
  <si>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</si>
  <si>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</si>
  <si>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</si>
  <si>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</si>
  <si>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</si>
  <si>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</si>
  <si>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</si>
  <si>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</si>
  <si>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</si>
  <si>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</si>
  <si>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</si>
  <si>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</si>
  <si>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</si>
  <si>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</si>
  <si>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</si>
  <si>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</si>
  <si>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</si>
  <si>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</si>
  <si>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</si>
  <si>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</si>
  <si>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</si>
  <si>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</si>
  <si>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</si>
  <si>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</si>
  <si>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</si>
  <si>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</si>
  <si>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</si>
  <si>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</si>
  <si>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</si>
  <si>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</si>
  <si>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</si>
  <si>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</si>
  <si>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</si>
  <si>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</si>
  <si>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</si>
  <si>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</si>
  <si>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</si>
  <si>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</si>
  <si>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</si>
  <si>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</si>
  <si>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</si>
  <si>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</si>
  <si>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</si>
  <si>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</si>
  <si>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</si>
  <si>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</si>
  <si>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</si>
  <si>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</si>
  <si>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</si>
  <si>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</si>
  <si>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</si>
  <si>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</si>
  <si>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</si>
  <si>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</si>
  <si>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</si>
  <si>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</si>
  <si>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</si>
  <si>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</si>
  <si>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</si>
  <si>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</si>
  <si>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</si>
  <si>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</si>
  <si>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</si>
  <si>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</si>
  <si>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</si>
  <si>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</si>
  <si>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</si>
  <si>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</si>
  <si>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</si>
  <si>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</si>
  <si>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</si>
  <si>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</si>
  <si>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</si>
  <si>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</si>
  <si>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</si>
  <si>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</si>
  <si>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</si>
  <si>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</si>
  <si>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</si>
  <si>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</si>
  <si>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</si>
  <si>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</si>
  <si>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</si>
  <si>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</si>
  <si>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</si>
  <si>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</si>
  <si>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</si>
  <si>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</si>
  <si>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</si>
  <si>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</si>
  <si>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</si>
  <si>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</si>
  <si>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</si>
  <si>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</si>
  <si>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</si>
  <si>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</si>
  <si>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</si>
  <si>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</si>
  <si>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</si>
  <si>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</si>
  <si>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</si>
  <si>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</si>
  <si>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</si>
  <si>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</si>
  <si>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</si>
  <si>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</si>
  <si>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</si>
  <si>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</si>
  <si>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</si>
  <si>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</si>
  <si>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</si>
  <si>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</si>
  <si>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</si>
  <si>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</si>
  <si>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</si>
  <si>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</si>
  <si>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</si>
  <si>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</si>
  <si>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</si>
  <si>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</si>
  <si>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</si>
  <si>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</si>
  <si>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</si>
  <si>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</si>
  <si>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</si>
  <si>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</si>
  <si>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</si>
  <si>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</si>
  <si>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</si>
  <si>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</si>
  <si>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</si>
  <si>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</si>
  <si>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</si>
  <si>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</si>
  <si>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</si>
  <si>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</si>
  <si>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</si>
  <si>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</si>
  <si>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</si>
  <si>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</si>
  <si>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</si>
  <si>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</si>
  <si>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</si>
  <si>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</si>
  <si>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</si>
  <si>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</si>
  <si>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</si>
  <si>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</si>
  <si>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</si>
  <si>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</si>
  <si>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</si>
  <si>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</si>
  <si>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</si>
  <si>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</si>
  <si>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</si>
  <si>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</si>
  <si>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</si>
  <si>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</si>
  <si>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</si>
  <si>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</si>
  <si>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</si>
  <si>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</si>
  <si>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</si>
  <si>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</si>
  <si>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</si>
  <si>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</si>
  <si>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</si>
  <si>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</si>
  <si>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</si>
  <si>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</si>
  <si>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</si>
  <si>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</si>
  <si>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</si>
  <si>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</si>
  <si>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</si>
  <si>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</si>
  <si>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</si>
  <si>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</si>
  <si>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</si>
  <si>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</si>
  <si>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</si>
  <si>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</si>
  <si>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</si>
  <si>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</si>
  <si>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</si>
  <si>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</si>
  <si>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</si>
  <si>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</si>
  <si>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</si>
  <si>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</si>
  <si>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</si>
  <si>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</si>
  <si>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</si>
  <si>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</si>
  <si>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</si>
  <si>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</si>
  <si>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</si>
  <si>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</si>
  <si>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</si>
  <si>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</si>
  <si>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</si>
  <si>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</si>
  <si>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</si>
  <si>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</si>
  <si>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</si>
  <si>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</si>
  <si>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</si>
  <si>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</si>
  <si>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</si>
  <si>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</si>
  <si>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</si>
  <si>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</si>
  <si>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</si>
  <si>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</si>
  <si>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</si>
  <si>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</si>
  <si>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</si>
  <si>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</si>
  <si>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</si>
  <si>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</si>
  <si>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</si>
  <si>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</si>
  <si>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</si>
  <si>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</si>
  <si>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</si>
  <si>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</si>
  <si>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</si>
  <si>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</si>
  <si>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</si>
  <si>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</si>
  <si>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</si>
  <si>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</si>
  <si>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</si>
  <si>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</si>
  <si>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</si>
  <si>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</si>
  <si>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</si>
  <si>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</si>
  <si>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</si>
  <si>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</si>
  <si>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</si>
  <si>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</si>
  <si>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</si>
  <si>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</si>
  <si>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</si>
  <si>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</si>
  <si>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</si>
  <si>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</si>
  <si>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</si>
  <si>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</si>
  <si>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</si>
  <si>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</si>
  <si>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</si>
  <si>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</si>
  <si>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</si>
  <si>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</si>
  <si>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</si>
  <si>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</si>
  <si>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</si>
  <si>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</si>
  <si>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</si>
  <si>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</si>
  <si>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</si>
  <si>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</si>
  <si>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</si>
  <si>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</si>
  <si>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</si>
  <si>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</si>
  <si>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</si>
  <si>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</si>
  <si>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</si>
  <si>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</si>
  <si>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</si>
  <si>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</si>
  <si>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</si>
  <si>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</si>
  <si>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</si>
  <si>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</si>
  <si>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</si>
  <si>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</si>
  <si>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</si>
  <si>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</si>
  <si>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</si>
  <si>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</si>
  <si>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</si>
  <si>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</si>
  <si>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</si>
  <si>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</si>
  <si>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</si>
  <si>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</si>
  <si>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</si>
  <si>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</si>
  <si>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</si>
  <si>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</si>
  <si>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</si>
  <si>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</si>
  <si>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</si>
  <si>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</si>
  <si>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</si>
  <si>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</si>
  <si>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</si>
  <si>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</si>
  <si>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</si>
  <si>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</si>
  <si>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</si>
  <si>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</si>
  <si>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</si>
  <si>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</si>
  <si>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</si>
  <si>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</si>
  <si>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</si>
  <si>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</si>
  <si>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</si>
  <si>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</si>
  <si>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</si>
  <si>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</si>
  <si>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</si>
  <si>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</si>
  <si>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</si>
  <si>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</si>
  <si>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</si>
  <si>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</si>
  <si>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</si>
  <si>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</si>
  <si>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</si>
  <si>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</si>
  <si>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</si>
  <si>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</si>
  <si>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</si>
  <si>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</si>
  <si>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</si>
  <si>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</si>
  <si>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</si>
  <si>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</si>
  <si>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</si>
  <si>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</si>
  <si>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</si>
  <si>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</si>
  <si>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</si>
  <si>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</si>
  <si>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</si>
  <si>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</si>
  <si>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</si>
  <si>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</si>
  <si>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</si>
  <si>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</si>
  <si>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</si>
  <si>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</si>
  <si>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</si>
  <si>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</si>
  <si>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</si>
  <si>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</si>
  <si>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</si>
  <si>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</si>
  <si>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</si>
  <si>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</si>
  <si>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</si>
  <si>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</si>
  <si>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</si>
  <si>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</si>
  <si>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</si>
  <si>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</si>
  <si>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</si>
  <si>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</si>
  <si>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</si>
  <si>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</si>
  <si>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</si>
  <si>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</si>
  <si>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</si>
  <si>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</si>
  <si>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</si>
  <si>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</si>
  <si>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</si>
  <si>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</si>
  <si>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</si>
  <si>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</si>
  <si>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</si>
  <si>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</si>
  <si>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</si>
  <si>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</si>
  <si>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</si>
  <si>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</si>
  <si>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</si>
  <si>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</si>
  <si>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</si>
  <si>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</si>
  <si>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</si>
  <si>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</si>
  <si>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</si>
  <si>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</si>
  <si>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</si>
  <si>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</si>
  <si>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</si>
  <si>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</si>
  <si>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</si>
  <si>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</si>
  <si>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</si>
  <si>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</si>
  <si>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</si>
  <si>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</si>
  <si>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</si>
  <si>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</si>
  <si>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</si>
  <si>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</si>
  <si>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</si>
  <si>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</si>
  <si>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</si>
  <si>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</si>
  <si>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</si>
  <si>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</si>
  <si>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</si>
  <si>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</si>
  <si>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</si>
  <si>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</si>
  <si>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</si>
  <si>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</si>
  <si>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</si>
  <si>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</si>
  <si>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</si>
  <si>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</si>
  <si>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</si>
  <si>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</si>
  <si>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</si>
  <si>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</si>
  <si>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</si>
  <si>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</si>
  <si>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</si>
  <si>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</si>
  <si>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</si>
  <si>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</si>
  <si>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</si>
  <si>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</si>
  <si>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</si>
  <si>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</si>
  <si>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</si>
  <si>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</si>
  <si>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</si>
  <si>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</si>
  <si>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</si>
  <si>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</si>
  <si>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</si>
  <si>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</si>
  <si>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</si>
  <si>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</si>
  <si>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</si>
  <si>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</si>
  <si>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</si>
  <si>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</si>
  <si>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</si>
  <si>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</si>
  <si>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</si>
  <si>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</si>
  <si>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</si>
  <si>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</si>
  <si>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</si>
  <si>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</si>
  <si>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</si>
  <si>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</si>
  <si>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</si>
  <si>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</si>
  <si>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</si>
  <si>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</si>
  <si>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</si>
  <si>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</si>
  <si>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</si>
  <si>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</si>
  <si>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</si>
  <si>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</si>
  <si>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</si>
  <si>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</si>
  <si>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</si>
  <si>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</si>
  <si>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</si>
  <si>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</si>
  <si>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</si>
  <si>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</si>
  <si>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</si>
  <si>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</si>
  <si>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</si>
  <si>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</si>
  <si>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</si>
  <si>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</si>
  <si>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</si>
  <si>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</si>
  <si>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</si>
  <si>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</si>
  <si>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</si>
  <si>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</si>
  <si>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</si>
  <si>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</si>
  <si>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</si>
  <si>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</si>
  <si>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</si>
  <si>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</si>
  <si>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</si>
  <si>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</si>
  <si>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</si>
  <si>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</si>
  <si>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</si>
  <si>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</si>
  <si>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</si>
  <si>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</si>
  <si>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</si>
  <si>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</si>
  <si>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</si>
  <si>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</si>
  <si>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</si>
  <si>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</si>
  <si>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</si>
  <si>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</si>
  <si>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</si>
  <si>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</si>
  <si>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</si>
  <si>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</si>
  <si>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</si>
  <si>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</si>
  <si>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</si>
  <si>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</si>
  <si>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</si>
  <si>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</si>
  <si>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</si>
  <si>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</si>
  <si>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</si>
  <si>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</si>
  <si>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</si>
  <si>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</si>
  <si>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</si>
  <si>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</si>
  <si>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</si>
  <si>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</si>
  <si>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</si>
  <si>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</si>
  <si>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</si>
  <si>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</si>
  <si>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</si>
  <si>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</si>
  <si>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</si>
  <si>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</si>
  <si>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</si>
  <si>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</si>
  <si>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</si>
  <si>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</si>
  <si>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</si>
  <si>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</si>
  <si>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</si>
  <si>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</si>
  <si>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</si>
  <si>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</si>
  <si>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</si>
  <si>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</si>
  <si>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</si>
  <si>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</si>
  <si>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</si>
  <si>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</si>
  <si>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</si>
  <si>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</si>
  <si>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</si>
  <si>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</si>
  <si>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</si>
  <si>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</si>
  <si>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</si>
  <si>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</si>
  <si>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</si>
  <si>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</si>
  <si>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</si>
  <si>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</si>
  <si>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</si>
  <si>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</si>
  <si>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</si>
  <si>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</si>
  <si>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</si>
  <si>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</si>
  <si>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</si>
  <si>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</si>
  <si>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</si>
  <si>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</si>
  <si>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</si>
  <si>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</si>
  <si>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</si>
  <si>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</si>
  <si>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</si>
  <si>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</si>
  <si>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</si>
  <si>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</si>
  <si>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</si>
  <si>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</si>
  <si>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</si>
  <si>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</si>
  <si>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</si>
  <si>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</si>
  <si>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</si>
  <si>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</si>
  <si>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</si>
  <si>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</si>
  <si>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</si>
  <si>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</si>
  <si>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</si>
  <si>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</si>
  <si>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</si>
  <si>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</si>
  <si>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</si>
  <si>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</si>
  <si>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</si>
  <si>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</si>
  <si>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</si>
  <si>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</si>
  <si>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</si>
  <si>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</si>
  <si>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</si>
  <si>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</si>
  <si>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</si>
  <si>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</si>
  <si>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</si>
  <si>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</si>
  <si>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</si>
  <si>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</si>
  <si>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</si>
  <si>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</si>
  <si>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</si>
  <si>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</si>
  <si>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</si>
  <si>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</si>
  <si>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</si>
  <si>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</si>
  <si>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</si>
  <si>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</si>
  <si>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</si>
  <si>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</si>
  <si>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</si>
  <si>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</si>
  <si>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</si>
  <si>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</si>
  <si>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</si>
  <si>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</si>
  <si>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</si>
  <si>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</si>
  <si>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</si>
  <si>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</si>
  <si>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</si>
  <si>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</si>
  <si>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</si>
  <si>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</si>
  <si>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</si>
  <si>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</si>
  <si>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</si>
  <si>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</si>
  <si>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</si>
  <si>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</si>
  <si>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</si>
  <si>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</si>
  <si>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</si>
  <si>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</si>
  <si>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</si>
  <si>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</si>
  <si>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</si>
  <si>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</si>
  <si>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</si>
  <si>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</si>
  <si>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</si>
  <si>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</si>
  <si>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</si>
  <si>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</si>
  <si>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</si>
  <si>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</si>
  <si>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</si>
  <si>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</si>
  <si>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</si>
  <si>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</si>
  <si>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</si>
  <si>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</si>
  <si>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</si>
  <si>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</si>
  <si>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</si>
  <si>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</si>
  <si>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</si>
  <si>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</si>
  <si>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</si>
  <si>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</si>
  <si>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</si>
  <si>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</si>
  <si>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</si>
  <si>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</si>
  <si>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</si>
  <si>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</si>
  <si>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</si>
  <si>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</si>
  <si>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</si>
  <si>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</si>
  <si>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</si>
  <si>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</si>
  <si>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</si>
  <si>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</si>
  <si>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</si>
  <si>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</si>
  <si>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</si>
  <si>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</si>
  <si>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</si>
  <si>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</si>
  <si>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</si>
  <si>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</si>
  <si>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</si>
  <si>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</si>
  <si>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</si>
  <si>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</si>
  <si>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</si>
  <si>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</si>
  <si>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</si>
  <si>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</si>
  <si>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</si>
  <si>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</si>
  <si>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</si>
  <si>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</si>
  <si>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</si>
  <si>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</si>
  <si>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</si>
  <si>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</si>
  <si>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</si>
  <si>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</si>
  <si>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</si>
  <si>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</si>
  <si>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</si>
  <si>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</si>
  <si>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</si>
  <si>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</si>
  <si>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</si>
  <si>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</si>
  <si>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</si>
  <si>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</si>
  <si>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</si>
  <si>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</si>
  <si>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</si>
  <si>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</si>
  <si>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</si>
  <si>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</si>
  <si>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</si>
  <si>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</si>
  <si>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</si>
  <si>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</si>
  <si>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</si>
  <si>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</si>
  <si>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</si>
  <si>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</si>
  <si>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</si>
  <si>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</si>
  <si>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</si>
  <si>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</si>
  <si>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</si>
  <si>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</si>
  <si>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</si>
  <si>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</si>
  <si>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</si>
  <si>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</si>
  <si>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</si>
  <si>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</si>
  <si>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</si>
  <si>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</si>
  <si>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</si>
  <si>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</si>
  <si>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</si>
  <si>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</si>
  <si>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</si>
  <si>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</si>
  <si>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</si>
  <si>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</si>
  <si>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</si>
  <si>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</si>
  <si>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</si>
  <si>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</si>
  <si>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</si>
  <si>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</si>
  <si>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</si>
  <si>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</si>
  <si>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</si>
  <si>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</si>
  <si>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</si>
  <si>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</si>
  <si>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</si>
  <si>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</si>
  <si>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</si>
  <si>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</si>
  <si>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</si>
  <si>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</si>
  <si>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</si>
  <si>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</si>
  <si>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</si>
  <si>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</si>
  <si>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</si>
  <si>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</si>
  <si>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</si>
  <si>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</si>
  <si>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</si>
  <si>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</si>
  <si>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</si>
  <si>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</si>
  <si>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</si>
  <si>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</si>
  <si>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</si>
  <si>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</si>
  <si>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</si>
  <si>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</si>
  <si>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</si>
  <si>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</si>
  <si>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</si>
  <si>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</si>
  <si>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</si>
  <si>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</si>
  <si>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</si>
  <si>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</si>
  <si>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</si>
  <si>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</si>
  <si>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</si>
  <si>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</si>
  <si>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</si>
  <si>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</si>
  <si>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</si>
  <si>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</si>
  <si>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</si>
  <si>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</si>
  <si>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</si>
  <si>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</si>
  <si>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</si>
  <si>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</si>
  <si>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</si>
  <si>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</si>
  <si>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</si>
  <si>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</si>
  <si>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</si>
  <si>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</si>
  <si>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</si>
  <si>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</si>
  <si>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</si>
  <si>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</si>
  <si>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</si>
  <si>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</si>
  <si>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</si>
  <si>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</si>
  <si>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</si>
  <si>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</si>
  <si>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</si>
  <si>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</si>
  <si>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</si>
  <si>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</si>
  <si>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</si>
  <si>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</si>
  <si>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</si>
  <si>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</si>
  <si>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</si>
  <si>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</si>
  <si>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</si>
  <si>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</si>
  <si>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</si>
  <si>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</si>
  <si>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</si>
  <si>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</si>
  <si>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</si>
  <si>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</si>
  <si>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</si>
  <si>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</si>
  <si>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</si>
  <si>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</si>
  <si>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</si>
  <si>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</si>
  <si>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</si>
  <si>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</si>
  <si>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</si>
  <si>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</si>
  <si>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</si>
  <si>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</si>
  <si>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</si>
  <si>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</si>
  <si>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</si>
  <si>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</si>
  <si>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</si>
  <si>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</si>
  <si>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</si>
  <si>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</si>
  <si>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</si>
  <si>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</si>
  <si>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</si>
  <si>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</si>
  <si>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</si>
  <si>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</si>
  <si>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</si>
  <si>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</si>
  <si>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</si>
  <si>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</si>
  <si>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</si>
  <si>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</si>
  <si>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</si>
  <si>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</si>
  <si>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</si>
  <si>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</si>
  <si>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</si>
  <si>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</si>
  <si>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</si>
  <si>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</si>
  <si>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</si>
  <si>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</si>
  <si>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</si>
  <si>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</si>
  <si>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</si>
  <si>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</si>
  <si>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</si>
  <si>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</si>
  <si>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</si>
  <si>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</si>
  <si>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</si>
  <si>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</si>
  <si>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</si>
  <si>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</si>
  <si>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</si>
  <si>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</si>
  <si>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</si>
  <si>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</si>
  <si>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</si>
  <si>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</si>
  <si>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</si>
  <si>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</si>
  <si>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</si>
  <si>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</si>
  <si>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</si>
  <si>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</si>
  <si>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</si>
  <si>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</si>
  <si>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</si>
  <si>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</si>
  <si>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</si>
  <si>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</si>
  <si>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</si>
  <si>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</si>
  <si>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</si>
  <si>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</si>
  <si>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</si>
  <si>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</si>
  <si>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</si>
  <si>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</si>
  <si>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</si>
  <si>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</si>
  <si>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</si>
  <si>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</si>
  <si>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</si>
  <si>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</si>
  <si>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</si>
  <si>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</si>
  <si>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</si>
  <si>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</si>
  <si>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</si>
  <si>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</si>
  <si>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</si>
  <si>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</si>
  <si>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</si>
  <si>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</si>
  <si>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</si>
  <si>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</si>
  <si>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</si>
  <si>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</si>
  <si>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</si>
  <si>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</si>
  <si>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</si>
  <si>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</si>
  <si>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</si>
  <si>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</si>
  <si>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</si>
  <si>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</si>
  <si>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</si>
  <si>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</si>
  <si>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</si>
  <si>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</si>
  <si>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</si>
  <si>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</si>
  <si>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</si>
  <si>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</si>
  <si>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</si>
  <si>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</si>
  <si>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</si>
  <si>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</si>
  <si>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</si>
  <si>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</si>
  <si>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</si>
  <si>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</si>
  <si>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</si>
  <si>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</si>
  <si>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</si>
  <si>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</si>
  <si>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</si>
  <si>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</si>
  <si>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</si>
  <si>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</si>
  <si>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</si>
  <si>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</si>
  <si>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</si>
  <si>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</si>
  <si>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</si>
  <si>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</si>
  <si>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</si>
  <si>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</si>
  <si>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</si>
  <si>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</si>
  <si>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</si>
  <si>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</si>
  <si>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</si>
  <si>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</si>
  <si>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</si>
  <si>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</si>
  <si>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</si>
  <si>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</si>
  <si>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</si>
  <si>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</si>
  <si>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</si>
  <si>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</si>
  <si>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</si>
  <si>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</si>
  <si>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</si>
  <si>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</si>
  <si>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</si>
  <si>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</si>
  <si>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</si>
  <si>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</si>
  <si>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</si>
  <si>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</si>
  <si>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</si>
  <si>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</si>
  <si>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</si>
  <si>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</si>
  <si>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</si>
  <si>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</si>
  <si>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</si>
  <si>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</si>
  <si>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</si>
  <si>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</si>
  <si>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</si>
  <si>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</si>
  <si>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</si>
  <si>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</si>
  <si>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</si>
  <si>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</si>
  <si>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</si>
  <si>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</si>
  <si>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</si>
  <si>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</si>
  <si>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</si>
  <si>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</si>
  <si>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</si>
  <si>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</si>
  <si>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</si>
  <si>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</si>
  <si>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</si>
  <si>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</si>
  <si>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</si>
  <si>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</si>
  <si>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</si>
  <si>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</si>
  <si>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</si>
  <si>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</si>
  <si>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</si>
  <si>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</si>
  <si>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</si>
  <si>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</si>
  <si>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</si>
  <si>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</si>
  <si>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</si>
  <si>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</si>
  <si>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</si>
  <si>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</si>
  <si>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</si>
  <si>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</si>
  <si>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</si>
  <si>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</si>
  <si>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</si>
  <si>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</si>
  <si>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</si>
  <si>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</si>
  <si>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</si>
  <si>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</si>
  <si>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</si>
  <si>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</si>
  <si>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</si>
  <si>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</si>
  <si>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</si>
  <si>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</si>
  <si>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</si>
  <si>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</si>
  <si>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</si>
  <si>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</si>
  <si>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</si>
  <si>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</si>
  <si>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</si>
  <si>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</si>
  <si>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</si>
  <si>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</si>
  <si>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</si>
  <si>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</si>
  <si>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</si>
  <si>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</si>
  <si>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</si>
  <si>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</si>
  <si>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</si>
  <si>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</si>
  <si>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</si>
  <si>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</si>
  <si>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</si>
  <si>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</si>
  <si>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</si>
  <si>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</si>
  <si>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</si>
  <si>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</si>
  <si>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</si>
  <si>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</si>
  <si>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</si>
  <si>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</si>
  <si>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</si>
  <si>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</si>
  <si>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</si>
  <si>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</si>
  <si>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</si>
  <si>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</si>
  <si>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</si>
  <si>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</si>
  <si>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</si>
  <si>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</si>
  <si>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</si>
  <si>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</si>
  <si>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</si>
  <si>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</si>
  <si>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</si>
  <si>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</si>
  <si>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</si>
  <si>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</si>
  <si>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</si>
  <si>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</si>
  <si>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</si>
  <si>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</si>
  <si>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</si>
  <si>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</si>
  <si>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</si>
  <si>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</si>
  <si>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</si>
  <si>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</si>
  <si>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</si>
  <si>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</si>
  <si>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</si>
  <si>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</si>
  <si>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</si>
  <si>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</si>
  <si>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</si>
  <si>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</si>
  <si>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</si>
  <si>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</si>
  <si>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</si>
  <si>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</si>
  <si>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</si>
  <si>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</si>
  <si>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</si>
  <si>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</si>
  <si>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</si>
  <si>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</si>
  <si>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</si>
  <si>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</si>
  <si>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</si>
  <si>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</si>
  <si>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</si>
  <si>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</si>
  <si>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</si>
  <si>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</si>
  <si>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</si>
  <si>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</si>
  <si>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</si>
  <si>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</si>
  <si>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</si>
  <si>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</si>
  <si>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</si>
  <si>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</si>
  <si>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</si>
  <si>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</si>
  <si>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</si>
  <si>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</si>
  <si>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</si>
  <si>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</si>
  <si>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</si>
  <si>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</si>
  <si>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</si>
  <si>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</si>
  <si>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</si>
  <si>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</si>
  <si>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</si>
  <si>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</si>
  <si>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</si>
  <si>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</si>
  <si>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</si>
  <si>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</si>
  <si>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</si>
  <si>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</si>
  <si>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</si>
  <si>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</si>
  <si>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</si>
  <si>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</si>
  <si>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</si>
  <si>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</si>
  <si>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</si>
  <si>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</si>
  <si>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</si>
  <si>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</si>
  <si>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</si>
  <si>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</si>
  <si>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</si>
  <si>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</si>
  <si>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</si>
  <si>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</si>
  <si>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</si>
  <si>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</si>
  <si>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</si>
  <si>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</si>
  <si>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</si>
  <si>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</si>
  <si>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</si>
  <si>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</si>
  <si>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</si>
  <si>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</si>
  <si>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</si>
  <si>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</si>
  <si>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</si>
  <si>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</si>
  <si>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</si>
  <si>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</si>
  <si>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</si>
  <si>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</si>
  <si>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</si>
  <si>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</si>
  <si>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</si>
  <si>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</si>
  <si>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</si>
  <si>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</si>
  <si>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</si>
  <si>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</si>
  <si>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</si>
  <si>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</si>
  <si>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</si>
  <si>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</si>
  <si>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</si>
  <si>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</si>
  <si>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</si>
  <si>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</si>
  <si>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</si>
  <si>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</si>
  <si>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</si>
  <si>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</si>
  <si>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</si>
  <si>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</si>
  <si>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</si>
  <si>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</si>
  <si>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</si>
  <si>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</si>
  <si>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</si>
  <si>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</si>
  <si>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</si>
  <si>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</si>
  <si>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</si>
  <si>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</si>
  <si>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</si>
  <si>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</si>
  <si>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</si>
  <si>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</si>
  <si>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</si>
  <si>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</si>
  <si>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</si>
  <si>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</si>
  <si>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</si>
  <si>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</si>
  <si>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</si>
  <si>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</si>
  <si>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</si>
  <si>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</si>
  <si>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</si>
  <si>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</si>
  <si>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</si>
  <si>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</si>
  <si>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</si>
  <si>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</si>
  <si>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</si>
  <si>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</si>
  <si>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</si>
  <si>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</si>
  <si>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</si>
  <si>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</si>
  <si>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</si>
  <si>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</si>
  <si>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</si>
  <si>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</si>
  <si>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</si>
  <si>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</si>
  <si>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</si>
  <si>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</si>
  <si>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</si>
  <si>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</si>
  <si>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</si>
  <si>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</si>
  <si>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</si>
  <si>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</si>
  <si>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</si>
  <si>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</si>
  <si>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</si>
  <si>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</si>
  <si>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</si>
  <si>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</si>
  <si>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</si>
  <si>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</si>
  <si>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</si>
  <si>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</si>
  <si>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</si>
  <si>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</si>
  <si>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</si>
  <si>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</si>
  <si>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</si>
  <si>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</si>
  <si>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</si>
  <si>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</si>
  <si>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</si>
  <si>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</si>
  <si>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</si>
  <si>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</si>
  <si>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</si>
  <si>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</si>
  <si>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</si>
  <si>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</si>
  <si>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</si>
  <si>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</si>
  <si>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</si>
  <si>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</si>
  <si>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</si>
  <si>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</si>
  <si>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</si>
  <si>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</si>
  <si>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</si>
  <si>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</si>
  <si>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</si>
  <si>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</si>
  <si>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</si>
  <si>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</si>
  <si>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</si>
  <si>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</si>
  <si>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</si>
  <si>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</si>
  <si>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</si>
  <si>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</si>
  <si>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</si>
  <si>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</si>
  <si>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</si>
  <si>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</si>
  <si>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</si>
  <si>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</si>
  <si>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</si>
  <si>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</si>
  <si>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</si>
  <si>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</si>
  <si>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</si>
  <si>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</si>
  <si>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</si>
  <si>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</si>
  <si>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</si>
  <si>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</si>
  <si>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</si>
  <si>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</si>
  <si>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</si>
  <si>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</si>
  <si>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</si>
  <si>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</si>
  <si>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</si>
  <si>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</si>
  <si>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</si>
  <si>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</si>
  <si>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</si>
  <si>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</si>
  <si>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</si>
  <si>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</si>
  <si>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</si>
  <si>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</si>
  <si>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</si>
  <si>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</si>
  <si>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</si>
  <si>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</si>
  <si>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</si>
  <si>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2011</t>
  </si>
  <si>
    <t>2013</t>
  </si>
  <si>
    <t>Sum of Sales</t>
  </si>
  <si>
    <t>Sum of Profit</t>
  </si>
  <si>
    <t xml:space="preserve">Profit </t>
  </si>
  <si>
    <t xml:space="preserve"> Sales</t>
  </si>
  <si>
    <t xml:space="preserve">Product </t>
  </si>
  <si>
    <t xml:space="preserve">TOTAL SALES </t>
  </si>
  <si>
    <t xml:space="preserve">TOTAL PROFIT </t>
  </si>
  <si>
    <t>Sum of Quantity</t>
  </si>
  <si>
    <t xml:space="preserve">TOTAL QUANTITY </t>
  </si>
  <si>
    <t>Count of Order ID</t>
  </si>
  <si>
    <t xml:space="preserve">TOTAL ORDER </t>
  </si>
  <si>
    <t>Profit Margin</t>
  </si>
  <si>
    <t>Count of Customer ID</t>
  </si>
  <si>
    <t>Sum of Profit Margin</t>
  </si>
  <si>
    <t>Feb</t>
  </si>
  <si>
    <t>Mar</t>
  </si>
  <si>
    <t>Apr</t>
  </si>
  <si>
    <t>May</t>
  </si>
  <si>
    <t>Jun</t>
  </si>
  <si>
    <t>Jul</t>
  </si>
  <si>
    <t>Aug</t>
  </si>
  <si>
    <t>Sep</t>
  </si>
  <si>
    <t>Oct</t>
  </si>
  <si>
    <t>Nov</t>
  </si>
  <si>
    <t>Dec</t>
  </si>
  <si>
    <t>9</t>
  </si>
  <si>
    <t xml:space="preserve">State </t>
  </si>
  <si>
    <t xml:space="preserve">sum of sales </t>
  </si>
  <si>
    <t>2012</t>
  </si>
  <si>
    <t>Jan</t>
  </si>
  <si>
    <t>2014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</si>
</sst>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 0.00,\ &quot;k&quot;"/>
    <numFmt numFmtId="165" formatCode="[Green]&quot;↑ &quot;0.00%\ &quot;vs PY&quot;;[Red]&quot;↓ &quot;0.00%\ &quot;vs PY&quot;;0.00%\ &quot;vs PY&quot;"/>
    <numFmt numFmtId="166" formatCode="0.0%"/>
  </numFmts>
  <fonts count="6" x14ac:knownFonts="1">
    <font>
      <sz val="11"/>
      <color theme="1"/>
      <name val="Calibri"/>
      <scheme val="minor"/>
    </font>
    <font>
      <sz val="11"/>
      <color theme="1"/>
      <name val="Calibri"/>
      <family val="2"/>
      <scheme val="minor"/>
    </font>
    <font>
      <sz val="12"/>
      <color rgb="FF000000"/>
      <name val="Calibri"/>
    </font>
    <font>
      <sz val="11"/>
      <color theme="1"/>
      <name val="Calibri"/>
      <scheme val="minor"/>
    </font>
    <font>
      <sz val="11"/>
      <color theme="1"/>
      <name val="Calibri"/>
    </font>
    <font>
      <b/>
      <sz val="11"/>
      <color theme="1"/>
      <name val="Calibri"/>
      <family val="2"/>
      <scheme val="minor"/>
    </font>
  </fonts>
  <fills count="3">
    <fill>
      <patternFill patternType="none"/>
    </fill>
    <fill>
      <patternFill patternType="gray125"/>
    </fill>
    <fill>
      <patternFill patternType="solid">
        <fgColor theme="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indexed="65"/>
      </top>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rgb="FF999999"/>
      </top>
      <bottom style="thin">
        <color rgb="FF999999"/>
      </bottom>
      <diagonal/>
    </border>
  </borders>
  <cellStyleXfs count="1">
    <xf numFmtId="0" fontId="0" fillId="0" borderId="0"/>
  </cellStyleXfs>
  <cellXfs count="48">
    <xf numFmtId="0" fontId="0" fillId="0" borderId="0" xfId="0"/>
    <xf numFmtId="0" fontId="2" fillId="0" borderId="0" xfId="0" applyFont="1"/>
    <xf numFmtId="0" fontId="3" fillId="2" borderId="1" xfId="0" applyFont="1" applyFill="1" applyBorder="1" applyAlignment="1">
      <alignment horizontal="center" wrapText="1"/>
    </xf>
    <xf numFmtId="14" fontId="4" fillId="2" borderId="1" xfId="0" applyNumberFormat="1" applyFont="1" applyFill="1" applyBorder="1" applyAlignment="1">
      <alignment horizontal="center" wrapText="1"/>
    </xf>
    <xf numFmtId="0" fontId="0" fillId="0" borderId="2" xfId="0" applyBorder="1"/>
    <xf numFmtId="0" fontId="0" fillId="0" borderId="2" xfId="0" pivotButton="1" applyBorder="1"/>
    <xf numFmtId="0" fontId="0" fillId="0" borderId="4" xfId="0" applyBorder="1"/>
    <xf numFmtId="0" fontId="0" fillId="0" borderId="2" xfId="0" applyBorder="1" applyAlignment="1">
      <alignment horizontal="left"/>
    </xf>
    <xf numFmtId="0" fontId="0" fillId="0" borderId="3" xfId="0" applyBorder="1" applyAlignment="1">
      <alignment horizontal="left"/>
    </xf>
    <xf numFmtId="0" fontId="0" fillId="0" borderId="7" xfId="0" applyBorder="1" applyAlignment="1">
      <alignment horizontal="left"/>
    </xf>
    <xf numFmtId="0" fontId="0" fillId="0" borderId="8" xfId="0" applyBorder="1"/>
    <xf numFmtId="164" fontId="0" fillId="0" borderId="3" xfId="0" applyNumberFormat="1" applyBorder="1"/>
    <xf numFmtId="164" fontId="0" fillId="0" borderId="9" xfId="0" applyNumberFormat="1" applyBorder="1"/>
    <xf numFmtId="0" fontId="0" fillId="0" borderId="7" xfId="0" applyBorder="1"/>
    <xf numFmtId="164" fontId="0" fillId="0" borderId="4" xfId="0" applyNumberFormat="1" applyBorder="1"/>
    <xf numFmtId="164" fontId="0" fillId="0" borderId="5" xfId="0" applyNumberFormat="1" applyBorder="1"/>
    <xf numFmtId="164" fontId="0" fillId="0" borderId="0" xfId="0" applyNumberFormat="1"/>
    <xf numFmtId="164" fontId="0" fillId="0" borderId="2" xfId="0" applyNumberFormat="1" applyBorder="1"/>
    <xf numFmtId="164" fontId="0" fillId="0" borderId="8" xfId="0" applyNumberFormat="1" applyBorder="1"/>
    <xf numFmtId="0" fontId="1" fillId="0" borderId="0" xfId="0" applyFont="1"/>
    <xf numFmtId="0" fontId="5" fillId="0" borderId="0" xfId="0" applyFont="1"/>
    <xf numFmtId="164" fontId="5" fillId="0" borderId="0" xfId="0" applyNumberFormat="1" applyFont="1"/>
    <xf numFmtId="164" fontId="0" fillId="0" borderId="6" xfId="0" applyNumberFormat="1" applyBorder="1"/>
    <xf numFmtId="0" fontId="5" fillId="0" borderId="7" xfId="0" applyFont="1" applyBorder="1" applyAlignment="1">
      <alignment horizontal="left"/>
    </xf>
    <xf numFmtId="164" fontId="5" fillId="0" borderId="6" xfId="0" applyNumberFormat="1" applyFont="1" applyBorder="1"/>
    <xf numFmtId="0" fontId="0" fillId="0" borderId="0" xfId="0" applyAlignment="1">
      <alignment horizontal="left"/>
    </xf>
    <xf numFmtId="0" fontId="0" fillId="0" borderId="11" xfId="0" applyBorder="1"/>
    <xf numFmtId="0" fontId="5" fillId="0" borderId="2" xfId="0" pivotButton="1" applyFont="1" applyBorder="1"/>
    <xf numFmtId="0" fontId="5" fillId="0" borderId="2" xfId="0" applyFont="1" applyBorder="1"/>
    <xf numFmtId="0" fontId="5" fillId="0" borderId="11" xfId="0" applyFont="1" applyBorder="1"/>
    <xf numFmtId="165" fontId="0" fillId="0" borderId="0" xfId="0" applyNumberFormat="1"/>
    <xf numFmtId="3" fontId="0" fillId="0" borderId="6" xfId="0" applyNumberFormat="1" applyBorder="1"/>
    <xf numFmtId="3" fontId="5" fillId="0" borderId="6" xfId="0" applyNumberFormat="1" applyFont="1" applyBorder="1"/>
    <xf numFmtId="10" fontId="0" fillId="0" borderId="6" xfId="0" applyNumberFormat="1" applyBorder="1"/>
    <xf numFmtId="0" fontId="0" fillId="0" borderId="3" xfId="0" applyBorder="1" applyAlignment="1">
      <alignment horizontal="left" indent="1"/>
    </xf>
    <xf numFmtId="166" fontId="0" fillId="0" borderId="4" xfId="0" applyNumberFormat="1" applyBorder="1"/>
    <xf numFmtId="0" fontId="0" fillId="0" borderId="0" xfId="0" applyAlignment="1">
      <alignment horizontal="center"/>
    </xf>
    <xf numFmtId="164" fontId="0" fillId="0" borderId="0" xfId="0" applyNumberFormat="1" applyAlignment="1">
      <alignment horizontal="center"/>
    </xf>
    <xf numFmtId="0" fontId="5" fillId="0" borderId="0" xfId="0" applyFont="1" applyAlignment="1">
      <alignment horizontal="center"/>
    </xf>
    <xf numFmtId="0" fontId="0" fillId="0" borderId="0" xfId="0" pivotButton="1"/>
    <xf numFmtId="0" fontId="0" fillId="0" borderId="0" xfId="0" applyAlignment="1">
      <alignment horizontal="left" indent="1"/>
    </xf>
    <xf numFmtId="0" fontId="0" fillId="0" borderId="3" xfId="0" applyBorder="1"/>
    <xf numFmtId="0" fontId="0" fillId="0" borderId="9" xfId="0" applyBorder="1"/>
    <xf numFmtId="0" fontId="0" fillId="0" borderId="10" xfId="0" applyBorder="1"/>
    <xf numFmtId="0" fontId="0" fillId="0" borderId="5" xfId="0" applyBorder="1"/>
    <xf numFmtId="0" fontId="0" fillId="0" borderId="6" xfId="0" applyBorder="1"/>
    <xf numFmtId="0" fontId="0" fillId="0" borderId="12" xfId="0" applyBorder="1"/>
    <xf numFmtId="0" fontId="5" fillId="0" borderId="6" xfId="0" applyFont="1" applyBorder="1"/>
  </cellXfs>
  <cellStyles count="1">
    <cellStyle name="Normal" xfId="0" builtinId="0"/>
  </cellStyles>
  <dxfs count="55">
    <dxf>
      <numFmt numFmtId="164" formatCode="\$\ 0.00,\ &quot;k&quot;"/>
    </dxf>
    <dxf>
      <font>
        <b/>
        <family val="2"/>
      </font>
    </dxf>
    <dxf>
      <font>
        <b/>
        <family val="2"/>
      </font>
    </dxf>
    <dxf>
      <font>
        <b/>
        <family val="2"/>
      </font>
    </dxf>
    <dxf>
      <font>
        <b/>
        <family val="2"/>
      </font>
    </dxf>
    <dxf>
      <numFmt numFmtId="164" formatCode="\$\ 0.00,\ &quot;k&quot;"/>
    </dxf>
    <dxf>
      <numFmt numFmtId="164" formatCode="\$\ 0.00,\ &quot;k&quot;"/>
    </dxf>
    <dxf>
      <numFmt numFmtId="164" formatCode="\$\ 0.00,\ &quot;k&quot;"/>
    </dxf>
    <dxf>
      <numFmt numFmtId="164" formatCode="\$\ 0.00,\ &quot;k&quot;"/>
    </dxf>
    <dxf>
      <numFmt numFmtId="164" formatCode="\$\ 0.00,\ &quot;k&quot;"/>
    </dxf>
    <dxf>
      <numFmt numFmtId="164" formatCode="\$\ 0.00,\ &quot;k&quot;"/>
    </dxf>
    <dxf>
      <numFmt numFmtId="164" formatCode="\$\ 0.00,\ &quot;k&quot;"/>
    </dxf>
    <dxf>
      <numFmt numFmtId="164" formatCode="\$\ 0.00,\ &quot;k&quot;"/>
    </dxf>
    <dxf>
      <numFmt numFmtId="164" formatCode="\$\ 0.00,\ &quot;k&quot;"/>
    </dxf>
    <dxf>
      <numFmt numFmtId="0" formatCode="General"/>
    </dxf>
    <dxf>
      <numFmt numFmtId="164" formatCode="\$\ 0.00,\ &quot;k&quot;"/>
    </dxf>
    <dxf>
      <font>
        <b/>
        <family val="2"/>
      </font>
    </dxf>
    <dxf>
      <font>
        <b/>
        <family val="2"/>
      </font>
    </dxf>
    <dxf>
      <numFmt numFmtId="0" formatCode="General"/>
    </dxf>
    <dxf>
      <font>
        <b/>
        <family val="2"/>
      </font>
    </dxf>
    <dxf>
      <font>
        <b/>
        <family val="2"/>
      </font>
    </dxf>
    <dxf>
      <numFmt numFmtId="164" formatCode="\$\ 0.00,\ &quot;k&quot;"/>
    </dxf>
    <dxf>
      <numFmt numFmtId="164" formatCode="\$\ 0.00,\ &quot;k&quot;"/>
    </dxf>
    <dxf>
      <fill>
        <patternFill>
          <fgColor indexed="64"/>
          <bgColor theme="0"/>
        </patternFill>
      </fill>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fgColor indexed="64"/>
          <bgColor theme="0"/>
        </patternFill>
      </fill>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fgColor indexed="64"/>
          <bgColor theme="0"/>
        </patternFill>
      </fill>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fgColor indexed="64"/>
          <bgColor theme="0"/>
        </patternFill>
      </fill>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fgColor indexed="64"/>
          <bgColor theme="0"/>
        </patternFill>
      </fill>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fgColor indexed="64"/>
          <bgColor theme="0"/>
        </patternFill>
      </fill>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fgColor indexed="64"/>
          <bgColor theme="0"/>
        </patternFill>
      </fill>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fgColor indexed="64"/>
          <bgColor theme="0"/>
        </patternFill>
      </fill>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fgColor indexed="64"/>
          <bgColor theme="0"/>
        </patternFill>
      </fill>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fgColor indexed="64"/>
          <bgColor theme="0"/>
        </patternFill>
      </fill>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fgColor indexed="64"/>
          <bgColor theme="0"/>
        </patternFill>
      </fill>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fgColor indexed="64"/>
          <bgColor theme="0"/>
        </patternFill>
      </fill>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fgColor indexed="64"/>
          <bgColor theme="0"/>
        </patternFill>
      </fill>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fgColor indexed="64"/>
          <bgColor theme="0"/>
        </patternFill>
      </fill>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fgColor indexed="64"/>
          <bgColor theme="0"/>
        </patternFill>
      </fill>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fgColor indexed="64"/>
          <bgColor theme="0"/>
        </patternFill>
      </fill>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fgColor indexed="64"/>
          <bgColor theme="0"/>
        </patternFill>
      </fill>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fgColor indexed="64"/>
          <bgColor theme="0"/>
        </patternFill>
      </fill>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fgColor indexed="64"/>
          <bgColor theme="0"/>
        </patternFill>
      </fill>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fgColor indexed="64"/>
          <bgColor theme="0"/>
        </patternFill>
      </fill>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fgColor indexed="64"/>
          <bgColor theme="0"/>
        </patternFill>
      </fill>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fgColor indexed="64"/>
          <bgColor theme="0"/>
        </patternFill>
      </fill>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fgColor indexed="64"/>
          <bgColor theme="0"/>
        </patternFill>
      </fill>
      <alignment horizontal="center" vertical="bottom" textRotation="0" wrapText="1" indent="0" justifyLastLine="0" shrinkToFit="0" readingOrder="0"/>
    </dxf>
    <dxf>
      <fill>
        <patternFill>
          <bgColor rgb="FFFF0000"/>
        </patternFill>
      </fill>
    </dxf>
    <dxf>
      <fill>
        <patternFill>
          <bgColor rgb="FFB9B4F8"/>
        </patternFill>
      </fill>
    </dxf>
    <dxf>
      <fill>
        <patternFill>
          <bgColor rgb="FFFF0000"/>
        </patternFill>
      </fill>
    </dxf>
    <dxf>
      <fill>
        <patternFill>
          <bgColor rgb="FFB9B4F8"/>
        </patternFill>
      </fill>
    </dxf>
    <dxf>
      <fill>
        <patternFill>
          <bgColor rgb="FF00B050"/>
        </patternFill>
      </fill>
    </dxf>
    <dxf>
      <fill>
        <gradientFill degree="90">
          <stop position="0">
            <color theme="0"/>
          </stop>
          <stop position="1">
            <color theme="4"/>
          </stop>
        </gradientFill>
      </fill>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5">
    <tableStyle name="Data-style" pivot="0" count="3" xr9:uid="{00000000-0011-0000-FFFF-FFFF00000000}">
      <tableStyleElement type="headerRow" dxfId="54"/>
      <tableStyleElement type="firstRowStripe" dxfId="53"/>
      <tableStyleElement type="secondRowStripe" dxfId="52"/>
    </tableStyle>
    <tableStyle name="Slicer Style 1" pivot="0" table="0" count="7" xr9:uid="{1426D1B4-6803-4068-B919-DC0C8007F7FA}">
      <tableStyleElement type="wholeTable" dxfId="51"/>
      <tableStyleElement type="headerRow" dxfId="50"/>
    </tableStyle>
    <tableStyle name="Slicer Style 2" pivot="0" table="0" count="0" xr9:uid="{5EDF65F7-7E45-494C-B9CD-98BDD1EF9532}"/>
    <tableStyle name="Slicer Style 3" pivot="0" table="0" count="5" xr9:uid="{224B477C-E95D-4203-B0F6-296FB4E3F3A5}">
      <tableStyleElement type="wholeTable" dxfId="49"/>
      <tableStyleElement type="headerRow" dxfId="48"/>
    </tableStyle>
    <tableStyle name="Slicer Style 3 2" pivot="0" table="0" count="5" xr9:uid="{5344F455-37BB-46A6-BA48-0EA54DA845FC}">
      <tableStyleElement type="wholeTable" dxfId="47"/>
      <tableStyleElement type="headerRow" dxfId="46"/>
    </tableStyle>
  </tableStyles>
  <colors>
    <mruColors>
      <color rgb="FFB9B4F8"/>
      <color rgb="FFFFC72C"/>
      <color rgb="FFEAC31C"/>
      <color rgb="FFFFEB3B"/>
      <color rgb="FFD9EDAD"/>
      <color rgb="FFFFF5D6"/>
      <color rgb="FFD8C89A"/>
      <color rgb="FFFFCC66"/>
      <color rgb="FFD98C00"/>
      <color rgb="FF0066CC"/>
    </mruColors>
  </colors>
  <extLst>
    <ext xmlns:x14="http://schemas.microsoft.com/office/spreadsheetml/2009/9/main" uri="{46F421CA-312F-682f-3DD2-61675219B42D}">
      <x14:dxfs count="11">
        <dxf>
          <fill>
            <patternFill>
              <bgColor rgb="FFFFEB3B"/>
            </patternFill>
          </fill>
        </dxf>
        <dxf>
          <font>
            <b/>
            <i val="0"/>
          </font>
          <fill>
            <patternFill>
              <bgColor rgb="FFFFC72C"/>
            </patternFill>
          </fill>
        </dxf>
        <dxf>
          <fill>
            <patternFill>
              <bgColor rgb="FF92D050"/>
            </patternFill>
          </fill>
        </dxf>
        <dxf>
          <fill>
            <patternFill>
              <bgColor rgb="FFFFEB3B"/>
            </patternFill>
          </fill>
        </dxf>
        <dxf>
          <font>
            <b/>
            <i val="0"/>
          </font>
          <fill>
            <patternFill>
              <bgColor rgb="FFFFC72C"/>
            </patternFill>
          </fill>
        </dxf>
        <dxf>
          <fill>
            <patternFill>
              <bgColor rgb="FF92D050"/>
            </patternFill>
          </fill>
        </dxf>
        <dxf>
          <fill>
            <patternFill>
              <bgColor theme="5" tint="0.39994506668294322"/>
            </patternFill>
          </fill>
        </dxf>
        <dxf>
          <fill>
            <patternFill>
              <bgColor rgb="FF7030A0"/>
            </patternFill>
          </fill>
        </dxf>
        <dxf>
          <fill>
            <patternFill>
              <bgColor rgb="FFD9EDAD"/>
            </patternFill>
          </fill>
        </dxf>
        <dxf>
          <fill>
            <patternFill>
              <bgColor theme="7" tint="0.79998168889431442"/>
            </patternFill>
          </fill>
        </dxf>
        <dxf>
          <fill>
            <patternFill>
              <bgColor rgb="FFFFFF0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0"/>
            <x14:slicerStyleElement type="selectedItemWithNoData" dxfId="9"/>
            <x14:slicerStyleElement type="hoveredUnselectedItemWithData" dxfId="8"/>
            <x14:slicerStyleElement type="hoveredSelectedItemWithData" dxfId="7"/>
            <x14:slicerStyleElement type="hoveredSelectedItemWithNoData" dxfId="6"/>
          </x14:slicerStyleElements>
        </x14:slicerStyle>
        <x14:slicerStyle name="Slicer Style 2"/>
        <x14:slicerStyle name="Slicer Style 3">
          <x14:slicerStyleElements>
            <x14:slicerStyleElement type="unselectedItemWithData" dxfId="5"/>
            <x14:slicerStyleElement type="selectedItemWithData" dxfId="4"/>
            <x14:slicerStyleElement type="selectedItemWithNoData" dxfId="3"/>
          </x14:slicerStyleElements>
        </x14:slicerStyle>
        <x14:slicerStyle name="Slicer Style 3 2">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microsoft.com/office/2007/relationships/slicerCache" Target="slicerCaches/slicerCache1.xml"/><Relationship Id="rId26" Type="http://schemas.microsoft.com/office/2007/relationships/slicerCache" Target="slicerCaches/slicerCache9.xml"/><Relationship Id="rId39" Type="http://schemas.microsoft.com/office/2017/06/relationships/rdRichValueStructure" Target="richData/rdrichvaluestructure.xml"/><Relationship Id="rId21" Type="http://schemas.microsoft.com/office/2007/relationships/slicerCache" Target="slicerCaches/slicerCache4.xml"/><Relationship Id="rId34" Type="http://schemas.openxmlformats.org/officeDocument/2006/relationships/styles" Target="styles.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microsoft.com/office/2007/relationships/slicerCache" Target="slicerCaches/slicerCache3.xml"/><Relationship Id="rId29" Type="http://schemas.microsoft.com/office/2011/relationships/timelineCache" Target="timelineCaches/timelineCache1.xml"/><Relationship Id="rId41"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7.xml"/><Relationship Id="rId32" Type="http://schemas.openxmlformats.org/officeDocument/2006/relationships/theme" Target="theme/theme1.xml"/><Relationship Id="rId37" Type="http://schemas.microsoft.com/office/2022/10/relationships/richValueRel" Target="richData/richValueRel.xml"/><Relationship Id="rId40"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microsoft.com/office/2007/relationships/slicerCache" Target="slicerCaches/slicerCache6.xml"/><Relationship Id="rId28" Type="http://schemas.openxmlformats.org/officeDocument/2006/relationships/pivotCacheDefinition" Target="pivotCache/pivotCacheDefinition5.xml"/><Relationship Id="rId36" Type="http://schemas.openxmlformats.org/officeDocument/2006/relationships/sheetMetadata" Target="metadata.xml"/><Relationship Id="rId10" Type="http://schemas.openxmlformats.org/officeDocument/2006/relationships/worksheet" Target="worksheets/sheet10.xml"/><Relationship Id="rId19" Type="http://schemas.microsoft.com/office/2007/relationships/slicerCache" Target="slicerCaches/slicerCache2.xml"/><Relationship Id="rId31" Type="http://customschemas.google.com/relationships/workbookmetadata" Target="meta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microsoft.com/office/2007/relationships/slicerCache" Target="slicerCaches/slicerCache5.xml"/><Relationship Id="rId27" Type="http://schemas.microsoft.com/office/2007/relationships/slicerCache" Target="slicerCaches/slicerCache10.xml"/><Relationship Id="rId30" Type="http://schemas.microsoft.com/office/2011/relationships/timelineCache" Target="timelineCaches/timelineCache2.xml"/><Relationship Id="rId35" Type="http://schemas.openxmlformats.org/officeDocument/2006/relationships/sharedStrings" Target="sharedStrings.xml"/><Relationship Id="rId43"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microsoft.com/office/2007/relationships/slicerCache" Target="slicerCaches/slicerCache8.xml"/><Relationship Id="rId33" Type="http://schemas.openxmlformats.org/officeDocument/2006/relationships/connections" Target="connections.xml"/><Relationship Id="rId38"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smoothMarker"/>
        <c:varyColors val="0"/>
        <c:ser>
          <c:idx val="0"/>
          <c:order val="0"/>
          <c:tx>
            <c:strRef>
              <c:f>'Profit  wise region '!$G$3</c:f>
              <c:strCache>
                <c:ptCount val="1"/>
                <c:pt idx="0">
                  <c:v> Sales</c:v>
                </c:pt>
              </c:strCache>
            </c:strRef>
          </c:tx>
          <c:spPr>
            <a:ln w="22225" cap="rnd">
              <a:solidFill>
                <a:schemeClr val="accent1"/>
              </a:solid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strRef>
              <c:f>'Profit  wise region '!$F$4:$F$7</c:f>
              <c:strCache>
                <c:ptCount val="4"/>
                <c:pt idx="0">
                  <c:v>Central</c:v>
                </c:pt>
                <c:pt idx="1">
                  <c:v>East</c:v>
                </c:pt>
                <c:pt idx="2">
                  <c:v>South</c:v>
                </c:pt>
                <c:pt idx="3">
                  <c:v>West</c:v>
                </c:pt>
              </c:strCache>
            </c:strRef>
          </c:xVal>
          <c:yVal>
            <c:numRef>
              <c:f>'Profit  wise region '!$G$4:$G$7</c:f>
              <c:numCache>
                <c:formatCode>\$\ 0.00,\ "k"</c:formatCode>
                <c:ptCount val="4"/>
                <c:pt idx="0">
                  <c:v>501239.89080000052</c:v>
                </c:pt>
                <c:pt idx="1">
                  <c:v>678781.2399999979</c:v>
                </c:pt>
                <c:pt idx="2">
                  <c:v>391721.90500000032</c:v>
                </c:pt>
                <c:pt idx="3">
                  <c:v>725457.82450000057</c:v>
                </c:pt>
              </c:numCache>
            </c:numRef>
          </c:yVal>
          <c:smooth val="1"/>
          <c:extLst>
            <c:ext xmlns:c16="http://schemas.microsoft.com/office/drawing/2014/chart" uri="{C3380CC4-5D6E-409C-BE32-E72D297353CC}">
              <c16:uniqueId val="{00000000-E665-4D32-9131-47626D5FC71E}"/>
            </c:ext>
          </c:extLst>
        </c:ser>
        <c:ser>
          <c:idx val="1"/>
          <c:order val="1"/>
          <c:tx>
            <c:strRef>
              <c:f>'Profit  wise region '!$H$3</c:f>
              <c:strCache>
                <c:ptCount val="1"/>
                <c:pt idx="0">
                  <c:v>Profit </c:v>
                </c:pt>
              </c:strCache>
            </c:strRef>
          </c:tx>
          <c:spPr>
            <a:ln w="22225" cap="rnd">
              <a:solidFill>
                <a:schemeClr val="accent2"/>
              </a:solidFill>
            </a:ln>
            <a:effectLst>
              <a:glow rad="139700">
                <a:schemeClr val="accent2">
                  <a:satMod val="175000"/>
                  <a:alpha val="14000"/>
                </a:schemeClr>
              </a:glow>
            </a:effectLst>
          </c:spPr>
          <c:marker>
            <c:symbol val="circle"/>
            <c:size val="3"/>
            <c:spPr>
              <a:solidFill>
                <a:schemeClr val="accent2">
                  <a:lumMod val="60000"/>
                  <a:lumOff val="40000"/>
                </a:schemeClr>
              </a:solidFill>
              <a:ln>
                <a:noFill/>
              </a:ln>
              <a:effectLst>
                <a:glow rad="63500">
                  <a:schemeClr val="accent2">
                    <a:satMod val="175000"/>
                    <a:alpha val="25000"/>
                  </a:schemeClr>
                </a:glow>
              </a:effectLst>
            </c:spPr>
          </c:marker>
          <c:xVal>
            <c:strRef>
              <c:f>'Profit  wise region '!$F$4:$F$7</c:f>
              <c:strCache>
                <c:ptCount val="4"/>
                <c:pt idx="0">
                  <c:v>Central</c:v>
                </c:pt>
                <c:pt idx="1">
                  <c:v>East</c:v>
                </c:pt>
                <c:pt idx="2">
                  <c:v>South</c:v>
                </c:pt>
                <c:pt idx="3">
                  <c:v>West</c:v>
                </c:pt>
              </c:strCache>
            </c:strRef>
          </c:xVal>
          <c:yVal>
            <c:numRef>
              <c:f>'Profit  wise region '!$H$4:$H$7</c:f>
              <c:numCache>
                <c:formatCode>\$\ 0.00,\ "k"</c:formatCode>
                <c:ptCount val="4"/>
                <c:pt idx="0">
                  <c:v>39706.362499999967</c:v>
                </c:pt>
                <c:pt idx="1">
                  <c:v>91522.780000000261</c:v>
                </c:pt>
                <c:pt idx="2">
                  <c:v>46749.430300000058</c:v>
                </c:pt>
                <c:pt idx="3">
                  <c:v>108418.44890000013</c:v>
                </c:pt>
              </c:numCache>
            </c:numRef>
          </c:yVal>
          <c:smooth val="1"/>
          <c:extLst>
            <c:ext xmlns:c16="http://schemas.microsoft.com/office/drawing/2014/chart" uri="{C3380CC4-5D6E-409C-BE32-E72D297353CC}">
              <c16:uniqueId val="{00000001-E665-4D32-9131-47626D5FC71E}"/>
            </c:ext>
          </c:extLst>
        </c:ser>
        <c:dLbls>
          <c:showLegendKey val="0"/>
          <c:showVal val="0"/>
          <c:showCatName val="0"/>
          <c:showSerName val="0"/>
          <c:showPercent val="0"/>
          <c:showBubbleSize val="0"/>
        </c:dLbls>
        <c:axId val="607122031"/>
        <c:axId val="1499704911"/>
      </c:scatterChart>
      <c:valAx>
        <c:axId val="607122031"/>
        <c:scaling>
          <c:orientation val="minMax"/>
        </c:scaling>
        <c:delete val="0"/>
        <c:axPos val="b"/>
        <c:majorGridlines>
          <c:spPr>
            <a:ln w="9525" cap="flat" cmpd="sng" algn="ctr">
              <a:solidFill>
                <a:schemeClr val="dk1">
                  <a:lumMod val="65000"/>
                  <a:lumOff val="35000"/>
                  <a:alpha val="75000"/>
                </a:schemeClr>
              </a:solidFill>
              <a:round/>
            </a:ln>
            <a:effectLst/>
          </c:spPr>
        </c:majorGridlines>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99704911"/>
        <c:crosses val="autoZero"/>
        <c:crossBetween val="midCat"/>
      </c:valAx>
      <c:valAx>
        <c:axId val="1499704911"/>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 0.00,\ &quot;k&quot;"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07122031"/>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5299675595457112"/>
          <c:y val="0.17171296296296296"/>
          <c:w val="0.45978073564402583"/>
          <c:h val="0.72088764946048411"/>
        </c:manualLayout>
      </c:layout>
      <c:barChart>
        <c:barDir val="bar"/>
        <c:grouping val="clustered"/>
        <c:varyColors val="0"/>
        <c:ser>
          <c:idx val="0"/>
          <c:order val="0"/>
          <c:tx>
            <c:strRef>
              <c:f>'top 10 product by sales'!$G$3</c:f>
              <c:strCache>
                <c:ptCount val="1"/>
                <c:pt idx="0">
                  <c:v>Sales</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 10 product by sales'!$F$4:$F$13</c:f>
              <c:strCache>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Cache>
            </c:strRef>
          </c:cat>
          <c:val>
            <c:numRef>
              <c:f>'top 10 product by sales'!$G$4:$G$13</c:f>
              <c:numCache>
                <c:formatCode>\$\ 0.00,\ "k"</c:formatCode>
                <c:ptCount val="10"/>
                <c:pt idx="0">
                  <c:v>61599.824000000001</c:v>
                </c:pt>
                <c:pt idx="1">
                  <c:v>27453.383999999998</c:v>
                </c:pt>
                <c:pt idx="2">
                  <c:v>22638.48</c:v>
                </c:pt>
                <c:pt idx="3">
                  <c:v>21870.576000000001</c:v>
                </c:pt>
                <c:pt idx="4">
                  <c:v>19823.479000000003</c:v>
                </c:pt>
                <c:pt idx="5">
                  <c:v>19024.5</c:v>
                </c:pt>
                <c:pt idx="6">
                  <c:v>18839.686000000002</c:v>
                </c:pt>
                <c:pt idx="7">
                  <c:v>18374.895</c:v>
                </c:pt>
                <c:pt idx="8">
                  <c:v>17965.067999999999</c:v>
                </c:pt>
                <c:pt idx="9">
                  <c:v>17030.311999999998</c:v>
                </c:pt>
              </c:numCache>
            </c:numRef>
          </c:val>
          <c:extLst>
            <c:ext xmlns:c16="http://schemas.microsoft.com/office/drawing/2014/chart" uri="{C3380CC4-5D6E-409C-BE32-E72D297353CC}">
              <c16:uniqueId val="{00000000-55D3-4515-9673-0D4879972CEE}"/>
            </c:ext>
          </c:extLst>
        </c:ser>
        <c:dLbls>
          <c:dLblPos val="inEnd"/>
          <c:showLegendKey val="0"/>
          <c:showVal val="1"/>
          <c:showCatName val="0"/>
          <c:showSerName val="0"/>
          <c:showPercent val="0"/>
          <c:showBubbleSize val="0"/>
        </c:dLbls>
        <c:gapWidth val="65"/>
        <c:axId val="802694767"/>
        <c:axId val="1578951599"/>
      </c:barChart>
      <c:catAx>
        <c:axId val="802694767"/>
        <c:scaling>
          <c:orientation val="maxMin"/>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78951599"/>
        <c:crosses val="autoZero"/>
        <c:auto val="1"/>
        <c:lblAlgn val="ctr"/>
        <c:lblOffset val="100"/>
        <c:noMultiLvlLbl val="0"/>
      </c:catAx>
      <c:valAx>
        <c:axId val="1578951599"/>
        <c:scaling>
          <c:orientation val="minMax"/>
        </c:scaling>
        <c:delete val="1"/>
        <c:axPos val="t"/>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 0.00,\ &quot;k&quot;" sourceLinked="1"/>
        <c:majorTickMark val="none"/>
        <c:minorTickMark val="none"/>
        <c:tickLblPos val="nextTo"/>
        <c:crossAx val="802694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Dataset.xlsx]category wise sales !PivotTable1</c:name>
    <c:fmtId val="4"/>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0" cap="rnd">
            <a:solidFill>
              <a:schemeClr val="accent1"/>
            </a:solidFill>
            <a:bevel/>
          </a:ln>
          <a:effectLst>
            <a:glow rad="63500">
              <a:schemeClr val="accent1">
                <a:alpha val="26000"/>
              </a:schemeClr>
            </a:glow>
            <a:outerShdw blurRad="50800" dir="1800000" algn="ctr" rotWithShape="0">
              <a:srgbClr val="000000">
                <a:alpha val="43137"/>
              </a:srgbClr>
            </a:outerShd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0" cap="rnd">
            <a:solidFill>
              <a:schemeClr val="accent1"/>
            </a:solidFill>
            <a:bevel/>
          </a:ln>
          <a:effectLst>
            <a:glow rad="63500">
              <a:schemeClr val="accent1">
                <a:alpha val="26000"/>
              </a:schemeClr>
            </a:glow>
            <a:outerShdw blurRad="50800" dir="1800000" algn="ctr" rotWithShape="0">
              <a:srgbClr val="000000">
                <a:alpha val="43137"/>
              </a:srgbClr>
            </a:outerShdw>
            <a:softEdge rad="0"/>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0" cap="rnd">
            <a:solidFill>
              <a:schemeClr val="accent1"/>
            </a:solidFill>
            <a:bevel/>
          </a:ln>
          <a:effectLst>
            <a:glow rad="63500">
              <a:schemeClr val="accent1">
                <a:alpha val="26000"/>
              </a:schemeClr>
            </a:glow>
            <a:outerShdw blurRad="50800" dir="1800000" algn="ctr" rotWithShape="0">
              <a:srgbClr val="000000">
                <a:alpha val="43137"/>
              </a:srgbClr>
            </a:outerShdw>
            <a:softEdge rad="0"/>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0" cap="rnd">
            <a:solidFill>
              <a:schemeClr val="accent1"/>
            </a:solidFill>
            <a:bevel/>
          </a:ln>
          <a:effectLst>
            <a:glow rad="63500">
              <a:schemeClr val="accent1">
                <a:alpha val="26000"/>
              </a:schemeClr>
            </a:glow>
            <a:outerShdw blurRad="50800" dir="1800000" algn="ctr" rotWithShape="0">
              <a:srgbClr val="000000">
                <a:alpha val="43137"/>
              </a:srgbClr>
            </a:outerShdw>
            <a:softEdge rad="0"/>
          </a:effectLst>
        </c:spPr>
      </c:pivotFmt>
    </c:pivotFmts>
    <c:plotArea>
      <c:layout>
        <c:manualLayout>
          <c:layoutTarget val="inner"/>
          <c:xMode val="edge"/>
          <c:yMode val="edge"/>
          <c:x val="0.29371744791666665"/>
          <c:y val="0.19464494021580636"/>
          <c:w val="0.41256510416666664"/>
          <c:h val="0.69302274715660539"/>
        </c:manualLayout>
      </c:layout>
      <c:doughnutChart>
        <c:varyColors val="1"/>
        <c:ser>
          <c:idx val="0"/>
          <c:order val="0"/>
          <c:tx>
            <c:strRef>
              <c:f>'category wise sales '!$B$3</c:f>
              <c:strCache>
                <c:ptCount val="1"/>
                <c:pt idx="0">
                  <c:v>Total</c:v>
                </c:pt>
              </c:strCache>
            </c:strRef>
          </c:tx>
          <c:spPr>
            <a:ln w="0" cap="rnd">
              <a:solidFill>
                <a:schemeClr val="accent1"/>
              </a:solidFill>
              <a:bevel/>
            </a:ln>
            <a:effectLst>
              <a:glow rad="63500">
                <a:schemeClr val="accent1">
                  <a:alpha val="26000"/>
                </a:schemeClr>
              </a:glow>
              <a:outerShdw blurRad="50800" dir="1800000" algn="ctr" rotWithShape="0">
                <a:srgbClr val="000000">
                  <a:alpha val="43137"/>
                </a:srgbClr>
              </a:outerShdw>
              <a:softEdge rad="0"/>
            </a:effectLst>
          </c:spPr>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0" cap="rnd">
                <a:solidFill>
                  <a:schemeClr val="accent1"/>
                </a:solidFill>
                <a:bevel/>
              </a:ln>
              <a:effectLst>
                <a:glow rad="63500">
                  <a:schemeClr val="accent1">
                    <a:alpha val="26000"/>
                  </a:schemeClr>
                </a:glow>
                <a:outerShdw blurRad="50800" dir="1800000" algn="ctr" rotWithShape="0">
                  <a:srgbClr val="000000">
                    <a:alpha val="43137"/>
                  </a:srgbClr>
                </a:outerShdw>
                <a:softEdge rad="0"/>
              </a:effectLst>
            </c:spPr>
            <c:extLst>
              <c:ext xmlns:c16="http://schemas.microsoft.com/office/drawing/2014/chart" uri="{C3380CC4-5D6E-409C-BE32-E72D297353CC}">
                <c16:uniqueId val="{00000003-25BC-409F-BADC-5876F49EE08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0" cap="rnd">
                <a:solidFill>
                  <a:schemeClr val="accent1"/>
                </a:solidFill>
                <a:bevel/>
              </a:ln>
              <a:effectLst>
                <a:glow rad="63500">
                  <a:schemeClr val="accent1">
                    <a:alpha val="26000"/>
                  </a:schemeClr>
                </a:glow>
                <a:outerShdw blurRad="50800" dir="1800000" algn="ctr" rotWithShape="0">
                  <a:srgbClr val="000000">
                    <a:alpha val="43137"/>
                  </a:srgbClr>
                </a:outerShdw>
                <a:softEdge rad="0"/>
              </a:effectLst>
            </c:spPr>
            <c:extLst>
              <c:ext xmlns:c16="http://schemas.microsoft.com/office/drawing/2014/chart" uri="{C3380CC4-5D6E-409C-BE32-E72D297353CC}">
                <c16:uniqueId val="{00000002-25BC-409F-BADC-5876F49EE08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0" cap="rnd">
                <a:solidFill>
                  <a:schemeClr val="accent1"/>
                </a:solidFill>
                <a:bevel/>
              </a:ln>
              <a:effectLst>
                <a:glow rad="63500">
                  <a:schemeClr val="accent1">
                    <a:alpha val="26000"/>
                  </a:schemeClr>
                </a:glow>
                <a:outerShdw blurRad="50800" dir="1800000" algn="ctr" rotWithShape="0">
                  <a:srgbClr val="000000">
                    <a:alpha val="43137"/>
                  </a:srgbClr>
                </a:outerShdw>
                <a:softEdge rad="0"/>
              </a:effectLst>
            </c:spPr>
            <c:extLst>
              <c:ext xmlns:c16="http://schemas.microsoft.com/office/drawing/2014/chart" uri="{C3380CC4-5D6E-409C-BE32-E72D297353CC}">
                <c16:uniqueId val="{00000005-DA6F-4C72-9F9D-4725C72A5DF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'category wise sales '!$A$4:$A$7</c:f>
              <c:strCache>
                <c:ptCount val="3"/>
                <c:pt idx="0">
                  <c:v>Furniture</c:v>
                </c:pt>
                <c:pt idx="1">
                  <c:v>Office Supplies</c:v>
                </c:pt>
                <c:pt idx="2">
                  <c:v>Technology</c:v>
                </c:pt>
              </c:strCache>
            </c:strRef>
          </c:cat>
          <c:val>
            <c:numRef>
              <c:f>'category wise sales '!$B$4:$B$7</c:f>
              <c:numCache>
                <c:formatCode>\$\ 0.00,\ "k"</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25BC-409F-BADC-5876F49EE084}"/>
            </c:ext>
          </c:extLst>
        </c:ser>
        <c:dLbls>
          <c:showLegendKey val="0"/>
          <c:showVal val="1"/>
          <c:showCatName val="0"/>
          <c:showSerName val="0"/>
          <c:showPercent val="0"/>
          <c:showBubbleSize val="0"/>
          <c:showLeaderLines val="0"/>
        </c:dLbls>
        <c:firstSliceAng val="0"/>
        <c:holeSize val="51"/>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Dataset.xlsx]top 10 customer!PivotTable4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customer'!$C$2</c:f>
              <c:strCache>
                <c:ptCount val="1"/>
                <c:pt idx="0">
                  <c:v>Total</c:v>
                </c:pt>
              </c:strCache>
            </c:strRef>
          </c:tx>
          <c:spPr>
            <a:solidFill>
              <a:schemeClr val="accent1"/>
            </a:solidFill>
            <a:ln>
              <a:noFill/>
            </a:ln>
            <a:effectLst/>
          </c:spPr>
          <c:invertIfNegative val="0"/>
          <c:cat>
            <c:strRef>
              <c:f>'top 10 customer'!$B$3:$B$13</c:f>
              <c:strCache>
                <c:ptCount val="10"/>
                <c:pt idx="0">
                  <c:v>Sean Miller</c:v>
                </c:pt>
                <c:pt idx="1">
                  <c:v>Tamara Chand</c:v>
                </c:pt>
                <c:pt idx="2">
                  <c:v>Raymond Buch</c:v>
                </c:pt>
                <c:pt idx="3">
                  <c:v>Tom Ashbrook</c:v>
                </c:pt>
                <c:pt idx="4">
                  <c:v>Adrian Barton</c:v>
                </c:pt>
                <c:pt idx="5">
                  <c:v>Ken Lonsdale</c:v>
                </c:pt>
                <c:pt idx="6">
                  <c:v>Sanjit Chand</c:v>
                </c:pt>
                <c:pt idx="7">
                  <c:v>Hunter Lopez</c:v>
                </c:pt>
                <c:pt idx="8">
                  <c:v>Sanjit Engle</c:v>
                </c:pt>
                <c:pt idx="9">
                  <c:v>Christopher Conant</c:v>
                </c:pt>
              </c:strCache>
            </c:strRef>
          </c:cat>
          <c:val>
            <c:numRef>
              <c:f>'top 10 customer'!$C$3:$C$13</c:f>
              <c:numCache>
                <c:formatCode>\$\ 0.00,\ "k"</c:formatCode>
                <c:ptCount val="10"/>
                <c:pt idx="0">
                  <c:v>25043.05</c:v>
                </c:pt>
                <c:pt idx="1">
                  <c:v>19052.217999999993</c:v>
                </c:pt>
                <c:pt idx="2">
                  <c:v>15117.339</c:v>
                </c:pt>
                <c:pt idx="3">
                  <c:v>14595.62</c:v>
                </c:pt>
                <c:pt idx="4">
                  <c:v>14473.570999999998</c:v>
                </c:pt>
                <c:pt idx="5">
                  <c:v>14175.228999999999</c:v>
                </c:pt>
                <c:pt idx="6">
                  <c:v>14142.333999999999</c:v>
                </c:pt>
                <c:pt idx="7">
                  <c:v>12873.297999999999</c:v>
                </c:pt>
                <c:pt idx="8">
                  <c:v>12209.438000000002</c:v>
                </c:pt>
                <c:pt idx="9">
                  <c:v>12129.071999999998</c:v>
                </c:pt>
              </c:numCache>
            </c:numRef>
          </c:val>
          <c:extLst>
            <c:ext xmlns:c16="http://schemas.microsoft.com/office/drawing/2014/chart" uri="{C3380CC4-5D6E-409C-BE32-E72D297353CC}">
              <c16:uniqueId val="{00000000-EDF3-4F0D-9BFD-B52BF0E713D5}"/>
            </c:ext>
          </c:extLst>
        </c:ser>
        <c:dLbls>
          <c:showLegendKey val="0"/>
          <c:showVal val="0"/>
          <c:showCatName val="0"/>
          <c:showSerName val="0"/>
          <c:showPercent val="0"/>
          <c:showBubbleSize val="0"/>
        </c:dLbls>
        <c:gapWidth val="182"/>
        <c:axId val="1693498943"/>
        <c:axId val="1578940559"/>
      </c:barChart>
      <c:catAx>
        <c:axId val="16934989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8940559"/>
        <c:crosses val="autoZero"/>
        <c:auto val="1"/>
        <c:lblAlgn val="ctr"/>
        <c:lblOffset val="100"/>
        <c:noMultiLvlLbl val="0"/>
      </c:catAx>
      <c:valAx>
        <c:axId val="1578940559"/>
        <c:scaling>
          <c:orientation val="minMax"/>
        </c:scaling>
        <c:delete val="0"/>
        <c:axPos val="b"/>
        <c:majorGridlines>
          <c:spPr>
            <a:ln w="9525" cap="flat" cmpd="sng" algn="ctr">
              <a:solidFill>
                <a:schemeClr val="tx1">
                  <a:lumMod val="15000"/>
                  <a:lumOff val="85000"/>
                </a:schemeClr>
              </a:solidFill>
              <a:round/>
            </a:ln>
            <a:effectLst/>
          </c:spPr>
        </c:majorGridlines>
        <c:numFmt formatCode="\$\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3498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Dataset.xlsx]top 10 customer!PivotTable4</c:name>
    <c:fmtId val="13"/>
  </c:pivotSource>
  <c:chart>
    <c:autoTitleDeleted val="1"/>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customer'!$C$2</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 10 customer'!$B$3:$B$13</c:f>
              <c:strCache>
                <c:ptCount val="10"/>
                <c:pt idx="0">
                  <c:v>Sean Miller</c:v>
                </c:pt>
                <c:pt idx="1">
                  <c:v>Tamara Chand</c:v>
                </c:pt>
                <c:pt idx="2">
                  <c:v>Raymond Buch</c:v>
                </c:pt>
                <c:pt idx="3">
                  <c:v>Tom Ashbrook</c:v>
                </c:pt>
                <c:pt idx="4">
                  <c:v>Adrian Barton</c:v>
                </c:pt>
                <c:pt idx="5">
                  <c:v>Ken Lonsdale</c:v>
                </c:pt>
                <c:pt idx="6">
                  <c:v>Sanjit Chand</c:v>
                </c:pt>
                <c:pt idx="7">
                  <c:v>Hunter Lopez</c:v>
                </c:pt>
                <c:pt idx="8">
                  <c:v>Sanjit Engle</c:v>
                </c:pt>
                <c:pt idx="9">
                  <c:v>Christopher Conant</c:v>
                </c:pt>
              </c:strCache>
            </c:strRef>
          </c:cat>
          <c:val>
            <c:numRef>
              <c:f>'top 10 customer'!$C$3:$C$13</c:f>
              <c:numCache>
                <c:formatCode>\$\ 0.00,\ "k"</c:formatCode>
                <c:ptCount val="10"/>
                <c:pt idx="0">
                  <c:v>25043.05</c:v>
                </c:pt>
                <c:pt idx="1">
                  <c:v>19052.217999999993</c:v>
                </c:pt>
                <c:pt idx="2">
                  <c:v>15117.339</c:v>
                </c:pt>
                <c:pt idx="3">
                  <c:v>14595.62</c:v>
                </c:pt>
                <c:pt idx="4">
                  <c:v>14473.570999999998</c:v>
                </c:pt>
                <c:pt idx="5">
                  <c:v>14175.228999999999</c:v>
                </c:pt>
                <c:pt idx="6">
                  <c:v>14142.333999999999</c:v>
                </c:pt>
                <c:pt idx="7">
                  <c:v>12873.297999999999</c:v>
                </c:pt>
                <c:pt idx="8">
                  <c:v>12209.438000000002</c:v>
                </c:pt>
                <c:pt idx="9">
                  <c:v>12129.071999999998</c:v>
                </c:pt>
              </c:numCache>
            </c:numRef>
          </c:val>
          <c:extLst>
            <c:ext xmlns:c16="http://schemas.microsoft.com/office/drawing/2014/chart" uri="{C3380CC4-5D6E-409C-BE32-E72D297353CC}">
              <c16:uniqueId val="{00000000-C8E7-461D-8D1D-59820212D669}"/>
            </c:ext>
          </c:extLst>
        </c:ser>
        <c:dLbls>
          <c:dLblPos val="inEnd"/>
          <c:showLegendKey val="0"/>
          <c:showVal val="1"/>
          <c:showCatName val="0"/>
          <c:showSerName val="0"/>
          <c:showPercent val="0"/>
          <c:showBubbleSize val="0"/>
        </c:dLbls>
        <c:gapWidth val="65"/>
        <c:axId val="82763664"/>
        <c:axId val="2064763951"/>
      </c:barChart>
      <c:catAx>
        <c:axId val="8276366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64763951"/>
        <c:crosses val="autoZero"/>
        <c:auto val="1"/>
        <c:lblAlgn val="ctr"/>
        <c:lblOffset val="100"/>
        <c:noMultiLvlLbl val="0"/>
      </c:catAx>
      <c:valAx>
        <c:axId val="2064763951"/>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276366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Dataset.xlsx]combo chart !PivotTable2</c:name>
    <c:fmtId val="4"/>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'combo chart '!$B$3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'combo chart '!$A$4:$A$53</c:f>
              <c:multiLvlStrCache>
                <c:ptCount val="45"/>
                <c:lvl>
                  <c:pt idx="0">
                    <c:v>Feb</c:v>
                  </c:pt>
                  <c:pt idx="1">
                    <c:v>Mar</c:v>
                  </c:pt>
                  <c:pt idx="2">
                    <c:v>Apr</c:v>
                  </c:pt>
                  <c:pt idx="3">
                    <c:v>May</c:v>
                  </c:pt>
                  <c:pt idx="4">
                    <c:v>Jun</c:v>
                  </c:pt>
                  <c:pt idx="5">
                    <c:v>Jul</c:v>
                  </c:pt>
                  <c:pt idx="6">
                    <c:v>Aug</c:v>
                  </c:pt>
                  <c:pt idx="7">
                    <c:v>Sep</c:v>
                  </c:pt>
                  <c:pt idx="8">
                    <c:v>Oct</c:v>
                  </c:pt>
                  <c:pt idx="9">
                    <c:v>Nov</c:v>
                  </c:pt>
                  <c:pt idx="10">
                    <c:v>Dec</c:v>
                  </c:pt>
                  <c:pt idx="11">
                    <c:v>Jan</c:v>
                  </c:pt>
                  <c:pt idx="12">
                    <c:v>Apr</c:v>
                  </c:pt>
                  <c:pt idx="13">
                    <c:v>May</c:v>
                  </c:pt>
                  <c:pt idx="14">
                    <c:v>Jun</c:v>
                  </c:pt>
                  <c:pt idx="15">
                    <c:v>Jul</c:v>
                  </c:pt>
                  <c:pt idx="16">
                    <c:v>Aug</c:v>
                  </c:pt>
                  <c:pt idx="17">
                    <c:v>Sep</c:v>
                  </c:pt>
                  <c:pt idx="18">
                    <c:v>Oct</c:v>
                  </c:pt>
                  <c:pt idx="19">
                    <c:v>Nov</c:v>
                  </c:pt>
                  <c:pt idx="20">
                    <c:v>Dec</c:v>
                  </c:pt>
                  <c:pt idx="21">
                    <c:v>Jan</c:v>
                  </c:pt>
                  <c:pt idx="22">
                    <c:v>Feb</c:v>
                  </c:pt>
                  <c:pt idx="23">
                    <c:v>Mar</c:v>
                  </c:pt>
                  <c:pt idx="24">
                    <c:v>Apr</c:v>
                  </c:pt>
                  <c:pt idx="25">
                    <c:v>May</c:v>
                  </c:pt>
                  <c:pt idx="26">
                    <c:v>Jun</c:v>
                  </c:pt>
                  <c:pt idx="27">
                    <c:v>Jul</c:v>
                  </c:pt>
                  <c:pt idx="28">
                    <c:v>Aug</c:v>
                  </c:pt>
                  <c:pt idx="29">
                    <c:v>Sep</c:v>
                  </c:pt>
                  <c:pt idx="30">
                    <c:v>Oct</c:v>
                  </c:pt>
                  <c:pt idx="31">
                    <c:v>Nov</c:v>
                  </c:pt>
                  <c:pt idx="32">
                    <c:v>Dec</c:v>
                  </c:pt>
                  <c:pt idx="33">
                    <c:v>Jan</c:v>
                  </c:pt>
                  <c:pt idx="34">
                    <c:v>Feb</c:v>
                  </c:pt>
                  <c:pt idx="35">
                    <c:v>Mar</c:v>
                  </c:pt>
                  <c:pt idx="36">
                    <c:v>Apr</c:v>
                  </c:pt>
                  <c:pt idx="37">
                    <c:v>May</c:v>
                  </c:pt>
                  <c:pt idx="38">
                    <c:v>Jun</c:v>
                  </c:pt>
                  <c:pt idx="39">
                    <c:v>Jul</c:v>
                  </c:pt>
                  <c:pt idx="40">
                    <c:v>Aug</c:v>
                  </c:pt>
                  <c:pt idx="41">
                    <c:v>Sep</c:v>
                  </c:pt>
                  <c:pt idx="42">
                    <c:v>Oct</c:v>
                  </c:pt>
                  <c:pt idx="43">
                    <c:v>Nov</c:v>
                  </c:pt>
                  <c:pt idx="44">
                    <c:v>Dec</c:v>
                  </c:pt>
                </c:lvl>
                <c:lvl>
                  <c:pt idx="0">
                    <c:v>2011</c:v>
                  </c:pt>
                  <c:pt idx="11">
                    <c:v>2012</c:v>
                  </c:pt>
                  <c:pt idx="21">
                    <c:v>2013</c:v>
                  </c:pt>
                  <c:pt idx="33">
                    <c:v>2014</c:v>
                  </c:pt>
                </c:lvl>
              </c:multiLvlStrCache>
            </c:multiLvlStrRef>
          </c:cat>
          <c:val>
            <c:numRef>
              <c:f>'combo chart '!$B$4:$B$53</c:f>
              <c:numCache>
                <c:formatCode>\$\ 0.00,\ "k"</c:formatCode>
                <c:ptCount val="45"/>
                <c:pt idx="0">
                  <c:v>142.446</c:v>
                </c:pt>
                <c:pt idx="1">
                  <c:v>1963.838</c:v>
                </c:pt>
                <c:pt idx="2">
                  <c:v>529.28199999999993</c:v>
                </c:pt>
                <c:pt idx="3">
                  <c:v>334.69600000000003</c:v>
                </c:pt>
                <c:pt idx="4">
                  <c:v>59.808000000000007</c:v>
                </c:pt>
                <c:pt idx="5">
                  <c:v>599.45399999999984</c:v>
                </c:pt>
                <c:pt idx="6">
                  <c:v>113.904</c:v>
                </c:pt>
                <c:pt idx="7">
                  <c:v>489.59800000000007</c:v>
                </c:pt>
                <c:pt idx="8">
                  <c:v>19.989999999999998</c:v>
                </c:pt>
                <c:pt idx="9">
                  <c:v>507.98</c:v>
                </c:pt>
                <c:pt idx="10">
                  <c:v>935.44599999999991</c:v>
                </c:pt>
                <c:pt idx="11">
                  <c:v>187.17999999999998</c:v>
                </c:pt>
                <c:pt idx="12">
                  <c:v>1185.19</c:v>
                </c:pt>
                <c:pt idx="13">
                  <c:v>20.477999999999998</c:v>
                </c:pt>
                <c:pt idx="14">
                  <c:v>37.404000000000003</c:v>
                </c:pt>
                <c:pt idx="15">
                  <c:v>22.847999999999999</c:v>
                </c:pt>
                <c:pt idx="16">
                  <c:v>225.07599999999999</c:v>
                </c:pt>
                <c:pt idx="17">
                  <c:v>443.62399999999997</c:v>
                </c:pt>
                <c:pt idx="18">
                  <c:v>1911.0399999999997</c:v>
                </c:pt>
                <c:pt idx="19">
                  <c:v>352.87599999999998</c:v>
                </c:pt>
                <c:pt idx="20">
                  <c:v>516.76799999999992</c:v>
                </c:pt>
                <c:pt idx="21">
                  <c:v>91.28</c:v>
                </c:pt>
                <c:pt idx="22">
                  <c:v>146.82</c:v>
                </c:pt>
                <c:pt idx="23">
                  <c:v>240.99400000000003</c:v>
                </c:pt>
                <c:pt idx="24">
                  <c:v>483.96499999999997</c:v>
                </c:pt>
                <c:pt idx="25">
                  <c:v>100.91900000000001</c:v>
                </c:pt>
                <c:pt idx="26">
                  <c:v>147.14400000000001</c:v>
                </c:pt>
                <c:pt idx="27">
                  <c:v>215.12200000000004</c:v>
                </c:pt>
                <c:pt idx="28">
                  <c:v>503.15999999999997</c:v>
                </c:pt>
                <c:pt idx="29">
                  <c:v>980.77800000000013</c:v>
                </c:pt>
                <c:pt idx="30">
                  <c:v>5150.3700000000008</c:v>
                </c:pt>
                <c:pt idx="31">
                  <c:v>325.11399999999998</c:v>
                </c:pt>
                <c:pt idx="32">
                  <c:v>2549.2320000000009</c:v>
                </c:pt>
                <c:pt idx="33">
                  <c:v>1626.6200000000001</c:v>
                </c:pt>
                <c:pt idx="34">
                  <c:v>433.50799999999992</c:v>
                </c:pt>
                <c:pt idx="35">
                  <c:v>1755.3320000000001</c:v>
                </c:pt>
                <c:pt idx="36">
                  <c:v>605.80399999999997</c:v>
                </c:pt>
                <c:pt idx="37">
                  <c:v>586.56000000000006</c:v>
                </c:pt>
                <c:pt idx="38">
                  <c:v>896.18</c:v>
                </c:pt>
                <c:pt idx="39">
                  <c:v>246.28800000000001</c:v>
                </c:pt>
                <c:pt idx="40">
                  <c:v>428.34000000000003</c:v>
                </c:pt>
                <c:pt idx="41">
                  <c:v>855.8370000000001</c:v>
                </c:pt>
                <c:pt idx="42">
                  <c:v>2318.3400000000006</c:v>
                </c:pt>
                <c:pt idx="43">
                  <c:v>1446.684</c:v>
                </c:pt>
                <c:pt idx="44">
                  <c:v>905.13599999999997</c:v>
                </c:pt>
              </c:numCache>
            </c:numRef>
          </c:val>
          <c:extLst>
            <c:ext xmlns:c16="http://schemas.microsoft.com/office/drawing/2014/chart" uri="{C3380CC4-5D6E-409C-BE32-E72D297353CC}">
              <c16:uniqueId val="{00000001-D730-4C34-BE58-2B9F7209E265}"/>
            </c:ext>
          </c:extLst>
        </c:ser>
        <c:ser>
          <c:idx val="1"/>
          <c:order val="1"/>
          <c:tx>
            <c:strRef>
              <c:f>'combo chart '!$C$3</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invertIfNegative val="0"/>
          <c:dPt>
            <c:idx val="35"/>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0BE-4626-8028-1129CE290CD3}"/>
              </c:ext>
            </c:extLst>
          </c:dPt>
          <c:dLbls>
            <c:dLbl>
              <c:idx val="35"/>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0BE-4626-8028-1129CE290CD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'combo chart '!$A$4:$A$53</c:f>
              <c:multiLvlStrCache>
                <c:ptCount val="45"/>
                <c:lvl>
                  <c:pt idx="0">
                    <c:v>Feb</c:v>
                  </c:pt>
                  <c:pt idx="1">
                    <c:v>Mar</c:v>
                  </c:pt>
                  <c:pt idx="2">
                    <c:v>Apr</c:v>
                  </c:pt>
                  <c:pt idx="3">
                    <c:v>May</c:v>
                  </c:pt>
                  <c:pt idx="4">
                    <c:v>Jun</c:v>
                  </c:pt>
                  <c:pt idx="5">
                    <c:v>Jul</c:v>
                  </c:pt>
                  <c:pt idx="6">
                    <c:v>Aug</c:v>
                  </c:pt>
                  <c:pt idx="7">
                    <c:v>Sep</c:v>
                  </c:pt>
                  <c:pt idx="8">
                    <c:v>Oct</c:v>
                  </c:pt>
                  <c:pt idx="9">
                    <c:v>Nov</c:v>
                  </c:pt>
                  <c:pt idx="10">
                    <c:v>Dec</c:v>
                  </c:pt>
                  <c:pt idx="11">
                    <c:v>Jan</c:v>
                  </c:pt>
                  <c:pt idx="12">
                    <c:v>Apr</c:v>
                  </c:pt>
                  <c:pt idx="13">
                    <c:v>May</c:v>
                  </c:pt>
                  <c:pt idx="14">
                    <c:v>Jun</c:v>
                  </c:pt>
                  <c:pt idx="15">
                    <c:v>Jul</c:v>
                  </c:pt>
                  <c:pt idx="16">
                    <c:v>Aug</c:v>
                  </c:pt>
                  <c:pt idx="17">
                    <c:v>Sep</c:v>
                  </c:pt>
                  <c:pt idx="18">
                    <c:v>Oct</c:v>
                  </c:pt>
                  <c:pt idx="19">
                    <c:v>Nov</c:v>
                  </c:pt>
                  <c:pt idx="20">
                    <c:v>Dec</c:v>
                  </c:pt>
                  <c:pt idx="21">
                    <c:v>Jan</c:v>
                  </c:pt>
                  <c:pt idx="22">
                    <c:v>Feb</c:v>
                  </c:pt>
                  <c:pt idx="23">
                    <c:v>Mar</c:v>
                  </c:pt>
                  <c:pt idx="24">
                    <c:v>Apr</c:v>
                  </c:pt>
                  <c:pt idx="25">
                    <c:v>May</c:v>
                  </c:pt>
                  <c:pt idx="26">
                    <c:v>Jun</c:v>
                  </c:pt>
                  <c:pt idx="27">
                    <c:v>Jul</c:v>
                  </c:pt>
                  <c:pt idx="28">
                    <c:v>Aug</c:v>
                  </c:pt>
                  <c:pt idx="29">
                    <c:v>Sep</c:v>
                  </c:pt>
                  <c:pt idx="30">
                    <c:v>Oct</c:v>
                  </c:pt>
                  <c:pt idx="31">
                    <c:v>Nov</c:v>
                  </c:pt>
                  <c:pt idx="32">
                    <c:v>Dec</c:v>
                  </c:pt>
                  <c:pt idx="33">
                    <c:v>Jan</c:v>
                  </c:pt>
                  <c:pt idx="34">
                    <c:v>Feb</c:v>
                  </c:pt>
                  <c:pt idx="35">
                    <c:v>Mar</c:v>
                  </c:pt>
                  <c:pt idx="36">
                    <c:v>Apr</c:v>
                  </c:pt>
                  <c:pt idx="37">
                    <c:v>May</c:v>
                  </c:pt>
                  <c:pt idx="38">
                    <c:v>Jun</c:v>
                  </c:pt>
                  <c:pt idx="39">
                    <c:v>Jul</c:v>
                  </c:pt>
                  <c:pt idx="40">
                    <c:v>Aug</c:v>
                  </c:pt>
                  <c:pt idx="41">
                    <c:v>Sep</c:v>
                  </c:pt>
                  <c:pt idx="42">
                    <c:v>Oct</c:v>
                  </c:pt>
                  <c:pt idx="43">
                    <c:v>Nov</c:v>
                  </c:pt>
                  <c:pt idx="44">
                    <c:v>Dec</c:v>
                  </c:pt>
                </c:lvl>
                <c:lvl>
                  <c:pt idx="0">
                    <c:v>2011</c:v>
                  </c:pt>
                  <c:pt idx="11">
                    <c:v>2012</c:v>
                  </c:pt>
                  <c:pt idx="21">
                    <c:v>2013</c:v>
                  </c:pt>
                  <c:pt idx="33">
                    <c:v>2014</c:v>
                  </c:pt>
                </c:lvl>
              </c:multiLvlStrCache>
            </c:multiLvlStrRef>
          </c:cat>
          <c:val>
            <c:numRef>
              <c:f>'combo chart '!$C$4:$C$53</c:f>
              <c:numCache>
                <c:formatCode>\$\ 0.00,\ "k"</c:formatCode>
                <c:ptCount val="45"/>
                <c:pt idx="0">
                  <c:v>57.131699999999995</c:v>
                </c:pt>
                <c:pt idx="1">
                  <c:v>367.75419999999986</c:v>
                </c:pt>
                <c:pt idx="2">
                  <c:v>141.76329999999996</c:v>
                </c:pt>
                <c:pt idx="3">
                  <c:v>119.455</c:v>
                </c:pt>
                <c:pt idx="4">
                  <c:v>19.4376</c:v>
                </c:pt>
                <c:pt idx="5">
                  <c:v>171.2401999999999</c:v>
                </c:pt>
                <c:pt idx="6">
                  <c:v>43.325999999999993</c:v>
                </c:pt>
                <c:pt idx="7">
                  <c:v>141.3991</c:v>
                </c:pt>
                <c:pt idx="8">
                  <c:v>7.4871999999999996</c:v>
                </c:pt>
                <c:pt idx="9">
                  <c:v>236.08420000000001</c:v>
                </c:pt>
                <c:pt idx="10">
                  <c:v>292.17789999999997</c:v>
                </c:pt>
                <c:pt idx="11">
                  <c:v>61.947800000000001</c:v>
                </c:pt>
                <c:pt idx="12">
                  <c:v>70.459700000000083</c:v>
                </c:pt>
                <c:pt idx="13">
                  <c:v>6.9830999999999994</c:v>
                </c:pt>
                <c:pt idx="14">
                  <c:v>0.66460000000000274</c:v>
                </c:pt>
                <c:pt idx="15">
                  <c:v>7.4255999999999993</c:v>
                </c:pt>
                <c:pt idx="16">
                  <c:v>82.970000000000013</c:v>
                </c:pt>
                <c:pt idx="17">
                  <c:v>194.33969999999997</c:v>
                </c:pt>
                <c:pt idx="18">
                  <c:v>535.09119999999996</c:v>
                </c:pt>
                <c:pt idx="19">
                  <c:v>121.43279999999999</c:v>
                </c:pt>
                <c:pt idx="20">
                  <c:v>150.97280000000001</c:v>
                </c:pt>
                <c:pt idx="21">
                  <c:v>37.811199999999999</c:v>
                </c:pt>
                <c:pt idx="22">
                  <c:v>73.41</c:v>
                </c:pt>
                <c:pt idx="23">
                  <c:v>49.039099999999991</c:v>
                </c:pt>
                <c:pt idx="24">
                  <c:v>32.413799999999995</c:v>
                </c:pt>
                <c:pt idx="25">
                  <c:v>-7.8161999999999949</c:v>
                </c:pt>
                <c:pt idx="26">
                  <c:v>65.956699999999998</c:v>
                </c:pt>
                <c:pt idx="27">
                  <c:v>13.601000000000004</c:v>
                </c:pt>
                <c:pt idx="28">
                  <c:v>141.95159999999998</c:v>
                </c:pt>
                <c:pt idx="29">
                  <c:v>56.378399999999914</c:v>
                </c:pt>
                <c:pt idx="30">
                  <c:v>1855.9375999999997</c:v>
                </c:pt>
                <c:pt idx="31">
                  <c:v>109.65640000000002</c:v>
                </c:pt>
                <c:pt idx="32">
                  <c:v>622.62059999999985</c:v>
                </c:pt>
                <c:pt idx="33">
                  <c:v>145.61909999999997</c:v>
                </c:pt>
                <c:pt idx="34">
                  <c:v>157.55080000000004</c:v>
                </c:pt>
                <c:pt idx="35">
                  <c:v>616.68129999999996</c:v>
                </c:pt>
                <c:pt idx="36">
                  <c:v>229.92109999999997</c:v>
                </c:pt>
                <c:pt idx="37">
                  <c:v>196.34459999999999</c:v>
                </c:pt>
                <c:pt idx="38">
                  <c:v>119.18969999999996</c:v>
                </c:pt>
                <c:pt idx="39">
                  <c:v>90.612200000000001</c:v>
                </c:pt>
                <c:pt idx="40">
                  <c:v>95.23060000000001</c:v>
                </c:pt>
                <c:pt idx="41">
                  <c:v>76.464899999999986</c:v>
                </c:pt>
                <c:pt idx="42">
                  <c:v>463.31939999999997</c:v>
                </c:pt>
                <c:pt idx="43">
                  <c:v>390.12269999999995</c:v>
                </c:pt>
                <c:pt idx="44">
                  <c:v>286.22000000000003</c:v>
                </c:pt>
              </c:numCache>
            </c:numRef>
          </c:val>
          <c:extLst>
            <c:ext xmlns:c16="http://schemas.microsoft.com/office/drawing/2014/chart" uri="{C3380CC4-5D6E-409C-BE32-E72D297353CC}">
              <c16:uniqueId val="{00000002-D730-4C34-BE58-2B9F7209E265}"/>
            </c:ext>
          </c:extLst>
        </c:ser>
        <c:dLbls>
          <c:showLegendKey val="0"/>
          <c:showVal val="0"/>
          <c:showCatName val="0"/>
          <c:showSerName val="0"/>
          <c:showPercent val="0"/>
          <c:showBubbleSize val="0"/>
        </c:dLbls>
        <c:gapWidth val="95"/>
        <c:overlap val="13"/>
        <c:axId val="1355631375"/>
        <c:axId val="1355630895"/>
      </c:barChart>
      <c:catAx>
        <c:axId val="135563137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5630895"/>
        <c:crosses val="autoZero"/>
        <c:auto val="1"/>
        <c:lblAlgn val="ctr"/>
        <c:lblOffset val="100"/>
        <c:noMultiLvlLbl val="0"/>
      </c:catAx>
      <c:valAx>
        <c:axId val="1355630895"/>
        <c:scaling>
          <c:orientation val="minMax"/>
        </c:scaling>
        <c:delete val="0"/>
        <c:axPos val="l"/>
        <c:majorGridlines>
          <c:spPr>
            <a:ln w="9525" cap="flat" cmpd="sng" algn="ctr">
              <a:solidFill>
                <a:schemeClr val="lt1">
                  <a:lumMod val="95000"/>
                  <a:alpha val="10000"/>
                </a:schemeClr>
              </a:solidFill>
              <a:round/>
            </a:ln>
            <a:effectLst/>
          </c:spPr>
        </c:majorGridlines>
        <c:numFmt formatCode="\$\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5631375"/>
        <c:crossesAt val="1"/>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Dataset.xlsx]combo chart !PivotTable2</c:name>
    <c:fmtId val="19"/>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4AF37"/>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5400" cap="rnd">
            <a:solidFill>
              <a:srgbClr val="FFFFFF"/>
            </a:solidFill>
            <a:round/>
          </a:ln>
          <a:effectLst>
            <a:glow rad="63500">
              <a:schemeClr val="accent4">
                <a:satMod val="175000"/>
                <a:alpha val="40000"/>
              </a:schemeClr>
            </a:glow>
          </a:effectLst>
        </c:spPr>
        <c:marker>
          <c:symbol val="diamond"/>
          <c:size val="5"/>
          <c:spPr>
            <a:solidFill>
              <a:srgbClr val="FFF5D6"/>
            </a:solidFill>
            <a:ln w="12700">
              <a:solidFill>
                <a:srgbClr val="FFD700"/>
              </a:solidFill>
              <a:round/>
            </a:ln>
            <a:effectLst>
              <a:glow rad="63500">
                <a:schemeClr val="accent4">
                  <a:satMod val="175000"/>
                  <a:alpha val="40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5400" cap="rnd">
            <a:solidFill>
              <a:srgbClr val="FFFFFF"/>
            </a:solidFill>
            <a:round/>
          </a:ln>
          <a:effectLst>
            <a:glow rad="63500">
              <a:schemeClr val="accent4">
                <a:satMod val="175000"/>
                <a:alpha val="40000"/>
              </a:schemeClr>
            </a:glow>
          </a:effectLst>
        </c:spPr>
        <c:marker>
          <c:symbol val="diamond"/>
          <c:size val="5"/>
          <c:spPr>
            <a:solidFill>
              <a:srgbClr val="FFF5D6"/>
            </a:solidFill>
            <a:ln w="12700">
              <a:solidFill>
                <a:srgbClr val="FFD700"/>
              </a:solidFill>
              <a:round/>
            </a:ln>
            <a:effectLst>
              <a:glow rad="63500">
                <a:schemeClr val="accent4">
                  <a:satMod val="175000"/>
                  <a:alpha val="40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5400" cap="rnd">
            <a:solidFill>
              <a:srgbClr val="FFFFFF"/>
            </a:solidFill>
            <a:round/>
          </a:ln>
          <a:effectLst>
            <a:glow rad="63500">
              <a:schemeClr val="accent4">
                <a:satMod val="175000"/>
                <a:alpha val="40000"/>
              </a:schemeClr>
            </a:glow>
          </a:effectLst>
        </c:spPr>
        <c:marker>
          <c:symbol val="diamond"/>
          <c:size val="5"/>
          <c:spPr>
            <a:solidFill>
              <a:srgbClr val="FFF5D6"/>
            </a:solidFill>
            <a:ln w="12700">
              <a:solidFill>
                <a:srgbClr val="FFD700"/>
              </a:solidFill>
              <a:round/>
            </a:ln>
            <a:effectLst>
              <a:glow rad="63500">
                <a:schemeClr val="accent4">
                  <a:satMod val="175000"/>
                  <a:alpha val="40000"/>
                </a:schemeClr>
              </a:glow>
            </a:effectLst>
          </c:spPr>
        </c:marker>
      </c:pivotFmt>
      <c:pivotFmt>
        <c:idx val="10"/>
        <c:spPr>
          <a:ln w="25400" cap="rnd">
            <a:solidFill>
              <a:srgbClr val="FFFFFF"/>
            </a:solidFill>
            <a:round/>
          </a:ln>
          <a:effectLst>
            <a:glow rad="63500">
              <a:schemeClr val="accent4">
                <a:satMod val="175000"/>
                <a:alpha val="40000"/>
              </a:schemeClr>
            </a:glow>
          </a:effectLst>
        </c:spPr>
        <c:marker>
          <c:symbol val="diamond"/>
          <c:size val="5"/>
          <c:spPr>
            <a:solidFill>
              <a:srgbClr val="FFF5D6"/>
            </a:solidFill>
            <a:ln w="12700">
              <a:solidFill>
                <a:srgbClr val="FFD700"/>
              </a:solidFill>
              <a:round/>
            </a:ln>
            <a:effectLst>
              <a:glow rad="63500">
                <a:schemeClr val="accent4">
                  <a:satMod val="175000"/>
                  <a:alpha val="40000"/>
                </a:schemeClr>
              </a:glow>
            </a:effectLst>
          </c:spPr>
        </c:marker>
      </c:pivotFmt>
    </c:pivotFmts>
    <c:plotArea>
      <c:layout/>
      <c:barChart>
        <c:barDir val="col"/>
        <c:grouping val="clustered"/>
        <c:varyColors val="0"/>
        <c:ser>
          <c:idx val="0"/>
          <c:order val="0"/>
          <c:tx>
            <c:strRef>
              <c:f>'combo chart '!$B$3</c:f>
              <c:strCache>
                <c:ptCount val="1"/>
                <c:pt idx="0">
                  <c:v>Sum of Sales</c:v>
                </c:pt>
              </c:strCache>
            </c:strRef>
          </c:tx>
          <c:spPr>
            <a:solidFill>
              <a:srgbClr val="D4AF37"/>
            </a:solidFill>
            <a:ln>
              <a:noFill/>
            </a:ln>
            <a:effectLst>
              <a:outerShdw blurRad="57150" dist="19050" dir="5400000" algn="ctr" rotWithShape="0">
                <a:srgbClr val="000000">
                  <a:alpha val="63000"/>
                </a:srgbClr>
              </a:outerShdw>
            </a:effectLst>
          </c:spPr>
          <c:invertIfNegative val="0"/>
          <c:cat>
            <c:multiLvlStrRef>
              <c:f>'combo chart '!$A$4:$A$53</c:f>
              <c:multiLvlStrCache>
                <c:ptCount val="45"/>
                <c:lvl>
                  <c:pt idx="0">
                    <c:v>Feb</c:v>
                  </c:pt>
                  <c:pt idx="1">
                    <c:v>Mar</c:v>
                  </c:pt>
                  <c:pt idx="2">
                    <c:v>Apr</c:v>
                  </c:pt>
                  <c:pt idx="3">
                    <c:v>May</c:v>
                  </c:pt>
                  <c:pt idx="4">
                    <c:v>Jun</c:v>
                  </c:pt>
                  <c:pt idx="5">
                    <c:v>Jul</c:v>
                  </c:pt>
                  <c:pt idx="6">
                    <c:v>Aug</c:v>
                  </c:pt>
                  <c:pt idx="7">
                    <c:v>Sep</c:v>
                  </c:pt>
                  <c:pt idx="8">
                    <c:v>Oct</c:v>
                  </c:pt>
                  <c:pt idx="9">
                    <c:v>Nov</c:v>
                  </c:pt>
                  <c:pt idx="10">
                    <c:v>Dec</c:v>
                  </c:pt>
                  <c:pt idx="11">
                    <c:v>Jan</c:v>
                  </c:pt>
                  <c:pt idx="12">
                    <c:v>Apr</c:v>
                  </c:pt>
                  <c:pt idx="13">
                    <c:v>May</c:v>
                  </c:pt>
                  <c:pt idx="14">
                    <c:v>Jun</c:v>
                  </c:pt>
                  <c:pt idx="15">
                    <c:v>Jul</c:v>
                  </c:pt>
                  <c:pt idx="16">
                    <c:v>Aug</c:v>
                  </c:pt>
                  <c:pt idx="17">
                    <c:v>Sep</c:v>
                  </c:pt>
                  <c:pt idx="18">
                    <c:v>Oct</c:v>
                  </c:pt>
                  <c:pt idx="19">
                    <c:v>Nov</c:v>
                  </c:pt>
                  <c:pt idx="20">
                    <c:v>Dec</c:v>
                  </c:pt>
                  <c:pt idx="21">
                    <c:v>Jan</c:v>
                  </c:pt>
                  <c:pt idx="22">
                    <c:v>Feb</c:v>
                  </c:pt>
                  <c:pt idx="23">
                    <c:v>Mar</c:v>
                  </c:pt>
                  <c:pt idx="24">
                    <c:v>Apr</c:v>
                  </c:pt>
                  <c:pt idx="25">
                    <c:v>May</c:v>
                  </c:pt>
                  <c:pt idx="26">
                    <c:v>Jun</c:v>
                  </c:pt>
                  <c:pt idx="27">
                    <c:v>Jul</c:v>
                  </c:pt>
                  <c:pt idx="28">
                    <c:v>Aug</c:v>
                  </c:pt>
                  <c:pt idx="29">
                    <c:v>Sep</c:v>
                  </c:pt>
                  <c:pt idx="30">
                    <c:v>Oct</c:v>
                  </c:pt>
                  <c:pt idx="31">
                    <c:v>Nov</c:v>
                  </c:pt>
                  <c:pt idx="32">
                    <c:v>Dec</c:v>
                  </c:pt>
                  <c:pt idx="33">
                    <c:v>Jan</c:v>
                  </c:pt>
                  <c:pt idx="34">
                    <c:v>Feb</c:v>
                  </c:pt>
                  <c:pt idx="35">
                    <c:v>Mar</c:v>
                  </c:pt>
                  <c:pt idx="36">
                    <c:v>Apr</c:v>
                  </c:pt>
                  <c:pt idx="37">
                    <c:v>May</c:v>
                  </c:pt>
                  <c:pt idx="38">
                    <c:v>Jun</c:v>
                  </c:pt>
                  <c:pt idx="39">
                    <c:v>Jul</c:v>
                  </c:pt>
                  <c:pt idx="40">
                    <c:v>Aug</c:v>
                  </c:pt>
                  <c:pt idx="41">
                    <c:v>Sep</c:v>
                  </c:pt>
                  <c:pt idx="42">
                    <c:v>Oct</c:v>
                  </c:pt>
                  <c:pt idx="43">
                    <c:v>Nov</c:v>
                  </c:pt>
                  <c:pt idx="44">
                    <c:v>Dec</c:v>
                  </c:pt>
                </c:lvl>
                <c:lvl>
                  <c:pt idx="0">
                    <c:v>2011</c:v>
                  </c:pt>
                  <c:pt idx="11">
                    <c:v>2012</c:v>
                  </c:pt>
                  <c:pt idx="21">
                    <c:v>2013</c:v>
                  </c:pt>
                  <c:pt idx="33">
                    <c:v>2014</c:v>
                  </c:pt>
                </c:lvl>
              </c:multiLvlStrCache>
            </c:multiLvlStrRef>
          </c:cat>
          <c:val>
            <c:numRef>
              <c:f>'combo chart '!$B$4:$B$53</c:f>
              <c:numCache>
                <c:formatCode>\$\ 0.00,\ "k"</c:formatCode>
                <c:ptCount val="45"/>
                <c:pt idx="0">
                  <c:v>142.446</c:v>
                </c:pt>
                <c:pt idx="1">
                  <c:v>1963.838</c:v>
                </c:pt>
                <c:pt idx="2">
                  <c:v>529.28199999999993</c:v>
                </c:pt>
                <c:pt idx="3">
                  <c:v>334.69600000000003</c:v>
                </c:pt>
                <c:pt idx="4">
                  <c:v>59.808000000000007</c:v>
                </c:pt>
                <c:pt idx="5">
                  <c:v>599.45399999999984</c:v>
                </c:pt>
                <c:pt idx="6">
                  <c:v>113.904</c:v>
                </c:pt>
                <c:pt idx="7">
                  <c:v>489.59800000000007</c:v>
                </c:pt>
                <c:pt idx="8">
                  <c:v>19.989999999999998</c:v>
                </c:pt>
                <c:pt idx="9">
                  <c:v>507.98</c:v>
                </c:pt>
                <c:pt idx="10">
                  <c:v>935.44599999999991</c:v>
                </c:pt>
                <c:pt idx="11">
                  <c:v>187.17999999999998</c:v>
                </c:pt>
                <c:pt idx="12">
                  <c:v>1185.19</c:v>
                </c:pt>
                <c:pt idx="13">
                  <c:v>20.477999999999998</c:v>
                </c:pt>
                <c:pt idx="14">
                  <c:v>37.404000000000003</c:v>
                </c:pt>
                <c:pt idx="15">
                  <c:v>22.847999999999999</c:v>
                </c:pt>
                <c:pt idx="16">
                  <c:v>225.07599999999999</c:v>
                </c:pt>
                <c:pt idx="17">
                  <c:v>443.62399999999997</c:v>
                </c:pt>
                <c:pt idx="18">
                  <c:v>1911.0399999999997</c:v>
                </c:pt>
                <c:pt idx="19">
                  <c:v>352.87599999999998</c:v>
                </c:pt>
                <c:pt idx="20">
                  <c:v>516.76799999999992</c:v>
                </c:pt>
                <c:pt idx="21">
                  <c:v>91.28</c:v>
                </c:pt>
                <c:pt idx="22">
                  <c:v>146.82</c:v>
                </c:pt>
                <c:pt idx="23">
                  <c:v>240.99400000000003</c:v>
                </c:pt>
                <c:pt idx="24">
                  <c:v>483.96499999999997</c:v>
                </c:pt>
                <c:pt idx="25">
                  <c:v>100.91900000000001</c:v>
                </c:pt>
                <c:pt idx="26">
                  <c:v>147.14400000000001</c:v>
                </c:pt>
                <c:pt idx="27">
                  <c:v>215.12200000000004</c:v>
                </c:pt>
                <c:pt idx="28">
                  <c:v>503.15999999999997</c:v>
                </c:pt>
                <c:pt idx="29">
                  <c:v>980.77800000000013</c:v>
                </c:pt>
                <c:pt idx="30">
                  <c:v>5150.3700000000008</c:v>
                </c:pt>
                <c:pt idx="31">
                  <c:v>325.11399999999998</c:v>
                </c:pt>
                <c:pt idx="32">
                  <c:v>2549.2320000000009</c:v>
                </c:pt>
                <c:pt idx="33">
                  <c:v>1626.6200000000001</c:v>
                </c:pt>
                <c:pt idx="34">
                  <c:v>433.50799999999992</c:v>
                </c:pt>
                <c:pt idx="35">
                  <c:v>1755.3320000000001</c:v>
                </c:pt>
                <c:pt idx="36">
                  <c:v>605.80399999999997</c:v>
                </c:pt>
                <c:pt idx="37">
                  <c:v>586.56000000000006</c:v>
                </c:pt>
                <c:pt idx="38">
                  <c:v>896.18</c:v>
                </c:pt>
                <c:pt idx="39">
                  <c:v>246.28800000000001</c:v>
                </c:pt>
                <c:pt idx="40">
                  <c:v>428.34000000000003</c:v>
                </c:pt>
                <c:pt idx="41">
                  <c:v>855.8370000000001</c:v>
                </c:pt>
                <c:pt idx="42">
                  <c:v>2318.3400000000006</c:v>
                </c:pt>
                <c:pt idx="43">
                  <c:v>1446.684</c:v>
                </c:pt>
                <c:pt idx="44">
                  <c:v>905.13599999999997</c:v>
                </c:pt>
              </c:numCache>
            </c:numRef>
          </c:val>
          <c:extLst>
            <c:ext xmlns:c16="http://schemas.microsoft.com/office/drawing/2014/chart" uri="{C3380CC4-5D6E-409C-BE32-E72D297353CC}">
              <c16:uniqueId val="{00000000-229C-436E-8771-6893FEB61598}"/>
            </c:ext>
          </c:extLst>
        </c:ser>
        <c:dLbls>
          <c:showLegendKey val="0"/>
          <c:showVal val="0"/>
          <c:showCatName val="0"/>
          <c:showSerName val="0"/>
          <c:showPercent val="0"/>
          <c:showBubbleSize val="0"/>
        </c:dLbls>
        <c:gapWidth val="50"/>
        <c:overlap val="13"/>
        <c:axId val="1355631375"/>
        <c:axId val="1355630895"/>
      </c:barChart>
      <c:lineChart>
        <c:grouping val="standard"/>
        <c:varyColors val="0"/>
        <c:ser>
          <c:idx val="1"/>
          <c:order val="1"/>
          <c:tx>
            <c:strRef>
              <c:f>'combo chart '!$C$3</c:f>
              <c:strCache>
                <c:ptCount val="1"/>
                <c:pt idx="0">
                  <c:v>Sum of Profit</c:v>
                </c:pt>
              </c:strCache>
            </c:strRef>
          </c:tx>
          <c:spPr>
            <a:ln w="25400" cap="rnd">
              <a:solidFill>
                <a:srgbClr val="FFFFFF"/>
              </a:solidFill>
              <a:round/>
            </a:ln>
            <a:effectLst>
              <a:glow rad="63500">
                <a:schemeClr val="accent4">
                  <a:satMod val="175000"/>
                  <a:alpha val="40000"/>
                </a:schemeClr>
              </a:glow>
            </a:effectLst>
          </c:spPr>
          <c:marker>
            <c:symbol val="diamond"/>
            <c:size val="5"/>
            <c:spPr>
              <a:solidFill>
                <a:srgbClr val="FFF5D6"/>
              </a:solidFill>
              <a:ln w="12700">
                <a:solidFill>
                  <a:srgbClr val="FFD700"/>
                </a:solidFill>
                <a:round/>
              </a:ln>
              <a:effectLst>
                <a:glow rad="63500">
                  <a:schemeClr val="accent4">
                    <a:satMod val="175000"/>
                    <a:alpha val="40000"/>
                  </a:schemeClr>
                </a:glow>
              </a:effectLst>
            </c:spPr>
          </c:marker>
          <c:dPt>
            <c:idx val="35"/>
            <c:marker>
              <c:symbol val="diamond"/>
              <c:size val="5"/>
              <c:spPr>
                <a:solidFill>
                  <a:srgbClr val="FFF5D6"/>
                </a:solidFill>
                <a:ln w="12700">
                  <a:solidFill>
                    <a:srgbClr val="FFD700"/>
                  </a:solidFill>
                  <a:round/>
                </a:ln>
                <a:effectLst>
                  <a:glow rad="63500">
                    <a:schemeClr val="accent4">
                      <a:satMod val="175000"/>
                      <a:alpha val="40000"/>
                    </a:schemeClr>
                  </a:glow>
                </a:effectLst>
              </c:spPr>
            </c:marker>
            <c:bubble3D val="0"/>
            <c:extLst>
              <c:ext xmlns:c16="http://schemas.microsoft.com/office/drawing/2014/chart" uri="{C3380CC4-5D6E-409C-BE32-E72D297353CC}">
                <c16:uniqueId val="{00000000-AE49-419C-A55E-1347B4B922A8}"/>
              </c:ext>
            </c:extLst>
          </c:dPt>
          <c:dPt>
            <c:idx val="38"/>
            <c:marker>
              <c:symbol val="diamond"/>
              <c:size val="5"/>
              <c:spPr>
                <a:solidFill>
                  <a:srgbClr val="FFF5D6"/>
                </a:solidFill>
                <a:ln w="12700">
                  <a:solidFill>
                    <a:srgbClr val="FFD700"/>
                  </a:solidFill>
                  <a:round/>
                </a:ln>
                <a:effectLst>
                  <a:glow rad="63500">
                    <a:schemeClr val="accent4">
                      <a:satMod val="175000"/>
                      <a:alpha val="40000"/>
                    </a:schemeClr>
                  </a:glow>
                </a:effectLst>
              </c:spPr>
            </c:marker>
            <c:bubble3D val="0"/>
            <c:extLst>
              <c:ext xmlns:c16="http://schemas.microsoft.com/office/drawing/2014/chart" uri="{C3380CC4-5D6E-409C-BE32-E72D297353CC}">
                <c16:uniqueId val="{00000001-229C-436E-8771-6893FEB61598}"/>
              </c:ext>
            </c:extLst>
          </c:dPt>
          <c:dLbls>
            <c:dLbl>
              <c:idx val="35"/>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E49-419C-A55E-1347B4B922A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'combo chart '!$A$4:$A$53</c:f>
              <c:multiLvlStrCache>
                <c:ptCount val="45"/>
                <c:lvl>
                  <c:pt idx="0">
                    <c:v>Feb</c:v>
                  </c:pt>
                  <c:pt idx="1">
                    <c:v>Mar</c:v>
                  </c:pt>
                  <c:pt idx="2">
                    <c:v>Apr</c:v>
                  </c:pt>
                  <c:pt idx="3">
                    <c:v>May</c:v>
                  </c:pt>
                  <c:pt idx="4">
                    <c:v>Jun</c:v>
                  </c:pt>
                  <c:pt idx="5">
                    <c:v>Jul</c:v>
                  </c:pt>
                  <c:pt idx="6">
                    <c:v>Aug</c:v>
                  </c:pt>
                  <c:pt idx="7">
                    <c:v>Sep</c:v>
                  </c:pt>
                  <c:pt idx="8">
                    <c:v>Oct</c:v>
                  </c:pt>
                  <c:pt idx="9">
                    <c:v>Nov</c:v>
                  </c:pt>
                  <c:pt idx="10">
                    <c:v>Dec</c:v>
                  </c:pt>
                  <c:pt idx="11">
                    <c:v>Jan</c:v>
                  </c:pt>
                  <c:pt idx="12">
                    <c:v>Apr</c:v>
                  </c:pt>
                  <c:pt idx="13">
                    <c:v>May</c:v>
                  </c:pt>
                  <c:pt idx="14">
                    <c:v>Jun</c:v>
                  </c:pt>
                  <c:pt idx="15">
                    <c:v>Jul</c:v>
                  </c:pt>
                  <c:pt idx="16">
                    <c:v>Aug</c:v>
                  </c:pt>
                  <c:pt idx="17">
                    <c:v>Sep</c:v>
                  </c:pt>
                  <c:pt idx="18">
                    <c:v>Oct</c:v>
                  </c:pt>
                  <c:pt idx="19">
                    <c:v>Nov</c:v>
                  </c:pt>
                  <c:pt idx="20">
                    <c:v>Dec</c:v>
                  </c:pt>
                  <c:pt idx="21">
                    <c:v>Jan</c:v>
                  </c:pt>
                  <c:pt idx="22">
                    <c:v>Feb</c:v>
                  </c:pt>
                  <c:pt idx="23">
                    <c:v>Mar</c:v>
                  </c:pt>
                  <c:pt idx="24">
                    <c:v>Apr</c:v>
                  </c:pt>
                  <c:pt idx="25">
                    <c:v>May</c:v>
                  </c:pt>
                  <c:pt idx="26">
                    <c:v>Jun</c:v>
                  </c:pt>
                  <c:pt idx="27">
                    <c:v>Jul</c:v>
                  </c:pt>
                  <c:pt idx="28">
                    <c:v>Aug</c:v>
                  </c:pt>
                  <c:pt idx="29">
                    <c:v>Sep</c:v>
                  </c:pt>
                  <c:pt idx="30">
                    <c:v>Oct</c:v>
                  </c:pt>
                  <c:pt idx="31">
                    <c:v>Nov</c:v>
                  </c:pt>
                  <c:pt idx="32">
                    <c:v>Dec</c:v>
                  </c:pt>
                  <c:pt idx="33">
                    <c:v>Jan</c:v>
                  </c:pt>
                  <c:pt idx="34">
                    <c:v>Feb</c:v>
                  </c:pt>
                  <c:pt idx="35">
                    <c:v>Mar</c:v>
                  </c:pt>
                  <c:pt idx="36">
                    <c:v>Apr</c:v>
                  </c:pt>
                  <c:pt idx="37">
                    <c:v>May</c:v>
                  </c:pt>
                  <c:pt idx="38">
                    <c:v>Jun</c:v>
                  </c:pt>
                  <c:pt idx="39">
                    <c:v>Jul</c:v>
                  </c:pt>
                  <c:pt idx="40">
                    <c:v>Aug</c:v>
                  </c:pt>
                  <c:pt idx="41">
                    <c:v>Sep</c:v>
                  </c:pt>
                  <c:pt idx="42">
                    <c:v>Oct</c:v>
                  </c:pt>
                  <c:pt idx="43">
                    <c:v>Nov</c:v>
                  </c:pt>
                  <c:pt idx="44">
                    <c:v>Dec</c:v>
                  </c:pt>
                </c:lvl>
                <c:lvl>
                  <c:pt idx="0">
                    <c:v>2011</c:v>
                  </c:pt>
                  <c:pt idx="11">
                    <c:v>2012</c:v>
                  </c:pt>
                  <c:pt idx="21">
                    <c:v>2013</c:v>
                  </c:pt>
                  <c:pt idx="33">
                    <c:v>2014</c:v>
                  </c:pt>
                </c:lvl>
              </c:multiLvlStrCache>
            </c:multiLvlStrRef>
          </c:cat>
          <c:val>
            <c:numRef>
              <c:f>'combo chart '!$C$4:$C$53</c:f>
              <c:numCache>
                <c:formatCode>\$\ 0.00,\ "k"</c:formatCode>
                <c:ptCount val="45"/>
                <c:pt idx="0">
                  <c:v>57.131699999999995</c:v>
                </c:pt>
                <c:pt idx="1">
                  <c:v>367.75419999999986</c:v>
                </c:pt>
                <c:pt idx="2">
                  <c:v>141.76329999999996</c:v>
                </c:pt>
                <c:pt idx="3">
                  <c:v>119.455</c:v>
                </c:pt>
                <c:pt idx="4">
                  <c:v>19.4376</c:v>
                </c:pt>
                <c:pt idx="5">
                  <c:v>171.2401999999999</c:v>
                </c:pt>
                <c:pt idx="6">
                  <c:v>43.325999999999993</c:v>
                </c:pt>
                <c:pt idx="7">
                  <c:v>141.3991</c:v>
                </c:pt>
                <c:pt idx="8">
                  <c:v>7.4871999999999996</c:v>
                </c:pt>
                <c:pt idx="9">
                  <c:v>236.08420000000001</c:v>
                </c:pt>
                <c:pt idx="10">
                  <c:v>292.17789999999997</c:v>
                </c:pt>
                <c:pt idx="11">
                  <c:v>61.947800000000001</c:v>
                </c:pt>
                <c:pt idx="12">
                  <c:v>70.459700000000083</c:v>
                </c:pt>
                <c:pt idx="13">
                  <c:v>6.9830999999999994</c:v>
                </c:pt>
                <c:pt idx="14">
                  <c:v>0.66460000000000274</c:v>
                </c:pt>
                <c:pt idx="15">
                  <c:v>7.4255999999999993</c:v>
                </c:pt>
                <c:pt idx="16">
                  <c:v>82.970000000000013</c:v>
                </c:pt>
                <c:pt idx="17">
                  <c:v>194.33969999999997</c:v>
                </c:pt>
                <c:pt idx="18">
                  <c:v>535.09119999999996</c:v>
                </c:pt>
                <c:pt idx="19">
                  <c:v>121.43279999999999</c:v>
                </c:pt>
                <c:pt idx="20">
                  <c:v>150.97280000000001</c:v>
                </c:pt>
                <c:pt idx="21">
                  <c:v>37.811199999999999</c:v>
                </c:pt>
                <c:pt idx="22">
                  <c:v>73.41</c:v>
                </c:pt>
                <c:pt idx="23">
                  <c:v>49.039099999999991</c:v>
                </c:pt>
                <c:pt idx="24">
                  <c:v>32.413799999999995</c:v>
                </c:pt>
                <c:pt idx="25">
                  <c:v>-7.8161999999999949</c:v>
                </c:pt>
                <c:pt idx="26">
                  <c:v>65.956699999999998</c:v>
                </c:pt>
                <c:pt idx="27">
                  <c:v>13.601000000000004</c:v>
                </c:pt>
                <c:pt idx="28">
                  <c:v>141.95159999999998</c:v>
                </c:pt>
                <c:pt idx="29">
                  <c:v>56.378399999999914</c:v>
                </c:pt>
                <c:pt idx="30">
                  <c:v>1855.9375999999997</c:v>
                </c:pt>
                <c:pt idx="31">
                  <c:v>109.65640000000002</c:v>
                </c:pt>
                <c:pt idx="32">
                  <c:v>622.62059999999985</c:v>
                </c:pt>
                <c:pt idx="33">
                  <c:v>145.61909999999997</c:v>
                </c:pt>
                <c:pt idx="34">
                  <c:v>157.55080000000004</c:v>
                </c:pt>
                <c:pt idx="35">
                  <c:v>616.68129999999996</c:v>
                </c:pt>
                <c:pt idx="36">
                  <c:v>229.92109999999997</c:v>
                </c:pt>
                <c:pt idx="37">
                  <c:v>196.34459999999999</c:v>
                </c:pt>
                <c:pt idx="38">
                  <c:v>119.18969999999996</c:v>
                </c:pt>
                <c:pt idx="39">
                  <c:v>90.612200000000001</c:v>
                </c:pt>
                <c:pt idx="40">
                  <c:v>95.23060000000001</c:v>
                </c:pt>
                <c:pt idx="41">
                  <c:v>76.464899999999986</c:v>
                </c:pt>
                <c:pt idx="42">
                  <c:v>463.31939999999997</c:v>
                </c:pt>
                <c:pt idx="43">
                  <c:v>390.12269999999995</c:v>
                </c:pt>
                <c:pt idx="44">
                  <c:v>286.22000000000003</c:v>
                </c:pt>
              </c:numCache>
            </c:numRef>
          </c:val>
          <c:smooth val="0"/>
          <c:extLst>
            <c:ext xmlns:c16="http://schemas.microsoft.com/office/drawing/2014/chart" uri="{C3380CC4-5D6E-409C-BE32-E72D297353CC}">
              <c16:uniqueId val="{00000002-229C-436E-8771-6893FEB61598}"/>
            </c:ext>
          </c:extLst>
        </c:ser>
        <c:dLbls>
          <c:showLegendKey val="0"/>
          <c:showVal val="0"/>
          <c:showCatName val="0"/>
          <c:showSerName val="0"/>
          <c:showPercent val="0"/>
          <c:showBubbleSize val="0"/>
        </c:dLbls>
        <c:marker val="1"/>
        <c:smooth val="0"/>
        <c:axId val="73275920"/>
        <c:axId val="15460560"/>
      </c:lineChart>
      <c:catAx>
        <c:axId val="1355631375"/>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5630895"/>
        <c:crosses val="autoZero"/>
        <c:auto val="1"/>
        <c:lblAlgn val="ctr"/>
        <c:lblOffset val="100"/>
        <c:noMultiLvlLbl val="0"/>
      </c:catAx>
      <c:valAx>
        <c:axId val="1355630895"/>
        <c:scaling>
          <c:orientation val="minMax"/>
        </c:scaling>
        <c:delete val="0"/>
        <c:axPos val="l"/>
        <c:majorGridlines>
          <c:spPr>
            <a:ln w="9525" cap="flat" cmpd="sng" algn="ctr">
              <a:solidFill>
                <a:srgbClr val="5A5A5A">
                  <a:alpha val="20000"/>
                </a:srgb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sz="1200">
                    <a:solidFill>
                      <a:srgbClr val="D8C89A"/>
                    </a:solidFill>
                  </a:rPr>
                  <a:t>Sales</a:t>
                </a:r>
              </a:p>
            </c:rich>
          </c:tx>
          <c:layout>
            <c:manualLayout>
              <c:xMode val="edge"/>
              <c:yMode val="edge"/>
              <c:x val="8.4229496860295759E-3"/>
              <c:y val="0.24527256327181093"/>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5631375"/>
        <c:crossesAt val="1"/>
        <c:crossBetween val="midCat"/>
      </c:valAx>
      <c:valAx>
        <c:axId val="15460560"/>
        <c:scaling>
          <c:orientation val="minMax"/>
        </c:scaling>
        <c:delete val="0"/>
        <c:axPos val="r"/>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sz="1200">
                    <a:solidFill>
                      <a:srgbClr val="D8C89A"/>
                    </a:solidFill>
                  </a:rPr>
                  <a:t>profit</a:t>
                </a:r>
              </a:p>
            </c:rich>
          </c:tx>
          <c:layout>
            <c:manualLayout>
              <c:xMode val="edge"/>
              <c:yMode val="edge"/>
              <c:x val="0.9724375154325221"/>
              <c:y val="0.2519395752444462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275920"/>
        <c:crosses val="max"/>
        <c:crossBetween val="between"/>
      </c:valAx>
      <c:catAx>
        <c:axId val="73275920"/>
        <c:scaling>
          <c:orientation val="minMax"/>
        </c:scaling>
        <c:delete val="1"/>
        <c:axPos val="b"/>
        <c:numFmt formatCode="General" sourceLinked="1"/>
        <c:majorTickMark val="none"/>
        <c:minorTickMark val="none"/>
        <c:tickLblPos val="nextTo"/>
        <c:crossAx val="1546056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Dataset.xlsx]category wise sales !PivotTable1</c:name>
    <c:fmtId val="14"/>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0" cap="rnd">
            <a:solidFill>
              <a:schemeClr val="accent1"/>
            </a:solidFill>
            <a:bevel/>
          </a:ln>
          <a:effectLst>
            <a:glow rad="63500">
              <a:schemeClr val="accent1">
                <a:alpha val="26000"/>
              </a:schemeClr>
            </a:glow>
            <a:outerShdw blurRad="50800" dir="1800000" algn="ctr" rotWithShape="0">
              <a:srgbClr val="000000">
                <a:alpha val="43137"/>
              </a:srgbClr>
            </a:outerShd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0" cap="rnd">
            <a:solidFill>
              <a:schemeClr val="accent1"/>
            </a:solidFill>
            <a:bevel/>
          </a:ln>
          <a:effectLst>
            <a:glow rad="63500">
              <a:schemeClr val="accent1">
                <a:alpha val="26000"/>
              </a:schemeClr>
            </a:glow>
            <a:outerShdw blurRad="50800" dir="1800000" algn="ctr" rotWithShape="0">
              <a:srgbClr val="000000">
                <a:alpha val="43137"/>
              </a:srgbClr>
            </a:outerShdw>
            <a:softEdge rad="0"/>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0" cap="rnd">
            <a:solidFill>
              <a:schemeClr val="accent1"/>
            </a:solidFill>
            <a:bevel/>
          </a:ln>
          <a:effectLst>
            <a:glow rad="63500">
              <a:schemeClr val="accent1">
                <a:alpha val="26000"/>
              </a:schemeClr>
            </a:glow>
            <a:outerShdw blurRad="50800" dir="1800000" algn="ctr" rotWithShape="0">
              <a:srgbClr val="000000">
                <a:alpha val="43137"/>
              </a:srgbClr>
            </a:outerShdw>
            <a:softEdge rad="0"/>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0" cap="rnd">
            <a:solidFill>
              <a:schemeClr val="accent1"/>
            </a:solidFill>
            <a:bevel/>
          </a:ln>
          <a:effectLst>
            <a:glow rad="63500">
              <a:schemeClr val="accent1">
                <a:alpha val="26000"/>
              </a:schemeClr>
            </a:glow>
            <a:outerShdw blurRad="50800" dir="1800000" algn="ctr" rotWithShape="0">
              <a:srgbClr val="000000">
                <a:alpha val="43137"/>
              </a:srgbClr>
            </a:outerShdw>
            <a:softEdge rad="0"/>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0" cap="rnd">
            <a:solidFill>
              <a:schemeClr val="accent1"/>
            </a:solidFill>
            <a:bevel/>
          </a:ln>
          <a:effectLst>
            <a:glow rad="63500">
              <a:schemeClr val="accent1">
                <a:alpha val="26000"/>
              </a:schemeClr>
            </a:glow>
            <a:outerShdw blurRad="50800" dir="1800000" algn="ctr" rotWithShape="0">
              <a:srgbClr val="000000">
                <a:alpha val="43137"/>
              </a:srgbClr>
            </a:outerShd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0" cap="rnd">
            <a:solidFill>
              <a:schemeClr val="accent1"/>
            </a:solidFill>
            <a:bevel/>
          </a:ln>
          <a:effectLst>
            <a:glow rad="63500">
              <a:schemeClr val="accent1">
                <a:alpha val="26000"/>
              </a:schemeClr>
            </a:glow>
            <a:outerShdw blurRad="50800" dir="1800000" algn="ctr" rotWithShape="0">
              <a:srgbClr val="000000">
                <a:alpha val="43137"/>
              </a:srgbClr>
            </a:outerShdw>
            <a:softEdge rad="0"/>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0" cap="rnd">
            <a:solidFill>
              <a:schemeClr val="accent1"/>
            </a:solidFill>
            <a:bevel/>
          </a:ln>
          <a:effectLst>
            <a:glow rad="63500">
              <a:schemeClr val="accent1">
                <a:alpha val="26000"/>
              </a:schemeClr>
            </a:glow>
            <a:outerShdw blurRad="50800" dir="1800000" algn="ctr" rotWithShape="0">
              <a:srgbClr val="000000">
                <a:alpha val="43137"/>
              </a:srgbClr>
            </a:outerShdw>
            <a:softEdge rad="0"/>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0" cap="rnd">
            <a:solidFill>
              <a:schemeClr val="accent1"/>
            </a:solidFill>
            <a:bevel/>
          </a:ln>
          <a:effectLst>
            <a:glow rad="63500">
              <a:schemeClr val="accent1">
                <a:alpha val="26000"/>
              </a:schemeClr>
            </a:glow>
            <a:outerShdw blurRad="50800" dir="1800000" algn="ctr" rotWithShape="0">
              <a:srgbClr val="000000">
                <a:alpha val="43137"/>
              </a:srgbClr>
            </a:outerShdw>
            <a:softEdge rad="0"/>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0" cap="rnd">
            <a:solidFill>
              <a:schemeClr val="accent1"/>
            </a:solidFill>
            <a:bevel/>
          </a:ln>
          <a:effectLst>
            <a:outerShdw blurRad="50800" dir="1800000" algn="ctr" rotWithShape="0">
              <a:srgbClr val="000000">
                <a:alpha val="43137"/>
              </a:srgbClr>
            </a:outerShd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8C1A"/>
          </a:solidFill>
          <a:ln w="0" cap="rnd">
            <a:solidFill>
              <a:schemeClr val="accent1"/>
            </a:solidFill>
            <a:bevel/>
          </a:ln>
          <a:effectLst>
            <a:glow rad="127000">
              <a:srgbClr val="FF8C1A">
                <a:alpha val="17000"/>
              </a:srgbClr>
            </a:glow>
            <a:outerShdw blurRad="50800" dir="1800000" algn="ctr" rotWithShape="0">
              <a:srgbClr val="000000">
                <a:alpha val="43137"/>
              </a:srgbClr>
            </a:outerShdw>
            <a:softEdge rad="0"/>
          </a:effectLst>
        </c:spPr>
      </c:pivotFmt>
      <c:pivotFmt>
        <c:idx val="10"/>
        <c:spPr>
          <a:solidFill>
            <a:srgbClr val="F4C430"/>
          </a:solidFill>
          <a:ln w="0" cap="rnd">
            <a:solidFill>
              <a:schemeClr val="accent1"/>
            </a:solidFill>
            <a:bevel/>
          </a:ln>
          <a:effectLst>
            <a:glow rad="127000">
              <a:srgbClr val="F4C430">
                <a:alpha val="17000"/>
              </a:srgbClr>
            </a:glow>
            <a:outerShdw blurRad="50800" dir="1800000" algn="ctr" rotWithShape="0">
              <a:srgbClr val="000000">
                <a:alpha val="43137"/>
              </a:srgbClr>
            </a:outerShdw>
            <a:softEdge rad="0"/>
          </a:effectLst>
        </c:spPr>
      </c:pivotFmt>
      <c:pivotFmt>
        <c:idx val="11"/>
        <c:spPr>
          <a:solidFill>
            <a:srgbClr val="6F42C1"/>
          </a:solidFill>
          <a:ln w="0" cap="rnd">
            <a:solidFill>
              <a:schemeClr val="accent1"/>
            </a:solidFill>
            <a:bevel/>
          </a:ln>
          <a:effectLst>
            <a:glow rad="127000">
              <a:srgbClr val="FF8C1A">
                <a:alpha val="17000"/>
              </a:srgbClr>
            </a:glow>
            <a:outerShdw blurRad="50800" dir="1800000" algn="ctr" rotWithShape="0">
              <a:srgbClr val="000000">
                <a:alpha val="43137"/>
              </a:srgbClr>
            </a:outerShdw>
            <a:softEdge rad="0"/>
          </a:effectLst>
        </c:spPr>
      </c:pivotFmt>
    </c:pivotFmts>
    <c:plotArea>
      <c:layout>
        <c:manualLayout>
          <c:layoutTarget val="inner"/>
          <c:xMode val="edge"/>
          <c:yMode val="edge"/>
          <c:x val="0.12051839798792588"/>
          <c:y val="4.8466727031681055E-2"/>
          <c:w val="0.32469576688848389"/>
          <c:h val="0.88880303151468787"/>
        </c:manualLayout>
      </c:layout>
      <c:doughnutChart>
        <c:varyColors val="1"/>
        <c:ser>
          <c:idx val="0"/>
          <c:order val="0"/>
          <c:tx>
            <c:strRef>
              <c:f>'category wise sales '!$B$3</c:f>
              <c:strCache>
                <c:ptCount val="1"/>
                <c:pt idx="0">
                  <c:v>Total</c:v>
                </c:pt>
              </c:strCache>
            </c:strRef>
          </c:tx>
          <c:spPr>
            <a:ln w="0" cap="rnd">
              <a:solidFill>
                <a:schemeClr val="accent1"/>
              </a:solidFill>
              <a:bevel/>
            </a:ln>
            <a:effectLst>
              <a:outerShdw blurRad="50800" dir="1800000" algn="ctr" rotWithShape="0">
                <a:srgbClr val="000000">
                  <a:alpha val="43137"/>
                </a:srgbClr>
              </a:outerShdw>
              <a:softEdge rad="0"/>
            </a:effectLst>
          </c:spPr>
          <c:dPt>
            <c:idx val="0"/>
            <c:bubble3D val="0"/>
            <c:spPr>
              <a:solidFill>
                <a:srgbClr val="FF8C1A"/>
              </a:solidFill>
              <a:ln w="0" cap="rnd">
                <a:solidFill>
                  <a:schemeClr val="accent1"/>
                </a:solidFill>
                <a:bevel/>
              </a:ln>
              <a:effectLst>
                <a:glow rad="127000">
                  <a:srgbClr val="FF8C1A">
                    <a:alpha val="17000"/>
                  </a:srgbClr>
                </a:glow>
                <a:outerShdw blurRad="50800" dir="1800000" algn="ctr" rotWithShape="0">
                  <a:srgbClr val="000000">
                    <a:alpha val="43137"/>
                  </a:srgbClr>
                </a:outerShdw>
                <a:softEdge rad="0"/>
              </a:effectLst>
            </c:spPr>
            <c:extLst>
              <c:ext xmlns:c16="http://schemas.microsoft.com/office/drawing/2014/chart" uri="{C3380CC4-5D6E-409C-BE32-E72D297353CC}">
                <c16:uniqueId val="{00000001-F9B2-4A53-B66C-FF8ADAB9AFA6}"/>
              </c:ext>
            </c:extLst>
          </c:dPt>
          <c:dPt>
            <c:idx val="1"/>
            <c:bubble3D val="0"/>
            <c:spPr>
              <a:solidFill>
                <a:srgbClr val="F4C430"/>
              </a:solidFill>
              <a:ln w="0" cap="rnd">
                <a:solidFill>
                  <a:schemeClr val="accent1"/>
                </a:solidFill>
                <a:bevel/>
              </a:ln>
              <a:effectLst>
                <a:glow rad="127000">
                  <a:srgbClr val="F4C430">
                    <a:alpha val="17000"/>
                  </a:srgbClr>
                </a:glow>
                <a:outerShdw blurRad="50800" dir="1800000" algn="ctr" rotWithShape="0">
                  <a:srgbClr val="000000">
                    <a:alpha val="43137"/>
                  </a:srgbClr>
                </a:outerShdw>
                <a:softEdge rad="0"/>
              </a:effectLst>
            </c:spPr>
            <c:extLst>
              <c:ext xmlns:c16="http://schemas.microsoft.com/office/drawing/2014/chart" uri="{C3380CC4-5D6E-409C-BE32-E72D297353CC}">
                <c16:uniqueId val="{00000003-F9B2-4A53-B66C-FF8ADAB9AFA6}"/>
              </c:ext>
            </c:extLst>
          </c:dPt>
          <c:dPt>
            <c:idx val="2"/>
            <c:bubble3D val="0"/>
            <c:spPr>
              <a:solidFill>
                <a:srgbClr val="6F42C1"/>
              </a:solidFill>
              <a:ln w="0" cap="rnd">
                <a:solidFill>
                  <a:schemeClr val="accent1"/>
                </a:solidFill>
                <a:bevel/>
              </a:ln>
              <a:effectLst>
                <a:glow rad="127000">
                  <a:srgbClr val="FF8C1A">
                    <a:alpha val="17000"/>
                  </a:srgbClr>
                </a:glow>
                <a:outerShdw blurRad="50800" dir="1800000" algn="ctr" rotWithShape="0">
                  <a:srgbClr val="000000">
                    <a:alpha val="43137"/>
                  </a:srgbClr>
                </a:outerShdw>
                <a:softEdge rad="0"/>
              </a:effectLst>
            </c:spPr>
            <c:extLst>
              <c:ext xmlns:c16="http://schemas.microsoft.com/office/drawing/2014/chart" uri="{C3380CC4-5D6E-409C-BE32-E72D297353CC}">
                <c16:uniqueId val="{00000005-F9B2-4A53-B66C-FF8ADAB9AFA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'category wise sales '!$A$4:$A$7</c:f>
              <c:strCache>
                <c:ptCount val="3"/>
                <c:pt idx="0">
                  <c:v>Furniture</c:v>
                </c:pt>
                <c:pt idx="1">
                  <c:v>Office Supplies</c:v>
                </c:pt>
                <c:pt idx="2">
                  <c:v>Technology</c:v>
                </c:pt>
              </c:strCache>
            </c:strRef>
          </c:cat>
          <c:val>
            <c:numRef>
              <c:f>'category wise sales '!$B$4:$B$7</c:f>
              <c:numCache>
                <c:formatCode>\$\ 0.00,\ "k"</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F9B2-4A53-B66C-FF8ADAB9AFA6}"/>
            </c:ext>
          </c:extLst>
        </c:ser>
        <c:dLbls>
          <c:showLegendKey val="0"/>
          <c:showVal val="1"/>
          <c:showCatName val="0"/>
          <c:showSerName val="0"/>
          <c:showPercent val="0"/>
          <c:showBubbleSize val="0"/>
          <c:showLeaderLines val="1"/>
        </c:dLbls>
        <c:firstSliceAng val="0"/>
        <c:holeSize val="51"/>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55939402047281"/>
          <c:y val="9.0212040086237538E-2"/>
          <c:w val="0.80808296799781099"/>
          <c:h val="0.79437141715447968"/>
        </c:manualLayout>
      </c:layout>
      <c:lineChart>
        <c:grouping val="standard"/>
        <c:varyColors val="0"/>
        <c:ser>
          <c:idx val="0"/>
          <c:order val="0"/>
          <c:tx>
            <c:strRef>
              <c:f>'Profit  wise region '!$G$3</c:f>
              <c:strCache>
                <c:ptCount val="1"/>
                <c:pt idx="0">
                  <c:v> Sales</c:v>
                </c:pt>
              </c:strCache>
            </c:strRef>
          </c:tx>
          <c:spPr>
            <a:ln w="25400" cap="rnd">
              <a:solidFill>
                <a:srgbClr val="45A1EB"/>
              </a:solidFill>
            </a:ln>
            <a:effectLst>
              <a:glow rad="63500">
                <a:srgbClr val="6EC4FF">
                  <a:alpha val="40000"/>
                </a:srgbClr>
              </a:glow>
            </a:effectLst>
          </c:spPr>
          <c:marker>
            <c:symbol val="circle"/>
            <c:size val="7"/>
            <c:spPr>
              <a:solidFill>
                <a:srgbClr val="FFFFFF"/>
              </a:solidFill>
              <a:ln w="19050">
                <a:solidFill>
                  <a:srgbClr val="45A1EB"/>
                </a:solidFill>
              </a:ln>
              <a:effectLst>
                <a:glow rad="63500">
                  <a:srgbClr val="6EC4FF">
                    <a:alpha val="40000"/>
                  </a:srgbClr>
                </a:glow>
              </a:effectLst>
            </c:spPr>
          </c:marker>
          <c:dLbls>
            <c:dLbl>
              <c:idx val="0"/>
              <c:layout>
                <c:manualLayout>
                  <c:x val="-8.3483769344596462E-2"/>
                  <c:y val="-0.13238882702741125"/>
                </c:manualLayout>
              </c:layout>
              <c:tx>
                <c:rich>
                  <a:bodyPr/>
                  <a:lstStyle/>
                  <a:p>
                    <a:r>
                      <a:rPr lang="en-US" baseline="0"/>
                      <a:t> </a:t>
                    </a:r>
                    <a:fld id="{7DF4A252-12D5-4412-8BE0-95FBB0C98748}" type="YVALUE">
                      <a:rPr lang="en-US" baseline="0"/>
                      <a:pPr/>
                      <a:t>[Y VALUE]</a:t>
                    </a:fld>
                    <a:endParaRPr lang="en-US" baseline="0"/>
                  </a:p>
                </c:rich>
              </c:tx>
              <c:dLblPos val="r"/>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77E0-45D3-8629-DDA7FE56E210}"/>
                </c:ext>
              </c:extLst>
            </c:dLbl>
            <c:dLbl>
              <c:idx val="1"/>
              <c:layout>
                <c:manualLayout>
                  <c:x val="-6.9945860802229504E-2"/>
                  <c:y val="-7.8229761425288452E-2"/>
                </c:manualLayout>
              </c:layout>
              <c:tx>
                <c:rich>
                  <a:bodyPr/>
                  <a:lstStyle/>
                  <a:p>
                    <a:r>
                      <a:rPr lang="en-US" baseline="0"/>
                      <a:t> </a:t>
                    </a:r>
                    <a:fld id="{712F0C57-D181-4233-AE5F-AC1EEF0B52BA}" type="YVALUE">
                      <a:rPr lang="en-US" baseline="0"/>
                      <a:pPr/>
                      <a:t>[Y VALUE]</a:t>
                    </a:fld>
                    <a:endParaRPr lang="en-US" baseline="0"/>
                  </a:p>
                </c:rich>
              </c:tx>
              <c:dLblPos val="r"/>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77E0-45D3-8629-DDA7FE56E210}"/>
                </c:ext>
              </c:extLst>
            </c:dLbl>
            <c:dLbl>
              <c:idx val="2"/>
              <c:layout>
                <c:manualLayout>
                  <c:x val="-6.5433224621440453E-2"/>
                  <c:y val="-0.12637115307161981"/>
                </c:manualLayout>
              </c:layout>
              <c:tx>
                <c:rich>
                  <a:bodyPr/>
                  <a:lstStyle/>
                  <a:p>
                    <a:r>
                      <a:rPr lang="en-US" baseline="0"/>
                      <a:t> </a:t>
                    </a:r>
                    <a:fld id="{BC043DB8-1C98-406B-BBEA-8022F6E6AFE5}" type="YVALUE">
                      <a:rPr lang="en-US" baseline="0"/>
                      <a:pPr/>
                      <a:t>[Y VALUE]</a:t>
                    </a:fld>
                    <a:endParaRPr lang="en-US" baseline="0"/>
                  </a:p>
                </c:rich>
              </c:tx>
              <c:dLblPos val="r"/>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8-77E0-45D3-8629-DDA7FE56E210}"/>
                </c:ext>
              </c:extLst>
            </c:dLbl>
            <c:dLbl>
              <c:idx val="3"/>
              <c:layout>
                <c:manualLayout>
                  <c:x val="-4.0613725627100972E-2"/>
                  <c:y val="-8.4247435381079858E-2"/>
                </c:manualLayout>
              </c:layout>
              <c:tx>
                <c:rich>
                  <a:bodyPr/>
                  <a:lstStyle/>
                  <a:p>
                    <a:fld id="{0A8CC9BC-1307-427B-886B-8ACECD5A928E}" type="YVALUE">
                      <a:rPr lang="en-US" baseline="0"/>
                      <a:pPr/>
                      <a:t>[Y VALUE]</a:t>
                    </a:fld>
                    <a:endParaRPr lang="en-IN"/>
                  </a:p>
                </c:rich>
              </c:tx>
              <c:dLblPos val="r"/>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77E0-45D3-8629-DDA7FE56E2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a:noFill/>
                      <a:round/>
                    </a:ln>
                    <a:effectLst/>
                  </c:spPr>
                </c15:leaderLines>
              </c:ext>
            </c:extLst>
          </c:dLbls>
          <c:cat>
            <c:strRef>
              <c:f>'Profit  wise region '!$F$4:$F$7</c:f>
              <c:strCache>
                <c:ptCount val="4"/>
                <c:pt idx="0">
                  <c:v>Central</c:v>
                </c:pt>
                <c:pt idx="1">
                  <c:v>East</c:v>
                </c:pt>
                <c:pt idx="2">
                  <c:v>South</c:v>
                </c:pt>
                <c:pt idx="3">
                  <c:v>West</c:v>
                </c:pt>
              </c:strCache>
            </c:strRef>
          </c:cat>
          <c:val>
            <c:numRef>
              <c:f>'Profit  wise region '!$G$4:$G$7</c:f>
              <c:numCache>
                <c:formatCode>\$\ 0.00,\ "k"</c:formatCode>
                <c:ptCount val="4"/>
                <c:pt idx="0">
                  <c:v>501239.89080000052</c:v>
                </c:pt>
                <c:pt idx="1">
                  <c:v>678781.2399999979</c:v>
                </c:pt>
                <c:pt idx="2">
                  <c:v>391721.90500000032</c:v>
                </c:pt>
                <c:pt idx="3">
                  <c:v>725457.82450000057</c:v>
                </c:pt>
              </c:numCache>
            </c:numRef>
          </c:val>
          <c:smooth val="1"/>
          <c:extLst>
            <c:ext xmlns:c16="http://schemas.microsoft.com/office/drawing/2014/chart" uri="{C3380CC4-5D6E-409C-BE32-E72D297353CC}">
              <c16:uniqueId val="{00000000-77E0-45D3-8629-DDA7FE56E210}"/>
            </c:ext>
          </c:extLst>
        </c:ser>
        <c:ser>
          <c:idx val="1"/>
          <c:order val="1"/>
          <c:tx>
            <c:strRef>
              <c:f>'Profit  wise region '!$H$3</c:f>
              <c:strCache>
                <c:ptCount val="1"/>
                <c:pt idx="0">
                  <c:v>Profit </c:v>
                </c:pt>
              </c:strCache>
            </c:strRef>
          </c:tx>
          <c:spPr>
            <a:ln w="25400" cap="rnd">
              <a:solidFill>
                <a:srgbClr val="FFB347"/>
              </a:solidFill>
            </a:ln>
            <a:effectLst>
              <a:glow rad="50800">
                <a:schemeClr val="accent2">
                  <a:satMod val="175000"/>
                  <a:alpha val="40000"/>
                </a:schemeClr>
              </a:glow>
            </a:effectLst>
          </c:spPr>
          <c:marker>
            <c:symbol val="circle"/>
            <c:size val="7"/>
            <c:spPr>
              <a:solidFill>
                <a:srgbClr val="FFFFFF"/>
              </a:solidFill>
              <a:ln w="19050">
                <a:solidFill>
                  <a:srgbClr val="F58A1F"/>
                </a:solidFill>
              </a:ln>
              <a:effectLst>
                <a:glow rad="50800">
                  <a:schemeClr val="accent2">
                    <a:satMod val="175000"/>
                    <a:alpha val="40000"/>
                  </a:schemeClr>
                </a:glow>
              </a:effectLst>
            </c:spPr>
          </c:marker>
          <c:dLbls>
            <c:dLbl>
              <c:idx val="0"/>
              <c:layout>
                <c:manualLayout>
                  <c:x val="-5.6407952259862462E-2"/>
                  <c:y val="-9.0265109336871277E-2"/>
                </c:manualLayout>
              </c:layout>
              <c:tx>
                <c:rich>
                  <a:bodyPr/>
                  <a:lstStyle/>
                  <a:p>
                    <a:fld id="{0135FEE3-3D38-49AE-8891-2DBE4914B383}" type="YVALUE">
                      <a:rPr lang="en-US" baseline="0"/>
                      <a:pPr/>
                      <a:t>[Y VALUE]</a:t>
                    </a:fld>
                    <a:endParaRPr lang="en-IN"/>
                  </a:p>
                </c:rich>
              </c:tx>
              <c:dLblPos val="r"/>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77E0-45D3-8629-DDA7FE56E210}"/>
                </c:ext>
              </c:extLst>
            </c:dLbl>
            <c:dLbl>
              <c:idx val="1"/>
              <c:layout>
                <c:manualLayout>
                  <c:x val="-4.7382679898284513E-2"/>
                  <c:y val="-9.0265109336871277E-2"/>
                </c:manualLayout>
              </c:layout>
              <c:tx>
                <c:rich>
                  <a:bodyPr/>
                  <a:lstStyle/>
                  <a:p>
                    <a:r>
                      <a:rPr lang="en-US" baseline="0"/>
                      <a:t> </a:t>
                    </a:r>
                    <a:fld id="{12541057-9DF8-4AF2-B72B-CA4A449E0880}" type="YVALUE">
                      <a:rPr lang="en-US" baseline="0"/>
                      <a:pPr/>
                      <a:t>[Y VALUE]</a:t>
                    </a:fld>
                    <a:endParaRPr lang="en-US" baseline="0"/>
                  </a:p>
                </c:rich>
              </c:tx>
              <c:dLblPos val="r"/>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77E0-45D3-8629-DDA7FE56E210}"/>
                </c:ext>
              </c:extLst>
            </c:dLbl>
            <c:dLbl>
              <c:idx val="2"/>
              <c:layout>
                <c:manualLayout>
                  <c:x val="-4.9638997988678969E-2"/>
                  <c:y val="-9.6282783292662585E-2"/>
                </c:manualLayout>
              </c:layout>
              <c:tx>
                <c:rich>
                  <a:bodyPr/>
                  <a:lstStyle/>
                  <a:p>
                    <a:r>
                      <a:rPr lang="en-US" baseline="0"/>
                      <a:t> </a:t>
                    </a:r>
                    <a:fld id="{F4EAF70F-7BBD-491A-9355-182AC4B05214}" type="YVALUE">
                      <a:rPr lang="en-US" baseline="0"/>
                      <a:pPr/>
                      <a:t>[Y VALUE]</a:t>
                    </a:fld>
                    <a:endParaRPr lang="en-US" baseline="0"/>
                  </a:p>
                </c:rich>
              </c:tx>
              <c:dLblPos val="r"/>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77E0-45D3-8629-DDA7FE56E210}"/>
                </c:ext>
              </c:extLst>
            </c:dLbl>
            <c:dLbl>
              <c:idx val="3"/>
              <c:layout>
                <c:manualLayout>
                  <c:x val="-5.6407952259862462E-2"/>
                  <c:y val="-8.4247435381079858E-2"/>
                </c:manualLayout>
              </c:layout>
              <c:tx>
                <c:rich>
                  <a:bodyPr/>
                  <a:lstStyle/>
                  <a:p>
                    <a:r>
                      <a:rPr lang="en-US" baseline="0"/>
                      <a:t> </a:t>
                    </a:r>
                    <a:fld id="{3FB53748-6ABD-4414-8AA1-17AD13A3AE90}" type="YVALUE">
                      <a:rPr lang="en-US" baseline="0"/>
                      <a:pPr/>
                      <a:t>[Y VALUE]</a:t>
                    </a:fld>
                    <a:endParaRPr lang="en-US" baseline="0"/>
                  </a:p>
                </c:rich>
              </c:tx>
              <c:dLblPos val="r"/>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77E0-45D3-8629-DDA7FE56E2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1"/>
            <c:showSerName val="0"/>
            <c:showPercent val="0"/>
            <c:showBubbleSize val="0"/>
            <c:showLeaderLines val="0"/>
            <c:extLst>
              <c:ext xmlns:c15="http://schemas.microsoft.com/office/drawing/2012/chart" uri="{CE6537A1-D6FC-4f65-9D91-7224C49458BB}">
                <c15:showLeaderLines val="0"/>
              </c:ext>
            </c:extLst>
          </c:dLbls>
          <c:cat>
            <c:strRef>
              <c:f>'Profit  wise region '!$F$4:$F$7</c:f>
              <c:strCache>
                <c:ptCount val="4"/>
                <c:pt idx="0">
                  <c:v>Central</c:v>
                </c:pt>
                <c:pt idx="1">
                  <c:v>East</c:v>
                </c:pt>
                <c:pt idx="2">
                  <c:v>South</c:v>
                </c:pt>
                <c:pt idx="3">
                  <c:v>West</c:v>
                </c:pt>
              </c:strCache>
            </c:strRef>
          </c:cat>
          <c:val>
            <c:numRef>
              <c:f>'Profit  wise region '!$H$4:$H$7</c:f>
              <c:numCache>
                <c:formatCode>\$\ 0.00,\ "k"</c:formatCode>
                <c:ptCount val="4"/>
                <c:pt idx="0">
                  <c:v>39706.362499999967</c:v>
                </c:pt>
                <c:pt idx="1">
                  <c:v>91522.780000000261</c:v>
                </c:pt>
                <c:pt idx="2">
                  <c:v>46749.430300000058</c:v>
                </c:pt>
                <c:pt idx="3">
                  <c:v>108418.44890000013</c:v>
                </c:pt>
              </c:numCache>
            </c:numRef>
          </c:val>
          <c:smooth val="1"/>
          <c:extLst>
            <c:ext xmlns:c16="http://schemas.microsoft.com/office/drawing/2014/chart" uri="{C3380CC4-5D6E-409C-BE32-E72D297353CC}">
              <c16:uniqueId val="{00000001-77E0-45D3-8629-DDA7FE56E210}"/>
            </c:ext>
          </c:extLst>
        </c:ser>
        <c:dLbls>
          <c:showLegendKey val="0"/>
          <c:showVal val="0"/>
          <c:showCatName val="0"/>
          <c:showSerName val="0"/>
          <c:showPercent val="0"/>
          <c:showBubbleSize val="0"/>
        </c:dLbls>
        <c:marker val="1"/>
        <c:smooth val="0"/>
        <c:axId val="607122031"/>
        <c:axId val="1499704911"/>
      </c:lineChart>
      <c:catAx>
        <c:axId val="607122031"/>
        <c:scaling>
          <c:orientation val="minMax"/>
        </c:scaling>
        <c:delete val="0"/>
        <c:axPos val="b"/>
        <c:numFmt formatCode="General" sourceLinked="1"/>
        <c:majorTickMark val="out"/>
        <c:minorTickMark val="none"/>
        <c:tickLblPos val="nextTo"/>
        <c:spPr>
          <a:noFill/>
          <a:ln w="9525" cap="flat" cmpd="sng" algn="ctr">
            <a:solidFill>
              <a:srgbClr val="D4AF37"/>
            </a:solidFill>
            <a:round/>
          </a:ln>
          <a:effectLst/>
        </c:spPr>
        <c:txPr>
          <a:bodyPr rot="-60000000" spcFirstLastPara="1" vertOverflow="ellipsis" vert="horz" wrap="square" anchor="ctr" anchorCtr="1"/>
          <a:lstStyle/>
          <a:p>
            <a:pPr>
              <a:defRPr sz="900" b="1" i="0" u="none" strike="noStrike" kern="1200" cap="none" spc="0" baseline="0">
                <a:ln/>
                <a:solidFill>
                  <a:srgbClr val="FFD54A"/>
                </a:solidFill>
                <a:effectLst/>
                <a:latin typeface="+mn-lt"/>
                <a:ea typeface="+mn-ea"/>
                <a:cs typeface="+mn-cs"/>
              </a:defRPr>
            </a:pPr>
            <a:endParaRPr lang="en-US"/>
          </a:p>
        </c:txPr>
        <c:crossAx val="1499704911"/>
        <c:crosses val="autoZero"/>
        <c:auto val="1"/>
        <c:lblAlgn val="ctr"/>
        <c:lblOffset val="100"/>
        <c:noMultiLvlLbl val="0"/>
      </c:catAx>
      <c:valAx>
        <c:axId val="1499704911"/>
        <c:scaling>
          <c:orientation val="minMax"/>
        </c:scaling>
        <c:delete val="0"/>
        <c:axPos val="l"/>
        <c:majorGridlines>
          <c:spPr>
            <a:ln w="9525" cap="flat" cmpd="sng" algn="ctr">
              <a:noFill/>
              <a:round/>
            </a:ln>
            <a:effectLst/>
          </c:spPr>
        </c:majorGridlines>
        <c:numFmt formatCode="\$\ 0.00,\ &quot;k&quot;" sourceLinked="1"/>
        <c:majorTickMark val="out"/>
        <c:minorTickMark val="none"/>
        <c:tickLblPos val="nextTo"/>
        <c:spPr>
          <a:noFill/>
          <a:ln w="6350" cap="flat" cmpd="sng" algn="ctr">
            <a:solidFill>
              <a:srgbClr val="D4AF37"/>
            </a:solidFill>
            <a:prstDash val="solid"/>
            <a:miter lim="800000"/>
          </a:ln>
          <a:effectLst/>
        </c:spPr>
        <c:txPr>
          <a:bodyPr rot="-60000000" spcFirstLastPara="1" vertOverflow="ellipsis" vert="horz" wrap="square" anchor="ctr" anchorCtr="1"/>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crossAx val="607122031"/>
        <c:crosses val="autoZero"/>
        <c:crossBetween val="between"/>
      </c:valAx>
      <c:spPr>
        <a:noFill/>
        <a:ln>
          <a:noFill/>
        </a:ln>
        <a:effectLst>
          <a:glow rad="228600">
            <a:schemeClr val="accent4">
              <a:satMod val="175000"/>
              <a:alpha val="40000"/>
            </a:schemeClr>
          </a:glo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5299675595457112"/>
          <c:y val="0.17171296296296296"/>
          <c:w val="0.45978073564402583"/>
          <c:h val="0.72088764946048411"/>
        </c:manualLayout>
      </c:layout>
      <c:barChart>
        <c:barDir val="bar"/>
        <c:grouping val="clustered"/>
        <c:varyColors val="0"/>
        <c:ser>
          <c:idx val="0"/>
          <c:order val="0"/>
          <c:tx>
            <c:strRef>
              <c:f>'top 10 product by sales'!$G$3</c:f>
              <c:strCache>
                <c:ptCount val="1"/>
                <c:pt idx="0">
                  <c:v>Sales</c:v>
                </c:pt>
              </c:strCache>
            </c:strRef>
          </c:tx>
          <c:spPr>
            <a:solidFill>
              <a:srgbClr val="4AA8FF"/>
            </a:solidFill>
            <a:ln w="9525" cap="flat" cmpd="sng" algn="ctr">
              <a:solidFill>
                <a:schemeClr val="lt1">
                  <a:alpha val="50000"/>
                </a:schemeClr>
              </a:solidFill>
              <a:round/>
            </a:ln>
            <a:effectLst>
              <a:glow rad="127000">
                <a:srgbClr val="4AA8FF">
                  <a:alpha val="24000"/>
                </a:srgbClr>
              </a:glow>
            </a:effectLst>
          </c:spPr>
          <c:invertIfNegative val="0"/>
          <c:dLbls>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a:noFill/>
                    </a:ln>
                    <a:solidFill>
                      <a:srgbClr val="FFF5D6"/>
                    </a:solidFill>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'top 10 product by sales'!$F$4:$F$13</c:f>
              <c:strCache>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Cache>
            </c:strRef>
          </c:cat>
          <c:val>
            <c:numRef>
              <c:f>'top 10 product by sales'!$G$4:$G$13</c:f>
              <c:numCache>
                <c:formatCode>\$\ 0.00,\ "k"</c:formatCode>
                <c:ptCount val="10"/>
                <c:pt idx="0">
                  <c:v>61599.824000000001</c:v>
                </c:pt>
                <c:pt idx="1">
                  <c:v>27453.383999999998</c:v>
                </c:pt>
                <c:pt idx="2">
                  <c:v>22638.48</c:v>
                </c:pt>
                <c:pt idx="3">
                  <c:v>21870.576000000001</c:v>
                </c:pt>
                <c:pt idx="4">
                  <c:v>19823.479000000003</c:v>
                </c:pt>
                <c:pt idx="5">
                  <c:v>19024.5</c:v>
                </c:pt>
                <c:pt idx="6">
                  <c:v>18839.686000000002</c:v>
                </c:pt>
                <c:pt idx="7">
                  <c:v>18374.895</c:v>
                </c:pt>
                <c:pt idx="8">
                  <c:v>17965.067999999999</c:v>
                </c:pt>
                <c:pt idx="9">
                  <c:v>17030.311999999998</c:v>
                </c:pt>
              </c:numCache>
            </c:numRef>
          </c:val>
          <c:extLst>
            <c:ext xmlns:c16="http://schemas.microsoft.com/office/drawing/2014/chart" uri="{C3380CC4-5D6E-409C-BE32-E72D297353CC}">
              <c16:uniqueId val="{00000000-57C5-4F2F-AA16-7D63F3B3A52C}"/>
            </c:ext>
          </c:extLst>
        </c:ser>
        <c:dLbls>
          <c:dLblPos val="inEnd"/>
          <c:showLegendKey val="0"/>
          <c:showVal val="1"/>
          <c:showCatName val="0"/>
          <c:showSerName val="0"/>
          <c:showPercent val="0"/>
          <c:showBubbleSize val="0"/>
        </c:dLbls>
        <c:gapWidth val="53"/>
        <c:axId val="802694767"/>
        <c:axId val="1578951599"/>
      </c:barChart>
      <c:catAx>
        <c:axId val="802694767"/>
        <c:scaling>
          <c:orientation val="maxMin"/>
        </c:scaling>
        <c:delete val="0"/>
        <c:axPos val="l"/>
        <c:numFmt formatCode="General" sourceLinked="1"/>
        <c:majorTickMark val="none"/>
        <c:minorTickMark val="none"/>
        <c:tickLblPos val="nextTo"/>
        <c:spPr>
          <a:noFill/>
          <a:ln w="19050" cap="flat" cmpd="sng" algn="ctr">
            <a:noFill/>
            <a:round/>
          </a:ln>
          <a:effectLst/>
        </c:spPr>
        <c:txPr>
          <a:bodyPr rot="0" spcFirstLastPara="1" vertOverflow="ellipsis" wrap="square" anchor="ctr" anchorCtr="0"/>
          <a:lstStyle/>
          <a:p>
            <a:pPr>
              <a:defRPr sz="900" b="1" i="0" u="none" strike="noStrike" kern="1200" cap="none" spc="0" baseline="0">
                <a:ln/>
                <a:solidFill>
                  <a:srgbClr val="FFF5D6"/>
                </a:solidFill>
                <a:effectLst>
                  <a:outerShdw blurRad="50800" dist="50800" dir="5400000" algn="ctr" rotWithShape="0">
                    <a:schemeClr val="tx1"/>
                  </a:outerShdw>
                </a:effectLst>
                <a:latin typeface="+mn-lt"/>
                <a:ea typeface="+mn-ea"/>
                <a:cs typeface="+mn-cs"/>
              </a:defRPr>
            </a:pPr>
            <a:endParaRPr lang="en-US"/>
          </a:p>
        </c:txPr>
        <c:crossAx val="1578951599"/>
        <c:crosses val="autoZero"/>
        <c:auto val="1"/>
        <c:lblAlgn val="ctr"/>
        <c:lblOffset val="100"/>
        <c:noMultiLvlLbl val="0"/>
      </c:catAx>
      <c:valAx>
        <c:axId val="1578951599"/>
        <c:scaling>
          <c:orientation val="minMax"/>
        </c:scaling>
        <c:delete val="1"/>
        <c:axPos val="t"/>
        <c:numFmt formatCode="\$\ 0.00,\ &quot;k&quot;" sourceLinked="1"/>
        <c:majorTickMark val="none"/>
        <c:minorTickMark val="none"/>
        <c:tickLblPos val="nextTo"/>
        <c:crossAx val="802694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Dataset.xlsx]top 10 customer!PivotTable4</c:name>
    <c:fmtId val="17"/>
  </c:pivotSource>
  <c:chart>
    <c:autoTitleDeleted val="1"/>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D54A"/>
          </a:solidFill>
          <a:ln w="9525" cap="flat" cmpd="sng" algn="ctr">
            <a:solidFill>
              <a:schemeClr val="lt1">
                <a:alpha val="50000"/>
              </a:schemeClr>
            </a:solidFill>
            <a:round/>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54A"/>
          </a:solidFill>
          <a:ln w="9525" cap="flat" cmpd="sng" algn="ctr">
            <a:solidFill>
              <a:schemeClr val="lt1">
                <a:alpha val="50000"/>
              </a:schemeClr>
            </a:solidFill>
            <a:round/>
          </a:ln>
          <a:effectLst/>
        </c:spPr>
        <c:dLbl>
          <c:idx val="0"/>
          <c:numFmt formatCode="0.00,&quot;K&quot;" sourceLinked="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customer'!$C$2</c:f>
              <c:strCache>
                <c:ptCount val="1"/>
                <c:pt idx="0">
                  <c:v>Total</c:v>
                </c:pt>
              </c:strCache>
            </c:strRef>
          </c:tx>
          <c:spPr>
            <a:solidFill>
              <a:srgbClr val="FFD54A"/>
            </a:solidFill>
            <a:ln w="9525" cap="flat" cmpd="sng" algn="ctr">
              <a:solidFill>
                <a:schemeClr val="lt1">
                  <a:alpha val="50000"/>
                </a:schemeClr>
              </a:solidFill>
              <a:round/>
            </a:ln>
            <a:effectLst/>
          </c:spPr>
          <c:invertIfNegative val="0"/>
          <c:dPt>
            <c:idx val="9"/>
            <c:invertIfNegative val="0"/>
            <c:bubble3D val="0"/>
            <c:spPr>
              <a:solidFill>
                <a:srgbClr val="FFD54A"/>
              </a:solidFill>
              <a:ln w="9525" cap="flat" cmpd="sng" algn="ctr">
                <a:solidFill>
                  <a:schemeClr val="lt1">
                    <a:alpha val="50000"/>
                  </a:schemeClr>
                </a:solidFill>
                <a:round/>
              </a:ln>
              <a:effectLst/>
            </c:spPr>
            <c:extLst>
              <c:ext xmlns:c16="http://schemas.microsoft.com/office/drawing/2014/chart" uri="{C3380CC4-5D6E-409C-BE32-E72D297353CC}">
                <c16:uniqueId val="{00000001-7095-4B33-826E-8FCE701D16B5}"/>
              </c:ext>
            </c:extLst>
          </c:dPt>
          <c:dLbls>
            <c:dLbl>
              <c:idx val="9"/>
              <c:numFmt formatCode="0.00,&quot;K&quot;" sourceLinked="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IN"/>
                </a:p>
              </c:txPr>
              <c:dLblPos val="outEnd"/>
              <c:showLegendKey val="0"/>
              <c:showVal val="1"/>
              <c:showCatName val="0"/>
              <c:showSerName val="0"/>
              <c:showPercent val="0"/>
              <c:showBubbleSize val="0"/>
              <c:extLst>
                <c:ext xmlns:c16="http://schemas.microsoft.com/office/drawing/2014/chart" uri="{C3380CC4-5D6E-409C-BE32-E72D297353CC}">
                  <c16:uniqueId val="{00000001-7095-4B33-826E-8FCE701D16B5}"/>
                </c:ext>
              </c:extLst>
            </c:dLbl>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 10 customer'!$B$3:$B$13</c:f>
              <c:strCache>
                <c:ptCount val="10"/>
                <c:pt idx="0">
                  <c:v>Sean Miller</c:v>
                </c:pt>
                <c:pt idx="1">
                  <c:v>Tamara Chand</c:v>
                </c:pt>
                <c:pt idx="2">
                  <c:v>Raymond Buch</c:v>
                </c:pt>
                <c:pt idx="3">
                  <c:v>Tom Ashbrook</c:v>
                </c:pt>
                <c:pt idx="4">
                  <c:v>Adrian Barton</c:v>
                </c:pt>
                <c:pt idx="5">
                  <c:v>Ken Lonsdale</c:v>
                </c:pt>
                <c:pt idx="6">
                  <c:v>Sanjit Chand</c:v>
                </c:pt>
                <c:pt idx="7">
                  <c:v>Hunter Lopez</c:v>
                </c:pt>
                <c:pt idx="8">
                  <c:v>Sanjit Engle</c:v>
                </c:pt>
                <c:pt idx="9">
                  <c:v>Christopher Conant</c:v>
                </c:pt>
              </c:strCache>
            </c:strRef>
          </c:cat>
          <c:val>
            <c:numRef>
              <c:f>'top 10 customer'!$C$3:$C$13</c:f>
              <c:numCache>
                <c:formatCode>\$\ 0.00,\ "k"</c:formatCode>
                <c:ptCount val="10"/>
                <c:pt idx="0">
                  <c:v>25043.05</c:v>
                </c:pt>
                <c:pt idx="1">
                  <c:v>19052.217999999993</c:v>
                </c:pt>
                <c:pt idx="2">
                  <c:v>15117.339</c:v>
                </c:pt>
                <c:pt idx="3">
                  <c:v>14595.62</c:v>
                </c:pt>
                <c:pt idx="4">
                  <c:v>14473.570999999998</c:v>
                </c:pt>
                <c:pt idx="5">
                  <c:v>14175.228999999999</c:v>
                </c:pt>
                <c:pt idx="6">
                  <c:v>14142.333999999999</c:v>
                </c:pt>
                <c:pt idx="7">
                  <c:v>12873.297999999999</c:v>
                </c:pt>
                <c:pt idx="8">
                  <c:v>12209.438000000002</c:v>
                </c:pt>
                <c:pt idx="9">
                  <c:v>12129.071999999998</c:v>
                </c:pt>
              </c:numCache>
            </c:numRef>
          </c:val>
          <c:extLst>
            <c:ext xmlns:c16="http://schemas.microsoft.com/office/drawing/2014/chart" uri="{C3380CC4-5D6E-409C-BE32-E72D297353CC}">
              <c16:uniqueId val="{00000000-7095-4B33-826E-8FCE701D16B5}"/>
            </c:ext>
          </c:extLst>
        </c:ser>
        <c:dLbls>
          <c:dLblPos val="inEnd"/>
          <c:showLegendKey val="0"/>
          <c:showVal val="1"/>
          <c:showCatName val="0"/>
          <c:showSerName val="0"/>
          <c:showPercent val="0"/>
          <c:showBubbleSize val="0"/>
        </c:dLbls>
        <c:gapWidth val="44"/>
        <c:axId val="82763664"/>
        <c:axId val="2064763951"/>
      </c:barChart>
      <c:catAx>
        <c:axId val="82763664"/>
        <c:scaling>
          <c:orientation val="maxMin"/>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none" spc="0" baseline="0">
                <a:ln/>
                <a:solidFill>
                  <a:srgbClr val="FFF5D6"/>
                </a:solidFill>
                <a:effectLst/>
                <a:latin typeface="+mn-lt"/>
                <a:ea typeface="+mn-ea"/>
                <a:cs typeface="+mn-cs"/>
              </a:defRPr>
            </a:pPr>
            <a:endParaRPr lang="en-US"/>
          </a:p>
        </c:txPr>
        <c:crossAx val="2064763951"/>
        <c:crosses val="autoZero"/>
        <c:auto val="1"/>
        <c:lblAlgn val="ctr"/>
        <c:lblOffset val="100"/>
        <c:noMultiLvlLbl val="0"/>
      </c:catAx>
      <c:valAx>
        <c:axId val="2064763951"/>
        <c:scaling>
          <c:orientation val="minMax"/>
        </c:scaling>
        <c:delete val="1"/>
        <c:axPos val="t"/>
        <c:numFmt formatCode="\$\ 0.00,\ &quot;k&quot;" sourceLinked="1"/>
        <c:majorTickMark val="none"/>
        <c:minorTickMark val="none"/>
        <c:tickLblPos val="nextTo"/>
        <c:crossAx val="82763664"/>
        <c:crosses val="autoZero"/>
        <c:crossBetween val="between"/>
      </c:valAx>
      <c:spPr>
        <a:noFill/>
        <a:ln>
          <a:noFill/>
        </a:ln>
        <a:effectLst>
          <a:softEdge rad="215900"/>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00000000-D9ED-43DE-BF7C-22425509160B}">
          <cx:tx>
            <cx:txData>
              <cx:f>_xlchart.v5.2</cx:f>
              <cx:v>sum of sales </cx:v>
            </cx:txData>
          </cx:tx>
          <cx:dataLabels>
            <cx:visibility seriesName="0" categoryName="1" value="1"/>
            <cx:separator>, </cx:separator>
          </cx:dataLabels>
          <cx:dataId val="0"/>
          <cx:layoutPr>
            <cx:regionLabelLayout val="none"/>
            <cx:geography cultureLanguage="en-US" cultureRegion="IN" attribution="Powered by Bing">
              <cx:geoCache provider="{E9337A44-BEBE-4D9F-B70C-5C5E7DAFC167}">
                <cx:binary>1H1pc9s4tvZfSeXzSzcAYp2avlVNUpIlW3YWZ+svLMVxSHAnAa6//h55a5txEk+Nb70lT1f32DLI
Azw423MO4H9fDv+6zK52zashzwrzr8vhz9extdW//vjDXMZX+c4c5fqyKU353R5dlvkf5ffv+vLq
j2/NrtdF9AdBmP5xGe8aezW8/p9/w9Oiq/K0vNxZXRZv26tmfHdl2syaX3z25Eevdt9yXQTa2EZf
Wvzn67+y3dddvnv96qqw2o4XY3X15+tHv/T61R/zR/3w2lcZSGbbbzDWJUeCc0oIEa9fZWUR3f7c
kfxIUuS6BBF183X30rNdDgOfIcm1HLtv35orY2Am1/99MPCR2PDz09evLsu2sPvVimDh/nz9odD2
6tur93Znr8zrV9qU/s0v+OVe9g/vryf7x+P1/p9/z34A05/95AEk87X63Uc/IHIHzqvy+yu/zNr8
q35JeOSRQlRI7NLH8AhxhDAnirvyBh34/GZP3MDzn4r1NFZPP2UGXOAfJHB+WRRXl1ZftvZu6f57
daL4iAmGmesydP2FZ7CBurmSSEzY3Utv8HqmNE/D9GjwDB3/4iDROW+uorK4W6MXAMY9Uq7kkrv8
3pw9NHeYoCPGJEaMgiF8qEm/l+RpUO7GzfA4f3eQePzV6KksXtKy0SOiXAKqQG8AmfkfjPEROCam
OON3mvQQlmcI9DQu9wNnwPz190ECE1xlu37XXN1t2v9eVVx1hJAUnLjsSVUR7IiCIlEX37qemSl7
jkRPQ/PPyBk2weIgsfmrSXeF2UHocrNzXwAbegSLLpGLb7GRj/2LIkfUVZiBKbvxPzNsniPR09j8
M3KGzV+HadA+XRn76qNuIl28cMAG0TSDiO02bJ6ZNYmOOHaFqxC+Aci92xw3ccCzxXoapdnwGVSf
Ph6kGp1d9a++lE16t1L/vRpRAtGAInSf3lx/AQoPowEwcRw+YfzOOfG7d9+g9ByJngbon5EzbM6+
HCQ2/i7T38vmZXVIHBFGOVdY3aAzC6IxVqBEgghM8Y2HeozO82R6Gp+HY2cI+X8dJkJlVja7b+Xd
Gv332uNCUqokY4jeas8cH8SOIIyWLp8ZN8iPfyvKT2C5HzkH5fwgQdmbgc1VY67Gl4OFoiMMfkUx
99a1kJlRo0dcSAZk1W1YN6MMnifT0/g8HDtD6GxzkAgtYavqby+Y8BB5xBRjmN8tv3oMj4TQTQqX
Eune+6SHCc8zBHoam/uBM2CWh0m4fbxq8rJ4Sc6GHiHBCPxvHgUQyEAJV1y6NxozC6afIcnTiNwP
nCHy8TC5mtVVCWH0C6oKkNKcAktG1a0lmzkY6R5RSl1B0W2WM/MzzxDoaWDuB86AWf11kDZs/W0X
v6Dfp/QI2GYkyF3YNUs+MQYPw5QrJJppym8FeRqO22EzMNbBYYKRZbootXlZhw9YQJx1S6HNPYo6
whQYTyb/IXIeepT1MyT6CTD3I+fYHKZPWRff9O5F2U11BNmLovKOh5m5FqiuAfMpFDCgN85+rjC/
F+gnyNwNnANzdphKU/Yv6Fcg7UeCciYovQ+xHqb9yj3al204Rrefz9L+9W+k+Qkk16PmeBymRzl5
aT5TQtBLBVFC3CAy8/RKgstBGAjPWxM2K878Xp6nMbkbN0Pl5P1BaskJWPX2Mn3BXNIVR4wIIjm7
pTFnrl4ysF9CCBffJisz+/UciX6CzP1c5th8OUhsTstWmxd2LuhIQaUS8ftU8nEmqTAUCbCE2hq6
yVtmif6zRHoanQdDZ/CcHoZB+3WHyU10dMOQPfrN/7SrRoEjccHPuLdmbeb+FZTY9nGbq24jtxlC
s8aXn4v1NEqz4Y9mchhdNdudLq5eMFJmRy4QypQ9cCMPHT9XRwSIGQrRwZMa81txnsbhdthMU7aL
gzRk210zZrvi28uhsueRwcsAJo/tl+BHAkH97F47QHtuVOCm+vIcSX4GyN0c5pgcZk653Rmzu4xb
c2WtuVuk/57ghzgZyitgu4BNvv6aeX8BrRkIDJwrZ+HYs+X5GTyPpjPH6DA8zCOpoWVzqy9jHe1e
spcJmgAEFQqKzE/CA8GZcJGC7PL281ka8xyJfgLQ/VwezRImuT5Im/ZpLKG/NnpRzQFIOCHubQY5
q8FgBIE1w5RCnnmD3d27b8v/vxfoaWTuZzID5tNhRs1bDc2ZprS7u+V5AaPGIQZQGNpjbknjeapJ
j7CC2gv0pN299NbdPEeWp1F5MI0ZLtvD5GO22pj9P1Wl7xbpv0dm34NOoOPsnqacxQMSyv0M+jGg
S/2GJPjBnj1LqJ9B9GDwHKTDpAP2IJVt85IIAQ3DBXCZ9OnS8r7tDMgAgcmtx5nRAc+R6Ofw3Mxl
js1hFv63ULp8UaaZwkEA6DbHCqph11+zVBMj0B7KMOH7IwSPwujfi/ITTO4GziG5OMgg4Ozqa7Mz
6Uu6GjgFAN1JrhA3rctoFgVA+g/8jYAo4faUwMygPUeip6H5Z+QMm7PDTDrPrrrdSzZhQG+zyziE
XxAfX3/NMhuMOfgaBomNvIkSIEh4qDO/l+dnuNzMY47Kx8PUmLKx8St/15RQ0nxBvXGhb8yF+vE9
OrPmWQEFTQngcH6rV3O9ebZcP0FpNn6Oln+YaEGv2fZq0Jcv2Arg0iNKwMBheovED16HH2EEfTNI
/qBBz5HmJ/g8mMkcm+3BYnO8yysT65c8wkHdIy6he1ndOZgZPEDgMHBOBPidm6BhlvLs2/meJdbP
cXowfA7V8WFCdW0cgl36slmpgFYm7oKa3PaYzXIfiLfhtM3+oNRtZA2fP3JIz5TqJ0A9Gj3H6TA5
0YurPXVgrl6wfAB+SVIohKLboGAez0E3h0tdsu9Jv1Gnmc17lkhPI/Rg6Ayei8NkEM5j/YJ+CHqe
KZx2guzn6XgOmmrhEzhvQ/8pxD1Un99J8zQoN6NmeJwfplk7TzNoEnzRKwUgipMuWLXb5AaBNjws
timgQCE0QEgAQ3399dikPUein+ByP5c5NicH6XLegCkzY9btXvR4DeiMVHC65pYGRXN84GoB6Uq5
b8m5gQdypIc681ypnsbo8egZTm/+Okic3sVwH8WrtXnZ8ijcJcCJJIrdHrNVs1x1H8Rh8Ej7Q9LX
XxDkPcTpuVI9jdPj0TOc3q0PEqf3Zft/k7fC5QIIqtUE39Kjs3AbDn1KBc3qcKb9BqlZ3vp8uZ7G
aj5+htZ7/4DRevGAGzJXF1o9IP+5wWLGMewDbuIiqBTxGV96s8q/l+dXGN2NniN0qKH28KKH2zGk
Oq6koCf3YfSjwAHIOzixC47pn6bEhwbv4uo34jyNzO2wGSQXnw9SaT7YXXznBl6gMgcrDn0gwBTc
xnIzIvv6kg4BnYaEz0za7+R4GoqbUTMkPhxmWeH/4G4BCJwxkQpKcTemax4QyKN9VMfgiM7N57OA
4DkSPY3LPyNn2Hw8zIDt0w4ItyKyL3rDEDA5GEPTp/yJY7m+YQjOtd0VUWckwfNkehqfh2NnCH06
UIS0uSwLo1+2bQoabuF4NL/Na2ZUG7QZCPAuDE6w3bifmfp8eo5IP8Hnn6FzeP4/RdI/vxHv/rbA
YGd3i+trBh9civfrT69nD3cfzobepiVP+qMbB77+9udrrODo84NG6/1DHiU0D5rPfxh1tTP2z9eO
lFBZBV5bUYgjxL5r5PWrHm56gY8UHPOFSwkQKCjcwLK/gu31q2LPf8IliO4RgkwLwUlfToSCCOP1
K7PPFf58Dae2IXSHRnqo1gJXDnfr3F/w+KbMRrij7H5Fbr9/VbT5m1IX1sCDIYSsbn5tP0MG/hIO
eLtAWcElcRQOHe8/v9y9A1sEv43/nx6bvi01btasCIUMksTB71BcT1vZ6WpZ1om0HqsE+mocEV6I
WDXrMS/CjdPocGMa0vkiE/i0RLxYpXTqfNLhLPekTJ0LWeUmEHHF9KJEVvk4ToZzXDjtVdIQfDrE
UfaRktouqlxqP4rzcFsiGg9BQUQXNLXb+DhCTb+yuTMdl3XO37dFOwANeX/j5BNLAHHBbAWAGSKU
wTLAmkIx9vEKJKNsurKrqvXQ4OEND41aRWOrfGLtfl4g96/fB50nP7wPFBr4KMSlgJrU4/cRB6Mh
StNq3TuN6w1R9jWa+s7XIazBr98Em2T+JrAfGLoyoZEJE3c2s6nleDIxz9Z9WJuAJMnoqZE5K+mG
+n1HMroa4yR89+uXPjE96FmHdmk4qQPbdH/w9uGGShAxfV6YbN3yeEw9p20SzyAiWNAOrBm9//xt
jGIu4dQphcskZosZKQn3oeZJtsaoZ+m2aPJpOfAG9+dtpiCM+9VGwejH9VQCtBUuRUCKwknWx1Mb
0iiL8xTpdR0Pmeu7cWiyoK7zMpANnrx4jIfztmnxaW/S7njKhK0W2nDzH88ZYl846wSHAyDzAKPy
WIwMGzHmrZus6zbN42Awowl4FIYXilcl+s3LftxDDGHM4OgOk5LC/SqPX9bUKnNtw5N1hafpbSkb
E1gHNLiKqzRej0azJBCFSuVv3vvjNmJIcKAnMBCD0LUys0tplPQ64lWyLvq6q7wO0Ozdtu+9QrfJ
f/YuquBCPzhmATkewAtHLWfvotrpcRcrvda4joJ6GEXqVagZT6Kxdz/8ehPtn/XA3l6/ax8zU7ha
A0EX1Ay8JLfcaRzYQ9M49TgoQ5FvMu12OPj1eyB0+PE9Lt/zqtfblTzGreWZaXg56HWIWJcEQ5/A
pOhYEC/sXPY+1jq33tDYUntTUyXhAuVRDCXtXynMbO/s57pvYKWgn4JwNN873YhTXTMLMnQmCirc
1cSLJifahu6Yb8pIssBwd/yNPb9ewtkSEzBBHDJ3uNkUyRmcXcS7cgqFXscydD81Cc830Io2nlVJ
Ea8atyqMZ51yKLx+HCLhh307duueF8M3zLO6uaw6lW/SsAiPI+Tkm1CH8K8pcd7+enWekpMh8O37
vniqEJ+pVsrcsJ+E4xwjV/Cv49jSxu/qTAFEGe/5ceEklfDGxBFi4ZR9ukUdGTPPLcJw3aYlPVFW
hetBS/dMOdyIJe/iMgnKWIlu9WtZf9y1cOAVKiQSM4hIoNnl8W5CqrClyXq9zhUaUz+N5JD6hTF2
8ev3zLQedgwkI/vOWzjpCf+e+0btwJUooWM0nHsup7dKT472irRkJ5mh7P2v3zU359cvE8AVgHdk
SkKe+nhSozTM0CEBcw5XvQWRDLsAZVXrZ6Aqy5BUkV8N/XiC20F8cfIiWg0ls79ZWLjOda+Jj7er
dF0EpQ1oMoKbKsjMq2RN5RDQjPBYtH0zrkVGwJhaNbjVOmqr6a0D6cNXFofa17rNG2+s4iSC/582
0uM5Yicm6sKNatvxje0UaT1TJ1Xj15lttU/SfNpmsQk3sa7Juylzw+/d0GYf5ZhN2ylrht5TdcPf
i3pINySX7KRrEBhck/fkHWtT/p7HFTq2WOLTuKBjG6BKOxeO6Ke3YxS6rZcVcXeeN8jusnBEXycH
wjjjVOPkqaEIv+fSYdWmyOt88oquCo8ng6lZJiJuY88VzT5GKFOKvKImdBerEF9CPOt+6F23qr0h
7HLHN0NIv2edpX2Q28GNF0Ym8TZyQbMpA9OCm05/bWMw3qWJ2PeodCTxixzCRr8IkYz8XquoXaKY
01VPEQRDhRjMNylasiiSWnyRdd/IdyVOYL+B9kfpMi0VvL6qGuetJAZsJzKt+DLRkAVDqqKt2I81
rAQxRubSRa1703tCZ86FKt1xC34m+1jXY39+vbwh7+2CFDF6W7l1nG7KSWTxOsQRdzcE5fE2jVTe
LuopTqoFFI/BWrV4PGnsBBZK4sH5uyhT2JElGjDyswxPx62uYO1GJrXxG4TiCzpo+qltUOb4JELF
GzcloggSCs/pYx1vua2iwNRCf22Q6gsvbJoxWqlJZZO3P6j4Polc94MsuoZ4DoG1zV2iv2ZRTpa4
KekuYbWTeaA0WeOFOp/est4ZrG/TZniDuno41yPt4kBQrP/OuAXTNOHsIx4RzRbufh/mfRluZJv0
kT/G0upgGjAEMDgvp2XRZbCXRG6nbdSPWeiFcIp59Kzpprc5cxDypxzinDY21egnMAHj5Uk/hb6B
DbZAJq52cR+h43KQsHtZSoc3TRgP5XEbQ8bAWelc8DiFBUMRHbeRkyWbVGYLNTlpMDR0OC+drF7a
RODjqJ/KRW1C5o9O2byNbKzXSDbFSR/11Nd5pgNODNpit5g2bY34MTQQhheRFYuStumu5kW6HeFt
fhgycZ5PYpXqqfLrIhxWSCfuFylB7Sqar1A5Ws9JWzdAzjD5cACe+JgXzVINZe7TpshSH1aVfFS6
O9dRMW4SrJZxXLvLvo3LjQIl8WKnrbw075VX5zCtLJWNH6dpFoydbT1iaOhZRr80wrjbKNfnzWCl
13XuEHSjpD44HHfJav2BhzxfjKYiJxnLfNSmzK9s0a9SlSM/nXDsxRPigaro5GkVvzPx+FVVZFe1
jlkkTu4GI6eFR6aOrB0kP9fchIXXuVXmj4MEr9ZW5O/cpZvJldjriD6Lue6DlPKLrgtPykJEn21F
pkVMx2ETZzkYYLqPkXIynnHtuls7mfot1pnZOB1Lg2nip6moR1l5NE+EUeneiETmqkZpdTziMmm9
IuzC2hsjN9ngkpbYC51InLYsA4HKjLrI60YyfWATdZdDn4XtwnZEnViM63MIlGgc9BzsRSpQ9qGp
xuhDS1D/fiwZxA+lqWTkVd00blMxuYsw52JJUyu/Jblu1kPGh3VcqxxeClH0tonQO8n6/p3ox3Hh
Tm272Psf5g1l1cW+rur8jbFi8gVoWramDoVQgKRl6DcjxCKpHMAXFtz4HAkNpqjovYiG4BFEpMRx
lUDq08L+C3II85ZqQnTV9h2t/KYi+blB9qPIpjrAve7OaD3JxI+yUiaB5SlNliwh+YlTmXRZJCl7
g9rBLLloo082ifoTtx0Cq8N+k/Qtsh6RvfrbTQYTeqwgRvsd2Ml1oZp449YQt3ukl+Z46nLYmAnE
DpAiZM7bbGzEIh+bz0Up2RLltvvS0kJ+t3RIR48XmFyQnIlPQz+paYWYdvyx7QcvLFuIx4qhPq6m
SZ0NTs3fNpkZfbcsK9+xtTiGDFodqwET61W4ba4qIuWi6pNxU1t3K3KKtips+syHKtspVK8LCGEK
sWpFpt5mYR3GXuiGLiT/SUyBpmjwhaMdYB9spjYAqno/sHYKwAln1iucjl4OEzJvhXWANagLE8iy
JgFcfLQIeVJU3hhGbNULJ1tyabtFLzX9kI6mfBNZ43p5iJN1mNRkCyuoAzfv/LoL8apjDDa2KrbQ
fYf8MFfkTVRn7JjVwj1VUWS8pprY+5DVOMhlX64yNFXLbDJy11qYEhia2u9Mr11fWrhL0EtDJldx
V5DMK3psvMiE0ccCDe5Zi2R5jqYQwn7lltyrjJMUizF1SurppMtWWVqILyzlQOKUdXQyOEyWQRjS
bD06aryykI6fWrdv31rqDNJzK9UZ30kL8OlU9Y1flB07g4y9WqW5EJAA4HKT4dGCdtlq2yd59qbi
zJ5LMwzHbm1i5Wslj/Nhata9LByvw6E8Kesh3CZtIVc06vKvaVELvkgrVX+iEauXnCfpd8VyHfqV
qMq10xbAJSVZ81GY6u8cHr1o6pJmvmITyXwTTt0OVTTpwQgYZx1VLcSycC7C+nVcsIAmU3uCw1H7
qEwWgLhepDm57B1VBbqtwtQDotYsiigat0K15VeBi24zDYkTSAU+sI7daTWyMQyoTO0bjDrzNWlS
sNl1Bl4DjECTRtbvqKhT9sGithDmEu5ultRDtBji77Ez1r7VJotBsW0BaZJ1vtc8LrYDq8iZ7ln7
wYnC7itttPwStaopvKJQThYMaJIM3N6YZyL3gREpjh1Oxw0hiYoWOe8+jRbrM5TmdeDILsNeUiel
p/sU+xBFRWcjGUVgsxpYDVKHa1ZmgwtS2eGYFgna0l5nQZb24DNKMo65n7Ut5xBdlnHr4aQejnHY
2w1u8qoNLCUlmLNxit5LNyGjPzDSrpkawI1gYIdgX2YKrI+ZnAudKbRU0OG6qMAprFxU2U016fay
gtwIMow4Cwonh1VopP47JPutDIwS2saiIoUnSDMcc+SGH0dG3J1DKuc74W1/GsoxumDFlPi4hMcO
dFAfcKE7j7Ss+TusqIZwEim/NvoDBMbhwoYceXFav+PuxyiaCm+cwLyGWQibKv+IWIE8JJ13ohtS
LxHF5CMhl3RyuNcUdvRpinJvgOAkECKOPVw0kSchx/YKl5a+GvTXNCNx4TuQJ3ttbEtwldExGRyy
bHl/ZSdXrSCXp37dELVMsRR+mvMNMTnzse6wl7N2KSMV+UwSJxAhbGeUDPhkZPmqnfBuquDBcdnK
FRnr1MvzMVtRq4f3NSexT1oZbZOi++5UyPXqKS883nVko4HYXRhgszYarik4VgjoATJ0I+hz066q
2KKvqcXKgxwfvA4EQhvalnRhlK6XeW/NKbJDcpriYZXyCKJ5CLh8SKp5YPvhvOcIezEd+DFr6thH
eSchNamCrJUxOIgyfDNggzybJdVSWrhQoHHKReWU0wpzXXp5rf5uRidfNmPFT2wF3MEUoXXSm7et
6+w0p8syjEeIU9RZkZtN7tRf+nw6b9NwY0v+oWrCLZhcIIwybU94M31P6ugjtMO8E6RYVRBN+0WS
7RTS/WpKgaQUVn3FDBl/aqI2UA5mH+C0SbNAJfk6KAyBlROBkY/JOuONDRRBy6StToZY9F4b8cu8
U5VHcmC1PeZARhD1bftpcqfLodNrnrRkWYtM9/6oxugTqkw0eU0j0w1tqs4bx9HTpXZXeFp0tf48
dIM5hnrAKas/INm1F7Ws1SI2+r1wo/hY9Cr1m7prPzukkYuh7+xxBznMads2znEzJHs1H9GGuVp8
5oYWK53XXAYm7pu1rjnQo32yTyeEiodV2WMIoXWTUm/CfDq1HXOaZZwP7xhcRvoNcTE6G6fKgNDx
UmUkWpGO9O6JlbkxiVfH3fAmI83+eaROk90IpHMPxAUO7TrKLexo0adV4wGrSRProSTDS2yiuPRS
iIeOhdsK58y2VujAOGVSe44C0pSbHlLOVGm/aUn4RUZp+N2EHBQQ3golBhZKSETgUqgsDogsIS2K
YNu3QQnmBXimfU1jLNvwSxtBghA6NeQYJWEniZ6Gsxp83EdZh+PWoQyyZC2chR1rjs4Sh+luYdUI
aUcrwCz1JnH9Au+zE6yH7iqZSH+e8BGfIpxOSxw16SZO+/BLlDtAckdU4HfYMLvgrIFMJJo69LUs
e862Nu72Ka+y5ejHrDKf6qKD0CFzOFpV2G3WENvDox1eOIu4hAQ9YGM0LQUWkF/13P7Ns5wEuoHw
z6Nx9YY1k5/irlgXVZT4E7j8NUkNOFLjhhs3ZkAKGEjyZSuAI9hXaq7f11XUWYwlb9Yhd6Fmk2bd
Cm6hyT9f/4qSOXmHOKT9pUjUSjA2HRM3rXYmt5CDDQ0BlkC6/Xk/QdjjQLIJtZ6p4O9VCoupm5h5
KLb18poorrIByihDKYM2Bd44y3WFPK1jtXIUiJjHfbrhky1WPGfmU6ktTEAn8ESwI9NbA8TLG6Yz
/DlvEaBepAhk7odm3bBieJMOEO9OToyOp7SdtkM1jtYfEMyL5sCFVwzSvrqLq9JnY1KvIFSD3L5t
M9EEXRr2qacnYEWAvARj0GLITlCjgpJ2rF6nIcpz2P9ock5VGVU7IP/0CqUJMIpyOlFNY4iHM2WB
kqlDG3tFNJVLm/Y9Pc1qi84Y7tlJmUxQIZsYkFfhlG6u952ji2nZJYCAO9nsY9Zk09vYGg5p0uDs
5Yur8LtTALvmOZBmvc3a/ZpkLVTZMHwLWA1npehg2YCk9Cmupi0pcLEq91ScaYtpK8awP5+yXgZl
qaclp7ADLEXwbNXtH5gl/H1ElLNQcSeDKiuBzxeVDIZCoM85giFpQZu1KPaflhZWC/MBNiwcvRq3
HTxoMU6NYkHdO+hzjBlNgtSmaqUN7PvYgfAaC+BZg2viCTsk/D5B69tJl8Bucid4aDI45Q6oxMIN
wJ13HywZ8KnCfbjp4rDchTEa3oxhDKrjxKDC1G2hNtnbcBNWuNylwti1qgfH9UbTZajzmizE7yA5
gBkWhAP9FUZRChFw2BcrVWhyCnlL88mq/fLmKEs3bQnL1JmSvOtTm0CkBYITk8bf8imvdrXU8Oqh
Nd0ms2O4tkC55l4rHbObxsiPEDBytoZxqtHpCRjfry0znR9jDamHrS4LJJWvoJi3Ml0TbpAFdKwN
QdkH0MCwHRUwFoVa2aazi6jk49YFCnxb5V34penZyPyJT/gkiwg+L1webljmguQWMh8WFGAOV3DN
F5AfUBaVAdvvgr4Cao5VDCgFRmnnp9JCTtirFnaJmNDXCCXVDkqRTulDLRZ0umxYGJSQnS5bBPZR
UVipiEfOxQQJwXcRVjBhZfd7sEEj7DxWhRsdkTyEOGCcjh3RygB6TiDtkzzuriSHPNmHBGP4bEo9
/D10EqpQBgLyBqjUKlrEEFaAZ6yS+hSbrjiLe9teaNTLb1VHw++6HNSmY3E2elEPnonqvl6OTIyR
pwrYAZ2qwy8JnJEtPNO4TRiIEgjuIKt0Od7Qz7etBW9uWNeb8vhlWY2NjkC5rlsE7r/9n4syh3+u
/0DfPz/c/wXFf76D62pu/vTiL38Lrm7eX9dh5r+0l+b+WfD2W+n2zQWPvvmh0+EnvQw3f8nxJx8+
t9GBAhN/X9r5oc/h/i9UPexy2A+5bXLYH+mHG0qB51RwAeP+MPN9k8P+Cmb4i1pwOxPcxQB3Ne/7
H+6aHOCigP0oKYH23n8CD7xtcnAxtPlBJzk8DkoOcHXgf9LjAH0Rjyl2BH8bAuRSEqpBIA902z5m
+vNaGDOkvD/FGnxSzT3ZW/i7mx6cWCzRCbAvkuQ+8MB2alcpybMcfbJwWR5epAW0MAArQe3UeHB/
HiKLrEkaYBZ80RV1Jd9rXlSGW79NCo1bv+oHWiyp2xe5D6nZeJw4fe/EfgEV1rxbN22Wm854k4VU
tdoW2ZgUQddpaTwlq+KUhcmwKZ28g0BXg20YKbiyxK2BQHf4Z8eU3aovOxH5aFCBYkl1muRGr/Jk
aLHHWEougFKbCl/Hbe94Ku9TyEOaTi16t677IGumqPQ48FLvprRjkAwTyGqhcaTbahSHzYLEtm+9
pms1sPduhLJVMQAbMHRNBtZGlRDI5lEtzpSyXeKbEelV7TglPLMaLdi0tGs9J3MyP85pelwB5bJM
pkZMnnAKeHBBk3DwwdR154SFxRfbj/hdDwlutyptYoPYmC7yomokg28iqCCYNG8CYMO6z7ah48dw
KgX3m6iuhjWEFWChwv9l77ua88a1ZX8RbxEEwPBKfkHJsvKx/YJy2gQDiEAw4dffpuW5M9bUsWu/
3121R2Xpk0giLKzVq7vpAEKXTMRT8kH0iDALJ/15TFJ3ZKSbj2ltLClH4m4WrYkBOJ0txzil0pRN
t/BL0D2yl6Ld1pvEL8V4blpm/UmOSGyAXBJ2iOi0xfc27Y6JjwZ1pr4XVQr4L5Rz67OyGUGZqfis
5qzEK8qcPsQT46VJZ3VhUaAc1nqe8lOyLMtx8a2uVJ3M9WlLUP+XrjYGBR46awi7Tfw5cFKfOo43
3506sZceaLh8VqhZklPhFD9PejWPKC7ldZf6/oOO2xR5y0yWykS1v+hnWceHxAFzBsx2mBIpjk5q
oEJG9gSLhqxkPtY1gO5trtejzFzxfuXWnK1wUzVZVl+hAbNmpaaqe0x7umMKcuq/xW2kL71ok0uv
MnWAobH4hN3g5nJA0vpFqJk0OJD93J1rb5Mn0TfT5eJUdkr6OZMI5GJ8zNn8FSyNaIedw0HkblMo
zjY0+zJDVbXVK06zOsVpptKeXXWS5x+BqSXnGfUEkMYxEHLgc1KXY6IiehiFfeKsd7c2j8OX3itx
mGy9vaAxoi5EENiCURQXbWkigLOzicb3G9q+t5a3gIC8btumTGaAR3zs8gNB9vGc1taXAHyQUxcN
sE/bq7XMvegfOmaSagydOc9enb3OsQ4zwSacuV18z6Wdqg2tqeKkB5YsiCyCiGtj8racuDfvnRLF
aUzj/vtAuu3SFniz7Cpti7xvKwBS+69t3LAD3ZYFJX7DLtq+KCrNks9oQf4P7x1OWLSI1kMxJxm6
lZZyzCOaCFaaKb1bxkjUuGzH02lzr/SI/38q/oH+h3MJjNj//VT8++WAfx+Lr7/z81jES7vAK0EP
Acw/UCCKFOfST+4ffoQUKeU53ikFHth+9P11KsKKheIbWUEhCcF79XBg/nUqwpsajF4On12OIiuJ
6X9zLEJ7/+uxCM4BCBrgTcH5Ff3vfxMQ2lm2JBT2Yks3+QEBeDCH1ADVLdegsD4zp/zJ2O2u10lY
ql7OFTSUxd5TNad2boa2BL5BPgj0pVEEDV0KEDdevq/guBxy/HFk4bQr+9rfDXkUlTj9PrHI5QeK
LXoaasTbjcb10a1FupUYxOZCKI4+pF+Gm3X14bZvucdmmuJwkaEjxyrRKncFu/TuMGmxlhGK/9JL
Z1FWp+56tcBxUkUBEq68PS+4uaSkLjWXWWjEpY6cfxiKml25sfnUZjb60PQqeqrtkJbMrsN5KpL6
aGpDS5OP5n1Yx/yg1vF+zutvPOrwkAJPSmRyz5KtOxVFJw9o/0ZlWw/+HNfdf4yjzVLGKPIPQxz8
kRsEc3AczckGXF3OyX1KV5TBmX/ntaXllCT3DcmfxDy9I6IYSrkOj4sN4Ecupi0BxAO1zJf9P+pG
b+qG5eaDAKpSBeLXq26rPxWpuEytnsue0nv0OD9ZUH7KTOtHYNPhY9cP8cFQKQ9dbiYk/Ujqm2ao
sASfViqOIsMx0ol0vwVbApVPKlRY9JyFLH5Puyg6Ia7rx3os+hcNlsoLWQEc0KFHSxMMgFNK9s6U
97aUsfrPGMwdFILhQrDoyrPNftaMuCeDjKGUjUiAMJseLZHE3PULvxB5yBEtvX2/zdJ9YF3+lI6N
PuvVNWcybvVNKrrsGLKCXBSAsI7IRJ77YCJbIst6RgOsvmJKj1mV1aO6TwoxfY1i64YqszG990lP
b1VjJTksiUSnQoPbeuzl8Egjsh6pw2F6SDR9GHuPAJ2L4UCpTCuBnVO2zdwcZB/N1axWW5zBSDUd
2gaEAF7adNkSDqZGPqf6NiHrdF3XkZ9Oi4v4cwbE/JqpNP7E8OCHcQNWoJo2aXCAdVqfSO6EK+m6
xdfLBo7UpW5jjgyu9Rvqfx5A0nRai/9sRba8A7ZG0RIYWHfss4YiE+3RGlUteWXE/P9A/xrov/7z
Xe5/SZJ2FnSyM/7+9zj/xrz672D/4/d+xvo0/T8oVigyH0TvHzH9r1gPD4ZdJQOvBpif4C2CO0f1
Z6yHYBYt5AwV/s7+/rv8IfAhpglMBMDazWAlkGT/TaCnv8b5/YokAZUcHPMMrcN/M4xI6waydPx7
DkR2Ko6JYQY5emzmJrxwPpnuM8IyH0+D3caNHQDJcCD5kRZADwbHhgjA7tplV4XkAFi7IhrsxVKo
fnzXc2WirdQdOlRfOPCUVR+iNO2BmdbgrpLvGcCj6aGXa9Z/ztGjEl+poja9rdPGIswq0oy4FWa4
U+8lWnHLcKh77jpT6oUrBTRps7hlQLugsSSKDu1/onEGWaP6x5T+rPz/SYT/lasIQxMw8RgIiztv
EKMevyENZkQ1k0xl/l0sGpSgC69Yzy56No8uA2Wp9kDuA6pHNI5i0STi9PvL76f6P1hguP7uVkgT
qARwUqGe3n/+Dx5+aGmO9DBtvrWko11TeU05Nj1S/8i2J9C0avQcnPQ1k2XEomCGu4XRbQRfhIV0
oVceZdTYlRpniiO3INpZ/Oz3N7mXyX8z1WBYAbEjXt8DuRfeQrovy1/vcZXg50lHo2+gsM5xcqhD
Vmf21OfMg0cxOJ+mnzoeA/X//XXfzM1+XaRRWQLNXwI+6dvrok2rMx3R/FuN/uaYlnNs+vGDZOgH
1uXSNlPzfhDSe19KqaEMLH9/+V/Rg/2xMyhA8fqvgqG7hj3062PXfG6ieJX0G7KNDB1SvsQp/4yN
FCFshybrb5uIaPKOdnabHrsxjoMsIffqMSj/7Z3ABi6FjwWQkV3e/YaxKDMQENotdt9YumDLnTZ0
a0h34m6ZRnZscsHST27CENhyTCGi/KRx1rviODc6NssfZgXh6dfVgOYPXieEFBailoTTN6vBp03c
bt0gvooiDNydtTVKbMdIqLHYzlBVrFgiv39+8iaSZbuUEL42+0bFi7/wIpY3U1GElhfGR1/gXpWp
6GL1ct8QatUSBRV6WizsDK1xA+C4gteEgeBANqZHZdJ2q4aIuOGxUFK54WC5dsmDQho7fvn9be6M
zX/uE2hqQCLf2d2gk2O3vIkl04LaNrZh/QJ+tcMiAJUqxvzE60J5BNI1naNHk3R23zR+0fuXxtTT
H+bnX4NFUHNAvhxDgslQS7y9jdwmo9/GVH8Zeh4hhreIXmEB3yn2G7+mgiPuj/WEV4arlg+IqM4o
R/hFHrXR3KGth2i7R/5N4reGJvTzNZg6BsS03w8XebvBwPKHgjSBfCPBDIOw/uusrkDLTDEE+mUU
SRqpY+tH0093NvjGDNViN/AO0TpXM36mN+gttkPehS16XIwRl2PhehBiVQjxdq2kHbwoB1Q7AqAc
j6P+IVVFHVQF+c+KkJhE7UaGqxi0R/zVDqQma/+wTQnKxF8WAIyXQLwv0OCGnAjv2HwTMbAyBzuD
7Pop45q3oNHFOcdSFGIqCrCKQPpGaBfba/TsJ2ig0Jnaw4kB6wU/WhdPU3uawLf44x5ib6M4fFeR
jABUhSJo37tvVme3dqMSUptPxmEX2SMF+sHeJUTS7ZqO04bhKMTchxcl123L0JNyC/r3CPhL+lDb
INBgVuDKvLhoGtPbHJ14LJOVzaovzt3E9+nRIy2whLY54/ODcW0XXkKfdui6xX2/H1oNRh8TpIcC
TcCSAqoPL7lCzSdKytsNX8YQ1x49KD7SH0y0fe66tW6QYNgfly/yOtpQHOq1xZ/QSB5w50007LmB
N1x1n1c01qw5FbMj8yOjOvgb5zrk3X2vHBBfcGnUelEzHK4fh3wQ7GUGmIZFluU18ozZDhopyu8X
+9uoidHP4DMErBjCHbwY983SoGIbalKY/lMgagRLZE3izIzlolvdX9LJLggUv7/i22gELQSLQXLf
s1Kc3W+vCCgTXX9Fl49gHO6LcZnYHv52UjMO73S2PP0kWhqwCJdk8iO4zTuY4f6wy/d09pdNARED
tIw4K/DCXyjD3oLwgaK6RGNfvSgGajYFADfx6Lu20iIayW4cyNGJTDd385iDz1cayXV9rHOfzLqE
YmDp59IntUU7NU8fV4pCcCvBEUjnB59DUVNZHlZ9jUUUy7KNmWhACxUAQLDZJUQwDxoan5yCedf5
fefPaGO8h5FAZsB36Rxd/ySaeBvXQOvPY6QbeGo8LcDiN6dVlwoJ9dKYPc/TAJrKkTuXIImdw75u
GZIsdiHJsmLZglIOgL6s/Y/MNoLuad8VYEon4lGs6b6kE9sE5S4ak9A9RNowxuRk+9kA/w9867Dr
xKL2nJpsucLuzIjFNvr9WkreRLYcGVCOYxNRDTMIV4w3odrSQQXdDslz7iXaEidQyvcb8IDJ9637
Yx/Dkm7DvaGJv29xxMo9pDhjcdCgpYs0nqx8/5a2HUyQQQXL2EWzoC9jS/DldXor7IpPNZLuj7jV
Kh1PXZQ5ejLoZdCx2nBe4HH/8Ghvskw8WrFrYQm2SgxJ4Vt1n187kvWT3p5pPe+RyjuLpRX60Oiv
Ps478M02IDbhBfyh/XxUkSaYkDVVfb0dg0qJr08FjablGVmqw3AsWUux+ugcEE2GJiqwxNjSmz26
TQibF00CeklSeWQkuGDjRYx/ocYiGApVMwyF95mMfMX7qcWWkEXS4l+v47OHwt1D+v8VtnevOco/
q6A3exSETNiZINPmOcrO+F+pLlkCS7fURk+zytA3OL2mt4nM17mrUFnKevhTWHhzHO2XZDAFTdB0
wf+RNf16+MetRtZq1uxpnAhWiN/wYhl0lYLH+LDWMM2PYoFcC4SgHrIxhy6HGJCyIOhhlBa39v4u
S4HctCfhWY5ggA05Pzj4uOAEUBE2vl8HHFQ/p622y4ChXPt8wF7BLtqno+7WfSKitiH4UmxtMT/E
GrBSc+YdyPsv6LfsdervR5u9QWDxosF0PwQQJNCWRBb0trJBOjhGdbxuT1JuKUQPfuqogSItFu1t
mgTmtqOVwC/zskDXs5VgjNnGXsX9RFc0mZDtRNcOxCP2DrhkRiu76LX+Gjd9fLGIiaXgrQ+6/8ba
PrgHpVPlPi8QZaDJPkOFHA55OxQcMB7yxxHI1cLz+RZkPbGio6diRW7Q4yHFYRhcQap29ZMTJRQW
NrQlmnaQTVT12s3YDHNwUG2U4Am3IJMXCZkY+kd+Y3urkkwL2ITFIolA/iZqf+llhsysykBUCQFl
LZYimNTdJqbSjqZNT3OR1fTAFVQRT0uqk+ZlYn0tDpT5hFQb6lMNyjjo1GiDNsnSVTXv6wvIu/3B
6ngJ10BS4/hMFmC1pzoacxkfTacVe974XHfRcwElzfq0omXj30WjH6IHnBjZ9I27NHXPIZvrQZcG
PUM53hdr6LuzaIBunIJmudIlKKsUxMrMhdHmX4hq8+GbTIye1wOWyma/F5NfFsgm+mUk7YUXg+U7
DSrmfXoWKurS24JkUded59QkYPx+l/lAPUZ5JTR37F2gesaSDsSNRt7TNPZpfBwGZkx2ORWikf3N
wNfO1sd2rv0yo/Ep6qY5CaaWiT+IIaEWrEMm6/yEtZICh4dQIcax3o95A61IHbHUouUqXGi3y6Ue
I9mcl0bhtKm6YmEIsLNpJv5BR1PKx0ssjiUS1UKRtpDbySDrKkq/0XxN3/dJluGLf/1m1DQ9fgZm
OcPlgh6Z/RImWyTzVZuCJZhcQM8EUWO1tbybsvOKHiLo0ZzN+7kY86jB49SU41D5vIotBU+35bLg
9fttMYvJ7loRtUt/yjoKxu9lB05NPr9PW8obSGCKYsckMue57F4yyKKjcM1YP2KkQK9GyH6HqG0l
v46ocFkPSoBtSH+HlmCbi+PSIhDURzgiUNw7QtZ+S9sc9ej8x7XcGgv9W9eihzH4OOLDh6ROBlwP
EvSieAbV0NrKofTGyCb5BKblXJEUvG6o7HiNlKW0tthzeiZHPD36sgQkn1Mrl33EaA8OWQFZifTR
46CyPeSz2ddgAxcLOK3xMQzIN84ezWB8zrw+qvQ8YPhsi7djZjhLRoGr9ZKgyBxIs08PMUwm/H9I
D7kVpACsaIElRVPkMBXR0OWSfbcWBY09uaZBplUtOdnQNW5yyacIM8gmO734dpiaAeMVyaDPcgqM
rO9yaCVxKw1m2oTHFCsLV6D4kf0ionVfYKmL9pnnW4Tv9YXah2aeoehvcMRCd4d7mGG7gmf8+TzO
UWq/AHCT+B5fjU4fO85EQSu2FACASpNJgrH4uXpEGAv8yQzGFfiZ8NuPwZiwalz1M8cF/Z/v/6Ij
LAIoiK7R48+hjl4//tcgv34OSEHSvcsSuFJkFewq5Pyla1LTuDNIaxse2iZhxbXqhNZN/IgCvNZF
yV8nSofZY6mh8p5cfTmQYhO8JJ2ct/Q9FH4aozQnqsdHEgOMzVWAOcRclF0MricEPYon+Gaf1bH9
UryOoDbYQYhrr88kkwY1WmX0kC7kYgOZGr8Wv07t6/JAw6TH+KSswW8cedbvD7+ixYd1WhO3X0Yy
meKbm7ZxJp+hsmWTB8VE0n14XxdSmDZ00494yP2vkMaN+D2YDaFFXY5e7rf+OqBRgF7HVbqnmkGo
DK48iJIBDc7VnOsYIFJ8XJpJY08Xbb0jHyPIKF+aOUvsF5LWA5bPyJGx4uHdjGQXUiXU1viDybx/
YXMNdUWFHta+HVTg+/0PE/jmy/PU133doJOY4+9CFEdqetGNW0b8NX1dK007Fj47/xzyop3Bnj2u
De3wR3ACaFy8NU2Hc34mNqTxMzK3Np8PxkZ+gBBkrKHaqHgrNUom3xtgmz0AA0A2mCY5XWa63rfz
hPMV3+u2KW3zU4dkcd2uKOi3ECB6pkEnhcyO9WouxYgm0SVsDyZ8HkzZEV+QNPL+Vlmo0m43tQC3
4/FCABVZYPn97dx5AVBgcS2uTmSt55cUUkJUAWJD99YflgKhvD2t1CaIMLmToNgfe4UjVh3XaBDF
CPUFjqr1Y5yuLeINhF+66y5+wsmt76VrT5PsUe9+3djIKIWcTGI4zvTHnrE67zFgI2izIrxQmevF
P1u6SKjU/eujr0U9YoioWUOHJ+rqZeTHNMQEUQ7cnX34yGr2VQO8al/ir/hpPkJUEpdkSvbn9U2T
4IvDAsfnbQP0MSqbPgBXLljSDUUJyGJL1TtqiMMnwMLea9iZTyPW1SvIEgjYEuI0DdaJ5LIWNuBv
hFfoTaAsB2powdkARCkI6BKfQJXp9FD5HsAEv1Zduu8nKI0bgPDQ3HmEStAwN5x58NkoMMyo9fbB
mxq6QwWQVnTA4tt+gA74GioKPOXHBemZiK4WMTrX3Ba03UFKPeG4e5d1gqb+Hn1RtYnjKtpok6d0
MbyHKFlH8IAsM4BA6SdWgxoAKjzOakx+iFjAU6WD2o8NxcW+3FziCBbf60i2XgOJpk0MM4mrJXAl
svsugAb26JBMA1UIxhbpJ8RbrK9oMQEj0IIasC8jA3aZPaG83FGqvkG+isy6UHoxn9Jik5Z8YaCL
9rdpas0mTtD3jFAmLQ1pV3HEiUZ7Xo498O+oynuSuRcgkiDXPsW1besazdSNyvVhyZDb2G/F3EDu
/nEUOaCJs+umWRVVlISxewlsSpguJ5wOK4p9QjRyyizjxUQmrHLVFkkFJdkWZXOZLehMrYefT/I6
l9a0AIgrvE4FwpGj+BFu+n7e4x9EF3s0Qfa/b95mVPsnhh/oPWhN+/eg2I7wia3e9g9C2c7xCVTu
e2+j6YXBVq6RLYrb4Ddiji026r4rC7X/5OeSRU6JSFTA6hM/eoXg93Aa1ZVbN0ezkiQuzu8mmdWL
LhfwuzDRWxBFcrlAHoxfqqOww4Ej+kT4wpCW+UsLsWH0CO41Jhi45X7nXYNO46efF+KuwJEGBjQm
+7ViG5o2ZFAqDWZi991rwOpegUYLwRtWA9TOOwg5utQxdlC1AlmtlDadosep4QbP7Bd08earJqn3
NA5CHlwjg0obtzX92HCQ7eMcKQWf9k1ukr3NeBiWdV+TmQhJ14A8Ng5KHWULXw0B/tPekwAOvAe9
DtQu/F02kqi9lgnts/wPwNebgh5YDuIDVnCC4JbCRuYNViE9egjAq5NHqXWKu87qesVuWDTCrI3Y
voP6GcCLLOfG7vf+h+ruV7xrvzxe8AvPcRi44VW+b3FWN606WsYMUNVraGyBAeMuUAdgJ/3+Um8A
dOwm+EfEuBYgK/w33cv6fzQPl7yzuUAq+dcaibtV68oawdh7eAjtq7uAjQO+TE2LGdbMMUzZz+D4
+3v5FULYnYmACpH9nThoh2OdJ7/eC9xlEsC3bf2I94MhjDWgNCJEjyNcao5BI3X+0zj/+4KwUAFw
AH0c+P28eIOodtLFBIxd8QACDw6KGhIYf5ltHZbaz539+wd86xuCJ9zN+3/wmRO4Bb0FMte+ZWD7
9OnDz4ixyLCD9ht4/JyfVjbm86k1Irj7aaFbe1AQsGKbU4fQEI2B4Tz6wx39utIx5iil9hes06wA
xR/dwV/HfCviaMk2ah/61021IK/DHl+hhUNcb2DlhimQDEzW5FBQHA5ILSK530gLO4opwHYGlf2J
K6p5XK4ILVuFUG/xcewPQW6bjaKerJbXfpZ5DbO/f4i304iJYzEFh3znpEHg+HYaU2k9BJHzrRy7
PTKFH4mQGfkw3W9RPrGb//56HP578f6/f1vaZCuyEZjQTLc/j7213umYsUZk1SX4YfV/Ba3BzAoO
KWC0Y2PAzJH9KxzQRQCJnpv29vVYQpK8z0bW9dgXA1w58Mi/f8AdOPu7Cwl8tkD7aX8JIvgoYNm/
xTOXLayNC7y7yIbIwcshUyqjn1KHDfOnLfjvS2HqcnTw8FISFJlvQ50SCYR3kJBcvKYiMwc6gnWU
WIUvv3+qn1SMfzwYsEJcqgBB5kdjPn8b1+MYfZmskePZhSSW4zHh685GmOAsNGnwzwb00CsYwQBb
LSC2D6gWYYBRe6KucVqDawmdYmeA/NwkDNhDfKcEyLT6YkNuwPWtWJuOrFslErScPo7wd0MZ5NqE
Dfao+ikkHvrwOB0VXN84oLYbuhJN07vitZ/XpShG6Huwj4ldYesi5wKUmWlOGwhpQdhe6AUKjaxR
hx7+TpiKnwlKFuHX5O7jsS+F3ZoBh0X6I4y9lhrdEiN0L1IlCN0oDfc0YJkTqKMvNLQU/e2QTPgA
Uqx0ym7p2O/JXPSa28A4AbhKGUMqFOALMHoFv7phdBBIHVKT9TDK+AvysDg2ZfkzkfmRQaGztmB8
g833QzyzM5Al1BZdmhxNrnFJ1aGqmK9idCuauupX6DObM/D8vu2fKdLegt6mmy+YuWzTGGZHV1BM
QUJXba91WLFsI7UH2U0KsCsQmAxdhrKVPof1RTTpeoG42uIFETy5K2xhwOCvLd5BAPb3VsxBP6Hf
sHe0kAPGSXqr/YgmwhO0himrocdmoBOcpLOEtJUiSDr/s6H0HPMrnq5L8onwdfP5LWAzYe6Homi7
5NgOYwQBgEHggMENHDvRSz8OesPcHpY1CbAxhF8L0L4KqRlIgNXGILu7gTbWj1D19vCuQzVd5A59
0UbG45nFvV++pLHqNnkQDAn3UKpsUPDCAPISTSU8RPeW289YZNEPr9ObXCFut6dB9mkyIYv+kWcB
+N7zxG2AQgU66h9VaP8jGxyyvkPJ5gowYuCY5+IUziNurHWG20i6LimXLpqLJwRxnT+a3TjgpBpe
81LW9fLIt93Lb2sWcW7YTC+amIZL5db5AkiGfshcmlRrweVt1vg+BmY8uyeBRX0BLwYNQRpLJOwO
TP+hjht9gGJaoBaFeeAZxS4gpWTg17mJP+kO23FYTHqTLs0uyJASsxtDcNxmKzu2upneh7b38RFZ
uT9CxQw6bzem6iuY7o8JYebasai+VjMkjxwGKhW4L/XFrKfiIIslv8+MtOjrm+ZbM1px6KWpy40N
w4GLwl7lIVGnDeZurhwM1APIQ7ehYu2QnRb8ycsc9dgXt+oJQnopvtmi68/dSmCRtBUtP8k21o8G
fqIBtGYYSZUR1fXzsob8cw/eJkr5ST2B3NocYyg8rlhcyKbUUURvGGC6k/MjXhXVZuIe4CEUg9LT
4htBqwf1DDHkYU5a2ZzMBgUwGZV/GGcGwAGhAAzSdbqi426XxdWSVyIrhMw/NDCr2S7BQJi+jglr
yVFPxqPMaZTcIGDh+ffccyg2IhG5K1WAjnBgxLf360w71ElKX/PRE1uJXOrPcTuamzVj8fWYkn2F
Cr73UOt5uVqRzr6Ls26+BPodXTUdldDCI/p9I8tChzKEHP5AHrzCj4uxy3eoglbIqkn4DIW4TsAo
MKAPhjBi5cregKBNtJsOJizdepVOta3LmJjmdiMZAjFKqmpeaE+v4DDamyu3WndKzJRc812QAaT3
hS/bV6gXxS0j2D7zOPkDoMW4KesVUhwopzU9sswPt0Yy93EzK3KyGO1tuKhMHTgQXZU1NeQt0UTZ
Z3SmdUmTHkJaAAUlDLn8/UqG7h4WRx52d97Xz1Zu9oNbjUpKu05rJQhsE8sW94eOaw7MDRtvlaFi
a77cFQmcK6ohzO3nVplQosmjXgbd7I5iM7kv0ES4NBCPVvCyEFesGdjnMU/XmxZ4/4y2A5twUeFh
mRRZVKQTWNDQbzZlT7ris4uQ1Bxy5GdtydvR3qVL2p0Q6OHIAcu87MITLe/A0wG3Y5HuOdEDVCvT
Ss6tmdPPjornBXXyc4AlW362hm1wA1H19w0DcpY+gy8R0sDt0UPnK0rHLDq2MC6BsHueL9MCEhiL
PBQc6GwsnuHuU3yhq6FPrRP6yxzm8H3CAj/MmU7eMRALIJxOk4NdrX9EfhmVfBnmm8iN3acQa/DI
e1iuVAPg5FsJqzCcZSsiUtw2OfAgONBcwEYT/i7j0J47PrlncLtgDtfCvYLEAz21KR0/Apezd8Ug
3QXZ+uJRKReu67G1xzVDyEUZrJrbgcX+yk1suRtG4Z4c3E6/0m5GcEjsBkekTWHzANN6T6ifrleX
LZfNslIN3CYfzrDGYgeUx2BYAvYoLkPkxI0Q0t2HJJfPOaCTj/BU8k848OsLbLbsXSCRB4cpbU59
IfgNOtyEVl4V/SEP2wB3FXDRTqGO9F0HCP6uXrWxFZgh8cktrf1o/MRqFNch3LiCTdcgKnVAB5R+
qmkoFGK2An896/ILgp4fHJgCe5/PNQUy76JvkUjAQbvZOAtNUW1qRa57yCZA2vlNx+kMZ4MYroew
M+oLI26WyNR3QFn62wjmUS+9d5/xOxBa+Ya8jAoZTDtl7e1atKBfckOaq0LDzGuKxLTrQpb4Hag+
03OTzLM9S3DuWVVIkl0zoV1+KmIoniH3zw1kxyPcw2b0u+GZE1RWtsEXc6moGG51hH7/9RZZ+DUd
0njx7sYWMxo9BM7My+XArHpPVxbdw2+2MVW6Qtt2lIVxD23dzArKAL3Ja9V0ujlEbuAgIQpBonM2
j2N42PLBTfK8px7xAfoG3esOo6aXurvqUJO7viIZMpeKq0nM74CWtGNFJ1I/LVmAAF7HfXoDup6A
koAgRbz2KMT9C29Q/TnEEWc8T5E41QNoRRezT7Mrnqzx0D4FuokEFh+rjYvpKkGwiy9zho7A2fbb
4A5yHvn0WER114KBU/eFKx3kXLB+gwPY+thQsGbKRLL+Xm8kCucFhWYLAxqbxDdL0a5DlTjg+O+y
HuH0AIJcOEDi3ly1CUQHeEVgd+WjbR3b9/0WpUWgGH6YQKkDcBrV7Swtk3D13nvW5h6+NG0K+4xh
GjX2Q472ZjWRLVGQU069vOkkurOlGgDzVuH/sndmS3IjV7b9lf4BtGEeHhuIOQfmPPAFlmRWAY7R
AYdj+vq7QF61iiVZlfW7zGRlElXJjAggHOecvfc6A+yr2KkXhJ9AF+WpEa7Xwj3xpptSMCbdFbOA
7pQBi9r5oZkHjMSK3jqXWS+RIzUZ79ieUL/9wR5uDQhBQVIXqaviwC2Bfy/M7F4safSfI1nXnQN/
zT6SirCcfTbmtrYTSricXDvaPFY08Iu5/7AYLoSEpNPhIqqEkxTWKxfPEOyj5RDqQn+fy4pcY9ZZ
cwThCb5GvpdgKjzvxjJGXz8j5tbpqehC9yMbx6/rmmfPWS6/ZpH0ipg2oX6c8Hbs0zDtjyYPD5ND
wu+Rv4L1qlrs6pYQkD6QZ4kS2clVxgE2TQmVx6sfYfr5u74n8KTJ+XG+kif8PmQpoI+2QsbLQF6h
MIawkmY1dTAS9ezeRSp3HgMMRP1OjMx6uB+4YWL8cNOn1cryXoIhC/cqCLJr1Tbto+7UkO016VOy
QU2dBbFRz9G5Bq8Cd6GrDmWXeo8wNax9NOTtFaww48YuZ/fKloiWbaYQr4GOtTvbTtkHpwN9XGcb
/pIZ8BDemdHYqb20yL7gH5ywLvZTGkdqMuekg96cuL4CpBBZdYqHFEOkPiufNwd6xLAe17QXnym6
d3cs0Nd2PV/KKV6Xsod7Sfh3FD78QlFQX/AS0geeOuKgSdglupH5SyEy6yuTt/mAaSc6tmZUHwIZ
FHdGYcLQrf38zWzq56rACZbRuB0COy3e28ke2tiDGvfumGl/0bZDhCyFlhMmguEohAmbN52ZTLgh
vSQ0u86XgrbkMk6W+F7mTvC1TDPrrbSc6XpEud15smvPDiPjF4bvdrmdabOMncLsbvw0dahbORy3
m9D97pZbM7wAQuWpPdvqWzuGhthXPiTXmGFy658brxFtonoxD2hNa8uwMJgKCF0V50jsG6Lwbiqp
7G95ng9lTLTWauKiCvIwKfl7E8Zf3BP5Ir1z7WsboFeOkbOn1iqzSw3N41XSteVJKR3H/MqDd+rj
yCBbdjKGEmiTLIwTwGb7efMNHKx1LHUsFkN+8by5+KbHUPJ4oPM8gNXBDdWmnnONdNdfAXu1qi3N
bPfXs9LyW2kPs0gUY8YxFmM1fx9gafRHvpT0aVoyxfwcUa3GGEVuBME6OheG1BmWKTGvFPPYRn9z
sZCmhzrIhyt3oX+DCuSlww5cn+Htja7G82uuo/cyqKp6D+Q4J6VyoMyYRmfe6imwHlHXwghXEDVc
7A9TXh3hiAwXTr9m2s9dnsMumiNKT1wcRnvr5JNlJDrdnHhLbXpyD5mJhAGOFG6ixM3rvHDL8ZCN
PlJKXSZFSZHW77c2FrTH0gmbmho88/rWwGIpv9itNakdXUVacqRFfgsEtLd0Vi1Hw7SLxv3iaycN
49LqhPNRYRs1mmQ0wrlIDwhm5WzelHnrt1FCtz27MtZrXisNxmMyvWWXo1+FVaxxc7vLrhmXtC6v
lpCInZkoTQNGwm5kOsSSAWzekT70WoKWAo/ittlu4quCjEIax2n6eJy71h8OGbVac9a5NgjydWoe
vT0kUVE3e69Da3tMTRvt5SgxSg3Nrl9cwyzuCi2BCby4BnYp2OxaowGM2Nx5+7/VRgRirJeqaBbI
ofnsvXmoTPnjz2GtITfBAcriNhq1rXSWVywS2qR7/AKbDsL3cA0+SfmZs3/EV73yfessAGTvWk65
QSAzZNBl0NmmxeTziOA4Hl4AsTkdgEIKyvnWLGBWu4nOlO7K44q6xdXikVe0xTcn1M1Y7zxYyUsD
5ZK3B9u0xWUB78xTTp0+OgMRTn/vY1QVzsXUultafEhioMahd8i6w4+Ut41Nr92VuJBubMxclO4y
4sRcIkERFbpHMQT1skimsCOTVAEcgjTsBCWsmV1RgZnCcRMxO4CNeb1S+oUgqyo/RQUb00jCnnK7
yN0Hy+q4R3S/+kWGuno2cNeA42wJn8Wu5ruzx21Sf5oNqzhQacy8L/etr6J8B9QX5nG8EkW9JzCk
lx8u+wsp9/HOwx17Yg4sWHeROklp+/qmsMD87cnlY9YaI4RgaVSPRTRPwbmjhAvAkMvFjedmKptj
P5i4GOdQQhXGQl1+ytUELJH2oJhin+coUEBnXR4UpP2ZAsGo9lSgdIhpIT3v2PvuUO/SOpy/GWs6
LzK2sqmzHsJSlN4OVFDzvQcV0seqGGkNmtUY6Ub6wsr3lBM9oLTcK8fPDBIlExcqartJ1jLPDuS0
xtQ41NoKMefYHZDM1HTbdu8upjpZqg3eq7FyLZVA1MvahIGi8OhQg0Xd1qFv6p1tenp4w/qAbSLu
JS67BE9HB/dAWza+IoZbtxmddx27HXU4GCrtzvHkEFkNSr+6GJlqsbJrj3AF3jpZY92wFw32q/Ei
JCljyI/kFrgwwZwZsYO37tTJqisSkJ7utxXDAvdGGt1rw9xYxgA/fUtCSOJi79woDaN9gbfiNwPz
EsNDcDvXBsew+kpzOeX3QVH3W9UFyPlEBeNfenbAiG8ckc5ydEa3eGgnJ73BJpl9Zr3FJx9O64xd
LdVMRtZVzLGE1PMcQsO8m3oS4LeSGBvqcFC3nKYBaei59KIHi/FhsIuKdjpbDC3EbsIb8zo5bHNJ
vFK5J9AfBfbE3nvs0gxYlt2Yb36vrDgK8CHmgLBw6Kt1iYkcLbdkKonK2lqNhLoqCCsxAORoPGd+
jztNNQSz4wwWGC83IgE+9XTDiWyCxT6gEKGzkqsXapeNzsjRC5GcKcwgA+yFTgbvkCztom4cLfV1
ZltAqUwvk8EBI4R8muZgwHU8NLxL3ADBV7fPofzWFOBfOmOreBULA5uYmnoRsV+mEXaUshP5jgd6
gfOKccndCrwVyosvJbzSEYPdzjFrsV/ZLcGEwsNOh22klrvRkb9PKm/2dqpAJw7e8h5wWoxX89D0
oBK7MXxQXg/GeTA8r6MhEEyBaru9carUvgrzqgywCaWQNHrC41eGkdvflkqUlxmW7x1ePQiYIrQ/
SMXoBp0hiJZEeKrok2ByxbLT01KouOphXOx1LsKK87d3qqvCshfvMPiT92KkuZxvmVyVDsOAtl7i
StbWu4hwPMQ1RozbFoeJuQ+gV9EURDapho6tE/W+tor8qfTmfgKQyfMZEoi/y52+A1yPMvVlcibG
0I7dprdhVTtvHS6LLB519e6oun3rB8AybE1j9oijEqNUNnLLV/17ZkxmRm01G4lB5XHTa+I9irnL
1ybTxrkv+FLvwHMFXwY9tJfB68h69EF5zVwgOBmpGb4wMRYBt0Hmf4M47exn11QPY7/Y51K1BOCL
MZy2as2ssc40jHgCpcKTcvLG362RQeFUi2g+gvUZqwfSsmLXM9za9dzqQDwdT+8pX6yrZmlzvIGT
9Zany/wWpYMVS6VNopNeua/DCqQh3sKd67nDc0i5f7Tc1PrW4kB/A8izeIAM+OCw/L+RuQlvZkT+
oxwHvnWh/sCgPNxJbS6QuYbWtPgerHdRZgD96S3o4jwPIMTqUDm7EAYgUzTjeurs/rVg2LELZxqV
jr1RazznVvtihJX7WOSOC3icqf5ZysZCCsNpWTrO90Uz/e+B7zIP6r/xgCrrcYcGTorpjY62reVD
76rW9b4MRd5xyisWOuNN6jvyz5gE5qWAPUuwQTrtF3fBSrMcJ5ushr1zWnMe8rOp87pYzxi5l+E5
FfPkffcaty1PRRvWA+gHtzeHjSvhuVPP4VXiZkHTwh9RRJbwzR3GO2ulbAxNEL596ffmfNbLzBQz
9u3ZO4D6m8KvfgOqYIg7WVZzxTnm5aa3o87Dp7AzoLJmGFpcPFbYkSnjcVUtZKH50mBjh+sDpEC2
v5mdsQQs3WGsH+D1k9NSQn1dRVbiFpJZupnIuQehyx6zIlvN7n50woEWRjiz3/cvbTilLGVBiA3p
+4gMibm4LYpW6XanJjZwWHtTOlp133S5jhZgtCKTYkmm1qUki1dwPt0IYIGuOEqYWG/vxPUzM6qO
eTaPQfeqjWy1vRgOXcn/hxc+8OcrY1A0zFfFolgwksxgs4Lx8Dfy3K8BEcQ/AtQRWVlETmx6GB9+
laIbk56jmGX03SxIkfx/1dv2Sw/5qXeAH53GKRxB85i129tBHEDyxqlSoaOoZHCaOXgufghdf/26
flWXeVkBOj1x1Qj9FRf4n/dECW8hmpSJ4LNs5Sa01D+NH3UZVdyIRotc9jdC5a+a/PYbiXHzaWzZ
YSTfDTHwR08GQ8NwMMlL/Fb//I3jT1eN4zU90rwKcldjghtNGMBJLgrEyp+X4j80h7/B9ljMnv9w
c/wbmF350agP9UcCxM+f+cfKvui/UQ8J27OWh33nkck9/M+VfTh5QAQQkiH57EVc1X9we/z/BswT
kbaLTJtIS8AtiJb8j21+WBq2JTM4NAhQ/Z9wdmTOf1X2iV3xH6wSASwgLD9/lttJgNiutLV7ZosB
EoKHaaJvhvG4Erm6VFnnnVYwuowsp2n5RJsLrr3Spc0NLWt6aFuNDUhJ46MKKhpMz41uV6xnTz48
rAyQmw+BQbnBbV6N6mEB8/NUKw8RTIMxrjPf+trKFHtpERSX0PbB5nJMjVDQTrMRAp0XxTRTqbO5
5jtOeYO9dhnCYTqX9iOuivLC07S5SgOnOmpHUfDCOW89WyRRlXIAF3V+sUbFtFfUmGZrwwcTysaG
C+5YVKO0YlGHDKujrMLoemHzDZwbf7bvZwMMdCBKtnIsgmk0BsAxHlunO9iBVR2t1s7erEhEt5ZR
3lkzDU5qW09U3i18U8rCpmOwEZvE5353loWKsl78JASuayd93Q+I+5YL6ByvBklris8ewNnRq0z5
ifzVHZyefEUnenh5ui2fO7fwCfVVbnGU9Vyc0IVx6boTY7NgsZLBsvVrG4qU+iSf7tnBtX6Plml5
oyd07jMUyRMT3v7WZ8XCvefz4eDIFAcGdvqKPrj7Vm/7GBhNBAc5gu8NrJK3kc1z7JZNhZ1+QqMq
Xf0JZjcWvcemhEheAUs4u5jy95p4EH7zttkpL72pS1mfjdA4U0qyBalr11eU3e7YdSObdKjo6boG
wbTbnY6Y6tOzTXz+jgzzCpTOKIAf8zjZeLaFvkJKKl6yRUTvQccuERCGkqGaPz3KceqeotQVN2wQ
MW8mZTIh0ExJX8lsqetCm9Wj27rySJFjR/FEhufkzVVQxOXGNFqXQNxkmbseliBgSGrIMHggM2/R
hw1duIN4PG5ysnkX9dwrbTb4aVKsbvVdY/O5TQGSnNBPnSt/kNWxlj7jgzAQbx35i9smk949pdh6
mvOFcYExOlf25G2ezjb7gntbPRWrEyXYGqpzbeizbNJt1Nl44a3dSfu9iSz/psvckv1xlTwVRUU7
WDP6O0xu7n2p5HRl55PL7dj1J8McKLQzlmZr6hREgdIiCZAGH0hPv3ndXJ+zRSKILLV3brvUPQQh
dN4laOwXxy2/s5AOzLaRufZ7EDZP7eisL4qVODSRjXnf5j4o4TnHe0yyjOHnhlC4zUfLs5IJi+8H
yldxF2RlR73gONF36oP82Iz8ULaK6jkUZp2MjgF5cCzrqyLjIk6OA/VRM7QOMbA/Bo4aGJuQqY6H
0npiofEZ8Jx/aaldG3xu4GsD8PKiKsp7AqTVg5dWJ3+Zhoufrs2ZspESR+qSsjRy3oeWrXsBXuUD
Q7RuB9yXgWwzFw9Sme5vK0OpxCmLPFm3VZLMCso3jCfzc9BI417aMMq4oAFG6LxEYaQxvjP6+TBV
fnfV9XRjSRQdvKGojylz6RsK0grJ5X5M0/HNgPNCVMux7guT1EBDKFQl1WSOt4059t+dgZ48dc0d
8+zgyBxv3o+VpQFzB074NgClkdhD1kpQQS4tRuIl+7KqtjyyEQmHzbJ4QdKPs7+VZzh9M8AY0JkV
PWGrwedG0ficrYu78b3YLlGBtOSYU6KKkbPMq0x28mYBs7a3LOOtsLdVX2wlcPasSwhiTgAzYfeD
n1SGeGX4bp4rkwYMHGQX20XZfqswsV+lLIK79xhjnJXy5hp6vjHci4F9R0EA/Ium+sPHcnEsTC+8
MzFYDDClHPN2w/cmYVqvFcixyt8j2kYvEU+N2xWvxmsfuuK6XsevERHNE0/ENaGFHG9V5gpupam4
VoWPn549Ide1dvu7oUi7m8KcOjpJUaEW1HLfgn8/WLC1d6udy72nOue1nGr75LMKYd+nYXvI58L+
DcCMvplAfny4Trc9XJCJ33I2MD0TAxyr2BdldHDYccEShJxR15JNiWGl+Z1lic2bTcU+Zt38aGo+
+ib31h2UcLlXsx1ehVv5vJurNv/iBMXEjQZHM4IHj0hvajZ5ZI4+Nsziz2W0yudK44uxZLEnpbje
laPj7uUIiYZQsMmeCW00LprSfNhAbLfWmNmXyMrKr/Rb5W7COcdGEx63gq/4FZgLecIvSMqy7Pro
vfR9saubyXyr0j49cTKxGmywd4vte3erLozvEh/jRRJzP6DkqC+WaKqz5xoEAnCIs1hnCp+zKUwP
ltmZj/koGAeOAcLLguJ3cPKgv+2X7lvDfOW7uWqOf81mMfr+2WWrHV34jpVM+B6UccWmC5vpWoMI
gc97YzAZrLPQGCvqUpj3VLo9z/6iyJ60RyESFxoRM2mg2t93WVed2pyvdDzLoCzjVfUMBIM07H4n
Hlaexyq3Y2gLxrVAUESQre/GsSlPg6ffmQpnMWctw5mQuCh7J/x3tNUPM9W/s7foHczDQ2PR5xM3
YnOD09XnnnnPnjzsk91l8iLzIHgaZWm/lMXUfIeyNL/2KT84Nj7wbl8s4GkvMuNd6IvsVDcOR0C4
CPQ3lFoMApiNEs/cC7sdXMa9Ir+eCTExIZl1eNcN3eK/KT/9XeOFDQkhT1w4vEK2PBiYHpK0NY8k
puR6rOkQb4TsjPZdcoBSe0Uj2Ze0PHTA+upLaJQ9XV5hI8A65ZWVLc1F9yJ4B/7dfTWDNCvu0jmv
roLcs/onZn55eqzWsoLriyLIxBdOgFd8hvmsjGevS2dvb+WEovEZoX2fWfDm7BrDXDCktM1h9NWr
Im4Q96wa3pHMZxKWua+0HdPJF5IUZj3oW/7N+RDhwU9QedkG4l6DQmTsZRqtF5c4Dl6Y+xsnapHn
Zs2rfQ704MIThNiVITJMQ5WVZI213IKg7W57ruZlHcjR5GL62MI2lz7yjVi5hj5azbwwPt3KLaAT
mmCk018JAXX/gGeb1GmbDieMY26Cq10cFTpfsqTufb2yXqXojOy8ukSI8f6kl762xWUwscdYFUAz
PFTXeeqjYuM5/6odv0qYXC5H0Y2C6Z6K9hhxYOKKqt1PqStnsCElD7JUIvtzmU/alDYbSez6CMbK
/N3VDCMSWUrEYwDNjvXph40fvqqfu3v0z00+aYeeMrAK4MeWnx+tyX+auL9p4mzH36g6/8su+Jcu
7nZblP5fyUfPDpYGK/YfqHw/f/SfDFbXI1JC1sBjaIwn43+budAFMm4xpDEBo7gwkgiI/KGZg5pH
gCQ0HRggPj/1z2aOfxXBAF6QZ9I4/p8grOQGfm3mAKkhI7N5nDqe5ATD81/nBEE5dzUzENqnIYRK
bYEUDXYA58B127C75v0wShMACkFN/5zaS+aeG7uJwsRfERkTai9S6Q6BVB5/AFO6k1FRrvSkvZsa
9FTuqE9MnuE1OxXcMxqwdUv+xT0PLgJGvNhFh3vKd86j2PyaUwEUiZqbXQL1GoXXEVDkd4wF8p1i
B6lzLBSOwIlq6ZpgvfvR9KN1W0fI+6B8Mp/dRq0dyqONJt3v8fFvP+KkNHJlIZY7tKfoRVMV4kSV
20qKQYXzQzZ70UstrPkBkzV4lrJGNCJHGPRfyFaX7aX18KteIOipTxWa1lPV1Ew4rRzqkNVklUho
O1BE2FiFa45sPMbdyO2xzNhZf8Ijbz3hx/c+AqaNdy1p9pMz5s7zOoXzXeO0PVNdkzPVr5V1m9nb
iktJbPwFGwx/ddcJxIcA35OCYLCqz4KItCRD3dpPLOqS707amYideFMUjzYL/gw+ko8l4+fYCsQL
8CAvQqmr+G2mk9lPBeylGuWQEi32o5l37Zb8zhDwwzuGBd57VHkr3dFkYpt2RX3VwH27hcNaXIes
iYv7Scw3RSrGM4VZSaMc8DOBsX2ePnlCpArkHH/Hfc2f/LygFWTafpeJNHqx9XaFx4XdKlxSpd78
pYV+Psl0sdhsahf0qKoqxb3B0QqEkfXDgnuJUz4OEdrXBBQJn8sEWBae62wArZiQgYkXGEEGt2Oo
0RIle8nN194nSXqoaoYR8Titv+ep5pMwxyZ6WarpgQLEOywNO1mTih3LL6utivtghARIXUKSUFq1
/dTgIHufEea5a6HcH5DBNc0Cj/EsXlObf8LE47UhLEcvg+nMd7k/8b+DYeRusHvFlY2cgb49WjwH
2xVgipsqCAYS1Jni5jNs1gelI1UoiUI5fDLembK9OUiLPRUbMz8grz/GDB1MO0aCwP+GysYizqbA
k4JFBpbUfuQW9cn2NdF1K8m5nIIidc4GJkUHWA1d/EGsG1K/LtP5AeJxA6FsqrljUkurz3l2+ZWo
mly7cbtPlmiW7xQT813oDM65htD5HjJTxj6Iw/UYeXa0D9xGHJcRtL90Lfm+rfB++XELCyPg80XF
uGq3L3ux3aSpPxK/dDQfCQaz5W5mVnBXr3Z75eZFUzKBdqMXqGF8cAPIKydhvMINowOzvaoon7gD
tq+EZufGcSuk8KTmmottcnAIAArva9D3p84DSLLztW89uaz3esGMMxox0j+Lnti9RQQaYjo1e7tE
e1yTRARyD64xzAneDvTzs2BJA9oRegbfBxNzB+5qvuSqHPl8EJOtpxFL23ExV04Q1zadc0C1Cdm/
iq5X9uRJAsQLf0MrrQJ/NuMoypkA59Rd0Y1ZgCkQF/V+yNZoW/QcnHyvNw9mVURs2ZqNHWZZo4+B
6vB+nbnPpsOqFp3vge7wDUNz5wVRJ88P6G9T/rCoWd5kBVwngfXj6Cx8l3FMueewKY0I8YvujKl8
7Z7Lctt7M3BkmGZKz+xJzSdYu/OD3AQdvFxl916aaXeK6IuObBSynwKq8ltMUFN6CPOiXx9VFHnu
aca0dHZW3jAWZu4o2ApcqMo2rKfUXFd5we3v4Qttasq4Oi0E7d0qjiDmSlJeE1epEilmY5Txfo/x
lnsqJV2IO9Ffuaw9qZEPE01VJHNjWU+dXqynwmM2tSt7cIBs0AGrc7DUEO2pGEk6s/cRP6DfkRFr
I+sJTCuvB89zlu5HSj6+iRa2zIsLcgLlO0vVZ4Y/8yhyj7sbRt0T+MTopReeVVy5UvcnbQUmPI3t
nie5wQ+ZA+85sbvt/tcM3W81UjDYWivgfZrbsYc9C1cDIDOQmKZAUIt7PBc4/53tfowWFWLDC6MX
w1m5kD+PtEJZRHDIknArsUms1+ciVB25uBF1CV+bYd25Pt+uigad7m7i48WGxd4E/oxNdu7L1Awz
tJbO6/PDj5O1BUHnH6c87F4s4TTNy8SiyPLVwwwgkorJm4itcRJHNx+8jwjeB8p9V99bOT5GeHOf
TY4/r5f4LOKwI9W6bRHlBGY7s3WLUsRBVlE/6CRsQ2kx5MkbK/9CSGEh++A59cQEUFNCxBn2P4sV
FWt0VTeQGmI7SLHyMnyNqnuSFb+xaWAr9KvBYBtoXfanZvBqLtFGWIhLfOK3Ld9JfKkcMW1sTFhl
Erpv/7Nt6pcWgsSFHREav94STjN1iNM/2fjZ2crDpwtyr3oSSyaveMaEdxZrpSCM96Nz6DtHxKRw
hlvPdNorBbwhgaueP4ug8yq01vQrCcC9YbfdNQgIHBNDQElf8B2IdW3VxnTCRXZWOUv32E3GRoU7
M9+2K0bDa9Ppg5SqOxjEaO4kxrKiDh5S2/XMV8BKbMcAh16DSSdSXnOqsvmBIC1SrmNqeydNWe/I
ltJgMYGiD/UZ4ELYsOuTZXUsNhSuDNHeS4flWDawjgCmu6nn6QIYgiQBy9AX+Ow4E5fD4i9VcIq4
LUlhKO3NfPx5dIVbaP0SzkNwUUXEY47u+iTQ6Ie4nqxn1xrbG8P0my9iLcMLbkXuXgsfLEBiDLVh
ITEWy9mOizLQ6LijecMaQNOJleHNH5XbFs9LUD+7IO0rNpAp974rMRWg95EUARwQHUKcEL+rpY++
sXibJd4Tq4WR3Ox957F1j1Uc/WExiuhkjt24W+YB8T6Uc564bsGozlHFDViJgmVVpvY/iyHEuQ7m
lOe4MPd4UJ/JTclDKYL+GKTTVzAeiSeK4Buzl+Uh9xbgD1VnH7DFFLE9eP29AqZD+dP4e0ZT8/dC
208GqYEYw5y6CfFU0+6xC6sNdH0g7+8e02gMrmUkcEx16qmLtFHEvU9ltFdE19kMnXJEsWQ88SYG
SrDS04uGZnqxFQsR2VyjmOKQIW2d1Uz40Jr9WHbeI7CjNt5MwXsjWpkwbk0qd0h553bsLKbqNNbS
+sJDgI7VHZtDFhr+ueqd5T5rAdk3TnNibNcfw+0J4TC4Zd1LpE9eyQVTWCehHMzdjphfdAOY4F4L
FvgNTWM+lFBGoPlXw7M928Y1iZcKg2NIdimeqF2/DWOFaSu17fUCvQyXrBjat4LynfJOw6zl/rbL
J5tJGbsgHePW3GaCPHkDGP8uTllvORRtWZ8nMwg+jLJ+Y2tyWcUQ7hjw9r06wBKAtLAEm8thHfQR
v1aeeATJEWIEYzmMbMc0y4fz2HifEsru3h6Yj1nSpKem0z8jUDgfaW/Kbpe2an6jIt5TXbOoJBBm
s1tKs9wPnctWAWh+t5z8fb0XLWtiDGEHJ1OxYKBm59dO2cvCRcOMeo3tMMAfAfcw0hwkEIS73eCZ
D+NUVtYewle/UIsD1i0eRGrN2+ZZKN2nYGVr0CeHf0Y8y8YxHbLoJzXGRiZZTgw7bjMnPcLHZt0s
gEL/FJZ6ejFKZYc89kDOMla08l0vBzqQvNsHmIxu2GcndsIZphfph9V5BZ8TR6SvDus6rEzwt+F6
EYiDb1fm85TNIbe4U7fsPBDeVvhxkOIQ+U6MNbvOupoh/KBejTzSV3Uf3vhlQ7iAauCx1rb5Fk3K
7zFO4g+5lF23iFfl4+s44z+KhouBrcHWJ04tZp0EzLppX1gGlVNG45Z+SYdoopod2f8we6IN39Ou
4lBPIVpBtjSmBdEGuEW/stEBj8HqJXaFb5Nt0IY5sdHOM7XzHrLtEK1MF5vshXc/OwRT6tVXndnz
52VLyYVJqh5C7h4yh3tPU4PmzN0zKllFIeKPLs8mmO7VcjGtdX5Y7Ml6ohatkho7yB12deqzP3T8
/4ZW+CvZFGHScj0ae5sGGhWPRcm/ts4aGraQgyhOaYstaFe3rTO/ru6q1RtQjbU7uHVENdI2HsFI
LKI8fP/6BfyJ2v7jFTD12V4IiE9exZ9E/in3rZZAcIZYBY4W6UJlYqeJPtoIjSrPKDZTeRSOyLOr
ASRAs5e+Sm/BB1hPZM+tW/wtVJV//ar+zceCrrMxFcFPEADf5OM/0CAaRzP6h1FwagxKv27m6Q/y
qKUmHWmOWTBtU/loth3mO2PM5Ptf//YfDo8/xLO3D4NfD2k29CnBrT9TT5slKDHV4uL2lopWqLC6
BeVWdWFdcEHyBSPI6kyh81QyoT5bW/ndwNovrkYXNe0L7IGxXGOzHNhzO2wdtOw2Gq9KPXqYBkvu
33xc/+YiwmOxvMBhZS8jwj9/XmOUCcPB/XRq0pHNiRFKoUpyvyQa1gN3xlcvMUD7s+qgTpbLQzcw
q+hyenlWF/YPddP9DRfS2mY+v36EDDXxEOApChzU/j9dQcPrjBX/fn7qi21tpW/488PASOpFMeJR
cUhUiJGCbatP1wqcMzoEPLqpRX62IBBhvFdy68H4ZP/62jr/7oXhjcAAEYJY+xd3T4DegRze5Sfp
Z1SoWUvvxQR3mnq8xcydVfOINyl02bxL2bojPqfKy+ja44N2R7ZW5rj+X4hr0y27P+piC8rW0RA0
Uai7lO8iY0hbpQBv436b9QDy5pu9GTgpTYN+1jcLg8HPn02pqKf5gUD+dgiR8HzIiZ+zUatY57ut
jvsQTcm9taoQLcILJB3QX38crOH4l+sUYPiA9g0vdrM9/fpNyy2jEwTfjKOTe5yBdrs2+SVEW+Ge
mXn1HPy4FOwQd3tjQ5JFQ855WQsy1uMc+XxamWPRnbDvpUqQjfmvfFj8k3n6ku1/jIccW24Xu992
1CGMZOLUZkzAEhHIETzbiKa8YmZcY88uGd745TJyh9AQfP54s/+ZRP/NJNoyWbP1F4Po/6k+vn3U
v0ygf/7IP9xE7L+Mftwf/4+9M2mOG8m29F9p6z1kcMxoe92LABARDM4UNW5gJCViHh3zr+/PIzOr
KGU+peVb1yarlCkSERgcfu895ztIgFS3+U0DmjwvUjFNRn0GWzPwIP9uQBMdprskMNF/phAB0vPv
BrT+zjBQj2LqJgeMGAjxT8Jh1Bvqh6XGdhTORhg6ry/9T8K4XLSGJU1LOxKQyzg6y0l4HX1LPr45
J3/xqv5Tl5vDkGiGyYUJoWf8/KreBM51xmTaEf6NeATEiiJ61L3bagbq/zcLOif0569E48A02RYA
frJUGOnb9x/XAugfbefjKhr/Vnf66RqhIl7yjWjh1qmYDP/6y5niz1+Pt4cjmAeg9gPwzuji7SGX
Qtod3LP4yAYzZh/QNcMV/nbCNgnzbGy0y2rdA85jUDeiSsdxQpDHwcGSVh86OxlJkKTxsBsXlsM2
z/qj3yys/Kvf68/1kiknrPSJaUz8w7yRjFU5q0EO21Kf0ExX92UBe78k3uyDGJz6hDqDsWSM6zkm
eOrGSsh3CM2kTg9rh6KZRRau8CCrewOs3Hd4EdvHtLD6j26bXOvjmkWzW9YBgivCtUn/vrYsBthB
mpvjvSHH6pXUt+aWl3j+wdCzfFfrcbm3u7RGa15NAQHL81FvYkD9W2ccvInxRQ/Zmynl0u7KwZSX
rhiaGxwRTAhRFz/pZaIdS0e5HXvK/I4SmmHw4sdsRukHvEiPJCBnqxac81s6otOa2W2hRNjr0ui/
ZPTb5iJc0t6VeCrWOZnlF7qk9iqv0rrN927tYv2YY+7zQE/JQtnpZlU/j73bfsmBtn6il2s8+Aho
02DWpf+NXhDmfmiFLi0vY22I486zZY+mBOG5DnjjueA1ZwcY98tbvcQZFzCJb65cVujLFQPUR2/d
YMwT4ol/UnEM8g3ygIWD7xZu4EO6ZDqauJziGChfJIXef4G4Pe2bRR8o1h3NphHpVN/6qkoPaZ2+
rH3ehgkDq8vE90bmRJudVpHk5KR1XF53tNk/kZyi3ZskdVwxrPHkTi6iwPw56VpYZHms77QGjJyT
2RcoWyyEuLWMzDUrrvQ8Gb/R2h6eC7HmZbQlm6PaB5l/4hRIIMHOSzeUwcxg6aZWqdu8oL7RbZ8R
8luXsYZspyiSD75Ent4RIH1AoYUgGsspuvyZ4ZBhIVmJM2fntsNlrvUWprQhgTKle/kTQ7iYv+x+
NePRDHG8rRj3ne4hnkvjyknlnb3Ms9h5nmtxa/P0LMjuiduxILWI6ftSudre7rXhujDq7XlQceVc
Wfu5pUd6i08BitU2DA/ErGkB2JQHiIVZNNrbZw0J2o2xpUZkrJu80dxti2YfvRrRvWOQCH/a06a9
p1f/yTXjxjhmqG0miwH6lK4vNeoTcuOnEdW2M8LAoYnltQahiPiUwiKpCgiYxrgWwVp2znblzeW6
XJS+ToxRkOIC13exhk77YyFnKKfwkkY5M9bQmi4ceYvnjxZdgoR2DZxFb5of3XWgGy2Y5oc2jkga
TzG0qp1NH14Fdtf1YZ6QX1HrW1CfQaAZGEE9xHZhVmqrt5dM7zoLxuwAArSYt+RhKmzFh26zKblx
OvzxuwaSznyXYCRFENI6nUwvfWpp2BPQP+0vRgteAExWHWtpNPeLb3zMx1mz9x1oGPebq0Y1UE0A
GJNMSKZN/76oQCHha/Bl8UWz2+K9P1XZoddrluGmcu3jpA/lRzdeNQVdNOJ1N4+OebKXiRTxeZtI
o7Spmw/2YGISNWJCxJfFPpIAqyOFKlZMLIwqxaORNmz+aOHyr93Yid+v6zi/OEaNwbIWdbunfWde
NCVAnt1o4UYsRsag6MzqE14DPxqqkf5f1cUY1/DENpedZWF+dydX7IUjG0RaGTbI1h+CWuokHiL+
QI0Sx/7Xpef/dcQDv98k5PadXWsj3p5pru4X02q/q+nzFR8kI9wXviV2Wb/aQhC2ZRr1JB5cABHx
b0s7c57KCicRIOiJ/ATpVvfajCozKLyKz0YsBP/N1obqFbhD+dHUh+WuLHIHjjt5ne+TKqVfLJlj
0x5uCmfkuS3D/+wC6yEb1r/ZBbrsxN5sCv4kR2C8XX9/GbKXcXirRfjtx/6QIggyX4GyORgQeNN7
qqz7Iw7WfOciJmKr6bI9YZcE4fF3KYJlvNNtmhzkfv0hHv9DimDp75CUkwZGriA7OMYl/2gneLYk
vN0LgmBUNTDNeoKrdN34CSNoGyvS9yabjszyRWiQYBalW+0H9jB8Xp3i2dORW7fE6EQ19mJm+o7c
LctanDxRtMxpvEdv8oqTBsb8ehnLK8Yk9Os0B5lsb+4wZiMGy8l4XpVHEufttrfMSg9Rb5k7xib+
vmUCGfjO6Aeub9y38aSHuKDwuFteEYmOGjPhUVQ0nSnIeaYDWHB6mBfyM+1SBGmMKzra9lh382dH
a/WwJDsEezX6LFLTewrl/rNAZRFs9mSCHrG1CEzuR+xkD7kpnqeewzt2+7lsslckPbyjAM0FrmMw
peF9atSqJd8usFP67rMjcp+QEHYIs8bXq7GBUt8RtTpp7kXfexd0eYYolpwa+i5RMlTETeTFq1Fo
y85xOJWN18tQ7/ilxLiYiLeTD3wFToPuXVSZlCFzE+pZnc8wtRbaU4gJuzE1mmNuscFroF+HTufw
XwvrfvbGIVI/mVuseJmPE3szlLB35RS0cLgiexAbfevy3l/LKSolhyzxoV3aVsfHn00jGjs+kNk6
RahvyQdAmmhgXSVXberXte6aY2f2QDfiFUljsRLE7ZfJS1xqgvPgP/o62uZzLKzUMXsqN9feGjwP
0PaEjD735SPEjIKtLOpsxlzbHpvwdpw9zp4pOehsuxee0B7PN0nWreierU4ypOM+EKt5z9wNY5fu
A9gSU2AU/AOb/v2U8aGSvLAuUC77e5Fjr22g45xcn3nS1Kq7aODvYiG+yaQgPLuRRuSqfGIndpQn
mhtrLKs2IHz4hvv5dfHxOlLEeLtyzp4pn7j2G3/K6UHtSIiqw3nwMA1PDT9TcZakQKRtuO12DRPM
Z4zafz5f7yrBKToxCA6g6W77JOWWwX7Epe8QOo50lmmWJq885NzVaMt2Xsrd6bncKo16FpJuWD+U
BLHtHA+3uuCD8OQh7myL7AZ+ygV59o/rxpWfO54TQpLi08zL4jpFIh2gmPnsQmwJHJcr7I3cTMwv
bs4no255KGaNv4pY4xnUsxHFIGVOpQG324q5actCxqcVcfsDLtI2IKoGPA1VXGAObQss2jCinsZw
WCFgCRHB8BmSVF56UlsOWD7EldnFCGiGzYgKWFBKCAEEKa/R/jXcZbwOA7aGxbVn8KBijwVpNaEs
RCNZRjrPCdvq7H5K7Zvz42Xm24aYZzSwapYkaTS8gUELNju94nJbqV+cklSvDwuaygguBo9h4TXB
+dpqFV9fi+srh8EUSwi3QN12fsDAv8VNzPUDlrztG8Y0B2TMRUTKgL8Hg1iGWNXb4HwDqDucR/w+
szagVSvLmD/xfFubvx3Pl3kYQYcNPbcRMpoBqZSIn1qGAUebvlSw0f6GciW0I0kGrF64sBGScglE
8Yoe30SlwtOjazzNlTn4gVGL+KT3Y33FOGW5sRf74M35s0bwMKnXc30VF4aKA+aJGDddOyY2zynN
fXG1Mm/cM8OgLmNif6UBSwi2muULMzjGKBYHsSHQX6yDn5Zw+7SFXybmKaAP4AQuIhrwNLbcdYzO
LmaHBGy3pr+4ZJVOVWeboKMTFsVEsLgh4wo1t/AP8Wjcp6bvHTZRr4d2YDFhCjsFVIXk2Ux8hHkU
PEVu2xwrjxWscjHVntcmw1+M6PzQQn2Z8DYQyC2G9M7uuSV627o3VlUqx5q3s/EL8NqZuZm6pd1L
9KtB0eCfTTudxHDHWm5Gt3hF9s2pWXkCzufa8e0iLCp+5Si4rlbtFJG1DDLUaJPtSiX4dkmjuzOQ
F4dwHsqDF3evncu/rsY84qFvyXtmPbG0MtuLvn/xoPdFhEkCEu3cj0x9mqjQ0jttHm/cZsh3tLeT
05otbEi1UpaC8mCFZ1jMbGnrRWNnRjOQqFQVCOCwI3AiH30PffGtz5+NvFlChOZMwGFVPNoJJBzp
kQV+vTJQPmWzziUEYAMtBRiNNUbKprpLm2y4Y0zn0H5ADIs1qAffkQdrAUlxoY8gI+T7LcKArtNO
bTw+watovtEoebEyvRl3ibkUr15napvDKoGZOeDBYORe980e2Mnit1CpSD9tc/hZVW5NWpjwKgoN
4cXX/txs2r40mQXdFMRFuRc1PaTqODBb1D6jWZyClL5HeRWnvjns+r4UTtCt2OZv7MkxVmImqCge
amD6p9R1/qb59PNAhH2N5TARoY+mQ4n+GUld+tDlSSAYj262oore0tes4OVi1t7j2DcmtxVPnZVx
p7/ZAv5F0+vnRtT5uMCtGMQgz2Sc92NXyF8tY/WHdjyK+bzY8QyaWfGtnrUChXzx+uuj/dyDOh8N
/QveRLK7aBz+eLRtJtEn2+rxWK7cIGon4BcYswg/0v9TBPwmH/6bIsA0dYOz/t+Lkh+/UwVI+f37
2xrg95/6ox0s3iFEZlqJiFhZRP8wlurv6CoSkUhZ4KqIbjqI/9YiM23hxkXRZjEMUgrmP7TIFgUA
eGef6oQqgDbzPyoAzlrjHwoARVIX0KIFgVI+TtUfbyF37U0tne36gnw7tjQHPCRJPkGimXEUDhXc
952qbuarQQ3tK9mtoVCDfMSB7rGrrAxeYSwJxaBcuZFq+L8oGQBJwXhKE0cSPtmbESbS5TMxjV0X
rqZtPvlKTsAmoAxG354DJmuAbmL3G6gv5Acmijg7qxMIcogThJIpMIIf0T7SP6HljIph8xe5t1Mo
D2XtoXLI1+azheILebKsLsYlQa2TOfsROho7wUkPJpyut0KJJ2ogcbQOTBQVk7RQV5iG03xOxdgd
jEnbTvKsw0gQiD/HZ3XGclZqVH2SXDc9oIICMczVkm/6wzj3RliX7v00Cv9az/GzeVWSfC1ToKc+
iKjj5o70hbKOhRv40gE1ZH2cM3wOPYKSpm0oG5B27x2tWHfbOIlb2panpC5Cu1mKO82LNTobRrET
+H2iUpFlRiVi6XWzZv9Hh03fLIuUnUVejHJjp6Ft4mQVqXYqZd1GhdFtQarlWyih2F4jmEQ9A30Y
Jc08j48iaxF5MCe9IhbVPljob/cGKAt+q9zu28mQ126mxQgbjEdHiXbWYqR1OZNKF7uFvN9AMKEF
dsq9M/IG01qkPzQ83ecRNRCK2a8QUORBtGZ+HLFHHdCbxh/Z0Tf7PI+db+TIFuv1iCL9OrGBdpZn
/dGipEheVU4hcVAAOKAn7DtcKOHK1DQi/4EhpBI0IWDyn4GLza/JvPp73JAo07pYgasYf9xb6yzL
qzVvP6RAlMHZNOuT5gidumez9WuSLKZLMkQNOlI6EpzMR0PUJqzXjpJipUqUFSt5lqmEWiWKLZTP
aLc00+qOHo7f+6XhrUqC23RrVL1/aXUZhUXLVLsPMqFV7nHUMA7xTlbjfoRIqMY2JSBzUJIRp4mm
bFsIuEyV0Mw4a846JT9DQpeDkSU7bGdYo14HpTFWCFW3ycAKg6RVkltP43Cr7jTNPjKsLnYp0TfX
vWM8NWXnxlcdssX0shXlJ4fMbEIA7QNbKaFdAOsiQf1APx5V2W7y59p/2cilySLcitvtNi3yTo6G
V734tRlvV1aNTdobxg92u5h3vUcu8BhhGn60YplHfj8i0SnhfM6Na1QAfyXinjZ12oeWqCL8dUxK
k2NruUX/wYB8VSyhrRf1kIa1Q9bkqZY2pUNY2bmhY8hzOO/V1G772Mlrp4+aJNa/bJBFoK8j57vp
ELy5n7Au0luIJJGZ9/Xij/E3zIZ4ebLN37HC7VJhaVakj8177ly7QMBdjUSx9ZYogmVCPbLTBz9/
diHoaEePTnlzYTflrFGaj2MRToRjM81ZUkTjc1JhU1hb+6lglMedoq8iIY5poBteK4VLPbjWt9Uy
h+JgxMuEw2/t3JpuQOaTdCZoFEa1DZd6t5UJ8+9KDYjNZMMMgFWYnaI+o65m7eOIQxEjgTZ8iUSj
SrIcZCdt7ObW9VajceifdKk5XCKMtPWwaRBZJ+4CiESHTnO7TM6yB5HCH6mgEMnZnOPAQev7WAKm
vuxxw/W7ogEZCm7cnwkBMp1rtmvdRZH5PPeLHYd2UVpEt46me8AmgkXYnbxDQ8v5rjbKqy3xhQti
xm6ultROL2NCCfdEQhEGU1psU3bkHCALGyl3dkPuGCcPXaCt1bl6VtETisTJIpjiprant6G/B1ya
0ymXG6jDGXmIo9X1jZuOzYM3uc7N4HTTFzvH+7Jj4ne5KqsieTIiLJR9kYCmDVvt2dVYSQyOxIU/
845S9nnL2c/KBpmdHZGGMkcmm4j3i557H2xlnbSUiVJXdkq2zPK2URZLeuX6aWKo9UIDxb5bIb5K
10kuWDrjI9o7/XPhiiwEi+t9ITUMF+egDJ05IvJLF1/8NYYk/LrdUoSQYfKvqWGKk61soRb+UNrE
YNPOntHBTEW7A34I9lyZSh0/z+HtUYSCvPqwUUpcrM6EY66vt4M9VRQqObjtAFohhaMyruJWwMPa
KzsrkuMWqboJzKZHqD0r2+uiDLCGssImBqbYVtljJ2WUtZRl1uEL7FvU9QwYcKqzNGKuNc8+WyKT
2qfJM4Zr4W7i+zQaDUZqrLmFiMXRUXZdysY2MpSFt1Vm3jxr4SUSi3JT6HP3cVSmX4QQ/R1Cbf/K
cwVItrTOAcgujIhMQGJFY6PWNErnWOImBhKXXa3KYBwrqzHgXqxCuXTYCSgn8qhMyY2yJ8slxamc
KdOyrezLhML0Tx6O5k61kMxlG+57iah0Zynrc8XY9F5lel0KZYye8VXt2qXSaTM0+kWqJ59iZaQW
eKXYPLhQUrUVm/XZca3jvV6UCduCbHltZ5l+aZ492rz9u3DRzDa0RMrQfBHDBw22OG0JmUjGfCjT
YURBTpiUA7wjHAQuFjxamoSkR3QUwK6DwskRCY5vffZwFfBQQ4INmzizn4wFSvOCNWPbuXrOSkBq
OcRnfPpk+L03fx8KJVWWpI/SWdvs/rxp/Y/U42/297bt03f/77f3wVNJ37evsx/UHr/91O/beyGs
d9gG0ZU7hnEmxPxriy8M652l01dHA4I8jsDff23xVY9fkEriscH3CcdVG+8/tvjGO9vkF7qe7pHv
8w97/IJjvNVG6Db7ezyPKpwJYQn69x93+DzCUMbHcbmh34secIbttmtMQjyDwp2ne+bO6ylfMGXz
9igG+AzW9KGwJF5w6dfdpzdn7y/qY/GTfkp9GksHmQOdSWfE4ahP+0apyBSuLfx0nBgQ1JjvCjg0
u9FtQNQuE60ejB3W+MWdWpQQfeWhqiKmS72QN+laaCrc+ps/DPotvyMF1ViW4gMtfU8cVseOvwsS
R5f9rz/xWdD5pkI6f2Iym3F/Ms5EyPJTkW1lwHZxlAw35kJmTOiQDPwBy5pn7gc4ENAG1kXkYYbn
nZ6iwxOPDhqh89TjruunZviGaVuKINNaO5RDhmZ3wCpH+kNvF6i5mjy9w8J4qkB2ypB5EZK/tDu/
6ZcIZ4tznfXpVB1+/a3+fBlcy9QZqVB+CiZT1o+XwV01kJxtKW/qAYdgkzC5YhihLHEtg547eD7+
+zYW5edfH1bda2/PJVJLNE9Kdsm9yD/Ux3pz9W19SaxWJvVN7WFxISN1vCGShtTZOP346yP91ABS
ok4XKhM4Lo/y1lXF9dsjtTVy4A5a/A0BJNYTIdkoJeOBzdQOoX6kd8R3Bqa+0i8mWmKu/u6mUTfF
j1+UG8WwEW0h5WJ1+Onwrqv0vzVqHLcr7KcqH9lDluozENwrI9TmCPF1Lv1hLrszuqdxv8PEJXOZ
FhJtTbPX2Rih5w9yF6w1XlMDmYS3rt9bbWpDXQOkH+BxsHCbms42/o286Wd1E6fPo69k0BTw4V6x
p/jx9OnOaNe2HWvXYoyrp6wfJPZbrRjYyABLqpPTnGbFc+L5pIdsHXGWYOoyypjJfR2QVDS4BRM3
wKUyfc960/022cAaTr++xKSc/XyWEcxyE9ENUQpk5Lw/fkqnh17Tp4N5naMjjn0vHPx0O6iEb38/
INIggrHT76dqtccdAG34LKI+IB9qDyU0LZK6u+qhLe0KIWs5J5/mvGouVsBNu9bu2g8kP3hhTEYj
8iZAWTv4v8A+41zWN3OrSdCg7I4SJCO0fDcUD4ExpdWRhIDywciTOyAP5rIrR7e7GeLucUC+YIbO
xAhNZKvB2mCNG6Ln2cuvcEWi4dfhkaf0hdhsL8waZqxOFRm7awarqQf3Oa/eFgp2y+GWLy9Yn4b3
o665ilw1uGgHuhHYk2E8din+40Psajgv2PnFz8wZiBjJ6k77OlYkw2CbAnpJRMiF6PzyWza1Ds+9
WRXvM2xeFIbQEE993I8BeIr2gAzfv+1msifwyXV7IRbBLJF+D2aumfjrACttHFXSxD7a+reYcxOG
d6IZjrxqjDnAZEZ/eXDLz+zC0kuj99v3tjnYh9HPNYOWfrU9eU5DTafTVdkzxEn2GpjIJ2Dx8yuh
Xq3NUGfQqUUTY0r2y5DDCJrnOVqTafT2fROnITVtdaz5q8QeWj3qnIlMmF0OpEyD9DsjEGnsZdtZ
QxkzzdLq6tAzE0gsuvT3M5L2MJM9+U85d9KwN4fZl4fFdJcrByRuGd+PMzbnakfriPiGb2mcYtP5
ImdtccHh+gxPiubFWKt8MDF1DOPY6jdDMdBDB7fcbQcCwYaYZCVlJM+Nsnmvu5p5ka8mBoqRaxAT
MaCroVRKWkdYxzHvQ2Rycxc5xZzoQV9STd4y8qBuPhZYeFIcW6U/XDmSuQta4Ri8zsxYyNboJaV5
fEuFYTpJ0IGS4oYzC1nt6zLrfcooXl7E0DJ5QcriQzvAdUgqadDIGNc+dhX8pzOgOKRmMbuCPaAU
PFYe9qAtqA0YY0GV9spQLhlO3MlMI+2zSTLvVRsnSrtQb4yBOClv9G5sMi3iU226g4uhsEZOv61H
iYW4J34hSV0CW+WEaYNRRZ3t8Q5UKzYhyTwNYQKidheSR3noiWvX0AhYxietrdCYm6ZTKNlzpWu3
+Oc1JqQ4rD7lzGWrC7P3B0aKRIE+MCQ1iYsBDi0u0zmVzO3d1EiHA0P2tn7Py9g8weo0iv3Y8gmi
ZmA4Hnli2WA45Ws7X1ceiVCRxqPSkzUmxlOPLqMMk9hMRjUj43JmrmR/Um+5uX1H2OgDzeID0LFZ
q7S7EJicj0AoC4fhNTO/MGuyONzGuIDzOvetT7L9nFuBSRwpZnFSFrVLpJXWXrQxmTjM9dw2Eivx
6xdpJqjwC99KZwK7AaAruB2SzS4hpnGZMzDmw5JpX3sItCsZyjxHWFI2tIH4+CdLMx+x4BvjjdP6
IPBqSK3X9ljzSkqgcfIDPlh4cx9nhIp+ge2PrL1jKLrs5Wxv2aUYkuHRAvD5ZC8xhgyP6bxJ5PKC
z146G2J0kNuI0UuzK2QA7DQ6u8TLeWZnkdNSfi9tZ35u+9Q8Tu6MV9grsLPQXor5PXbZ4Jg/oyVI
U6B7h5ZfPIpB9edmuhceAL2VEmsyqjw7Uvwa4AJdZrO3Z+97rXfq5szzTh7cUiIfXFZkCIHeKRBD
Otd8sIYUIXHJGwzbO+IrhSqecQp5wl+aCzgxsXGX9+REPRgenZGLxcrn8XpYBrX5BBJ3ZxdYMqJm
rjh002z09BajGjaijrCG7qoeKsbM+sTnApV8Y9k132Ls4Jzt0gLHT+AXE49OW0Ijuq97l0e+H9kV
JPw31lRjqNPbTlgr9F6zTWlKpUjtxuuKGbLcwS/qCL7QXd2M1qkjGY4/o1TjG7GALL5Q++QBqy5B
AP7Jm7LMQ1Zg0zxfyFN5+s1Cs+AneDCHRZeXCdvc/LJpSaR87/G2OMhaFzedn3RfLCZbnQqLz4xT
4+FsvAReAYV57d2OuA4iRw+twWnFptutL0VZ2Hd4ZwCV4+Gfik+zUyXySABI9UpQuVpDYOSkOG2F
p2rsNZV75Nj+J02Pq301t9TmrsUyt/bY6zNy/C4ZPOZ2aBu9QYJyaVu8jlIDu3iOcSkqjZrHZNNi
07+w8Dx33ysW5BU1ErdUNKsVO8ptIgP2hAhMES+ZubsU/Wg4zIXLYeJNa07MEPou/9r7BONpK9v0
0+YPvfhGUBtmw0oIdyIHCoVItFRCxXvN5FxetFwWSGMgiPdbM03D9bK64PEn5MeeK49WBab3uM2o
P4MCsO0Gr7JomuvaWawrbQBBH6VdXU2XyTq3aeDZNPowc7bym04iI9l9bianXZHKGXrFPHkdb4G1
ew/aU2SfcZyZHiQCdmDrBybt+LrSDrAfaDrIzyctbufnNAFjGJQuLZGLzNfF/SK1eDv0Yyez6DcW
RWYMuXm3gJWybyqnVdEzKGWca9XSWIKV3Y2M0Edw1WavBgzaby6tZk/KMhILeIRwKlEhHjav4+4v
rIVm9BqvugyAKTndp5mW7GOe4tLmccj8j9zrlbyr/VqwwBqtT456Bapjt4xfDIBfTJagJLgfbINe
KkKgZLAIDyu96aGLJX7DNeGOjtrM5GpSOOCFyWi0IrjuW/AO5CyVwHEWlaCQLYuWXBe91s5hJQms
wJVXjcN1CV+UMpJk+r1MvSIlyFHXL9bO4rlfmRzDaohT9/q8K/1PJ+VvOinEIli/dM1ck/v39JKO
8vswyLfT0t9/8vd2iuO/AzMGCsols90VuuLt/lsySZOFN6zhQcDF5UFV9W/JJFpwIpGVjNE683b/
aKdY4h30ZyJE8GuqHgxunP/3Xy/L/0m+N783LORPf/5f9VjdQUEf5P/93z9VsPxqYBS+a9oChSaf
DkHn27rSN1dmda3WHr2sfGVl9A8amaW7zNPnv6nB/upIuBNVmU6BLv4kYait2toWwZGMDTaT3n5t
62Zhq5eOwa8Lqb86EsegDLBcwyJt4cfvlAwsFMD62uMwF4SOjvqtnKp853Tb3xTlf3Egj0k3LTEO
p3OsHw80gYzzm35rj6ssXnl3vELIeM3533/8fTiMrWS1XPE/XSNs34RO2kvLNBSVt+8R7iNTwHDF
kv0PTp3qLzDioPwEpuz8+I2SFqZ5Q0THcYqr/mrRoZxiGvCueuyrv/5S6je96SioGw93rUHTxDfx
lDH3/+HGc6fK07B9t8d0JhUQddHDmiwfhbZ+PHtBf32wnwrr3w6GeAYlkkF1rfQHb+9yjTkPz2bT
Hn3ylEJXVv0x9xhigxt80j24PpmFglOs8fDPb0WleraxcWGypPnw44FpjIxGiYEHB3BGohkAkZ3t
awVgIf7fr7+jOmF/OqEA4lgV6KrxVP94KCCb2J4IMThqaGCP1diSj2Ngz//1Uf7qlkf98a+j/NQI
AkCLbAqK0lHzF5vad/k4VXN9qvv/2al7c6SfTt0MgKuZao6UluNKmzJ/2vDU4jH928frTwA7PjWB
J3Q9UaFYBj3EH09dg1jAg3FfHZEINGGrT6ib1nZY7jarWiM/1mFT+73Yd75tH/V+acK8pPdsdlZ9
gtlDaCkT4yXyFlxwPdaxFzfNquBM0CI7SgCzKF5XzzIvGN1N160r2Sy3G9Qhhk8drCf+CnVZFekF
ukCsI/bRXeDqIAgwPhWuwUQ3zuOvdADWkLaFfYxdSB8NwtbDnHM/F+5CaSxXIq92BaqBcALlfDEM
8FPGoqyjwXDr94OWWyfd3+aXswVPKJPd5GC8W3P8HLMnUdqlLhm60WqV+nOO5iLIJJ9HM3zrqWJn
EhbTgGTbT1qodlsTDgrsHuBSRDQhxpJyv0P2icwRYXenx+xcOwSdWt9qaJz5dlvFwlXl7oBCEyg5
smwm/QmOFMfhFUC0k9gPgEcHtObK6siY8gA1qrkUOrFUHq6SA7Nvuh+lbnwik9y+XBKRf028pvzo
zAUjOWm2XzqnMiBy84t27iyA/lW0pfhMEzOo1FXWF9NEIwSB2KIlr1mYUOSMJc3T8BLiVB++xpya
yzTvWqLN8le0zVQnTIA/VV72Crw0fj84VK+zWhpTnCqXa2k0xb4vdSorpjNlegc0fHkgONK6YEUf
0I7iFpoSxKJsAxhkIoDAsJOoGbCFGfomMeky5U5SvzqaTxe5yTmJY4nf0dBmJNvn275E1Xsiksq7
Sh1OGQhYvuaI/htJJDqmrk0evU3h8hIQ8oCNFf6QLnEY26mqYoep2YJm653ykNWG3tIHnVo/dEjX
I9elZQNOr5OytG4UksvR6/6KsN7tk0ci9ONSF/h1AJWd+I5rBK883uk6MU+kNdNspxh6NOuG+wcY
mY283bKJ5GSgMTX7ccE+3lMC7xgacQkGKPr4Ao0WXykIALyMucOAoKPD1Vr6pmEe5xVH5ph3GMx2
wjhVUl58HEgknQ4EUuRP/mxoe/bgOGLdhqydzJ/Kg0QV/TBTAX3e+q042O04gC7XepDzpLXYW7Tl
SK92JInjxXIAlj9vPqWKAT/ugvE5kw2ECPLD5A7tlyS37Et3LVlDsSDZlLWaeXJ0C5eWRVciIInQ
OtkpYOQOyedpiZM66hecEwBxcDWlPlJk3F98EFxXCS5hjXiBOUyJdGQ+BA2T9DyfzEiu0Gjy6htN
VrUU0Ftop35MBUbVHqaQi74ToW4f68JRaLMU9x3kv8+tXKcDlBZFeRi5ETZKmxM5SMAlQBl3VGaB
FOXB75PvA+bQMJXL+7ozjkMzPcMAyogOJPR+jFvnklehe5+OPJSi5mPpopyuJzTiUVLwnFvkKe0M
IMifPNFul3Tz9tXmlkFCQ2MIqrkgRxhLJhSqoeSmZlWEkFK2pPjBvrk12VTuO/y7ER41gLhTC1xI
5mu00XE6VjNRD0K9d1uL700T5InJkHeLPNx+Khfp3ZsT4L8mgb+CF8Q8LSN3FOSl+KuCYwZ6Scdn
qpWZTW48RhXOm9uhxiwntZ60yESy5qRW4d0Lh9RFMm6ebJuFsu9ZP4DouPdbtpA+2fdrGLt0xHe2
OXr3cVP0V2IeWcnOO63RJ0SgRJ0f5jAkg8pQLsmZQzPu6I+IbdGXkEfxkiI3bMmE2CWESHEH69gK
svLWbAcY4LOJ+ooW4K3s1L66gVhYEhPOSt4BIKQ8RzzncnYgW1LtOUiQzqsu84gvQ+GJ7zp6wx1A
+zKwIdj8f/bOq8lt7dy2vwgupIXwygiyI9VRekF1Sy3kvBB//Rno43OvRPI2a/u83ipbVba3tYi0
wvfNOeZt4uOGjgWgoG4k/NHu2UnQ8ZfiNg7EpsGku+yK2eFizOAUWRBZNVnFE7Au925Crbei6lIv
TWWurvKEoberEPVIG8gfO4h3S4dwob0/tdmhaZl7lIDZgx7OOk86sPcdEHVg5ag4AoqFt4avq++u
1sqrThHsR4v2zkEJhMZN7bYwE91tRpbTjayjOyMyINbHcXM3DqG88ePpJVKN/sWZZczOCE/PnDQK
DqR/r3N0kHcl8dRYA4lhqDMoRiFuJj9YmjJ64nt+rjs18HSnwFEUEBuK4r8kkqkh2xWA+pbJ/V0R
KMJ1m0Xvk2ioRGH6XOXMvIglMLJnjvYYqVqJv4JHiqJp3ltYZoMthGew4ezVLxKLNF/WbRItQbO2
XqYLs97moYsgJSwxfjcuXpAxTZnMYg55Fa9I7GZLjQzKXd5TAV84JafyHPAgJ/SuAuSUlkaUEeFW
SRVoX19lC+LYn5pMz4gPNbJ9gXuhXKLdqvZG2rSrVstI46Vtg4/Luhp7fcgmFp+0Zv7L8Mp8q/Q+
6lcqEQPK1iRDOtwDTTE6oG2Z3zl7s8PLvvAtdFAQCA00blDC3dr+3YxxSFWNkISPUlhzEyewdwMC
UXIWPrX2BqKPddV8KvAdKqoYgGop75G6UUmJTdI4l40TxGtZhrUJhq7VOiLMtOaHg2BWLoshfehj
g+gmEnbRhrG5Rlxb2mO3z0lWWEWl+k5R3SshsWNENVC7YJKF48n3xcTRHYSIaddBz4xXhPRhVjX1
cct3qmMsihuyh1NHenqFcWio/LeE8iD5bRhKdLXARmJX2msmddwUrNGYSQMk/7mptxTeU2O65XMN
fgaprbV467AtpDZuQMjByi4ahIrzmFJPMqMvmfQDdieclmAb9CZgW9pNpLTD36K74Iyiu9DJ/iTj
/LWPx2TG2Z/GuKAZ+Kmx+POs0kwTXZxGTb2KBXRl6X13I4MWS7BDef1OsrW8HdE4A0Wc2Fckbg0m
tdbFFQ2jAD6je+mgdtRaJ3CK30OFQLOpUHDYPT6oBeBW4WumXp1pz606XtUJc2pvR2952n5DZ6lt
vj5inJwMqebN2hPTpNFNnWM+zP3RVG/MTmRBX5ICU7EJy/0Wpl7OcpznhDwT7l7svh7vuDk8X6EG
qQSxuOrSE3COTk55zQbHBFTKhFIhnGSWKGif5fSl4zp7k0pBxnYTsh8UTn//uezgFQGUGeq9tgmB
pC79BOhoMVXddgAWcOFgZ5ycufh9AsiKsGzcHyeH8nImXzlmm3hhlpn7tmuy38QC8U31Emd8tiBb
doDySabBIoyBU3YWe03ECOVdqbHRjrgItjI5WUcEzYwIogH7lfR307EVV6YeQRiq4/o6sQAXyW7G
PsvWF17gMysbAwfXtQkX88FAAfNmWOYs/+WPraNo9gFpIQuwT/fuWY2i+MfnqggeELp3PyHAuHAv
tCMhwuezEuwo0SBZkKuO9f0B3byY1YvEBQvWsFBQkMuBHOXeMF+ryFY8NG3dwolDfSNq/EdBLS+1
6Y/P2S5NL0cXPBRM0CccGDlaPS52LfJczttboQS44c3+0jRwUrFgFAoVBOfZJuqi40JMG7Wdb+VF
5Fkmm2crYOLKSwvlnU75F2QFnp8x5vCA1rJ7/fp70E/vMVsUY67/zBAa8/g4TEqy2dVpH3omMAff
g7LoXn9SAghDEVdNQWH8ziXr/hlRyjPJCNVvtED9Wo6dCJbE6ZBUynxbk1CYtrRJgtlsaVKk9th/
u9dxkTe/Kl/z5U7xGw6un7/+/9erL9SrNUoYPMj/t/TvBljYx5916n//P/6nTm39yzUsgcuMUEPs
+H/WqbV/qbi/UKRQxUZIw/z0P2Vq+1+oWKgGzdok8IEzZ+rfqj/TwPRvU72mwOGqSCrs/1WZGvWT
ofL3oEND/2cdLUIjJhmDPJ7JK/w17G0x3jjx3R9349+V8S8r4bzvFnpH5Iv8ZKEdDeH3YOUDHSts
N6feT+x9R8zMFrf0/9zz/2CUea7/Y3GrfXj5nPMmz85/NMqPYviQ4p/WHI8u5KiaZUcFrcSOIdrp
YKuHMQJi9P71VWAjOVmlqQ6j6SSQgjeDvIOj29WkShl/ottQxdc/2Zyq/TpS8WDbPUMLVkQw8RkG
YFKH9gZxI5uhMYY1UQ+IG4eu30YlMaJ6OBloCcHNrGppH3SRdWIVdkN/7dZWtCmgs67o8XYbjcir
B4oe8F1mS+vjmOCetknwu2qszoYoXf4A97uKHadZkx7ReS2+FeFWIcggV7NWCcKim7QEJ5pUbUHq
Etsmq25jBNSpfaU6k/Udj0sO+QUuDRZ4xbqCTTAuMSY361AR3ZUMshZG0CBT9A5JS7pMNj1Fkv8Y
liFxu3YFqiWz936UGWtHAULc2FO2NfXmGiWifBryEcSB32pbpbXTdYEIemdmKjahVjM3aLNoHQ+l
duOoCblzBnyJQR+6b4hN+EsSR17bhDCvi8nBRNCNjXbj+wbfAzL4ZVC04cGPu/6nK7Px0LEZJ/wd
6dPSxsMNnHD66HPLfw2hk8erDB73E4uYMIhv1T7qmgiEpWhM+VupTIDJUIDks6tHTrgZLGkeiIji
L5pvsDC1m2IUOshniajFGoW1ykpfXhPzjic2MgMUMCK3yyW/L2HTDP66TWOFs6n5IRvFRPMl21/Q
DZ/MSf9wc1d8J6GIY12rRK8S/tBORTiUkIZWadu8Jz9NFmh8wr6avLhSh0WcljwE4U+SrSh/H0ER
5TIe7GSfuaJ5jgi1XRK9YF9lmHtuygzdhiFqbQuWKDzAYopBWhik/tZlvel1R90WCJ9AK1qsQ64/
ouIYRpWiWor7WWB+9djnMYA+4fWtYrntM4c0X4H8Iymm9gEgKv9w7Ta8GE4kDmkwYudPfXgiCKIX
plK0646MzjvH5XZSH9V8YAOlvqKHaN+iyorjXaxb2QZ2MuUb9loa6rza176REREcxiBSH+IcMNOi
7CNxp6dajL8mUNGw1f67b9N34C1R/Fu9dwt/Se6K3S5Mwq7gPPjmHYQlIrgCgLgDh4r9WNbVdQWg
+JtGEMDOckvr3ocbum3mDrStZcF1b4pnP6umA+cMSgSD6FSvDStL31U1HjVk1+mwTKLQf5fgUYh6
6wu5MJRW2RZj6PwGtY1uKqAX0FBhuKptDVo3G6l10FYmQenswNdKI12aSu58P3wcBCtQu78gfnMn
MRvAa6EJ5WmNNuKyd/XrlNDER3VIprU/OlrHYELbYpbAjtOb/auj+92PnCrnQc0q1esi3Bgrs0W8
GdkRhJQMc/NPLWnkvoI6fdsaQ/9WG0Z+k7eBezdok/GI7oxovqZxFE6Smrj6zJcwILhugrJ2qObW
+dtIzsOhHtHNDHEobxGrWECc7PGmoSdwlZRGvtUq0S3LUVoPJf6elZzGyeM44UAQUHUGqIjMnIu/
Pu6OSUW7RTUX11rOPncFrrjYdH5PXlNkyWwR4ox5IP8v/iUmq/G0jkkoUbJmy6shVjgyxKYcy2Yr
Czxdq6YkKJ5VxVy3qlldpb01zW76KnycKAIEC1zr/J3CJ7o8dm1/STtg2vNrg0cdJcZ+TMbqCs/a
uEwFRcRlbKFwXJBV4u4cdgwbxKLWyjYDdycal9x7ayjWpRooW9jJ1DJyC3veErTztGGXAABirOud
gviQy6icceMjoMQC0yLv0IFELTtfch+GYqJEkRMVwtGuekeOKJnGuuSQFqazDWN1pNwQVj+iyJ3W
kG9sT+qIb20V5I4eULCHLgEsrIhSihhKXL41SaG9SzunMpC6EaHkbps+E3DR37mamuw//3E9t8RD
Fpr1bhyCDHy8sPu7HvXpXeOM8C6cpBgxFvHkeY4O1piAMuvnkNFUJubC4my6xN8JBtZIpfqeJLJ5
sWcOQwfKrl7QRFTWUWSNN3kZxEu9CfRvZj7432MzLJ478mC30m3zrRATerJJUxexQlzlXClaqkOb
7K2ifcP9L3cOAv5kEbRIh+DNqF7cA4Dtx7q7dRGOhnMQoLKuUczB4R66G02RgbsAFjl4QJIRhTul
Zuxq3YDJpjpdticrgoInvgTZrqgRTkARSn6wOliT50aJ9aANjfoqUS9CB2l4dCXtjqUonXxrI1hD
eFu2DBsl0FmGCVcpIiSIRHalPJaR1feEvPPoHWPSrgvbqHdtaoS/XKAB+ySNrYestsSVD8sSrApQ
INLuuvnrV5wtu9F6Z5S0RHvkf+RvVtaDW1nKmlIbqkUp8y1Fc5oK82LXuAA4gOwP971lE9iqISsu
3Ab0EhCce6MezTctq9J1XvKCW76Z7Cfe6KWtmnKdmWr+EbOG7/RGbR6bxJqeeZGCe+rBAYnvrfuA
rK6ba4DuNqrLfOvUhvUq2ZDKRUvYyHWKHm5cNhltN50Q2nspk+kwKWr30UF+eMqo4i4nKWNy6UHU
/PdzSuTg/x5Rx8J8MfqNiiX5VoCyewz8ZLw3jASvCv2gNTz/6HveUvl2i27YKGorXox2NF8AOpkv
sSjHW1YqaxNWobIao0jBnGyGnu37xQ2pmPW3IsQorNcojJTEGG4/7zqZGCE6Qce5IxZwo+Z5wcLX
xFeEUWmLiphDaC5TT1tIUzeDKNQrGwDmOndjuctGaazLKiMepFZNPmKbALwWEeud78yeUSDYyfLz
XZ4ckExkTuJ15YRyNTnRcGs3OQJqCJhLzaSgsBAiT+5AfGQ7axysV5f00q30VZx9TsRiiOebxz9V
0w2ZP9ONNvOHgt41SFgnlZ4pUAM3qUTvdUK4LZPCiNXez+/seprQn4o2WIxNOT6rQyEEytU+Xk/t
2GzIFHavyUaP8Zjb8Z1BR3PTGnqyN9tMXMX9NNwjs1OI9iiHu8puWLrtMJdbuyoUGoQ4EhLQILWP
ZEwLcRoNabejr4J4xadOfNPLNNdoW+bFI2bxfENBNGUPlNvNFQpzeVcF4Ikot3Yg/NPpZqQbua98
q98gjlFG0o1z5bFR1aJeOlnHjtk0ZogW04YaoE9YELEzYxgjzJFOR8kGaVu+lRTCntWW1ykrJ7bV
bqS9q4E53pgZlCmz79V3WmckElIyghdkgj8KGz7MSBP6np7gdKgT295bvTmuHTnWOwwkXbmABVTS
mnUtysZ0Cpnp8saYDqo18M0rBuk3S7zjw6OpVIHEFx121y39ZBIjE/Me7FhON3qqfK/RYnNLWX8i
icYnSIaW7XxFd3Y46NgHRYh+N9KbZRtlD/qQYIl2YlpYJaVrKQpZLwwx6j8QQDpkbOTVg9EZI1lu
kXIV+N09igZ7UZgVgNNY+XAqTAKamb8abaotQNH611xGskop/7KhC5p64zh1vwYxpm99ssZQ2/vy
yvQFPoC0Uu01O8RwX04iW8qQZLcyKrAxW9lPO1d+NpO4G/TG2OhDn837tmrnhLa+sKfosUcgs6wh
mFORrLbciG6pqSZ4CCQzGzdxXpXcqJdIEzHFRE3lrxxidBaJUcuV6khllwsoBSkU0XqRl8JkVwUF
nxk7vxlK/6bMw2CZdDQVLTIeI6xt2GenKQ5/BC2KzGTQ0mlBsFa3HpypeChNQl+AoAHtAvMa0ri2
yvs8T8pX2qtg5xDxf2+Usv1Z4kN+sLXaHFZwCZJd243TntpfsjXTsPWUMBEDzLHKvDederonOLl+
KIMIElXW2uNyGGjDWJNlwTWt/aVfh+E2dad401UJR3I1jfZBrI0EWsjq3a2n7EpzFcMj81O49aon
v6IvN04LzvSqyd/Z3mvfByt3bjScBPgBdFGQfhTXCgTytr/3J6q8coSZGStIbKVDS1TP0IwtEkIY
6D/UPMXV4It3MzQrHMHhNN6ZmowPOYClDZyC+rtVs7/C2BrqtyMS9u9JimMnMaP8xR9J9JnLvMaz
Oq+QqCBw0YdO6A153l6FkWPehFlDJo+kWTnIqt+nIuiuemVMfkqT+Dtc+TzcAhPEfWeX2a+ssWn8
WRqxVE1c6Hwipb3XIGVeEwEpcIPPnIaxy03Oug28o1GR5pORYxhIfKEliNu78LZQxg8EpM6rXtj5
GqmGswwCkGuiSeNl3GUj4RjhxFIYZgCEWxrIK2usmcniNPZiYtSBndoqj5fVdk/wLhrx0JgWveas
gqYEmRFlj+CfMARL+nfM8jQLVNwZ7sihWCtfaiM2yJOGF7dAWFe1EJ5duS1cK3skh6W4llOq7+ra
Zyu1pq/tB8bSTEqnVTwD5wikB1O3lI9RprB9+1rstNZynqVS5QvOnc6WU0y/QKHgP6WGIq9ZFNN7
torx26AZxVNcJdVr2ZKZuC1xcGr0Q6so2ZIL5ZPeCqmPw5TMD8RawuJtimj4kQCImBPY+3jf6e1H
0Ds01CnvXEOXy68MdrY/81IFNeCD/0XkeIvMOcXQTCt1KxO7WvY8quukK3scL1Upb0nnCG5jNkOL
2EzjZu04AgpFAOmvIdbxG9//L5kTmtKyprmYPMGYGL6c9iTztPdopDl3gEN9HurGYOGytTWWbP/Q
lEbxbijlDzNu+h/mODxMrd4Qim6F3UrJe20bV+DYZKkYSz619IFeDISIMKzqb0JNm2zpW80GhYy6
mbpZEMEb76HRNLdhaNnXemKNTC51a+9CokK8ONaDd2J4mwWQ44K+thJsnGCwHznqsJ4EbvbDz2x1
VQbui0lq35VaavqWv4X08QEHlhmZv+zUqe9weo7vweR3GJh6B3auMcY3LvqhbVfj0XILx9nSgxhq
6ivcFMO3X+ARmo8R7edN3EZ8sLWLlwuNOOY5ixRzRaDpCLEluPYzE3JyN5STta8qwIGyl9a6THP/
jTzIiZS93vEgdcW3xEFCept9N3Tr2d0ODWEWAdjnb4QiBOxwlUOWZXKHEzI7+JFi3duViqkVwc4t
icLGby3IYTfHPc7+Ngr2fh62d7kYwutUJOLBhFGWB8tx8pX2e5wrWCOSZpsx3a47BPKrCXvBwfdb
DP592S4L9NpQe4z0AWcNCdQzP4AcdHVbp+1j0E4+UGnV2htBMW5lX/8I3dz24iBkxWIjuGciVbzM
cLtrtnI2qo0sIHO8Stj/QqdsZdxFKHXKd6OKy++oC1pQKEEVJu/EosfqlVa2/hVOlHhFtaTnZWv0
x1ZXhnFJhJ5wbyMy2HUor1U1LIy6KCEa58PE0Sys3dt8rNPHPHOBgYvR3YZRA/WAEtYj0IoPEDUQ
ySe2KnVl1HsVkZgtODUIYoSXbKo4JFUdQB8tiaF6utqa44Sn6Hq85/sXr3ZmPYMJGpckXQYeu8J0
RbnjZ6NH7QrGiI/Ih/V17HuvHaw3myMIvrhrxEIH9lAWlTPKRErraD9pr/ZX5gzosyqDQkqSE6AK
raFzFf93iC7uXqiKfmgG93c1mMpzwKf3hJ6vDleiKSoCjuvBhzQH2gPdUrFFtNKu9ajKVxa864WD
Tvr260LoaRVUR4gt5uAMlwiE41aJNeDg6LAzer1J/a5TKMZFZcE7WW05j19yOc/F4b9aw848Guo3
3PeUpE5asYMY2CfZtTcWmKnUhj+iDOFhGpT/piT/pRP/shrOUHOuA1QuIABMfX/XqVXSmyg/alxY
6ASPAzbCBaYn7Qb4VHKhp3fSYP4cCqKwaZIlBTn476E0fFNjajBUXuftdQJ61wP9yJaTl3dRBUO2
LTperq8f3LlbiQidjAVIBzMz7O9BBelbOgq3xiNtE8CIyR8WNH6EP/zx9VCzt/j4qfFBO5+MAMu0
jm5lwuQ/lchZvGwMDX+R+krM5ObEu0SnoplS/gBrolFBTKfwpk2H4cL4cyX+ZHyDPiJty7lHc1Sp
B12IASvBxuRkCgX4nAu0qv7p64s86VfyEJErqI5ALaCeJDYRGyxH6eo1AYeUbjF0sosIIM7fpjqA
3GnUoc4irFoXSGE2Xw997v2BaSZ0msp0LOcu2J8tFTJFBy3QDSTdfTKukfvBQIvnQjCJwkTSGQE7
sDGU/vrrYc99+rS82ZvzZOlI0/r6c1ijATRNXlDt2VWc7rWse4KqMHmBxVvr2ry/Xw937oU1mGNU
E608CR3638MFdQXMxRkZDi/hY6VXxBTS9q98W72kQDnp/87Pkt4z/XzBRKMe31DgdP/9LDHiI6n7
fDdHv/2FER0ZDjDQG0rK6tZyJvWNdDqKST2l+K8v99xLCw0QUAWWeJgHxx+NbUhwkGrtGXZgHkRb
UM0PmGK/HuXcTeURzu0rjDi08/++qebgm62ZMfV8zgJdPCvM3HFYaCa44K+HOndBUFOogcxuAMLS
/x4qGUgUG9OeCbWv0pXeFz8sp/jxvxvj6HIiITE7drwjGtijyaq3ppMdvh7iVIDBy8H7p/FweD2Q
Kf19HaRkOlACJZlm7F1vECbpe73IaZQRDPsaKswwFRCyu6CmzVKS8LnDEHtpRjv99CCRCloofH8u
pYujGc1E32ugyqm8QKvRFBcSAb6WVNcpYshdUrr56uuLPn12jAe4Bo2y0DHhHH17FccqZyyNysvy
gQ2KNR7sULMvbCVO30XYnA4+LEq7GLw+dWF/dIbdQJNTDcLBi5B7LZuyiJZF2V3bCMkvvIpnRuIi
HCRr5P2c6jvcJoqmEVQI2pKZ7a00V8ZoP5Z1/Pz1bTvzmBCN6YirxLw7MueJ+48rssoM/3iNw38i
YrVO3wioW8ZJvgQfeUGTo5+usbM+7f8OdTRdUKOy/GyGCbQd2AycZoSM9jbki8Ht2nXV5dPTKNiP
Cfof9aoyqe6rdeV/tziyruF7yzVpu/lWbyijZbVBATwjzG0vnLjcS2NQdkEfTjd+yjnQrHJjQeKO
suZcJbHwylju7S4dbvuipYI9tlizKLMhzwKNeOFCZ8LS0WLOCk5fT+UD0AxxvNgRX68YLgI1D0uY
fHGB9d9qnfMN+2f0lk2tvW+Je17Uqf+9Jol8g26Tmslg7SyL7FIS5JZaVSZg8Z7INMmXWMuQ/AMN
6Z2byaewlBVJtW6SnnpjZNgLv44N8JQ9kJ+60+29Eiv4s83C9Oht9yspHaj4QxJDSVTs68REyxAn
rr8cmK9XLqi2yQ6GlckVutwtXeHcODXqOwCL/MKideZdY15CG4fpxGHLf/Su+VlXsfsYuS+x0lx3
mmvseOqDF8Q1hPXBN3rv65f7dMNjENmJa9MkbwJ71/GcAFaq68us8FxHYq/HebWuEJtdW0YJkMEJ
5HVI6fXRjNzg6uuRz3y+7ObQv0HZws9mz7fij8+qDsZOCVsr9yhzja+d1Wug50rtkazD+OProc5c
JAIPZiNqHfz7eOtIX5TzJmFQHvgnuiKdRhOPThDc8TivdwBlImfZ0GAn8UanaP/14Geuk30VEjuc
uNzkT5naH9dpJ0FL2SnPvWYWIlZ9/hhg0Z5JFvU/3gbAC+Z7wgnL8Uoc2wOpATVBocWzANR5AQfU
r3SHbN46NYx//Jqy3UAwhTCK04dqHa2eZVMUQMTbFF1B26+QmqNXjO/6XlgbCk+//ukNNFWDC9MR
EdNFPl62IPOBjUorLktkhqeUY17QQ6Sn06QAVC7cw9MPkMHY2rA1EDS0j5evCm1IaLUZV6aYj6Gh
vFST8ysejMegty7sQeZv+e8DDUNxLEUFqjPni6NPLzPCaMwVhBhGma4NaqVuQfq6nXagFPJuT5ny
0m70/IguW1F3FsAdq04Vs7TxGjBipXX4Ccq3AjSAUWMpajHiwqvVL8SUnr77mIrJ0vncdczsqr+/
cdFw7pAwiTFztnuyTjz0k3eRpV4Y5nRjMw/D0dDAbM7NnP/3Pz6xzlGHKOKv9jpFVx4VOydOamBF
/Po9PJ1FGAVJt8bMrFonWPdB0QdYJlri1cBUFlR6lmnc/rZz6xBXkoa6A7psLC7MkvrpSsmoTBz4
7tHqWsefGsxN6XLsS0AKj1TBCSNnrSNB9WZw6dJ/xkk0o5vqRMoBmF7aOMJoe6n2Vg5VsCPFCgcZ
2yIy3KtvLiCVVQBnavW5LQBsLK6QxVlPrt5buGcaceHXn30wZKbwxmlYao8fDJKEMKWzkXpUp3PQ
qm68VwbqnF8/mLNvGbpKSkqQ8062nJlZsYwQp+MB/sU5U3SemmiPjv2PJdNIUwElsrdlHgKNcjTr
CYIySCvJmYhwAiJk8cPdYKmXyIbnZiCLLYCjY/Km2HH0Mk+xqmPAVRLEQw2ZQzbL1CCwh8D7eO9i
85/vojkzIhNlyTAd5OjzW//Ht+NIoj4QXCWcHf1f870jl/2Q1f7L18/o3Mczxy+AaJhl58ev8dAk
uTYVfDxpBC82GXGsaL6A0gzPtg6E87MHPbyjWthcWKrOzXkoYrGosvieHnoonaqhYXaJFwQ65jrl
bYqDTRk/w2p6YLq+MNq5F55jDwlg5hwCcHw3U67RtiD5emVQJtsMC/qh12Nl9fXNPEn2dngTuYk2
Ti1YgMiX/n5obqsPraDkDvK8V58jwEQbBcUxFDyjS+nN2f1TrAFRbAvZ3VVjntyK1Da2oYOmcxpL
i8YyIZZa5cMN7x30GG0bXzrdHjNFcaLzI21O2HyZmD6ONz6136ggHDNWm8GkTSCrN026IAgNp9lF
tvPSDlQn7DKkiZEb0XPSd83Od4sfIYqOySrlvuwzc0cVCYL4qJRYcbmOr2/kmW+NnjZbUMiPIByO
F8TU5jdEA9vtPp9+lZMmN2qJmNInmQsu/ddjnXkRsefwYQNKoUB8vI3RtRGqiCPZ2vvaL5WCA4R1
9a0Z09wjExXsNojCCzuMMx+dRk6FxY6GFetki437YRyge3N5sXgNo0BZ6qh26GPU08LQx+qpqkl6
RY3Ref/8WjVt9l2ws4GzeTRTmgpJtrXTFB5ntdvK6muq0umBajzYryR4Hh0w+l+PeO5JcmspAxCM
4DKV/f1F8K30sjEJRlPUAAKX1qFKyA156Cs38zIiYS+Md2bN4QLZQxksbKeEkcyvYXEV3NqhC+hc
mDXmxYq4UANF7H8yFLwUw4HRS53/aEEobTOSWc4RTSP97V6k1bSobcz9UatpF6avc+8otB5eTzCE
cz3477vYIYnLJyoDXpO1j21YfAhRPaYNzy8KqgNBgf8cLMIEhulCxxhGp+b4A9QGem3g5nPSjSc0
fnb/rW7rVUkd4MIp7MzETEldheBM5Rkbx/w8/1jmygl2rupzBEwD8RIMw9aZqsevX8HPOOujDf1f
YxzPykqcxKbJGAj6tYUJVXLfiEZ801uLoJEUhFgUqP1C9HW5avB9PRV9bSMWolfbOoTI9lqLGhI/
+BJsKwo4Q9NAfo2pFxmy3pMoEh50NxiW+dj53/2SjDUw+7SlE2dcIoP1d6FwaFKoWNiFVqPVjWnf
f5vcDLFVrjXJpsiaeqt2le9ygBqCuzhV2R0W0eztjeq7cLDDrVY34y4VSDQ7I8xuOqXuPCdxH6MC
gCB3ONlk1IrqRYhQ0EOcmC2KfirXQBwEYuGkvy5Mg4yxKG43X9/ec+8mqziJDnQO6VMcvZtWBVl1
tHg3kQm/VYN8Iz7yziS5AIzAHIxT/AefHXtuNnuU72kIHY0nQnIWDWixnqzCueZ0iyt318v8wub1
tORnUivVDQp/1AhO0DrmkIQG6b25h4j8UJZRjWbQ+VklTzShbxCkLFuh/wjq/MKRyTg/LlVa7iiH
6+MNmVtmVVaSMORlxTi9hoOKS6g2lQNGFzVdo5nhjDNzEtcy6apVmiMSVOBS0nPTu51A5S/iXtkZ
aqtsNIm33EcYygtXbul30sF243dBRMuiH5ACJvYUrFyJ1zTq7GkVaP4DxFJ4lJOoFomMTWI5pjJY
x/yelUzLDzwf2n3spOD6hh4QqdD477NJLMNGxmtbsfXnygBX8PUbdm5OtwzeMZIKmCi0+Zb9MUdE
aiMyAAG5p8q3EZjZYuzVbaLJ7sKbdW4u+mOc441RV3ZZWpDy4jkiVZc59QbYreH664s5tyDiuuS0
ih0ezvzRqqFWellUZp17NJ3INBD5gsP4S5FAWwib8YLp7Oxg1Cs5s+B0Ptn2WjWTUQ7yEf2dlXES
Ba1rlhsUoGipZXTh9p2bCCzK/qwWWPZONr/pOBpWjIrKw+170Bub0Ah/fCnS+gOM+wGW4YU7eWqs
npFlnJI4wCIhOOGjTU2Zcn/Zp8VDGuLy0rW9M9X9TqcWvyI7BYdpWcnlULrGt0j1Q28MMDUEoOxu
nMBJNvDAxycbSxD2DD8wpwv349xry3M2KCNRvz0J1esHv1GSkG1OX5Ufhhs8h3r3APD10n0/Ow4Z
iBhdEG2cbA6ajpztEj2ex0m0pJoj3/JR6VdFW19YSM9tWylOIdrg/ODyr7+/Q6MHT+CjvfQknhH4
wGunzw91Ifaxo92lRfVIKOiFQsW5F/iPIY83rPFkpmj01MxTejJT2+LDNVPE7da+LroLZ45Pmv7x
NoETKU0yto+chY82x7J3zHKCUM00o48/QDz97iMXAlWqOUvKt8FSIWZhSSpRvo6q2WugaLMys0b0
53bNi0lR5cWvnMZrdRwLuNrwGYWyJlDHBTCVp+ky8xtnM9i98+wIZs2FlTcIppRmWE3JXNos9N8q
/KG1DWJiKNUfcdFCqRHlWrLli5wO6NJoROsWZscDHnHBYq+LC2/tua/YnZ26lDh4b48bsGlaNk2O
P8Gbymk3yYmAItV8EaW4omb6IqPxEn/g3COenVkIZWyKrce3vYy1YKzYDHlR5Sro4lr4XhOn35UR
+GB/m1mT/vUU/KmdOHrSKGZ0LpDPhWPm0ZMOlDGlS5pmHix1dxn2rfVghuQf58YorsIiTZ9LPXNW
8Rxk+2kXcEKZPmctud4SSd+WtD+U61//qDP3nc3GbIGG58lx4uig5FqjA1DESL2ZJ7MO65HIqZBt
4xgXzUtca5OHLvL96zGPw07mUgCqBKo+86xNtrn+9xcdDGIiQ5wvupl8pKxGYG4QpBobYLnN1oVK
ueBNQTkp0rUb1OFypCeD88LUVl//kFMGBT8EXzhyDHIfabQd/RAyfAIrk1GGbzk2aI3MvobISKcD
2upcXHFn7J2MUSNjsWoWQUoRmdA4+qhz2sd9b/TqZoTL/hpCjljqclJf2Rbn27DnlcIxlWwQ9ZEP
3IYfI2JspuxubVpxuEYrbK5qJZdeaFX2mhwze+UEVyDX/ou9M2mqG8u69l+p+ObKUN8Mvomk28MF
LhhjTxQYG/W9jrpf/z7CdoV9IU1kjbMGLmcmIKQrHe2z91rP0m5TrRiveGwxoRHSOn+MbHJHMtn6
JIspfWdj/sYazivTxoNuLRP688YR7bYkg03P+WfpeBshS9uO5hh/JBovWv/5Wr91KITXaA1wo/Pa
OCtAGDrVdb68lpxSi/yqthc3H2Gre8KOw49/PtZr2gyf69L91di98ho83/4XkplBsonZHPQGiS8d
A2PMXrOubIKq7P0CxOlBKeXguhvV4aiqUnijdpLj6VpWbapCbr6Xkv/iG97BN3y/pf5LEvAfu8f/
fCu6uJuOj/m3////CMYom8ev5a8Ah+/f84PfQBHzF3BdykjjZZO3RLT84AwrsgOLAeUh3erltrJY
un4CHEA7LGQZmAqLcs5UuRl/xjYBhEACumiwfpCL/wnA4UWY8MuSTkGyFCYIn+jyMjM/v9HkPKpk
0jylA9SxOiHjnvDWSTw0vaMXzT6Rc4utUcp7KEo2SNzM2LjQAK4PWA2IgLM61ygnvQr3hD3YqXZZ
SIgRTYLEO0DhSeXaWUM0pyDLdAw2ixc7ji+McOjJqMetnwRiG0D5dvQPstHjJscUK7DzRxdAqxgP
4a20LcmNbAkkek+Kfb5fhmagz7UhI668xrEmf1JfKKd4KJtqukW1j0hqZevhYN3YEU4p5yqOSZDv
HKjfIOlUKfcIJCDILhPNjOOLkKIg9UKjZFr//d3071PzzlNDZ3YZ8/z9Y3OKyq/f/rNrs8fi66+P
zo9v/PHsWMpfisrMmmWdkgMcFCXQT0a38tcyf0NmhjD5N/QJjxvCwUWayJDktycHQrdCfJrCk6jw
QJ3RuP9E50bWwwv+l8eGAmB56TATQfbpMKk9e+/WTSia3HFoz2KqpE0QlbcONAkSToGhkkBgPAx5
319C44jdRFQPdOmknTxYR3xUWerlBOb4VavnN06fF9e0KO6NQIYTVmV1si51qrgZvuWuUUA76pNk
rZMJm47dWscqQ+mNBPw6GYfmETfmpTlkl5o0kDtVBX7XGI7Hq8PAtChst2/iZyGL+JhzHb3aqgpX
FMBtZcme3dFQB0If5kPpyNemgmHXaYbHchxAOeACnHRabk0Hw3IBw+X0jpYC+2hp42aIkSxVoFGd
tLgclP4U4IGiQyjWupoStTtf68l0kEO+qkkkd4ziR8C9pV/W85PRpfusVxY2yUONH7TMQEc2eaSx
CdC3tNlNd5BBXhEUM7voCY5Kpz0QJfloAVpkDz6c5Ca9XK5AlwOy1dPsOakKyWvDLllrC4JSA4OJ
FAw7TD/0d1jcTnYxmh4DKKwpmfM0BCRhEkbACG06EDpc7maqFU8aWi6MLHu6Ee9VxAPemI53ZjSd
hkp/iLR0H47ZI5kOIMUMUkS1xnSxJa90TmgA9YnU+lrP+KwmrYNJjHVTWqzOICNI5Yxw5KuwwdSS
C6VGDQ1UAxQTIiaacSn8WyH15aGDQEmu+nIto/xREMfsyssy2A14PZdjVfBOV1I9X0MYu+7UYSOW
AEobZKfUy4fKKkG1ptGzxuq4MpT4Mk3HA5mxxtbGMOYm+B6xak73cwBFNOvMzI+Zuvtpy4H62E78
CITYRWMke5po940OUTYyxrtchm6A/obeDm5JZD+PRQ8PNlPHJ7ucD4RNxR6JDPExra2HeJS/2LV2
5Qyx4qGCWk9qt50N0TA36+/m2tjSSO64UbVtmPMZSTL6w7TrsXOL+WACrFgNA58nfHJt71jcCSRv
Aq1Sc82tWvm+CJUnRxuAnYykmHQhIm+rv6sbcaeP2XOOqcWTzbLzRT7eaYESYVSFmwoNGIAtoUWe
osSx93LdlQI/uKM/lHWRrE3dOGL7tNbd8n2cJ8UdWZoDZvPYaqbtYnlyJWU8ViqusSSg2LKSaKII
BoqoLXjEbATUSeyD4U1O12/rhalYl0a/a3PT3o29JF2l0ZSt6rnKrwp0P2s5yvo9+T2tp0qZ9tRB
aZz6BoSFnQL9BMYQ11TZEOMS38lJ9bHSeXgMrBI/ZlhB1CBhty7u0yK4z0fJFP6MSR52qRp7YxQc
9SL93GC+BUifUaGbiIG12K/wF68WoAzRYKgCEmItmnBvlx0kfjLEMim6LkpiRNCO35cS4VutMIxV
T4YMpJzmqSiwMQN/ZAtAgIttYeOuZsJK8hgeqzqVwbXSGR0cUm7/OVGfSvDubktr1o2IRzdHVVlr
FuhLfgsSGWduQ5hjsj8iNr/SZUtsRpWbbkqtB0syj4IMmF3QN8+EGCHwTd+Rbb7eQqOvoJJaEiIt
tnLLf/+1QZqYusCdUG6Bp+MaFDS9Ans8xhgMGWqa36uBf+DdIduRF9oiDwVvcr57dvRBFOZkFduQ
R90nrmSvgmNwTZgm7xzpdcOJeSybFA629NDOexGDZY1awkZhq3bpoxOwGi7LcaIMk4ebvS13/E1+
Z3u0NLF+fyNyzEX2iNQML/u5NCrUCieyW3Lnp86IAAD3d+XIg02Q+XZYKLTL+SKTPTQtq9svtcP1
94P8aorStLeOjZAFgwvjjVfD0ioNoYVM9jLmazQ/KXObbGUzWpaLQ1Im6RbH2dMAM3XNUL7fJ33L
c0v2OECj6SlimBUW8wEBIG9dnMXOgjNPBFwUezgMJss3iQmVl+rcq2VC1E6zzo3+NObhvQxfxCd6
5yhscJNjSXfLMEpg1YgZPd1mefjzmb7egzLJZEuBYAdh5Kuej5rFTl6qerGN1Hatl/I1duTrfAb8
+c5x3rqiL1IMi3wLbqXzrsqg2CN1F/eqk+m7lgncpMTknWcswoB6E9x8KfxTOPVZP10Dx81vopB3
qD6Hz3XPuryUKklKAaGo4yGUQOs7g7iTHPOoNT3CDZZ7o4LGH4aRuanxtD2EBiDZPFSr1RhP8UHI
TXsq0hHjLq99ocb6vottMoPMrjzoRfxMnrHJnA+mZjPa5WaUkuegnO/tUKznDu43mqZtNBnbKCpi
j2w5SNfVeEgtqFqqmK/JUNdcKFPK2rFJMzPSybOUdyGhb6wwjPDxBivstFTjvA87WxJDC0mjKzjA
7KCcGFnZDLrOxLJp7/RClgbE+RNIcA1Caybdi0/o99WsUafYynSGFkban/QWpnj53oL5sh08O8YS
2KlDn2QPqp5PYeKoTrtMlott6fTVuo0BSOjB/LSs9PGsYa9tQMuo+taR1OMQONHKKjIkcsFHEhK/
2GZfwD9GymBnCflsCS/xyGF1qqb8UlHCZ5jPGkyiGFUVaaPAmxnBCXluL7LYXPV29cEG8g/uxw53
+hQvYCTqFrZ78Dexiq8J88Lx7NTqRgBDd2U1fjYKbkEc65f9mO5TA7+ibSYUqAr5UIZSecBrY6+X
u1NZqNFK1+Z3+vAvscfnF8yB2gjD1mJSfz51LdSqG8spL7ZKxkahj3IIWB0ZBaqUcs4RVyCm3PKz
yT7mBkyzgHxIHL056Bvu5SAtVpJZiPUQwDfpTKX0RSQ/DNDzfex+s5v25jEQjIwgwx4jR018o2El
qkoyBjC73cvq8IS0n/jA+HbUqA5B74EqkMZNGsn3E4WYWxGfudGyYQM17BQaJpCyhvtTx9bsAvEb
XCgy0OkC6PgqiG+ngnH959XmjYdkwTvyvxftxHkTk0B5K+sG5pRA831KHAiCA7+OThRnUL0n00fV
8vo5YUiBIoSm8TK0OOti17o24W1D1tCopDEqZsuUIUj2AW8qR+HzmUtuyZkUVLdXWabAbD3EYQbR
iQJQlIHploVTeTHWhpVjzrRS6UC6wFG+tKlyIfX2VebkLQmXVPtjUWq+VrVPeTKfxmw6wAbnZcxt
FmrpYzAsVSpZHsksX9ai8JOxJK+AbkXfJfa64yN92V7O+kiio8EXOg0wKqnjO6qhX1eB6Nxs7pBt
2uP1yyYoKAgEGfDD78Hu38XMZnwbwb43wyN3jXm4azoc8pPuuMDI79RUua6leK9pVGuKJfy4SCd/
+YuU82+CfrkhKwHmUW/a1fIYtaNxLK3hzgyXDYRBUoRtAvXPaqolOUgux5owW6viqxvJeKghJHlE
P9cXjjE+gSn3B8EFTrL4MtbYszjInD090x+SqD8Nmm56Wmlse9o8Up/s5yWYBFsF258u27Mp3qBS
KtCc9NyYPB3m0F1mivEZIl6xTxXj2Le9r+E28ZaN0Tg3MagbeJIMUI5Zpz+oDXj/d+7cN17I1DqL
ktlgAo7P9vc1NyPNrlZ1g0GANT0VbX9CqXykvuDiAUr3l/rrZatddg4xKg6V3sszX0Tdehrawa0T
vq3OAXx0SOac1IEq1GgWvAFUX8ynEdGPYtpmCwy9j9Mcu7ceY+UDk15LmXNZAXPw55D3YjcTcVGw
NGHu0Y6qxBqTdNN9r1FuyY0GFlImlmoMO8iWNpV1yMaQ92GkYWhLQspsKxF3HRm7LjbCUwOaxYMY
cEm88Uk3RLwpM3Ip4ybV/HqYD3k03CUBs55cIRCUHuCT2c7Vuqm6E5yeZJvG5rHnJcImU9xpUMCW
ar6zfr5f/+2wvdNho/5blPV/32E7PBbtY/trb+3Ht/zorTn6X7j/FhCwvYws1UUc8t++ND00hAFo
p3GU8s6iOPzZl2at/LUPLZMWBpP6pdem/JOOmqKfvQSQAy66WuSHSFXYjp3vjmpS07MkHM1Drla2
4rFhUwDpsFEZak+0UgUcx1LnQJD/kGtlcMTcqhheA3micQCCUDbfMkqXpXzftiYKpJU0j40ebG3Q
rrwetZ75l0V+a3VMIwQf1pos1Vwfjp0MN3N0J9UadE9vJZAU6w7UnnnR63X7xNbiptNj8IyACYga
j0xrnQFMmNZtDapDnadbWmnw9ViG44o6RCEl1qV0SuYNlLJWvihAQ+G/a2V27VbTwjbIanIkrhPa
zreYHZ1PbTZrkde0tVC8BrpkdTCLhkDgcnIeJM3USw4xmfNqxBYRbypo9KS3TjDleHbtq7QuzE+1
ZQ2+5JTD57jXk+sZxOu6FJMBZX5pZSS9OnYwqyKJWVIpVZt0zrNdIrLoswm65UFtNbV0lTJ2niCA
PmXjdLTlhhQZciimHX8ELASmdkX/XmZ/BEQHjpbjjaCE+RpKrhuRFOSWytMk+90Q9mReVpaDlk6U
hGvoASOBQTH6bUGi/LVQRHs/RnmwY7EeoGhZ043TqtMemW3dkH6tjiBfCO0jYyyJv3I/GDdJ2vfa
qi9V6Qqknr0ZDbPZtuWoXAxBV9xFsxWTGCrIYpx1y+vHENE16mT1Ujd69aNUZu2CV1C1q1InU9mp
stLLIUPs+liZD1lnTL0fCxBQilqA/Yt6AoGlYFxrA3zDDIkCOm8mFZ8lxqBrG1LgBjDsvNMjdX6S
c4asUatUtzNUlaOQ6vKilBhkkJ0iTVejgOCiKOux1/GBg7768f8ddXIfXUqGWsGwib9PWuofcxec
b7zU0D0MGYXc99GM2kgn4P72INPXRMQ6r+SI3snTyzLx74r6zoq64Fv+tKASLUEgzlP3n/L5P0z9
RP4lfvx1ef3+/T8nFwzpZAdPFXMIzBPLuOHn6mpZf6FVYOlFxP4jJ/Tn6qrZjPZYO0CJogXj7cga
+XO1tf9aUjAQ2kN+wPvJf/oH84uXivrXXQnZIQbTi8Wjz1gSDfHvZcsEGlAhbVqGW8dzED5noXQ1
TsEOTrdfIOTLY3nfygEZe+JBSSU30dp3KifnvEe1/AoariMN6sIy6z6rnEqsMZVth/K2bCb5GOgP
k1NdtH26KvJ1mKqQ3zpYZw5DBlfP4O9Bbt0gZStWg/pJ7+EWRn5RkcdLOhnxTVTLDvtIi3jppZ/D
Q+8qdE0Jc6b6qZ6QH/NFMMIK+s3p56Qla4u/Tjow6Hj60M7lJs7pjEmryXC2eolE1g1T86KW+wLA
Ekl3wpWaVtNI9BHoPQok/8xGuCeQG9gusxEXwciBGAzLjZP5Ru/aZfZpE9gqXVII2sRxaS0O7gtd
EjckT4rVWMDOkpzuxnQ+KTjf2tB6nFt+gzyByGwCcTMtAuQcCHjRSpSZ34853Mr0NErBXVIPDeEn
ORuFiuwtVd7EmbgOW4smX/FlpuDvktTDqJBtTKDZ7kAF7WpF8ZSPOhLQxJ7cSR6e8OP7oSnai4L0
dSKnmOmYLQebcb1qV2GOduvfxeVFDfDO4oJrZdEI/X25tkZGEH/9bUH58T0/VhRb/osfsfg1aVcv
WgGqvx/1mm39xSJD7ArNZTQF2sIw+VGvaegIGHjqLCiYVlVLoyf0Y0VRKQCp3BYFGTQXhNr/aCL6
6mk26WpTYyFJ4N5Eu/D7ghISeT3bVSm2qirCzstShxgmXWVLogsNLrNloPhOTaLxfCeiz/rLtXqj
AXy2C8PXTAd/ge/QZMOYdU7FqmG6Ov08woEXar+yptxcKRDH/clCGfU/HAr6FuARRr+v7IXAGHmX
50a30RX2l5lKI0kjhGhFV7z+H86KS4moEJEZltOlYv5lOjGDhq5YoboN7Kl4MxJQThhDB993tMR3
ec/fjibOmvcvF1DjnF4M3K/bvWNPSyqDYrYB0e0QY6DeFEjJnsfe9MMCAryFKnhRW6ReRcT890Xh
bw/OPfhr3/LHwRfgCXcx0/mz8+yYVQXQGboNjl/TVZCDrgpFr98xCLy+RyBRKdhpcTHijDufT7Sh
rbU4RcSmcXSTqD21oGtjjLXVr5IKO9I7J3UmS+SkIAnwbBEVhizxFRPOqHtVi5RObMLJpMuZNt/g
1zzbYZm7SpYfzABxzJ/vzNeXkYEAG4slMJwZwfkGCkRiMsCrF5tENgyvCJyMD8spV38+ytk27eW8
VN7XyJjJTDdeBIm/3JQMs6kd6lRstBj0oCZJFzT3rybcUN4oozr489Heuoq/Hu3s1kDgEdahkYkN
Gl6FdALgZX1OyzJJK7d0nM5t0vTLnw95blB/OUNUUcs2FPcK++zfH7spSk17GHjsACfoV0BVsvtQ
FsHOJONjK8ow9UV9svrJ9upMb7+anWzvK0PbirApN8DU+pVAk+c2g1U9jaMm7SZc0S75AvXtDJEj
swAJQ0Wa31mYlDc+fxQpZOSQdwag41yfaLehqZYdj1E8CAwoujSklkuqTb+SJI0OcKvUXmWXg69x
9VZqNuqf5Rlmu1Ds6mh1s+aF0EevyA378db/2wfcePNXY31ennD6ZOeTicTJzHQ2sm6DDmKlBjir
2JaOXm2b2MDrsP0wxhqA7cF0Mr/MZtJbC4LPWugx6E5G/Co9O14MNomL91dGhorQJShseZFUTFRd
anNUzVnaYdcipbBf+owWnce6a5x7QTjsfdfbAYICUhSwBFlrBL3LtrWxqXXGfZc2Lbu9jKIpMAju
yNAy6+kHQfjyMdUnCMHaTJKwJmJ/kLqr0rFIkIhpvk86w6cRsfWFHE3yR6khaC4p6IkGxvScTtqp
s+m2OVa4xKJF3RU/uVj/+W59/YDYYD00/IaL7tw61yGNsCaFQXW3idvoKKUCO4ct75R4vAN7Wq2E
yJV//EhyRHQQTFuXjch5dDooz9525rQj8yLYKS3IbCV8cgqQylpBZqpjPvz5DF+v21hjWG0QQoKD
pCv1++NINFlf8Nl0m2TKKlcliHgXloyJbHoH/p8P9fo2ZRqAvh1nDJouGiu/HyoUBiMpALsbx+6N
QynVyq4cxHv21zePQoeJMkVjSn/+kZG5LeUd4NmNZDZy49aWI21FHdrXfz6Z8zEH6xhng5PXplpU
mD2erWPg2ZeQHKfdjFAg/VJp0bgws/bNFt6MHrQWJQU3Pl73cN/YHxs13EDciN9blrRXb3fboIQB
MoKbGWHe2edX16U+45JrN6hzrBX25WwdDEm31gfGuZ6mz/pOKUZn1cjlt6wcrBP+uWETGnJ/CfBX
2xsp+bx/vjTqm78TFnmcznjJXoGFQl2SgF1o7aYIRbGTG2PlyDQWZwjcx6ClGxNZovr0Mt7Ialo4
AlmWZ8ZY3GFY048psm+ZMvZHwq78eR4+i0RSvRqZ0e1UEB5cdbGxNcJo2BdTdpTk7r3i4u0TWFIA
NUp6nn82A7+WhoHSOPlkD1xU1GlhY1VrMejhh4hVzKtqK/GDVpFpcJkdb6wm30/R/GjH1l3bmM5O
VAEoMLvpV3AWnJtytso7W5+/EcpR7DWSstdDFRKEnMJ50BISu5u4fg+7eM4rfLk72bD89wzO7k4I
w/zC5dRuJimB/zw7xb4zRkZgEg3EmBmoJugZwlfeaSUSprbCmPvnu+BcNfLjV4ARgoECksb5425P
rCWTIdoFZt9VS3Ct8YWy6trSmdRmjvy1zPrxI/786KklOED0oQdEPvJTLWKSG7ZrVWZ02GAtc5G6
kUdgqaIiMlyW6U4miacnofJtKjC1N4F1a2npypATomMl52NlJ9Age0O+IDZpMTCVj1Yv35oTBwp1
RXjV4LTvBdC9Lt3QHMk09KkQTPmV4ZgkZCsNEhYEwKgfi2BDCFnmSzOUcPSM2jt14hvLtkkNzM4T
ggG1ov37HdpmKT1sFp3Ni0o0tlFfKH3i6uPsvHOk5Sf90staPkaOhIDe0WmJyOeFfR2EorICgzup
Ce9SRQs/JhnQPCxf7CaMKc0yVzYlex+YaAH/fAu98fY1yVAEAqPxYqLw/v0kuzCu1SCREbhb0ycG
GNejVZ9kPXjOrO4LW17znRfUed/u+7mC26CjyIYbtu7vB3SAQjIy5ZZlG16chEbdMwWaPxVR72n9
/E0OCAWIs9EPp4riRicsqG/Dxl+kAn8+9TdvJmPB0ECjBp52tqzHoiNbiby7zYB00JcrRn16RAKD
FJehZ0TvpR2/8dI0FxTsAqxE5nW+R0RxlC45f3zIU4OhsSKPbRZ29M4e8c3ru+AbuZO4vBB9f7++
8NMBzumYXdkjEwDTjxF59olDaJ8t7YaW/JCw15mOT6QZDQETbLoBaCt76TBDeHlnC/l6U26bC+CH
TTkSolecuIEY4DlqgSlofSeTv2aF67YhsaafiBZk7upVhB5tIqtT3TIV8juP1blL+OVeoxpaqJaY
+l4pVyCzB6qGk2gzKXr0pbIY6LtDE3ZXLQ7K3B3MEqhFKfgBRHI6ZFH1Zk0MN66PVHXz2ooAQEjT
cNlHGBJdteuYbhmh0X798434xkIDkMtkYreo/15pOJloxZjBzXqDQLdZC3xsK72tSUwOjPidS/LG
ofAK68SlLXIuHAa/3x1xorRV3Vj1ppuD/BkZiXUzF0vAmGTK/8NpUYOiFCX7FKDI+apWFdXcVbYO
r16NmxuAAea6nKzgkDQdXcT/NhrfaJ69sYhxpMXRaIANesU0Y6Ya4pflSLFGRAPDtOo2D2uVVLh2
duUxp0VeRtM7y8ebl5L9Nahb4lfwOf1+KclKLDonMurNpOIfzQ2EAXGSq34jq+8RELF38MPO3hBU
GjJzSWxOcCnOVk071aE7zgq3iN7I9dqcpq7x4kgfZh8gRJF5ZtOqvklNnnm11g/Smp2jGFeYmrX8
JrcNHi70KrOzC8Ab3atkukR+U6S28KssM2OX+Vz0SP6ydJnC923XJEsh/mkLJSYSjlPSPMskmMN3
egM9/KDJ2nQwJGJ0CMSxyNHTGygGYRopd6ZAkehnOtaMdaLko7nSHGJMH5xBifNvZkKzJHQrdjDR
YYwaLfCbOG2iDy3ZqlBOCrprZEgoub6S5ErZ5/M4EiMp0r49goIQ9qXeiSm4MVslK9b8szSs86Fp
CbIUOlYOH1qEHl6i+zQsXxhamayFUWe3BCiYwb4pJJg9DXJzdwobtQFgFd/nDNt1dxR6meyscAgr
jyFsma6nNJ5C4rCmorlIFiVI7JkIzLJN2w5O6o+9MZFr1OM9PWDkDmT6DjmZY1VuLMVVDK3i0cJN
iz0r6EZvtvWyua2MWLI2ZdeSWzEEVn9bxHrTkdpTO9ZJRvUbrsTUh2JHETuua3t04rVehGbFMDqc
Zw/+HCDghlfUKguW9h+pFUyN6tawPyRRnXljlpea1+pRr7hJVRlEXYob+rxrIp6qjwGS+4dMsuVT
V5ikjeXJuJWmBNZl7VyJbFoXdbseI6s4Ecvm9noUrtK5iDeqng5+6qTMtUS/1/pp8NSqfUxS4qUM
oQY+rDJtnWvaV+gvw4qJU8vv0Fgbsx3klUP05EZ35tKlYkYTWQCubfVq/GJ1NWkjAgF+YfWPc22i
nNJGRGvj5ELFuoeNtzIls742nLxZKXIRX2Obmz0hx8rBzrPoUhv4PNgtkCITB/cj2ueNISk3cRyh
1p/GAHqZnpI7mwqKipYEV94Sfgti+CbNxl3d6YgX4TDyR3qV0l0aB73Zp+Oo+rMMr3jsoIAnUYAB
wUrzw4BrNuaTvQ5s/ZRL0bhSBrJs57mZPYKXhB+ok7qZKV1PQZhVnwt7EU9Elu1PXW36o9w1zyax
RZ7U9ZVP9FS2scrSWBw9s2sVwQi8JVZ37WTZK5oUe1UZ17FRKevUmB5yWdQPRRxsLUO/jcX0YIwB
o0TZoVEngofclMKGJzC3d72winUvkQ82G9Idzsdg3wb4JsywtFcyIfd8DhCr9MSZ/Yh9wylupP4a
xrB9agVjxkFrLzrCjdxs4cZMUvGtrYdqu3BDtnGb59sit/tnvSXaZYqHmQ5X2sekksK2q4uZeBUq
zSZE/BE73V1a2tHsqtw8H3MkjaNv1ewjeJmySCRMGz9VXPsjDN6Y9kiA6jpVdrLAqCWV5G2Zymwf
+Eu5GnkgiABWjam9sKchHNpPhNBabY3uJdCH1J9btfkkKdpaTghfdCV8F9XGktTyabTmtNpqKXGI
fm43Vu9OJfPtCwmlTOKmlt2Ebjb1hrSnPSu3NGnreNs0XCm3SwtCmYnRu4vo6l+rYLrvAog08W5I
zGZlOHF9VAbVXpdxP2BHq2nGkYAjfzHlgHqS/m61smY5O1S8ZJ86ZL/mKpvC0ksGI9YuxrGFP9Cn
wbNDc194VAGoUfDlyz7qzfEDc6b8mURhs3CnvFU+F6PV+GzRjCsHWe6n2AEo3MKO2XRULHf2pCef
+pafM0kZgRidWu/nkv10PIJfVXWt/UgXjjFI0kbzuusFd0KE8uUhIv/gqa70dJ2OUv1g1Wq8TZqg
y3ba2KXreJLbj5hLJ/aH5YCkKTByZJ9zy8ORqZLhpbIOxNQ00QhRcO1EbaS+RQsZFUrnNOuUfRPE
t6pckPpoH+/rYAjnlW3Eiu3C8iZIsyRe1vFyRoM7Yuow9w+sI3uixKJb/L0QRK1GqOuWyyndF4Ae
BZTC1IkOoTrzq5ppf488SAyXYRCEV7Fd28QDVfNl2dn2BbFW/FStije6HJu3fYcG2KUSqfcmpMOr
ZGirz7Tu1BWNM4N4AR7VFejyeT0TKgeLa4Tujs4mvAKQQSB4ZUTGFQ9RzUPFp0sTvt6nOInJIoyq
L00fNjf63Ch3bcz1jjEQbGZyBzd2xEWVGn06SNyaN5XRVF+MZYfpFeZc9X5aJ/GGKxtvDZKnWfYE
IZKNXu8rJXEu5r6tvnTELD/0JB6uZsuq8SUR3eHOIuKy1gSC7cMlHUo4XfvVGVrjSp9rCU9c6YRX
I6onotPMPJ++ziSA28Q+q6hVmagPkHou4HurlU9oNKSTyEazGhZRUrBCiaDFMSIrd5UyGWinyuBD
ZUbh0TQEMROhmfod9j3sgBJuIxfqb/vVEJq6Cju73k/g3fxQEv2hwdC1Bag7flgSdT+TlxiDWOa7
K5mIVEEs64xF2qACL4CFgBCrs12TBnngdojrE/8lHTbKO74g6B3bDcMh6/xkrhA1zDzntLGKFr42
TWvb6tuvJHsYXhBM2U5puuUuFwTFMXNRjds4j/p75BHC8oaSXzIz5PRkd031qCWReSs5c03cXTFE
V5OZk9reYiJ/APA3XttmK+7lakxP8fJxq01gXxiJEpxqvedAqTStUSvKKt6yMrrSW66ajb3umkDj
6VmeIY1Low70iaZ9cFLzRN/VclSAdR/4ieWcnijZxw+wnNqv89Dr0h75bxutJBJRn62KNp8H0S0o
XfotLShFUyKvzpRI9GMln/H7kFEWnPSILZcLSJ0sU+y7OIgAiY7Xs1Q3LL2mzp3GmhVdZWlSKl4O
HPUaTjhNXCJE+Kzl1o7I79ZKu/CctnsubYk9Uy/niVfnQ/0slYlyr4fV4PdDq3wz+0QIj0evvmG1
mJ9LNakaz1SxLOCaNcQ31RbAboLe4t6vKi6LyZu83chDqsAto+QlSDqTTkTasppZZv9trOz6pguI
PxPgso5dP1WfxiSob5TODq8Ck+BPYsBspE62tmMdczD52jzfhRR2H+s4LuSbRsK507OhzI1dOZVc
PFuzLtkTB2sMAQ2LGFxO+qYdtJE60OzPM4loxyCvwk2fLUBsE8ZpzWvzQmv0lFw8K4yvca5Wa6Dn
7YemQrzdzNFzF5b8q7aqKj/oK+2L4YTGWq+y2at0vJSqNhae0WvmRuF6uUw0dSTSDc8hsI/ppOTN
eE0RMrgFuY/3ahbqXiaVt5j8L3sMJMwi5Zi9TEPGpXCSY03/h3xmrF85CfPwbM0reciVY2TlrBva
zHhdjqVLGNvVVTEZwa0Z4ApGnk6ILXSV2VUKho21Ysig4rp9P004Z3k2L7EjNxdFaBX7MEIpRKlP
Cegw/qOF+kiyKrknVjGe0rLXvvaZvq9jWWFJs/lDa+tVYeJBGTv9MBLl9ZF6G20+eblfnGGZM5Xd
OqKzvKuD0mJaFlGQ9kk5fbTHITzJ6C3X1gizsMxq3xmkOHTBK23tYX6k/5d/SnNrtnjncJFUSQ9Z
6NnheNY06RFpEGm7SyVZc/tAkq/SHLpZKwSDL0VUPhXqcK3bqbzRkqS9FbVkstQ54Um0HEQY/8fe
mXXHiWRr+xdRi3m4hZxTSkkpS7Z0w5ItGYIZAgjg158HV/XXbXed9urv+tzUTVlJJgERe7/7HWLv
ftCJrAOYhkfkxfYbGdHusyt7rB2F9zxhG7EHLoWZrlPKhaUgw7cWKr0VPsBNbZhHYqONr6keq93o
a/q+N41l44vB2qiRl5Hg+z5UOVBhMs/umeKCsGXb2ZMQWO94ndiA64zuNHHbYB8UQfB9RMb9eWps
4xKUwQJrobQ/NemURRM17I4UdbxwYlk8YyLjPRAVKHfOKKd251EXonHvki0ems3HwqjJRNjeiwva
hfhRQLQXhGhXDdtaMyPLLjOJsizrIgYIpGYgxUB9Q0FvJ9kbGn004tDn+rwtiGq3tZt6zqaHBaO6
XmjljldxJ6wlo1BzHAoyb7iUtkPyZl5TZtjIE9kCEdRiYn2Ff7tsoDr7ZznjoBmjE08dMkRyq3Pu
ysapawyYAoOhRbEc57keb12H+AdqNC3nhXOrU5NM2R1Cq7RGZrBgCdV1FW0paTy8RszQxtsg7rMv
pWm7e8cAgAdaqzmxkCd3RGsTpR3EVnszA2bT1XnID8Khy/C7UUK/kmJz6jJvOsRjH42+zG+RnNeE
yMKAk3ZdMBxF21Qp2ePlkc2ItrKDMWnBl4CZKX3OW1dXq02gs0Rtg2lR5uHaFI5jb3yZZrs71qb3
1Vjcj7ir21cq1uKVzM2aTUtqT17h4JI5Dsm294byARNNHwFVZzD0DvolSiYUTZRD02FEbCZOmlUr
ezN6uvQOXo4miE3Dre80leQJuh2vvgO+qfXQ9LOkZgyASpVn1MleyzKrHsyWsCZXgCOHYmYDzdBs
vRfS1L9WMkvf21hfmsjU+MAWFsDJIdfkEVsiX33pqHhYN0GTg4lfwSmhudaxaNDqLMHUvHBagp0t
hWEOgP78rzoW5ifqYzrTvEztU5JP8r3M6/5dDhIQQc5D+T1H+5iGEuX0qy4z42uedpz0iPqne9lO
8auZdzThdiwQqBNGLd81p9HK0MRlxdsuuVM9Fu3ExiDTSdU7LyFYemcHCkRjmFIej9QcKHDqqqgf
U3fIHWrMOn7FVpS/CZqp6NCVBblDmI/OY4TzV59vRsm33GaIE6GPwtLyaGImLpoJu5JnARudvlGv
RoPEzUaJZEfxyicvmj/VR1sBP25SO5i1PfFwlAA9E1LE4VMZ3GTpGuHsdiVFaxG7rJK2cNRFxTTE
r2M3pvA0BxFMYZw45XdzGLjq0FqzsVGYd7z+eTOdETZ2SEiGgbhL6jDTPGOZ6pB+ot6TuJZEVotB
FzZzKyhgkV796MAfq/aFyIB7YBYIGsx8wgXdAAW6M1tnQs3jLM557vr60VEwKlhC5q2RIh834T12
wENwkcyzs4TFMO5LrNPS22Dsx++jCzYaDqbTpLeuZqSf8nk099VQVZ9LI/Aeci9o46hpfP2TShs5
QzG1jfjOJoMQft2o8x2pyvnWoopZPLLbKxLUFWEbEWvCuwv2j/IYXIa7OGo9/36pTPku6F4Ebr1U
xLMc5YfIZFbsg6FrGWAEpcj2SCHMKSqwfKTeZTmXQwX+d1JCanrIc0hFR3wmvva62wGiEItVkOLT
itXJosI4m7/VOL+iclgzniv8lcvIXKaluCPzVY/atYQsvMpEtQY38MkgGmDbFrV+YiZNAls5WA9l
4k83cJnE87Kk6knBkf8TVv8/gvvvOKiYATDP+H/Q8L95We0/6i75mdS+GgjwN//koGKBD52UlxCH
HVyt/slBdf5w4YPxasPxWfmK/K9/cFDBfv/inFr6HxAebLimqzkBXIv/hsQO//1nXJeWB4o9H0aE
CRbYjMN+BpEDs678uPaLg+UnLypHxdNL9iGGhF8wUHvsRu1QrbiPXxpfKGlQkXvIdoCG+hUjoqo3
j5ZC3yJXBKkylHMkUKTYw0dvNt6KNBEo3X2fkUES2Q0OVa+IlLZiU4yU9av2A69akSvUs9StvhC7
WKumLdYzV0KD/Xu1iE3u9+W5UkLxacPaMrYkeRHSu5lXtAxQK2rH8m6WGFI2K6KWAa11K8bmyNjZ
oLX0Imxghk9rJnyUrKhcuuJzNkCdWhE72SefXbsUIeaZIGIrrtevCF+2Yn0otcW94UrAlhUJpJTf
2kCDAxDhsGKF84oalsCH9WCQzQH2velWbFGsKGO+4o3WijziSkSJsKKR3YpLqhWhVDYoCaZ47/2K
XtorjklUEkmt3vBmUkGuMN2Jk6LEGgSgMluR0KWvki2rGqoVJS2BS3tgU1CWu3jFUVHOTIfGApOb
vNq4Bive2q/IK7ycXRmoBwINymsO6+VGkIWNUJmJdk5jV9x2ZBoqDBvwGGmrNv8y0DE+MKi3j5bU
+sjCklCFTTJ2j62l4dZsG87ZzmfONK10ukPSuy27TiMuXV2oL3HAdglRNXieSiuviGAhFYpYUf8m
HbF3kiqnx4Ev8IBOmX2O2CYwMHN0Dr3lNy+eyDihMrLnnqscE0anAOnXzcLAkeXHiW8UAOSJ3nQ3
gEX+phGWwc0LzMGg3wQ/kGZTnToZxySD13p1arWFKrX1K69FbJwrDaVWKS6oEurzzMBjZyove/VM
6ovNFCfVlplR/JyZHOG+FZfbqRT1o5HXxgUlJuYJ6wlAuZu9Ng0iqxCPLY4skWOFUGYERfYAjfez
M4rL0OfIL4bEnrbo1lg/VZL82Sum6w70z03X+vZbq1sFSvJZ/9oNnnXULGvIogQxzQFCJP8mHad7
biDGRNMslhBdiPEJrAiSX89HwpmYh41eJfM9LkLFszPEmERiH8KPb+dkvnqFzncsa50uyh2oMFGO
5AQTsQ6NX/CBBgTidovPXLWdx3LeTH3ZvKS8f3vhMliDAknHG09CuqG32pE2RiUucwtQgIJr3BuD
1Xw4E/1kPNQN+ep8swx2rr8bB4OPL0i1e0iWFIjA6XD1sOLUf7CnFRrT+vJ7sRZqlVMNn2Rmq6h2
Z6aiYv3hPxpVZrj9kzeV/MMizsyjM7KJbKDpzls9kNAFlZ29/njSMqfnaiTBEyZvzPQrYsJiybeD
+k41hCSFFGdgnAAsz5Rr5mcskjiC+9L2HjonsY91Hk9XDCxgpHR0JWYyeDbukat3xmBXJw0DjAIW
qsIKSZX9e++l4lLptXuHj9p8xoTHvMZ65l9Vq5XblCcSDXzgxK+BCU6mnDIFXoonPmj0uaJHBsuu
SFLtsV5gPS4uVW+b0I3VRR9sf6xWqcr6USSzJIsuj0lawHgcQ2AkRjezZzs3RitxVMFONh0B1/n4
QTHY9oqJp37hP8yAXnwgv8hskSgj+L7IKr2M7Xw/aPLT2FKrj079WgkQrRJzo8C/NfuBvj65T0cd
lXOfHsqs++6o4BxYdCQ9FXFletdJWnQP6R4vieekk+7G0Sf/xgXgBzx2kNVoodnMNX5hVX3tOceG
0Fx51YYw3CvVz5M0MuPijuzhueEnG9drrMggpAtPgPkipmCjJgxS4vpkVd7qh6RNd8ZkZju/TpjW
kE+T7t06z0I/GO3t3OSAKsyVD+NYNFHv52260TrjvSIZYWzND3Jb6zOuDc05Wwa5rczSOEKz/dYZ
/aHynQeOSfyzxsGiLk3iFy0xv0jN/zYPUM2XSpa7Yiwwy5oriMClNW9onGkj8coYo8Z168fBsu1o
TLPlvRwdyjXmbyvvYIdxxWOVDQ0eXDlAQJ9GjrOwwMJFy9hiDpGpOUfTYTy5M0U7Resxn+bySNCP
Rf5Mm290f8DMpcrjUA8G2lEE4lpdv7T6wMSwqvWbOde9U8eDz/TC1TcOMRC6UbaRhs59MObv1txc
G+F7H8IEA7NVq796gHYbI88/YZaVvc2zZm1510misFo/0oeKAQRA92pHSTT6uCzsB0QIHZJssShe
fd3G3mFjBvFjW8r3dCZ+Wq/8+cIwVSHiQLjaY1hg6nNYLd2wXUazuqkN94LcMn/gseq2uhsb99Yy
21tlYqVHrbvK3au82SAeHrFdNpsP6Zj5dinN44wFC7YzzdtQ1OYGj+tgkxnjFz3GbVevOe0DegmI
oMM3pBkvbWrtcVWPn5TRwK238jF0wDdJz2Cy3NnOUwz7OXJ5DemsquQLkYsyqqS16aEr3Cifhpgi
wX+3PeyJPHqsp3xu1xrCC9appjsTWhQrEEkTlyuYLNlT5mETYOND+CFjL/sALytOQVd6YZXImPGs
BiTh2mqHQdxJJYQtYeirX7w4qx9wQ4BmlLZUVtbKDGk6/9KMjXqtiI1/VaToXNwerYhDhRV2RK5u
Ct4idvJegB6nldNGMfM2spCmLLkZGZUYJ2nGBK6ncnEvZtAOOz9pS51XInnu3Um7c43Ox/oTwJRF
rPUo7hKMr/NsuIFrZfPEVHES1q3TmKG9KI7BaagvtW94Jxwa4m1M/MM2lm38HMDVvIIviWy7yLbC
jSyotEuf+M6RSiHfG3rdbsVUxFGhnHp1lZ6+V6Vp3hll0j+pTqhDk3rtZ7ftGcuyF25oC+ltPUUE
p92ICL7VMS+pwkCRtZNes4E1htkeanhqUdP1GbOeOWbuZfh8rQIahF189SRKPdnF6i53Nf22i6tu
V1h1t29N6F2DyuOImuF2YioPgXWfmAl9sL+8ZF1XN5usIimLcIkuWozcCEUqi11p631Ud7m9X2oC
9kQ67ztGWqE54FXtFHK8X3JqvHysJScXziWI7YvHNpOKeWWuvVh9cDGqRn6o1QW2ded+FzRushuK
uAk1q02AlITY4KPKKw6pfp1hXDlB67vKI6izCYaZlAblPFvNtJ+IzthIa3mcXcu7TMLEId33sz0M
yb1LixkVRretxzr5aKd5b/UceWNbF9uR6JXtRAjMiaBTGQ2ZjI+qjW9I8LnauGxsvNjPjvPiTuc4
g73KaENLc2MLrHsNcnZX4+wNmitWnU9aGGjfS5UlWPZl7YZXWCpi6aWyxwSjGy3hSEhanW430JMZ
oEAROXWcqH+XG4dSJccro8yd7SyzcTP5jQnMN+RTVoSc20O9KV0B+0km42osRkrriOrcIhLowGn4
mV76QdODcVdWwQr5DOox9pZla8yLvCSZU++y0bFvARa+tFj1EenqXkWAaU+29P01ZWq5KQInu2u9
xvkqsRWKMrNavhrS6G9V6Wk7YYwfXTIzjHPM8dYfRywDfYA6e6L7oXWX9wA95g2AS3tNKFW2Zgzk
ir3oK1I33M3KIXtTPSZJglkbRl9xfCo14YZJhitm3soqGkcxYQnj460WNwV6Dlvs8cz+FGj9ahpq
nxeLQhtY4N0z1RjabdldXCOPitr+lhamBJMXwWlOFpf4RGMt+hMglK86YOG7lzvZjVKVpI6X9sHC
a/jYZcGjjqhGD1tqGZwqxz4/Lkvsy9UNe76xmb4/NEW5fC46vbiVafmNBjQpt7XZDoAY/YrRVHGN
s036rS1LTn2tLd+90V33rLjvd0Mlxl1n6N0L5Yu7NZk8XPs4WCJqoKslMufOypZE4mNWWCfdDtqN
Ny+8aUOlnt1BDee2saqbpcCeKmrnvrjLq9ZzYKxY6VcIIXpCiJ2YdqWRchToQcfEidawpg4oAv8d
ATQbx5g4xpVZg/+5h8v9slglIt6UISzwvGVrbPkkqkWDrqpP1TrOd9bBfryO+HFknra+sRzFOv5v
ViJAvVICxEoOILnc2GDPDmPAWX2uuiwjVcjk4ndtQlGS/WAXVCvRANBuJR30f3EQqJ5XSsL0J0HB
WskKoETj93QlMHgrlaFbSQ0T7IZ8pTnIlfAAqn6Td0NJnwUZwi318T5ZCRLWSpXIV9LEstInnJVI
0a2UimwlV/DFnmj84o0XpKT+ZVAwcKmHjfEDyvg/1Oc3qA8S+5XF+r+jPp+F/FZXUlT/ambw11/9
A/dxMR/Agxy7AHCbn3yYA/MPNCZEQkAbWB0LVmLuP7xivD90H/Yqui+4hd6/ao9t8w+I4QgInVXQ
gwrD/m+AoJ+pyPgvBw4cVR0KBp+2mkX/DAOhiU7zwUndM0h1d+hKY40LA09c5jlfoh7Dyd8wJv/u
gijswLsM7HMAn36+YM6vbkyYamuyh78xRkVnHDAndgu/PdDwGL9JWPmZLPnnDwQ1434RZAfz7Reu
dZC5i8TI1D57deq+weCnkSe495OkR9//y9r/DRl0pbD+kyr541IsNWuNKIaglV9FhF2qUuK9DfvM
Iem8CQ+ZgtMvAP2umRiXflmCZy+n++liZ7r+50v/za/kScKUCNUsMPevZqyqzccZMx/7LE2m+xXR
6WQAOxUWU2PyW3nuL+qoHz+UJ5CEBYfgWxf2689rOGEIU3qTsM+qRgJKA9bpI5i3jofl2HsZgyGL
cuFUQjIibQoQQ36xjZopyVQILdLNKvgN9/zff76r8zC5WCqRYcaA6OcvlBkpOFYS22df2fxc/H45
WbWc//z/XQsTEgYePMI8OL88UElm6UXKIPhsSWVcBluD9IHt8XWAyPLyn1d1vY8/P1BITcCKnTWk
xtd/VSygieo0F3rxeYzT79LEzXkwmfD+54v83b1jE1oFgjqhmb/qS3VihGHBF1QfuazPmT8CkP7w
pTOWHPDoP1/sF+nS+ugQQGpirssEhVv4qzeqH8PIWuDKnTNT5OXGGrmmEWvgS0Unmxe/zZ03mi1e
UgZTV7KurSNceuv4m6+xarx+vbM4zplwH1YRyq8PTGwaZhy7lFwTNkcnYEpjlehDvGg0yRNKTmi5
zXOzc0lhwfCSMENeXqcBc2MH6Q7/+dv83QrYTNRIkGCl/81xOC8Cdyrzhpd3BIbCRB0GRAVaZzfd
7/Q+f3cpF5dhB5YhIqZfnyg4Ll0NCd86C4fbGwSr7SyMPbZ6OEa/iyv/eatn+14zBgjiZr7A5f7t
8YWHALuibSA3znqG/7fWNS+VVVCjKca4K1XX/82z/MP45p/rul5ypdToHME8Z5hU/nKcEYWO4ojY
g5Me4zBh+1AS6ArldHWVNl0FqmiMvxwoVakPn1IkvFJopOuzp1Uwi3zhtoel5fj7sYP0dt5IHgAT
bDFOUYRuhAFq/JvF/3HE/st35uAHQsAGEUDVsjAT+WVDqXzoK0Dl9kkWernTFxiS4ETaLiGlcwhr
vSSdM6Ir6GroHxlxqNtVlfnQdVpRbukC+I7w1VjI2En6d+rf/n1ikA0HNF14r0y8DtMNhmQGiIih
QNuNJAB5Tv3pig15d4C12r93OjN0b+bvNjKDSUlQdfvSj1599hPbgq3ADcRZHPI4QLPW0SCawTO2
iVqGWWfcGgSUO3y09MCCNmWQAjODKsfWOmGGiFRULdcg8PjsSohpbYvQL7RHBpmQJRrjItOaJwQK
SvMy1+jp9xqqRvekGgvQuk/KbgNFoUpPeZH273lWtC+kMZjNqTQEhCafqkUjwmcMF+ysxasxByyZ
t1huvqagqPiZQSnPXp+7b0xpedptpqlvsxHId2k06wk9js5bOefmN8b+5mFsvfbauX25d5TXRkD8
9hiy/470PYHDCWPMEMho4nlJf6DZMcJ1a7K5ozHTAygMYh9blnzvZO9vtNo0PvWLyf0JoN5fpaRT
ZuIh35vAZp1KVwXPxtTJ9xwLZ5OmFxh4kbFhRf68qvCbmX+lxbN1DOKKTymzGfpaz32zB122f56o
FSc17CwXishcpl12YPKAcdHseTzZWO/Zc1hWDG1O6VqYaNBP7kGIghs9M1eO1UwvxLSAKYhTMW3B
oY2nJrd0581zc+7mnGUNZJXan2lkV4rxqVn3S230mIBLe2yLvTmZfBmGmHm57XrORbdOef9qwADU
DIsPZYz4LJYSEq8fMXxktOXBqIKXlscA7EaF22s4ZlrwjH8WH+v3TB8mjYlKY/icRX3v5dNuLjiX
w77CoSdicrXcLl6xYAshSudtBMF6c1NcnVCQdDgiOLPRPSbWYh7QGifeBtzHfq3GsfrkL2K+Ldqx
2LTAAWgWNDL3dobQu5Mo6vGYFBhzhBL/mIhA8Jo5i4zdT/BbBJQ64nTy0HOy1erPR4Vhpzj1l3kQ
MOiQVjRBuormapnhwOvOdqjTpjnlOjFUFc8k8T26rB76RvrEn8RD+VFDAviOjLg+Oia8Jtza4VzO
sA+naMjZmaKlYONSIFjcBG1uvrhF3smddGb3G3wUYyP7CqwVm8Rkh1zJw3cY2fXGyOpqP2IjeAmy
0SCBYpHpa7Iijl7dN7ezu9qHV3N8NuYeZZYvlQspvsReFQUVJFsFCm+XyRwiTlheq6JFheuYaEGM
kWX0Ywd1Qq6q16zJvH5Tjanc5DozzrUYxbZoalEGdV2pbVtqwHCkeNmRIQRwm4J5gWHH14GBwRFP
lOaYdcDmKIrnjxh61TbVhPYwB3X5RSCriYgTxbmkgkWVtRJCSd69eb3N+yHANWKzTKNh7BjBNbCc
Ol+7ENGgs/2DHtVh3mEmw6ABOLAHiAk8ywFT9bCTWVe+UTdUuv7BtOAZb8AzFPp+XLQxTgtiJCJJ
evTrBoCtl1Dy6lnbmmU9PDW5i657rORuWN3Pq1T/Vniy/hIUwgxFgHxCaohLMYnU9zDFYEEZaAFY
+CW9ce12nafqrKiXmNlNDUBxr/dDc48ZMg+15lKRvc1xb1w0aK1YqzHNhlXf9GZ2RqlHgQ3Q0rcR
u23/nnQ6G1K9BManmZAXE++3MXjuYMEnW3+YHH27enQC02LwOYalF8PQMh2tfokNe7ovplaD11h0
h14GnMc+DEXB3M6uz5Dm108zpkbu8VVmC2I3pjBranbbiT4KSRAlnMuY7NPYoBuMiH1uD/aE4+PB
MfLmpQFc4qt5QKRhXlTFi1m3CfVcil+AYdUmcyUiPZvy1clSv/k+NyB+csSxcYsGmGkNQ8GP0lct
othccz6jowqOXRpgAlrPeNNVUyKGsDCy9Ksc+7cMCtnWsUWSRODDrfxSLNqgPQq42tbBN1P/MuLK
GbmFyLepUu0h09xlR/JB87QECbg9SfLqaXS68uomzXezWL6QrGHc5T0ZLOyrTIrMgLmGPTTme0JG
1/sihHpkVsjK8cZn23bMkyC0Ew9BxpiKnJCtQnon1xFo3SdVNGUkXfbxKB+wqDz0waSfiamfb1vZ
W1d3mYQWdmXOKNtlFRDBgyc8a9U4VdvJ6Ivbqevsu0VACWoNe7iWyA2iVSf+jQiOAtXFYn0lqWY8
926zmKETm8CPsJVFBM8tDdWwqABxacF2EUCPAC2yT7Mav8aNph6BLvMHYxjAzkXivObKzZOoY/rO
WYkWL2wJarwEOMffdhNUPS1QgRumKPnfTKEavLmtYFsJZzgbrq5hItgTJ8EsYBY72OIDeC8uR3Eo
7NibdmlRWZ/cvGmwqwbTbkSKC8w8LA89pgqAwYl6GYq+Hba6lLY4TQInnsivdai0fqz8/OJOOhKb
IB3kgS5Xu8m8pX7SRWcGET4uJUb5mqfnh4GH56I44b8bYytvh6YZ9/DB5nOVybLYMBmGeF4btBcp
m9uekApIbg2VhcaAxxsfEnNUILlZ7BDDwpb3kk89iQlz4dwAwbONWvqM1TPoKmoYs0QMFRVVbd72
oJxOOActEwq/8Gw2REN91CZxGLuAAKJd0jB0tm2EolbhLgc5eOIqS6N9YnAnn/2CAdk4LXm0ZJNA
JgQzxMbJ0AinJfOwRGeiQMzxkr7rZc851OuYPMTaKIqNza26Hxf6FJitXhchmxB3EI+mJ71TuCmK
HrdFxn3WztesjlFVUzm7VnoO03dIMnDZeHa/x0U6YbNg9d8UfOV35RJdt9MbzA4jiWl4gZVD4XVh
zCj+OyGVrYCosMzDweub7046JfcyKwlnWYTsT5aa4NDWddVu0km0c2h7XReRk9ndaYXKUMq6cb8J
Emr2ZJmnCcvGmmAjZ7B7n3wphoma7Y1fUkKCkN4kS3ane7GnY25fFXdVUDCereBLPqSaxaoVAEg2
gh8F3Q+XXDid9v9hoX9mMv4GC0W6vUba/u9Y6PH9Lf0pyvGvv/gLByVKYM1yXH0Oabxd16Yl/4dn
tuH9QVin4WCN5vr/4sBok/Go00LqJhHfDrY/4Dp/seHIowO6pMkjedEBw9St/wYFpU38CRBY7Zjw
eORrYWqDAZz1a65BbsTt4Hixe4GjqR0TogDacwXfHyWZT2HgJeFkloSzniasa4tHUD0n+Ao89JHi
//Foe7nlREbNruYa02dyUsQZZwBsowvThzzeVK5fwniXhDJrzL/7K1T5pIWWwjn0pFdtrIUV769V
nvNAyD1shiy7eFhAQh9pC3+HHKc6lnQA5GYNbVTORrKpyMTdYGHk7FAtm+Y2C4aHvAn6Lsx0Fd8U
jM5v5GD2+9kd2xNHl3pfjOLVpvh+twOpvxSq9vY67c8rh86a3Fa6CHDkm0WvyO+FB5thy9Kl52VO
p4Pe1PaOhdIuFe7bSHq8cZcCyHVx1AUm7DCEcYNRjjtH4lsfcipkd1qamp/HeVqNLJsNzlpNJEWq
X2dslK790FYb3Bk+F44IniZnwu65mqx9Ywafp8kntESfo9gaywc706grhs68dGXZHQfqukjPSMMs
x1odHTcVt4FWvAV9C90E9f/WQeF1bqnH90WtjWRLePFxjh1rB9BTfJSF6LYL+eEfq/9gG/myqw+B
KT6Gwey2MPSnLw5O0VWYCEqttvGTqC0L/9U0Bwpggsu4N/VnQrs+txqXrtoGrX+qRlxMNGfLELze
4gXlRU7jcRR5qoJiUcAPMUJArfLRWybMVdAkNMf1iXxqR+nu0HbATAfFzA+wuohrTz0P88p69DaV
xixyr6PnmZHMT2oI3dxIrnZu5PfzLJe7WKV6lC64PqaWqUHn0CeHq1g1dEEOHzsrkIKXmiUelSuL
Gwdh+U3KIPkWgzJ8rdJY3auu7XaVlNO3fg23Dw2dXJgh15rvAVXeECaK9NzSy9QN42pxmJxK3vSx
D71xclXyniKliooGjQ22jXjzzkPjnQ3O1zoUvadfID3qodsFSxF2lalXuOuOQZj4yNqsaaYahHVu
otbMW+Zmuido09JxN6YmCk+t1LKwLs3gPJYl1Ka+IX4Eck/d7QI13YiWL+W1bnOSyyyfEmaEJc7r
Zvq9hse49f0iOHiQKwnm097dxcEcKU2zjHY6QZjTacrkVMWMxEKnufMyPfgMOS8Px847NzEE0JL0
Vshajv51dI1iZ8Jj+pa38XJapnJMI3ekh1IdtQCUIvUlqG3rXstjD9cYP94NPRrIqMrVfK7JhOsj
H87tyXdz1RAKo6XbGcuCe2TV9XZpmVK6Li5O/WShxAaJuRbAl3u/UMMzys8abXmFl0QG1gBhKBFn
rUFC5JSBX0Z+wE9yaybRoVkEEvcqhUCzG+etsYwZo+Z43grlL0/j1E44oLfGLmU8Q2ThzJL0dnyb
+lV377rtxoj97pPINfcaWMOho0C7U0xPo3ryTs7Aaw3L1pyOIi4hOii3vsd6gmBsZcgp9Bt/fsxl
0dyWcjQ/mWabvSLaajcaATBw1Dp19GeqvWNF4s/jlLWkskCfsKZGv2UGD52oVg+J3XY3Mz1lxOap
X+TAckMsTKOqFLjYA85uEkvpx6U13g3luJeGIL8jVhjmsZSDGwpDlhGqIzNfF3nf4Zm4iUXzSfOa
GfcF0+ofIZzMH6XeNNGieTNx55ALyLQqBasIow42BlGHwsn3dFHNRsRs5Lq59GeRDtNTVej2rm2q
JHL90b3VURBQ37ARBbiWbYjH9F+sWk8PM1VIpE0F9mx2P2twxxz3hUNwOWBjrn0YWUu4p0otAs7t
4TuhiPWF8Mz6KlvXQMhX/ujY3pKlTLatURQbsx5HvDyl1kUNnhkv5pL0N11ZXCUM0VMauFVkdV1z
RtDX3y8VjAg1+cu9bojgTqZd3ob9EC9bO3G7fWnDqqGJ9Dcy98fN4KX2R7Ky3JQ3faNpXRt7OsUw
zhXhCoijblINTljdOOpzgzVEZBvNcsXrM4CqWbsv2Anxblhug/DfR5Iq8okk+UFjw0pAsx1hv+YF
AVa+14qLEVfVftFr402ViQ3ndHmCShFHpprNgzO6TYm5RIxgVhgTOt3FP5ZBcV1040j1oIdBRw7G
FjSFBa5MJ9h4YnxQAH+ftcnBVWjAjHx2q/SedPO5CrU2Uc964ranwGq9U+Knjc8OGgcH9k3kcr1+
Iz3Nui7LcD8kAqVigWoebXMeOTx7n7LZLFd5fsgrQVkdGAhnF1CBwNeuOUxaeENdjUe5FScRhhn+
QUzusEv8vtgiiC8j3Y9vkLjk+9qVw3GliUKPQ2CpGsSevFDpbihR6Cb9QMDp/7B3Js1tY1mU/isd
vW44HsYHdHT3ggRnipIoW7K0QchSGuPDPP/6/qB0VTmdFZlR+1rU6JQpUSBw3z3nfAezDLyBQJ1D
u+b2PQTDaxSLckdBqXOa+0a+UWqbfUMq0S52U983prIfAHx8EZMFcJNNLCYQUx5Yv807l5PpprJl
/6VRUXe0HfWazEl7iBJoSFUaL8RV/MLdnAEMGLWwOcZ4WjC5h9a1CfPijr7R1AdBYPfA5O4JkxrP
HOaGM9G2nrIwPeif6APV9tnc22dVxsnRiO1tQa0PK0mSkY71OGqDtRIQMzZxbgYrGfbZZ88Ny13X
utUtYT2a3ZoSdEIV/EbZErfAMIrYRHn4T3Bh0VKRzefIsoZTyX75a+8t25+GCshyJrlpOfb8HcjK
Z2ot8rWRJvIhpdpu2+opvnXy5SsnMW967qqbMtJfggYLhSosovdlcc4gLJFaHc8Tm5AvLLcwi5NQ
31gaJXsxe4ZtPKbBS91N484a4/oFxwZ2Hq+jXpdyq4Mckm6bOc3LoHNf8YTStyG2nXRx0GRd9Kp1
Ng7uCXysdJP5SO0Je6swO40tWjRqPGgg1V+sDOYX3DsSiUJmX9hJ5A8MVekpr1we9baOOSQeUje5
LYpW3wFELS8kdrfKMcudO4r6hjQ98BkWELsosRAQIiM8S1Anm9pIun2IgwbXItCIO8x94yGyMiyo
bscaNklskgjDCwfkhC1NbZc7rE7zLefLZJ3atX4s5jrf2u4wvnZu4CKlVCTug7RxbPY5YZWvHLzg
vl3M41tO0+qLw0GUVsXmVYUsz/hGvqtOVdsEzxYdILlWH6ZGuGuVpNo+nOvUWcsqVclKt6hCLlEt
1mZqOeAQVBWtyd2+k0I2SMvNA480h6AUXVIsq9Pklrl33cYi2w4GSxxBX+dmHgL9uAgAeD6ZNiOk
8n1gauI7tgybztSsX3V0AfuUnYcbtsX1itGj3kDbu7fZzZm47SZscEGzxCAMclr8ql/YroR7YwyC
jcw7VnE4FFLiBZyE8W83fjVk+HErTqRfq0jUVMB3cmG6iHtZ8kBa4cpOLvrQ6m9jKbNbkELcEHoj
wwmfGtsgn8EOPbhj0CVAeXs3Kt7iTvWc91VOEdpnOUZpah0D243TUzu6XvF5mHreNWKNo0b/upcz
KdM5B62Eg32my36dEz7zwYOk0p+iMPe1NkhakIvT+FsJduJ98PgOmRHsr3xN8aJBwaBluC8PLM3G
eqX3cDlF48bHrnerm6rkny4ap3g2+eSZ6VRveUVYTR5mrg673C6WdllQqTvm73Ug9JsiHt0DevPM
J5jD3EV2zucZQMWqIgHwbiFXBatZzuUJXvCwwRVdX2v6eVeJo2qc9qW6F0MUkcBjx7cqoqHbW1lL
CwOwEZ+pz/ALixHGGBoFjCFO906dWRuZ2cZJ5A25WsGiMiZdzeYlGn3bmZS5khqvJ9KyAJbcW08N
AcoRbk/J0q/RNWNVCXrFBe/cdUA7XcdZOz2z+rgNE4DOK5F54wOBgtDvkzAO1m1H5dxUhjTJtU3j
1yZL1BUcJNr/grB0b12ewgSC8HkTuYVzsGpKWtlGlSSfQzdrn1tGT85MTX9BIggflD03W3d5swMV
JTtqLTh92ey0L7QjDzVx0rHfOF0pDlPSVA9BoETrU8iR7DpCBoe0qfNrG3ogeCq9eqSySP+qwzL4
mhfhY6CkOFsGuVHs7ELbY74BR5F7uOM6Oq9pGSof4Ho0uR+wUJE3xFit+zyqXuVcY3QvZ7qAVlok
0Ifh/VC/OIcW8gdp0ts0m7KnRGDpd5Mh2LnUlITrqdONHUeh9gtmtuG9R+lfl+S7CXKGpc93lG+T
GiOdT/30zBa+tfE3V5ARWgQnw4duPXybmfqY+DU6p+piRCyUbkpfCZv1ax1CEhDV0tkK/8HYNFT6
bAwJXIxUUXyI5jk5Q1aMD8r05IWkMwfY0eFiEtq3jLbtL1GI63Xl6OgnKwzyxUawvX9KuVUYXPmD
YOMm51ttKnBcg3rdtUafXfNlTjJnrqt6ttqVXgmgq0bKqpDJdx3jMt2zI9QBA0BA5Py5DLK6XZ9t
k+E6zun/5g5GdmuqBjZbDay26mtBu6C61dOkMcHyINnfVDpPAaApTeSySHew/hKCd+Z3Dd/6cKd7
OOWdiFhCnPfa9NTmYzl+ngeNEMxKaznwtndogaaknKWThizpKKzH4cRbUrtAgkKqXegv1gs86/9L
WX0TWUQrLnM47gJNVuhaanz8af3zb+xQv4rxCF+0ItgQqJnK2O78SYyvxiHJTH24QLm3KdhC7NWN
nt+IOmgA3YLwxVDmrk8WA4a91ax6a0f6xpUU1nTzpinaDT/qzpsTEDV/59X6oxGCo83yvTkG9hpH
Qqz+1fWiWAjnIjCGS1nWF1kyKwb7uP+PvGe/vwjpStb0eFuF/PUNsJN25NDbD5fYgCHPvxwt2+ay
2H680f+1Z/7tShJx9adr8k+h3EOWxTl0tZ/dmfipli/6hztTYqaEwgpfm6Qe20f+6MdW0tM/sRZ0
3AV0jdMNv8y/3JkGf4Rdw4UGLPn7lm3ij72k6XxaUPIALj0H4CqX2H+yl6ST4Y97SQygFM94XKsE
h9kYesve8qfKiNiJWd/oTXQcK5KGJEUKe4Xs7JzKSrLqmUbdQqTE6F2mFfigBdzJbqx3bfIlDZLf
vtYVxGqXBsojXXEW0lpfzNThCjHek15S1k5P5KTdp15SP1XAHew1SJkwobItA/7XG03PpKzcapUF
nFZWnRIzQVXYpWe8lZKH21DPh1mfWwulpMC4kEmz3vRAy6K1ORQQ4JqgxM3uatU3L5nk20dorXU9
sCGzMPNVVKKtricXA62vs2gyzp7RRmhUyrkZqLVfqb67NuC+trKBULxikBMmD3Y9fiiTZLpH6m0v
dWio65LAzDdyLDQoLe4Y2qvcFiGnvaS8ZjbiD399xUakmPYhfQlHAz39xG13h5pDwWBUxMXWzskp
Gk0EsqId6Hj1RxvwiNVK4ynziCfEZp096AZwSS+yXkIoQbc0eHo++DnzrjOS+tAXk+VHunEXYT3F
TeHIjTahxI2llt2ZUssuZj5cbcFMa2cZCK1ylNEb0JxyZ9EVs2aDlZ50hUAVO2N17Wtu6qsuisMb
xk7rMkR4qDjKz91ZDJvKKIpLUNbqe9I73rancwFbAHB4FmHN1XC8NzvAwa8HsGMcLapgifBvkEOe
PFLQq5oN5brM7GM/FAQ2wLo9JHVjXs3RG09mKYe7uBEww9LoG66g6NUunIHK1PHEamrybZAmmFvR
WGqKbO/7YlQPWZ0qNl5ZczHMNKJNFtxL4KX3dZa0F22kASzmE/sF5zsiYWOMlwmwn1/C7MTWxHeq
wefxRR+En2dXAqTAFgziI8kLTtp5kpAhK0v9ZEaVOE6ie8/452/DzsruZZ/jWCHj7V0l6MJ718Cz
M9dBwvodgOXF0lhpJiVPlBRK0A5tOL8KgytaOl17NlLLOk2ZsSpr09oyujc3Ba1Bz+wBQeFqbRsd
rQQbAai6rOKw31t+hfdhx+AebrWqOzk0NR1F5Nz0FNhCJnFy2GiFm6zdZGTuyjPqaxuuQViM0Oy6
gGC1M7ePGk8EMltXQLxiG8iT1cPjIFZFMqxL7iITlazNHnVsQL6XWVdmj2yDvfetKaU8qKR4nBag
OuGQFyXrbIu7qZ3WKjZOtsX2iRjkKZvetZDIUaHDaZ878WR1HuHIyQv25dBrNwOezU3QlaGfCOuZ
m2Fziz973GpsxemiCu3DRNj00YL6Bc5SNiwua0giBJacRDtKRrYV6JVnyFHVppOIvhnBbAbf49zG
51a10apqsQ+RG84DjhAADmiDsxTdJAkGiKGMt+mQjGuLUeiKPTS7p7EyPIBXh6/IqeyAo3S8V2M2
7/BvATnlgb2b09G5seoe6o45HOrJClKfBeRwP1jtIxqqtteqyb6wtI5yPmBFYw2CPKaGp8OvdM7F
d1MwmOoM9+OiavdbURX2xnFm73PCVLil3yiFChcHd5Ppxrdkf15zq2RbU5GtnGP91Sl7m2KiWrQv
Tc2PDCmw9OsyM05hRgUfbHcuaRFm615ZGfNdlN1N3HZX0cj9jjYz+EMyn17mzoP8HHB/Jv/UnuNp
nF68aYQTRYdg9VDVhEiFAxPPzdVtQVgaMqrHXHoX2gE51pIzEWqJxbCX2b2Aa5MUhzLtIbXFeUsb
TJl71zaR38uC/W1owF0ZIjdjqeDqRNJgULqr0skVvkIrVvhF1kVns+wvF/ehvvgQMeuo7fS7jIoN
aRFVo98l1qnP26PKRdTxbNGqt1QDrrWKrATc7xhxKL9Na7eAMlCM7j7tWICcR7xu9yMP7AezDviI
pAOXHpuq3v7a6HF9jGY1NStMDPa3lqsfiZtmD/awWiAtCIKlvFYAZDkkkDc6FkQjjtUUaNvWS/Jw
H1TtYYIzfBtlXfYA68+UKxgWchelAReuNw/Rc+lazaY3LLXX4zB6dZn68UO4JHtgQ7TWOTRrjA7S
KlmHzQOtRX3JSXcw+75fAXwgK8Wt/XueWozmMO2Hm7ZvmrtpNCrhS0gy9Wom8EcizoYPsYLW3z0J
IFCvVS3iZ57J4ADAtNwQ41O3QW9738UYdYBQs8C8anBunrQ0my9KyAMGf2QqZTrvdu7ZMYFEs+qA
h/VEvmDaHmz8aYq77bphfph87DuLvIh7Ae0PK81j10/2mdVU9q4lIiGI1hmgoZ0yHu6DynIeeY54
mxLdY9shcWosf2RJSS+9luGhxkLwlnKqsbgZheQ907xf2PyEsdQUaXdx4tDPaJiqfgabml7MrAxD
ruKW6ljDUzMckCp9t9oqvRKpesiajO71eM6DA4KVIn4c8WEtaYm8nSsTVk8zNO6EuRJBYTMZnrgp
s2h4tuku/i1wo+oFl3G/pRabA64WevhrxmrSjrWe9HeQltnimE2tvVliokkLRhddCVD49tBKynov
taF88cIxJ4ZA/fGh1FsTnEac4EPwpEqeKje2rJVbmO01sVDfwJWZFdnbMjvwmYPq0xminNaTxQmf
79zbmLIWz4HXBhZuF5GOJFg0e9dlVnwNvFLsELLkOkeygMDgWgQ0zYiFr633KEypIc/T0FZHPWod
3ykt4U9915Dt5YKTWTmvKRaxNpUg3gsWs92Ac/asld6UGHOa1m9Qws+Z1pMSkwTY/FEm5aGRFr3u
Kstxp9RJy7Iw7Bp9De6/+JpORplvWuhQFQjKav4NdrV5EwjUJ9Nwvllh5H2RUa5ei7AptmZE2N3n
Fh+o1dSnRCeBTXNHRJgVh1gKeeNRD/yCQSojwVvCGzBCe4YPa07mNzmgE7dYVh89wqfxylXYYVn5
IH3iiCn2kIn4r+ncpe4eqtp0ddOg6tejEemvvUclKUaU8oXTeXtveySK18loiGccS0WwCcXQcS2J
pluB8dDfvQpdaRMoJ9SO5PGCr4Tw8i+kq51ma+bReOqabuJcqWk49mp8aZiT0kMSpndi7uKvVS4v
IZXFRaR66GvahvA34tLUelSPeuLSkYH0Q08hQ9pgVG6hj2krVw/lriJVWa7sure+0WNl0NpQlOFj
bk0SWU4NLJd1DRvhWm9iXH9ZGF7w882bAUz8wUgyUA+W3fpzaWbbTojurKMAOl2tfosSo4Oq3jkS
TDmr51UPrsFPnbb+EuJK+EaNdbDtC0EYkd/mvMSgre4mMsb0EDJmYQAPbFY6cR0mFiRmK3kvicrm
lKzyb6UWZdxazOGmQDZ6yoIx+8yCLNqJ2NY4HwTduUbTYQtLedsprZW3DqnhjtQQHl3wns02r6tu
78Yexa6UhqVfG1cC0UQ3RgWIYhu/XlkazgZVdD6lml4eB+wfZ37C7GxYcfwWzHELyaZtceZU/Tb0
zPxQZaHpY8V+Kick7bVO3/driEBzZ1YV4hhmrt8zH/89Jf/NKdm0hWH81Sn58bdaFXn78yH5x9f8
OCRL/ZMlzR/dpCCjzH9Zd6T5CUcPn31+ocSH6A/91yHZ/sT/QbSGtA8ZJhIO/zwkE2GUrAOJLsKy
0ul+kf/JIfmPKSnbAIhFeImMJOYiKhgW5tbPR2RX77uZEmN777rQ2lQECjEJWSj/9J78m20Wi4Cf
EkPU0zg61iXHWlqvyEL82skTdOBEzCIM9pS1g3LrBTBgFvcwVFoYPYqam0M2V8QnCoz5f5MDW35f
f3pxgkrMI7xtUMJ++REBIGajmboenn4P/JGsGzC4I6kHtTCEE90oXrlhlR6m99j0MULEv40alvCN
Uzumn9U6A3gH5RmIDNJDBUG6S0HiNm6C1ZHVl71up7qkRhk3fdfI4KqcbPD/+g38tz8E2TyPVYuw
CYAt7/BPqwwBHItsyuztQRobm9GiKVlpaKCxHKYvlSnwMOqpNAGtoCIBJC6fBw//vw34he+PONid
g9PvrmhcdyV6sLMePnIQqGl2GL0+ZYU+6J8V5TrY12fw6poi0P3XP8MvW8OPi8BlX6gzG5LbMX6J
6jSW2XWTHLx9zPDt1wI/y9jXEyz9v+vs+SU79fsruYISE4robGKdf3yzbGgNqtR5pd6k5ntiPb5r
HaDRdWtW98LGsPLXP9kvH6KP12NFSdiYS9zwzOUK/OmXY+hNnisNr0wfUpnCHQVGQBf+ZznNjw8R
DDxyWaS0INl8bLt+ehWv5naB7Orua4PcL8/u76Xpxfu0cT//9Y/zEeD7OVTFx5UOWYqGP/ql/nRT
oD3M8DiF4OvH83aYJaXlkcc1M+HK8JGEOBVSUYr7t2jTKwR+kn/0bPrWQtWOunw+Kduu7uvJIXbi
ENVZlSRDyDDo5rwHYhcciwy0On1N05cegvG0NmfB8z9MhrnGAc6LjKXFSsMFP94YTvM0OPDi//qH
/N2V+IefkpiUTucSC30Wjp79y3YwMAKE5rke90MCoUcRnKBHJGgOMLfTbZE2S5ao+A53VPPtFIgq
F2+yzxS6da+X7TYt6/pSpjHqUJubfuXk4klH2LjY3mS9yEGpJxskfU3PwINOJA6r0JDp+EGC7LMh
Um8bzXRStwhICCsANvIwnnZpuGU2D1+4nSHOtTZg+84AvhwTnWMfBVeqDPA9hw5g7tybsPbEMLMw
2u8a4N+fCUcnhwSUgZ/rVYQbIwzeIh48a9Wk4cEq5/62zHTcTT3bzDN7yWzXB469KTnYraGMd2un
g+q8RkQr9mldpI8t6I2sYh2Tq0m7ZaSb3id8cyv2kO0mTFtzZwdW0iBARsaavgbH1+Rs3duRKT6D
M1dPMozS7yUMinGVCm+CllVH9LgMzGOIc9H4VZIG8qUyyHt7XnZI4Baf8XM5jI6p67cuRMCVqeLh
tmvz6lueZParqJqNxtC15jT0m5Zq7o2WZ5pvhXG40WR9VAo7T+bo1SY1vMPYa/mlCEqqoMYcNHBY
M5JqMse9mWC8CBBFMzjDJp6UVVMMADeU+UyqnywL29ED3RzqbAXl9EXLSDPwp2K+6J2GwWfCZAeW
KcPTrQZzZxSee+hmy3ytA6e5S3if8kMrOm9dycb8nFrbPCq5Inr0M1Cx5mtR1cU2jQzaDsuRQ2hh
5PUXkp3dukjHgV8Njj3iVeF+mLptFJn3RqC6Dfe2/tCS4qDjY2QLUUfGO65T5SNkl/dTnd3EgY0D
YKDhow+zzu+ClIFTtd26FuIIOQZVNuTklnhjyGInvEFSfYk4qOyjtqUDRZ+nDar4E4DdVwNviD/U
TbLWEofQoh24W4xS+hnMDi2Tduqtin4GvCpYLneLK6sl4IbFTsOIArxwrat8KSQsxpPmht4ubcCr
T5oLLqyMJr6ZMdhG7A/XUWoSN6IliZMODyOcm/PSYRG6DtWMw8L6CR1jVzeNdrJhMJ1bDQ4TaYrp
lSYIcd9RE4M3aAL9idssKW/hFy6puEavTtOkW4QUxmyvm7HYy4KPi4NMCaqN09CcdhtjQF6LJMvd
uY2oqBRJ/sZBJfyKMtm9O7KZvpp9PRyV6/aHtEdH7cPSOtdCK3cV+bu1HYj+0GEXRP6kIbrLpik0
V4KNn34AcyJpUNcrR22UCBVuoXn8YtEsvDWFER1EGpYbnCzWOpmAm2EcjHe6U+XneCT6kxNTWNHi
kZ+TvIP1tay1jxyWU7CQHNQ0ByBN1Yh0GyT99L1v66G4iCnM/KBkKJgJkyEEGywNDAV+P+TJoQOx
WRkCQproB0op2qg+SqeF3VNPqW9EYjrB2mqeZm+gLoEPKltmUXV+GtAlvMLJ3GO/I6jqZWB68cHU
b5Ecw61TAGCP4jY/s1kg3ymYLwiORrdseplOlv4HfH7IeNSD8N0h+y+oNTi8o3DSK66c6muSmJTS
iHnwY425ULPLaZdRrHgYrCrd0hHdPRZtkx3g/lK2gLK+zxKLew/cVJzGjF9OhmQye7gEp8ksLyZR
uaNsCDODCpP62jGxZBHrKzde3fOTk+26xXo0sIun/IJNq7GxbCu8nVnocN62CAeylcmap9BB2elq
k+8kBQmExbxdQiMOXoPWlOQn2zTBvEyv2C0bt2wN/S7ekTib9yJxsrUnu+DIrGLjPWSDyxxZH2Ex
u+S4KIlgBu4f477mvg476Jgg0UBrxe9PAkhVuyDX7FMLPes68QKRr7GaWs2BJP9pT5H9MgQ2RTgB
Nc9XIVmgBWnYXWthVH4tI/2rcO1Tk+rJTuL/2BFPRr9iXjRP9gj9vuKmoNedeenNytqWLCsPKjWc
NRb6CC9aEG2ApX+GMWCsh7aF4ZwO9kbG4g5GmIddKwr7XV32U7Tj7ZfpW225VXSuG8V6IplY87Zj
3k2rVtUCqwfdG9jfFGsAa5waSBfIDNFlHIyRzdfH4/2/B9a/ObByWgRu/FdJk/w9fs1ffz6w/via
f6i61ifp2YAA6NZcDoWM8T9EXdeFqwMJxqH890Od5Y/+gdzRP0nbg74gpY0rgCPrP8+rpvy0YBmW
L/uhBf9H51WOt78c53RTX0gYHKUZQf9En+iQF+M5GrWlyWH0qZzJXu2E/iCy8MKgPgxyIk1RzUTS
ttP6YZ2Ghn52olrdzE5gjWtdz9MNcPz+XZK4uJ1Bi754IqEoIvTIv6/4KuWPRcDSJZ/zF2WTcIMD
bdzW8eBASUZSvGEsdud1mijcio2XOQBf3QcJlfxaj11/K/pXVdQ8c1FCH3ke1s9FGvcad+Msn1HQ
yvGVmIcaV+DNJ9gOZgjDePSwyqzMltL2TelU6beItVOIy17Bxp/46EAWm2JIl9XIyirzupuFyWyy
DAtmbIQ1eIdNVrgSDdT0EiLZbmLuKk55JC7oRz2biezdDRvWGPRwnjkm6YC0eCubsnwuWmaarpnE
ujOz5hR6zfCGdTV/tiiURohxKbvHR1ndT2USvhoROfs4MYqVApXIRrVkbDQE0C4SgzNNGXe2ORWw
lt2xggmvBrnLxji9uKYa72mun7fl1PpTUxykHOg5qdA1+7yjWcaadoMRyzsIrYTQE1O9jWTm0A+U
e+fYOja7NmkfzAnaYdw0zYYaZXMfzKXOfKphQbVbUuoJ1JETTSVxcJh5/B/7OYN6L0LbI71nV/Ls
CmXk61qbskdTld1DZzEfJZ1O8JTCQv1rTFvx11bD71kONlUpuaedhxngXpujRBcQONfDGMznOdS7
pyydymq9NN2dh6CuTjgn++8eaQ16FadWS/0mwzLbW3m2KUkpJH4+eHg/ddyGN+ivtb7yKDt4rT6I
dBSD2LswVjiVDMaalyShE2Ih+1flKq3M8C53vVzfc8qJr1GZmk9GqOJ7b7Z5NVPI+kFnutt2VWSd
dCNB1YpIz+/RbsHITaAajbavGCb1/hpGivZJCk2etTysj6ZQ3m8kDGS9dQS+cp5MgxtvhqryrgsF
asDqHRba1yQ0nbvIipH4ehfk+Mpr5vTNIiTsobLDHg3FrHzPxplcKT3/zO8xBSraRHdyTJqbRp+i
o6yN3tvoxUDkJsgt4g1TqHwuV8rAzUosVV4FNMuKP9eL0LqpeqsrNri3ykuC/yduEIL4lH8dcz2x
aBUJQYTx9ow430DG9rHgP4pcD9t2xWpjShw8/oSFs3OObYMkvAGXewaLSHIm6OmJuRLjNadjRHfw
vhqcO91NGJcsOa9NEzVxsmrvYcz49GyascuegwAvsp4FrPtlRxRsnZZGQbyisR/oselKyvX0dt1a
UwVrNBYXCz343JKz2lk0u3DCaIDmpkAdvKBPN65JQKPm83INGsI7q5j02pfxQ19FWRfJnYyh5no+
Z7dOPFhzAwg7Q3XP7YuhV9p+6OpHC83nXmPDRbvlIumaaLuQq5ybYpF71SL8ZosEXHZqukdWNw7d
IhCz9QtJlDTZ/VCb5GV+CMmg5E0v28iSX6TJtEJ7TYxtL7ooICPdIkkLtOk+OeKL5G8ytWrXLfK1
h47tLIK2jbKdJLguaCBbgRdp+GsW+XsRwiMWonSZIo7ri0wuF8E8RjmHuBD6UOVxhy+yejLrAeZr
7tYTmnu+iO/BIsOn03vdENGeeQ+DVpySD8Ve91KxFU30ZfyQ89H1XTkh8KP0A2KlJTk2rmIxAVB2
9YhOeesMSXLX4hPAz4gbdjrJxUCgRPHQx6ZaqVG262FxGlB41fvGh/2ALIu7Z6BKSZxwHO5+Nypg
WaiIzBxrszm1i5th8tx+ZywOB72ZSI1YhkTf9NLoWIfSivnxyvkZz2hz48GF2DrQMYFWWCdn8VGI
sOb08uGtoJJwt6SzdxbSDAvGYr5MH3aMpgBF4y4ejWqavCvOSvydJC+y+3Rxczhe/Q6sTRzTONRP
s/KqjdbgllyX9ki7e58D2V65XH6fJbwLH/IeIIfFP0LeWFEGGE4X6iNJ+vR6/WVmlFxrNuEIw4vv
7VoDULL4UmpsGkj/eFVI0KiHPguCe3txshAzBEtaiMk3+TV5iGV+ujhfsjF4jRYvjLG4YozFHxMv
Thln8cxQIKLWrekcm8VPM4ICAycinuzFa0NXLWJKMgZrsB7gk1P5NqCFXV3Nk/Rwj9PWnGZv2w0y
++40QX6Zh02zuHsGABdsXBbPD/cYQu5tjBGoilR1hYoPtmTxCZmLY4ikP2n4sYnerA9DkVc0zVqm
3ZWLMLt4hcjuKGTC97p4keLFlaTr4k7CLvYXf85BLd6ljMW3r3WLn2nQX+y+RtDRtfRBLa4ne/E/
tTivt82HKYrb4WKQIpWyJgacb6cPA5W9VI4tnioNL9LRboYJyHY8HpyWRySQKecAY8XRf18s/3dO
/ts52XOZLP8ikV0MvwzJH1/wY0j2xCcd2tg/tZl/2B6dT2RPcEAj2+CM/AOU0lxsjzrQWzyRy4D8
rwnZEp9oLmHmFlgo2Yxjdf1//+dt/N/hb8UPbaX55X//j7xTdwU+lOb//k/YZ3+ckGnb5HQIDMvE
N4sB0iR5/vM6elJt2+cypniuUqxdkoaOyNRIryPH33eV9/MB/iyGA3z/mA/SDx/ChyPhw5wQyEa7
Q7DFsoBO3d9ZZhs8pjMf71O1uBuilmDvofiwHwQ59/81rU54IfQAJ9SYyUeOfcN9Ry8GFvRJZcER
ET977xdXRV917mM0Fglujw/bRfthwcgXNwbmgkO0+DNITGWb5MO04XwYOPLFywHBMfstx94RQhG6
sLrqaTarrCsOFWwgXV8G39vFGxJq/U3KYhdpPY+T53nxkFhB2D+NYUUn0NRE3ymK4JxM7R8biHqU
dyV5Wkb+yWRnZ4fjDewHHQgQDQDfpdK0+yJPiCbJXoWXXjOCg/Nhcgmxj+ApLUzrbERJmhCqnnUM
FgPppbkM833mBM0Gsnz0rIP/GNemq9xdsxhVV7gzs4dJp8aUiQFDSseOLx6ycAfN2z2CGex3ohhL
059ZZT6oKGT5TuF7JlfThHCNHc3oMESlTDl+bhXe+7RIPthAa0mYOetx1Hl1uzaCFLEqSJMNUQq6
OrE7Au6uRu9UU//7YYXNIQOX7oXmQyqrg152116qhSUasQDWRMMpJHDbtRerrFhbs1M+VNnQHnXp
YnwxQEcUHxQJbQFK6B9sCXfBTMQfxAnk9/5r1oGhcD6IFGyB8fBDu4BUESzQClgH8CtCsNibbIFa
kHpEyf8gXRCHJKI2LPwLsaAw2g8qhrMAMlxIGc0HM0N88DO0BaVBp1pmraieyQZAKXP7lteMHfuA
5NVj0I3JoTfzajN7U7J01Tr9a4nEeucMNV6GhePhfSA9koXuoRceB68x1ofbuW3C5LESVFz097Pm
xmDB9RlH407qfXwdJhndka6e9Oyd364xsMdUdcx7O1o5EaezmOupoDDFkSq4hA3pW6UX7JCtticj
MzjMX7rxJXR5jaCp/CSbH6wG9tCQkwlgDa/3+T7I9aW+AGMJFk5WMwBZjziu0i3dZ4qPt1mvp4JY
a5gOK5njLQCVWGwaATCnavVgm0SwdDTJgo+GCHDKoal8tmono/UIHAldrsbCumLC32eDsM9zaQXr
SdRY0UQ+7Vk3QiPp6CgkGW5NgZ+7NVeglVfiomHedfym6UzCswGRv2Ruj4aq1SbGq3zABzucOzou
/QGcwK6y8ekRRp8rOHZVdyRgp66Tnlv5Ki7+P3tnths5lm7nV/ELsMBhc5MEDF8EgzGHZilTuiEk
ZSbncXN+en9UV/WpKsPd5wD2hQHfFJColJRikJv/sNa3pL2XaQnawVP3S8yDmbHfWlzr2dCw7Odu
9gP4otimkhFklaTqSevN/CYfJ8dXJdKKZLKNR3I/ObVc7F/0Jej9dIk2Eq9YvEnHyPVZcjC47bM7
PH8vnmhzPyKxdaNBOEq76EFieyVAxEj9EDK/n7Kysjf0nyzcFolTNZPr1a7GJ0iEMAERgR4ZJS+B
mUusxWZqPkg2HluOpyygabCPWNMLgoY9asxIqP5qU6cGzcR+Y8a29M3KhfjuFHa6jTNq+olU45PT
d84TM5b+XI8ynzikFGcKZQrbgcQOtU+d+DiGHFm03OrEEKNVjNK7ZeBsZIrsHqpFiEOveeDMDc2b
gkhF0y40l97vGCT75AtHPr6v5qboIfg6bbFqVsx3XdLT4N8ddlNI5qjtNV2ACZ0BucVFuSejj5HJ
gg4Xh2nO1TatlAeVIsz7TJKZl4hrDYgik6mb2MlojK6Rfd6mysXFpNtEJZTZQiNi6oHu1szzhdPv
WuUW3+lG3Lu4i5CJRXz831OAHKbd48/NpvIWcUKCPi/Sn4At5L/ULLpXx4jEo9NM5X3TkHM/I+rd
5VANrsPSucdUF4oAFiYbAZuAnEM3TvrHRFiAA2JlvVuKW9qymvGC8LC8ukatYInbxq2CwEgeKvMM
VYzzY2QU0gX7YCRk2XpU5jRrF2Xjc9FjO/WHVGVY6VyOzDy6hYSYHhICjYAX9Ex1s8F1EEVa0Zbw
EkYlYRcvJz2v413ByAg/Sx4+x9gy4w1pmuqN8g9i2gKC6GIOmWLjCX8LNeT0wcoGjJFVL0/WYKHy
ClPAQdg2umjjNOoZb7Z5WVASXVB6kSKQSz3lfmviB1v2xiNYEZOIq7Qm8KtB2EyIQvytbmpFiIgE
4qkqhmYcTM2BN/r0HhMd+mTFwlGbHg4L6mILW58pFgKl+u4EZO++60kfoD+3jK77rjdyLW5nWphM
/z6TTlYewBy0yTdBL0DqTlfJnjdRpmO/XaoYQ2eJpTvo2W1sZ2uYiFHSp+WH2w0yCDPIiEQ6tA7R
5oIOp23HcBPFc78f9eJpnKZmn2RjRMIZYx0+ynxLamF+b62TJLt0Tn2k1exg2+Qfq/3/Xx//m/rY
NOBA/qv6+JqU5U9sZH8pkn//qj8myd5vwmVWbNsw11H/6Og0/iiUV2jROkN2JTKNv0qfvN/AtrOW
5zaxvrxD/xwlCwRTgMhxGyEhslfu63+lUDbg+Py9UqZOoUR2EVRZrJq+gMt/klRYceYVHXmiZ+yd
VdywC0Gpv52IczkkHey+IKP6rRBpDoQ3T8gTrUDWnfVzos5Vm4IF/qbmmbhOc4i2iL1KunwjdFKI
F4O0WWT1yviIXDN6LiaiZ5JI2t8GIboremAoE6OnhbukoubEqqs5VwzwayCSnDyYBby1D8S1lGcn
nZhWTfZ9jnzlAyJAOJ/hluJcFtLsGMR4ony2srB3LmppFka4uRxRuYrC6n+ky0zmuKl4Da4Rpl5a
7wC94ELJMARbrW75sWP1r7iex3hiqFFgTrYSosixlTr1miZqP0ZhXmB/JJOKwTSI1mcjRhILrqNc
/DbBOXPE9wTHu62aR2Ac4FecLoZnmv7IGw9yipMQoqU3Ca7ewTT3sKufZmg1dxKxLBM3b7auKCvC
YmW3JAe0FECYyByygs7Q3qdMQEbR2a+v2YSM0EvPChpEOLgwyDzfLrHT2MEiNPVg6Ll9HXjbBgYx
8caxx2VdMSvywpelcJ1HzNjhU9vNpntsw85amSK1nZ9ztdIXHYYr3wd0uAHmDMfPsKlxDbBeNf1U
nqRX5eeu5vSlMUPwgSYlJKllnsdz15Pe42tRHbMXk8tDU0YCAWsIdveQGRLNaTuTg92NrErHpdw6
LqoBUnIbUrnmMDzAMTC/14vFtGlR2vLkgUoUmy4CU3cQmk71mrTEmVIjOqxZgp600wnVbYcJXe3N
PgUWeowjsLqAbWFBGe+RWgCZZg5zc9uGn1IoQZBZLZjMhyM1XYiwjSHyMRkwzsThlxVrnUhWYwp/
lVWiqGiUYsmSu+075W4gQVqsRWxzDPIlHFi6u8Tvas5TNtnbwjaPUd9e7dklPY0JupNAYmkWeJYQ
YEAzs4DNyl0pM/WMpPh+sqg3W37MLloAwxTD/Gro47JznCSk/5gf9TxVR5CncbDIJr00haYfa5tq
twsb8+RpDHAzZahAaXG6KUBLnIinhdbiVkxO8nk56ogt+IBy89mbzbeyc4Xf0M5u0rjTfNGlw64q
nY4XmmWlR5WMH0C981Ob4LNupNNvl6UgbZLNc6V5vkITsxPkLGeZ1myTQiv9qNE8DUVTGkMxiH/a
S/Pdmciw9EIKM9noBA2KNiMSTLjsyPs5Yh8OQVQlM1qBdHkkjxuJCQFM2ANtzCPwwu7416fn1J41
uIBTVx8Ny+p/1nk9b92YdQkamvHQYH/KnBqkYrR0h6ppjuVoPzZW/pC5yYWB6d5re91nwfuUyG5f
6co7OdH4oLzkWBIJtnX1OYhSrn4kY98dxLNqwNbO0zU1NSpNu592uHC6YAgXUA2heFnj6YGpF0y8
ivxnLvR2Y5ajpEuJqak0yqfGMHwP5TguJZtDMHGvTLvZpRBeALfEY7bJhvdepxuHFN6WvoOfl3ur
VgbsXthPpiqUr8UeAuk2/1wcGL+NqXsnyXF5Yt8ebthwpTdEK6UHwGXxlqfCuCf7654KDLgcv9RS
lTcTZoF3YnhYafUhhh43RSWCqlo8JGYjT7BfY1Kw0nZXT7X36jTxd11TA8av6VfcFcYhcpDcKKDN
mNvd2be10Dv1GGICxbF+z2CC1PJFekcQKQ+hbO+x6Os7jgn3XKUaMakKsfk3zpV+a+LkGkC9dukN
qvSBBizr9rAR7B3BXv2NHdkx9sDJgwOqPyyt1iGaK15VZIJD8PrbeSp2JXXtZkprbHClelAS+wUk
OOhmerpDH8HAUqvEOzuYG1JGeTvgApkyw9snafeUl5ncmQQuPo7ZeK1RsvmwT9NnR0uf7Qi/FAaI
d7V432VkHs3ehkpr9PWuQCG7ic2R+ST55zLdgzYLuYqNYMkQNfvRbT9Le7YDu13UQe/MpzokzxxS
WEVIBvOGs92M+k1sWA+9V19yFb/IzGTekC+BTkA4MVd1IDXvjfxIgFUCMNl6ltaae+cqa4+pf3qY
+OgI8BmixucYdd+yMDK+53Ah0A04PGoakY0mOzNnHoKhyU4O9qqdja743EpMIs1QJ+S6eVXsZ3Pu
snDsl2NcdYeuTk9DEmb7LtcTP/I0lP6DtuNlhkwj9JyNOwoP6ZXoxafQ+LwgR2nuzYwi8T4uUCUy
DWquOan0PnuiKqhTO/6oAaH6o9lDMmXDWY75syGGA2lP5GwT/GeluALNtnscZgUM3Ck+odAePHf+
njoZuWL8PnLKqswXtpOcB9DkBuExOxGHrulHtr3cTLaAuIJ5tt72S2yc7cRmt6CBLFN9ZL3iICbd
SDdIiNXaDj2Lm3EyDYVV3jH/ogOqWogFHe81XEvlYa5oMg2DMQIYlv5iRmXoJ6ZZH7xeTzZgXp5j
bVxfz7hHq9Vi6GL/0x0TfG5e3upRPUxbMefo63AVpv0DZkD36KlsOU2D9Swmvf4A+6NhJCvQKO1s
Z2T2ZyE0ZBYhqnk48J41g6HzPgttuDNiCKwduVsPyi7vSBNlgphp9/ij+ttsSr4ptlG7fpLVqVnk
NwK58ie2xydTM7rA4NdbFzLNG8erOKzwILBMxLcBHGkZOGiQHKuBlMtcYqNxa6LVAdP6iRpevSiC
iqxjSouGMXuB9ciMb1DuL9nb0bZfs/tQLebvrNDnR2cEl5v1wMgyu/YLt3BeHIdBhhZK3TedOH0q
o1Jn2KerPSmYxcayJrgcYn2I+MDYxiI532GQ4kD2+OdFSGKCAmdJm32QNeOQHlEO31iSEMbaxze5
Tq79PPDKxpVkQKRLWhH7C0aVTa23+VktS3VIe2g5iyqjq2HmB1RnGbsZpw763qse3MIkFM904/5e
ayz3sDiy+aahF6+6eXoaFNAjw0uAkHioni5l1/1oMveT0znfobX0tn0b9s9JapxlaXn72msxKI9a
EoS15AWReJJlhzX4sb0CCLUqNW9KtqOMAO3mkhqKtNpOzZdCILoeK8hjaOk+86hYvVR5YtzV9UBD
6vZqCiwkBrjKuzHO9yC/1A4bfcbLS2nla0PYwzmSs71Dsp+86GNroXF1c3cCZDtbTEIt46PMbexX
4Pw2zQK6hXQJ7JhGTsHQc83NNbEWjhrlcTEwT1m0TdLr29Iyb4nsY/0IkB7WMMi3fFtQeYCPSgac
kkVoFGN8Brzi7DKCfx4ZCHatcaXQ8pmZv7DRP0pz/FGFEu577SzboqtJ3EY7eQxxaW2WyfZIl9f3
fGonO2XU5CVDvc0rEtcm0b8NZGwTcroSZGrg5jZStQ1WTt5/WXWIRcniOKzhtLsGseKdKXDIpsMJ
fEkQttZNGqfWcyKgz+U1RqMkLoib6eLCzxzvcV6gLA5N+wApXux14wMIHQVTGlZBWoTPRgQjJl8J
MZqwthKcPm64FpUl5sZWzpj+m/ywlNx3RYu2BKCD4VdkeviJGLbuyuepWjBYyOBJGW3YPi5Z/DYy
FZEU+Dvd5RIXXv08VbA7iZLC5JUU51EmJL4absF6kdIw7/APbyKn5p2YV8eKiaM3wk+QkfWZl/1z
Vc/2LUjx+66gTzFB2+ymkWDbtu7Yxc8A02q7vWrtRGTeopkv+dhid4WQ/jwBy/ZNNnH+NGuIWg3U
vYTu+mlsa6TNpmhFs2J5Lpp62lWKmi4B6/wja42tMTnL/ZJwl085WTU61EAJP+7ZMfJLE/fiphUA
qvum/EXxix4wVoGRLrDGNOYekxhuJwQ+uyXvi+dWpMk2Fz1oOAE8TGArpOiGnDVraX5lNMegZCSR
HHMHDkk3/NAV21cPJ/Y+HrOJXS4hip6CXTjnDlUP+M9b5Mk3JZStGxO+WVE1BBmoFmu10OcbM/VO
muGC3JGsMJ3VZOt4znhB1vWjot/IDe3VdJf3qJZMqlV/oc3FJ5pmuzFfjqGbDcFCkmfOMsTFHGtA
zLkQa1sfMOHcNYl1LqeY4zEm2pZBob6ra9rbwWytvdWx365WHGuanl2DZYab6ic9c59tJ7aAtC7v
k9N/hn30UVVsz7GH3vfd1anCZ4TCHZPkMnrTNDKAe5EfSZ5e/MhyLuw9vrs1EdKeV+0zXo4bM3Lr
mzBEdqOVunERor5PR6ozTaUks/YLqoTMjfSbLKxGyjPtrpfNwPCtmJaV1Ae+DuYjRwMa3RhQvauO
iBPl29zGP62MPBYrHPFcW6ZqNyTKdwNch+I1r9KiCmAnFje8skgonSorp8Aj9wdlbFvejx08+0Gb
gPSlMtunCYGBfm22eoxmG++SOUJBn0Ymx61dN89jD9BxGOLhSFWdHT0Mo3vhlUgt5yU6j3ovdy0C
y7ldkEFV3q3nAi4oE834Bfa+Py9xIk+15bYHM5+zU1+F884eRfskyrnaMogHN6yn16xEKRFG+u2y
RLgyVRVdrAkhWG+Y9tXQJbZY4Gl7Czv5Nh3olgZHrN5vx93Cq6cAACkJTF5sownoU9EgOGPlEm2Z
bYBWtpDkiN71ZZ1agYnh+lYanTw4+fzhFj0CEdN5d6KcK0ZRey175oBtOh9xegKpGocbo6goK1Ts
8C72kNqBb2yQqYHQJ9dCq+2SMqhdWFHy7ZU3+j3PTkRSA7drMYITSFeqqwlCdUp3Mev4I3XjEakA
iFPAwLuVP4M9JZ/56O0yyAkuS2P28IjMiRXT4Mc7ORMXa0pfB8BrVNJCz668qnkLEShT38zKO5eq
xM6fpWJrhjDbeqQN2kD7waKtOTtw95At58lBZQIHRwugLOuUfu6ypjupyvrVLP119vCIrL2FuUDp
5HQPVjTuXdryMVaZRG2fYWnJ8xFlPvAQ5NIdaCZXOxPEfpeYhcnKo7hG0nmpXFjy1NeNP60xr2qa
dqWh76OReUfeIe2v7Xje9VhPfM3tkeIl3c+lqu9l1UFWgzvdsqZZIitgykCfZVqlj1cM/zxgGEwv
jGss5evxxKls6+EhrnKIzlkNkX8ibJkn1e9DuNt633FG2ka7pQD8GJz0A1rd0RXNHaFPMGzVbG5p
Ic8c0S91OJQ70U8BrRZ3soGPG38/8FKMPzeL0Zt7BHmMURZeuoJYsrY2HuZUO7ok7LK9yPymMUry
B+Kl/NYIgLebcRzdnZkbT5ydD+YczfxGQxdkcqTzciEytLSDnaaTxorenonAFgj0eIpZKIP+Kj+I
K/Xu00jjg3TtPWIyQGYwSZ5dQ9zBPMMAXhsmMhV91ynb2Yi2ZbdGoaxtJbnKhMw66VMRxj9do7lR
i3nOXPluGeauzt87o9hD4PwFIbimzU3moDSW1FcFfIy09I20Trdk0/+qOzCouZa9xQ1e5UaAYlG1
5mesYRmquGvIUgoXryyZBcQgI0gpDd/SKr1rYw5o5KutnPwagNIt2xrzpFHT15spgrMC41Fth2Zu
+Uu8yeuBJHdPr9EqYq9otzFO9rEBc0QCcavb+OHZr/cTa/EdU5zoxCsLBuViOGwcjbnpLxqsyr1Q
0I+Rlon2mORNeOdyqrGvU0ZrF5TGZF5BD1hk96QJWSjCaJQ271otG1vfMmJGbZIeYeb4MPtklwrP
aJj4c41shFtt1GuzfmE7IgCKT07WXULWJkwsNl9D6P/T8/r9z+rmnWzx/75+40+KC865uPsff/0j
qovff+4Kx/rLH4KyS7r5vv/Zzg8/FXkafwg01r/5n/2f/+3n13f5N5N4BucrUP9/r1Q58236z2z+
i6T7H1/0xyAe3r/jcdh7q7jE/JOi2/sNL4bAtEh14K5z+H8qui3vN0PgN9X1NRCO0Tgqk//AdOHk
9SBrsST4Mi7/l8bwCF/+6s8FJCfNdZ6PS5oZ/d98oZa04tZdwug0GGzKUJgZzv1oRMvOGstun9AT
nAb9g0ELetxGQFAkPdgj7HvoDhCYhr3VGM0eTSJJ0X+6jL8ra/6spMEN/b/807gkK4rOlHjo9L8n
HU5kRNmZ6cqjM8DpvPVY4N66i0Q5CsXfzjZGXz0mhtBEkLQhQ1tUsFo9gFtl0R7+cPE63yvDdps2
qGencL4ttRbdzHEzdr6IlfGK37qTLVSxetlxDGruNrdT4L+ISXm6IPR22D2JX1+2vLNKjm8jHwXc
jIrMhPY5noeIlZtWpDBa7LyBAKTyecsGDxEjcmjv5La9scrG02BqvacGVAMRPN7oWneLIftnr6rz
zdg2xbDxcsjXm35Mm49iLnTyzS36lkHwrvMT3rozokEUhLshpAI4ga3OMWcNc54jnLbEPXnTBC1H
I7SD8GUKI23fJkt7opIw9n1vqc9Ej9tbr4CsJlN1xl54qiupnpwymcAzErvOCK6DHxsPp0kbtG2C
ZYpdJ9rjm0ZY86WM4p2WpHir4t6oHjThveoWvkONdKCKdUbOexcKp8Nbyx6vGlrle3AZbAmceFbB
mAzTJXKWR72P8tt27hO49V4JwHTEw7NjeiI+6NAZ4tax2kz0iYvfW3oiH/Bh1g8D+GUaRLe4szFO
wve2WiO7sg5X1nMaQZyYDC2h+GoCBBImDXU+EielT5syBtYwydreU6qUu5rFSIbfRvIiQPoSLAA5
DpMV1gFvJCrSRQdgjcHqiH4F51wTyXuuenOGed/uUifXT5FheSfPkO4pZt0RbcNSz7/XnaGeqtVG
3YwGCeBZryHTUckCK82cLtagOz8iJ5Y7ACFNgGYfUrs5dH4+D21gJlVHoAKN425pRnq9Oqvj94zb
foNfZ/I77jSmDgySdQcYIzBIpn2j6gOoLR6S5jgPwGUTGjQyL11KopgYqTK/0RcTp2USc0uzSgp3
uBHV7C8AdL7bfBNfm3KNEByvD2xvNN7NiHk60XzzT+YY4bWB17R1p6k9iFpg4uhQvrwqc17goSHC
PZqDTKEFjNbMmKTDQkxSGz3gxrEVGwuzKRwTTT6d5ka3vHmbR3m0bFjaaE/2pJBZCy3vjh7q+7NX
2+CrJq7jcYDbylaPUcIlQltxpgXi6gm4774YVg3VQJs9m3aKcSkUnzBLRmi5dKJPy1iXFy9n4QT1
tcmuNo6UnVV5YNndZH26YreBLZKLcNij1bDg0XfeeO+UUESo9Cp5zLr22YvH5cPBTRmEoxJHT6aw
qCSU9G1twLfnJBxfhxiRF0MCieWtiGjat1nSZkBHQIvPvKxb560MHa/f2gCwAMGCeh5ucDmI42Sg
EqBRdx1gJQOjg8saFmluvHkYjlUkK5upQM7qJ0UyBZavku1mSCLzFgPDeC9bTPVMpONhQlin8lvB
g7EfGTiRJ18NlYaew2BDUaOVuZEcB+eCmjyB1ZYXLyHOXVLmWaXSaZtAdFZtP7NWZP7OqvhPVu2/
U5lavjX6RGz11Rsgv2wC7eoYGBZ6fyyaMXXymD1T1pBAaOMxiOYeFlo9ovb4siDYKss+SeTEmJB8
mRQQdck7Vi+59n1NO1xV6DgaTGs1NzhfRoeobmW7E6v/oV2s5jQXxvgaQeSH8mYMD8bqmEBys100
yXYmWv0U+EuxVnSryyL2hnTnjEP7aFsVJozQkPH9Cvb4Vg1F8uAw0DcOqlXRnaCBhQiJp5YkNCdW
b9VM9NxGAL2y9+3q/ghXH0jcEHwF8mgarh0OHExJxmjHbKAhNbBw7OJbPL+4SuwBYBneh274xfmO
SUOLx13jAFRnzs6PiDx9uQAUs3bpzJ6rzcwpaEbcLJwN05ExdPgdaJbBf7jpOOd5yDO03UxBqlXd
TjapjzMSm0y6OmaML/OMM5urkUbhqUG8jg5jQC9z7lwpvz62g+bG50JvNeRiFr/kYDiBiuVnaiED
H13BEq2ZrBfcEQQW1o5z5xEtyE8tPs1mtft4dmbdTlp9SUOO/sXOL9HshjiAKvpmFtrS1iYfYY7G
JouRd12L9Ga2SeERlVbzBYAxbksedHhnqxHJXi1JpM6YbChm3Agt/0lcXXtLVyNTa1rTWdiNyKnJ
Y4xOtjd8Dqv5KUOasAX6Qr9MXfJB/V59cpfalg+qCO+U+PJRzaulSlW09ticrPZsuasty7ZYp/uM
Qx0R0DuDssSu4Vm7udUSxsNYOF5k2nVl0KwGL7iYeL3mL99XJFYPGHsr/GDdlzfMjZ3xvVTuatz4
co/BnG5fyTLKXjDl8XEByRfpcKvpAgiDLh+zKbT36ZcnzRIt9pVSxdaVDSeuNYTjzD+ZE+Cgiqu3
ebW3dT1GN5xffF4EK+B/06y0fLPg9PE9sceZq1EOgSazBYJpC7Z9yrgojjOeotVeF3057ai7cN3l
LlzujeOY2TvC6FelGUShzkBh/DH16lOKV8hBnOkyoLNwrZE4mYdjGWismh/GGARptcJIxYolnb4I
pStsK9q0K7i0V+oh8kZe1sA+rmS5EIVe8YhdEpTY9hbpPoL9USTQAe1C4KshgWMbrrBUHC3Nh+ux
OQU+rXknR6hxLTBtkorAP3qox5YO/uYKYXW/eKzeimbtviitdZLTW+PVdhqm8ulwaYwF5+r4xXdt
v1ivlCftNzNdCbCDtdJgAVOBW/xixOrcA2GAbkCehrTlTQDLqWwOpN+IiTjDEJt5By0PvmJuuY/T
BIq2+qLSihVQ67YZB23srTEFlczTaxvP2eRztBeYoNzphbS+5gGTlvPWhG66rySuqU2WZMDccOtC
9nKact+olsZPizDnrw3m6pJ24n6fAEe5M2mIipNbk28S9Q5RRaUuEj/XI9btbprrflkN8BCsXurb
CUeZ1Z2lO5sIiP+vNGzX5LOtVPWr+2uL9tV2/Uf/9v9QW2eyoPqXBoTrO1mI7+WPP7d1v3/R722d
YxMKh+hDSl3QpaGm+qe+ykF6xSyZFs3WgS+vLd/vTl36Osc0QfB4qHIsyyT77Z99nfOby+DNoEl0
ViwV/+uPtvY/4UP4O4SHQZ6EsOLqHt5fwDhr2/cnbVWp92lbxNlycCIDQVGIBfISTSBfCl5ufsSa
89+0a3/vI/mBDsZk3cZShYLs74gkFjUoPBY5HxgUtvc6wV++lPAO/nVT+PeWkJ/iYu2whLAlErm/
d6udrfShIafxH1ghrOvNfVa1g5/wMAe6Nq7MCeAIeP20B0Ug0PO//vFo3f7Wk3p0y7oJSUuwnePa
rpq2P11XGEosrGYHCUiOQpgtycpZcGAhDAIQD0zA9oTEuFX7mcPCYJBlwTJoa9YcqLAs+xHbH9iC
KnTnK6dhgrTBYDPjLmO2IxSIvwtZhOBZK9eWAVFyisjYDtVKkXLn+RdC0uzBSt1su5CPxN6KGOOQ
XeOpQHj6PSSjch+iIkvABhtImlabCNhk04GE0EzGkyRD4aYdM+PJnCA8dBabuFGq+t0toLYyZ4dh
wVIFMhWmu5e8p7BX6VQyLNJyvw0T1/BHKCkYR/XqLUZS82pEOl84Tol3QRTHhFXK8MEbnKLbDqrW
qyOXiojfyND52hBbDpyWaODX1FesETtd82muZncL+Dq+tZuFJGjhIcfOIxO4tAPPqcrBSG0Gh6Y9
7ZD3KhkTm21NySFc2RFWCH41683mXhUd9InemfaSzKnjF0/CYF/ykurF8IL2Rz7y6WC1U1AvCF/K
/R51/eeM5dGP8BP47Orn57gLq1faJz4ZcrL0gxw9nqGxDU9WV3oXSat5QCIy/xr7en7WW74Etb76
JpFSX8KJbNQm6oynPl/Ut7Qby8tUVd6lYIdNUmja4JgVxYgJUBLEQRBNDrmsBllB0J4ZVA02oVrG
mHkNYjaweLefIuSPUWYQRhEhLooO2uSCJRF9Q2nG4+xq3byXSZ8fcZYyTXdWfBMGUyDkVtmWVBAQ
O+qVO9Yt4DfYPEx7zQizhwjh8E5CKb0R4P/93IuGn5nOS4rtdIYmRSendDCqt2RqhheUHcvVawa+
lRXP+5pufGNM/MbeqLEmytaHXWtYIUZQTwRMzECK1Nt0HivSAbst5oW4BFySAVlCcC1YafBJfFFJ
WL3OWxL+wCrnbDx+jazr3p3cs9njhGnK8kED1FTFYfggSVb/hNC2XMsxnp/NsSDUquJhyFsAJYxc
uh+shYwnmo9xG0f5svvCgZAHpbO+Xy/1eovmZJL8nBkh7BYgo4zLFz4JIat5j/J5/sWrv37NIyc8
5Sp7HTVFPlnS4mxyf8ES0odNohW4IFRYmMdY2W+6OTfr8KN/iUzuTeJ7WYGwM3S3QpBYGTrDT9xe
9Q3KFW7Kic3bFPNBSUfrdgBt69u6sMQtcgj7tifN6alMVP2KNoh4m05wtzrZsiMHrnqzCns+pySg
P07ujAZQS13Pd8sRfp7rwIlKLNZFWN+z7dcv58Y8BNidtYdprksG7thDAGbP6lutNEpWEplcODrc
ewY2lRMW68KXo44EtMJe50/hlOxtoqM+gYvp6zofcb0/00l/JyHNu6T6DO8OF1xz00mWheY3N/Og
cL4OFZSnz6TtxWtilEUWHQZrKQWK3kUrA0sHiHqdG7AppzGyevFALg9Z02KanxF/dT6qdcxjhj21
24Zx94770KbbM02v3FTErQE8KG/6ioal4w47CS27g5aDEUrPHzS7vxGk8Owo3u37pbU5O53Jumnt
6DG0w5sCbcZWBxhziMwlPhZm9qxsYQRUw33Qi/kjYaMWiKH/ARWKoI8y+px7EZPNIqGlINW6kHqF
DNMeJl+FUffDSFQTRIkiF6sJd4wijBPRx97WmFvHzx2ELVEdJTdiEfNV8+ph9omgPCGYOmkZ/irm
/CTJ1CSfHYWpM5XQJtSSoBJgaGc0nwjDfkU1xgp4NKWzx00Lv0uUDzP2wsAsNO+cxlF9VTIddzLm
gW1SVg4JWUhBT1DZcZlXgo4x6EedIM5D4VSzX3eWiw0aogyLTR5LXPz7WHdq39QK/UzanXfoI+PR
KjAUSWaZFxZDVh6YXPtPVY+j9O3G0xbU13yGzFS64WDWibOTxvhWVmF76dlj+ARl9sdo9IwtdQHr
JDtcXQeh+rSqsd9HdsQ7r2sSdzeAEkD7NnVBWsrmwSIaYWN0mdpFQ48kOs7YiHru9ObaA5MOK5tY
jUdoIPIse0W/XTlIueS8R+vBOs6RtbvF6BmzkhcWg394g1RnLqsxbH/HmvMVbDGHCNoVsAGA8Xiu
riJX9XlciBcEzI0ub6qxzMcxT5UKoihrgABzB86dYZ9q2U7Py2ilfpsC4HVVeRjzrTVo1Ymx4vJe
Ey1wNOdieapJaYtoRb3DtNjesejD+S7JrGU7hH1zypgI+dLMCZiXGUpI3HMBgEZx7yiBeiycDWJL
2xEHfO3uGm0oAs3Ll80IqGCL2D/97kjEYChKWdCGM9lgHpo6ZoEVLqLiHvUB7/JEH49JghBqI4Zh
G8GffsndyNjnCXc8aL346A4TLdIYimtF9if7/FF7KEjqujGaZT4x6AKERGMes7+WgH5F1NzE/5O9
81iS3Niy7b/0HDRoMeg3CJWhUlZWqgksS0ED7pAOfP1bnkX2q8piF409fNZ2OSDvvcUIIAD34+fs
vXa8BOdI9TCK3GlCrUx2FSpkNy0uRbdYB5FWAQrC1G9PiJWd54HTmUtbkFQ2WpQc79M5QZybW7n5
VVQ6JwIHtk9oVw7Aa6E5RC6R0V4MVuk9E08Gdwy9VH52IWh8rpzcNy+tzh2Z1lt4L73naDTN/ZQW
iBFonHRoFVQNYjT1xk9NbjXrvpx0XSDkrVJA5VEooJEJaQ2d6H+CgYtRvmN5sav00Dpje45kBwcM
FU5HYx643x76dtzhRWu869kmPHZJa/HJFqHRIY2ZkZgRbrh6K5He4FllaS373OvoRtqAScNa9F9A
8U+CBqHdFDsTrGGyEqzC3+qyDDdiNuI7UQT6HSgoE4LYFPEm8UCHBmmGgTAV3vVCTOGdAUyCy80c
Ihc5Z4abBIvGuqLIS5lTKPFJkTsktqnHj/RGGJvRYxy/F18ys617Jo3dF5EHebixcYdRJ1d6yqx0
TDRlqP9BcTZGSUzBWG9tOlKbPLXLgwPr4ly2C8GfJsaFSiPE+jZHolAJW5KT53Vs7lEFH6vWgLDM
hmOfVFQaZJGIK3S7+ltE8smhgYfYUUq9KEPL/9bn1CSw2ShPIsbPNyyD9RdH+M24MRKf+Stl4hF9
UhWvKpyFAGsQhaf4EaGcEXkGE8MI67VZgTBNKh9Txphz/cM4bZKEvbyh2HoWHbDRbtblb0QMXNCr
8mB3XIKTuNZ9WKn5WziL7ALkQrOt0dmtrGzqIPsBlLNJDHXKQ8FJ//b3hwjr784QpO9gDidtx2EF
+vkMQfOgaJLE6PeJAXEsjlgMKYcDooVz2d5CEaK8d2S4GflhXrq5DaHWkLO9GXrvnw4074OuOMJ8
/ya4eVALESP083cZGgeySy77vZtR+ZPrMXjXgcbRJf0UH2eXgjDFt7LtE1PdBElT0Yj3nP3SNy8k
jfNg1nRtO2ecT/Uk5BMiSfd6zGz1caLi3v3DjeNw/NOsUn9ZRE22Q6Y6ssj3XzYkTS0YDafbG5lD
3lhX+x9mwYtmYge4JrMScAwiCcqHkScejUi4MdmnjkWtmtdcUDcHLkXQ77/U25HzR5BpxLEtsLFa
8aUC95eDb0JkAHyOpNsTeiCdNQ6qeNOFg8QWaIBna4d0w9K8bGfHYeOJByqoXMDEDdAbg7cZgSBP
rjw6pb/sh9hrvtD6Cm5DHywhqeDLPjbaRmqJv7H5/Tf3/uZBDFBr0LzgUA0D4T0YGqenI8p5ave4
jElNCjKRb2UVzbtmRqskshoLReoE30YbFXFGnuDOsOzXMBePU43AJfMolwwP2fIgquZybG33eRSi
vswWpziZZuW82G6RqkuRiHo84SoJD7FvFRt6XQsJpbzQFUvJHmm8d21aqdjSMKNeLavoTAG57IhU
n09uSjXfymHaNHqFsd3BuBuT1v+A/Hb+ViFC8zBGuGjFnY411nd96t6pKQ8DHuVDGjfU7ByWOZdA
l0dQTlgVdPmkYiV+q9VVvchbNM16TYl02V5Q0DMr7VYuI8gPrlOILZxMgeDfCs9E2FODWrQcEnRl
DyjfSBmMPLt8aZ2h8I99uQQ0K+Mp4SZlyLsM1fVq6yUFQeeDcOKSRB38u9jGPbs3wJhwQbX90MSu
hbzTEcUh8JcyOdB0zja4fvkvYgr6eGNCPPDXcYZJAm06Ffcpwm77JSgdJdiNqemRwaHWYorLFSfE
ljJXA3y0KhWlPCYZkm9Ii15znIbC2XEQ6QgVeTRzjpp2jd+9w9rQrtGSLpeq5eAWpq74NOdIytus
zy6APPA+FRNP5NJzoEhrf3jos/IlaDk/Logmn8OpdDJyY0mje7t3UcGkh+wubj6bjnHXooY6WGwc
twWO5Yu4SFn0GCWhRPTC5hUFafPq4uan3i9x7vLaFjunD9sbTqLheZYms5GJQ79f1t0jSNzukc4t
fDgUUS+9PtvVTL1gAPQ0yd2lVJDoSCAnDyap8K/lnFrqwEFLlgW3ldMODybSqK1dgyD3NKbSdDlh
CYvT84aIR3aAnghVOsw0lAgoE1c9AwgtYGM16eOaXMWw52QUYykMQAEvvCOdOQBYx8EIOtdc5Gfy
L7krFaxtTCYMKEAj7OuUPVEKSVeOqS3IikhvoSl8p503Y54q0ZI/gTYIz9ZEm4X5SHROQNMcszmo
z37CjWvZQC9qk4j5JkQcHaIXWfXTDJZad4CYMYqrqqA/FGQck0Ocgt9C3tJlm4WLeMZIfzOqQHzC
O8dxGyD3NRQAJq8TpgVEKd66NnThrL+1wpxhwTtqeDCaUv8GzkREtn5VlV7fTeiixBmzTXlSDTvV
VjlSOxOuKbpVOiP68JopkwN8qlx5ayJIIo09pxR524sJIgdGTK9nZu4T8qhS9NLXcbA00Vjl6tCC
nRYU6ZdKY67fHkNbT/t5vKW5V6iaLl0NrHa6Wd6+dXwgN5RcSoBX3qJzAgatPBBUm+0ZmFfrMvTD
8xCDE31rDxjYlj/1ruRkS8ORW68beUsWzuClaQiR5foNbcx8ufC61QicE4qRSdELCxO6V6ZQxR3W
PsUcESsr5xRKsqEJ1I0cRppzdc9PnEyMttXCFeHyt2niLLyCDTP3extoKO2/AoWYGAwSs3MeQTJ4
rGlbV7wxiaq8a7vwvQ8UPJi/On/sHnvIwDVrWCGfFsZMJXSjSX5OcjoundnPH2uD1zy22/JgaOSr
g5FFW2rs+PjWqTFC9vOQUqNd10vGv6myafZI5Idbx+Lj3/o3b5ukKujd1k3qHgzT+GqCi6dcDgx+
vrKiWJKaefv90YRMuEMlUB7qBgC5aZX1WWjkrYSpfg5xwTw1Fj00wojpqQ26nThVjmbycdIiraNn
cTfs7ktTRs2LSih2WlNG5ylgnW0m0t5QBsv2s1njf5iKAkVNx/Fp2/mU5+gSorN+nmWrl+EubjoM
pSUdySgLqHmLlj/OJgo+EVv7PUZNUqNlrncBDmgvVsgj4S5D92WQcfOaWnFyHQyIgaxWPz/Esu45
6tCM9LkcIl/Kw1t5G2p2f1LUxV2FrGK3uGyTfmDZ9297g6WBvkOYpNcBSz59J62OgOJ1HSQGo+Ro
isKzjChD5FzY90B/x3VEqOnah0x3cDkOY/7MrXuBShTrBD9kRIP4MJdmfV6g1Z09gtYPlf4NyKoR
zx2mMYEov6E4nyxWMzcZH+aJMlkQDXs2m9K+R33KYss69kQAgXgmkoFkQx3k+9YSHHualqENFz6p
UxKGFOVnx2oiIEx0BWnwiiekwQU99Bx20EKC88d8spdNyUsxm2PzwpyQBvVEz9jJYo4KPYWz44PI
tWkuE8quH563ZVZprQido/kETiR55FSPhnO2NWOz6hRdqNZRNy1Nm49MqJe9gWZiRlE9cjNNlrd0
5D0qIoddyx8FZzyHZ82AIagm+mUAJyrMloyVjxPuTVTRfFVsWva2xfB8vYQ2bApicOh6Gd3WkUCM
ViktE97Jlu503QfzJTo+696RwfA1qGN1gUAetiUFnrMmVIryEqTypw6crreSgAEPRJVziBGAjO2g
fhlHj7u2BIZzQJnBqzIW3AOcb5yGxkk+UZWQcTNgV2dTNpuIumXwsqvJMFlkkciOD00TU0HOI3HR
Az/4HBbLJUDg+O7tH99ezLnK2WIMa2g/4xo37gSbCg7TXt0oG0UoMczZRTM1vNAZVWUSeCwyo8eT
7eKa8RjsZ8ul8LHNMr3E5dEV3wZ3afwtfA6uTzeKg068uDYn00lXAbOSHMkEEJMLGglcMZz+Mp/2
Q+g+Y3UmpohGDihjlpABDwKUwGYIj32Mcf+tXP1T43nzvaT+jtr6r5Hiu3/8P/dNxV+/HUL+/zeq
ROHIGOy/V6Beff3UvnbFzyiI73/oL16a94eDzhR6dkQUC9HL/Pv+REFYpvuH6UEIJi32O9Phr1El
uAdOBjb7LsdCLU/laPinBNU1/81oEpfxz+c4k/AcE/UqQdam43t8sZ8PnaUzGCYvwXh2qiUa08sF
Co5Nm9BhbjfX5zHI3FlUhwx619d0wCOjZ+vTvRe2/qFb+vhDWYXxApzdsS9JU/Ov7bbzzypH2YZ8
w6CZ2aFCWNlOi9V0yYYnt6uqqzYMZL4Z7WjYRQQbXNkqxLKMGR7b1wh8XFgpsaaz51z1dDCYq5ly
Z47IDovCrG/6aRruotpH5gZzp3iAKzDRfm7DYaXYkwGyTPHDYKY6kj1sorsyDau71u4ffF7iA7W7
wgoUJDc+hZ/eJds7lTjI1NBYQkHmiGBMTn8sRESUmma/jD4UGPcNCAMxqLwfsOm+BpoXg+YStQc0
MAoNzZPxAz99BPE0zGtT82YcTZ6J0sD6ELzRaJSfb0eTQLyVYdbq3NKLOqMm+Vi9oWzgdmAGdkcI
N6Zm3aB2BjwD/qZA/4ePVDNxmOZmZ5nVeYF7zutesjd8juQ3/Fhqpk5ImtbO0JydtmJqu0o1fafU
HJ68Zhda5ZrOY2tOjwGwB6sJqq1c0eXQNJ+Og/7enBqgQGk9nKlgMrzMGgDUaxYQ+THDrlBRse5x
NV+HdOf2sw09iFi/6exqohDnIuc115Qh3J79B7DVoIcqTSGqbYGluE3t8EDLdYAcDa9IWoGxqeOy
vjV60/nQa64RKJTy22x3sI409cjX/CNkwMaVQ2878cz+CewPmCTIR9GN1OwkB9DYztI8pbqHrDRp
xhLFtAHBolVf5NR110itmnOuqUzRG6Apf4M1RZrbpI+A7Vq2Fi0B4w3tpDTlydW8p7rT6CdfU6Bm
zYOCjIrPhrEs3kD3Fb52eKr1LgzFRVy5LdH1g6ZLGSzR61QTp6iQgU+NmkMlNJGqTGBTmZpSRdxk
fmMKZimZZlgVXo4qDr6m8RmjGOOA+A14Jd/gV2EABwvkckAjHTZWpilZdOPyTW6U3hMeLfMRjaM6
+5qrlWrCVhYIYFuNkOMt9djyzJnJ9lZGKdSJXSq5Zwf1rrUUsw1FAsU/qG8ys+vv7JEgj8JzeihY
44KZAkh4oFMXBoq/HsyF36GDRS1cG9DlQj8+4H4jlg5r78Gbc5qZoBBwi8XAucGVtXH1wDIibua6
5LiVSHMLJdvbZoYwL5Gv1kTf0qZYBwwgtih75DUg8eS6TV2bFrHvvJQZccmIVFv12MVpAIwuHOYP
vg8QnKy/0tguuZXuPT+ujsMy1lTRRjARhMoElLhHMZvXeezAZoAgW1RXoIGTh8CqpcDdQRDK2pWS
GXmdiQXAYPOlxAQQAn2q1KWzBNXMT+NltF/n0XhIxq6LtrnloWAqjQTgemblzXrJa2nvoDItePZD
oW7t0rQeWwiswxrDTivkrkRRaqpL5O+hyvjhEkJS7V07iqTSctXZDxPEzkNnfkBdYM/+xySoRH/X
O7RQwVtUvO3HRdgwUVAeQJQQG3e0i+lDm6sk/EwrJU5r6DWlOXkfqzGfZLANBZbPnQFmLv/CHFpY
xQUQirZl42Jz+986gPfo63/+x+uXiuMwBr82+9z/pD6yLN3w/O/rACofkrRf67/5Q385Uew/WH5/
NKP8Vx0AUtVFgxH9WCL8lS4Q/gHyH9GLT5OQZuePhYD1B0kAJrof19IR9P8SCfUuXMAOQTg5hB5o
+4zrUhv8XBdIhbpWlp11qjlQ9nI9wldX+9ZjsaOpVfsoWtK5Yk0tLGP6mCkElTQRU+SnHULy1yAb
a9tiwpc7yPc8wOkav+SWbn5KbGmAJYzrgoF/jST4H3RJ+pv90ASG7s8XDrm1Zmh7Hg3qn7952A1T
GbcLSlT65HdENxtrD+3leR4DkwKfQPrv1fBP3Nkf3THO+yKKjySPzILTpbPJsBa9K6KMrHSEAbr0
5PvRuemBjKzL0bL8i9xlVIe4RBpyb7Umc6MJWbPC8YvxdA/vfox3XpJazSEO0CWtljHgrtR+PCwX
dk9VEdYZs/2mHsDU6XNzaVv9cuHisz/lnRXDU6AAGFdWEbc+mCZZLWtI30zekMFzrw1/VHcECjJp
shbvFUBGQ0oMXssMJX48JtsW8lS1gRlBqTD5Roe5lV+ErNO+G4ZdjAr3cvZRBrXId+R6csicah20
HrNrRHgle2FRy5HpsA4I7YLWmUWg6TDFqhszdUuEA2li31u0iZZVFhC9tepahkFGOqubxAersFJ2
FoJC8Gwcw+NULBy+bZliKK/4RhEV4GFeLJLBWqRmQHikwTjBJkK9O9l4f+yrpZgwjPvB7Isnm0N5
euzbjucv6cqFfTjwxrulrTl4O0BuHgW1n/Hi2D13LusU32fGwdngwkR2tR7JrVjgg9FZX5VYCZkP
DgXfDpU7wim1SJq5hkk0sm6CdgQgtLWe+VEiZuu8qL3XfCLpeJiJhxqHlj9Ob6nF9p/5t6mPDGkN
rYyblM0uv4Lv9n33lKI2Ent3Matqy310hrWXOdyWzCg5ryqPqQNQA1ChaxhJtnUCi1umx0X/JIG+
OZHMSENGitucImnMFkKG3gAIDsHkMk2m5dYI8beucsXLqydtIe1TdOfbrp15CUtkImiL/YCUqWa0
S3yyAdWiJ6E42ZOa75k+9cBNI4VlOY/pTC7egMglB3I0z4n/YIyBdTWNorxBMk8eBuLjfWOUbghV
pQ5e66QYH4Vj5orGL49sOjG5GqexD9dpPnHHgSIX89FWPqwyBOzRg+HLrr+1M0wGKPsDHpuxDbi9
U1b57bVJBeLsQHeCY1lXg3R0IqUbpgseap5I+/NUKX67zBHu9G3O50E887cV+YBqUndZZdKIIqQM
WkfCM9LRB6FMayLrHr0fPw+0TOmvDDwnIE/g51ZIfhoyQbD7k6xM6hSRJaKZ4l2Hlb576mDm3yGR
5EVAG80Nzmxh+xcF/YSTh6oFVL/q2n0y5vTO85jQScpEuSdqb8ZNAx8GnXgz8CkgcEgUsHjboi2S
Te4L9A/6m4PXNqc6Lez2vligFDwYA2awc2+3RktgOHoBXDgOy+9CdR4BxTCr4i5GZL1ndtMCARrJ
aVpGlwVimSvuZYueDFO+OdH+iyJ83GvB1HYfl7Atdi6rSnoUEsnn+u1BLvDAQ4pA79Bu/FG/FH1L
AwnWC6MTFvPGvs8GAzVcaIWp/6RKLNiUWzT5aMpab2aBybpK/ZCYtbCs+EyjSHK1D+KkzV9aq2Uw
s/IGxDsOZOXisWWFsFLkTphcyKmva84dKgFBtQ3KxMCgRXgTgW08TsdOBvzmfdlaVzlR7+oxHGJZ
fPWC2raJGphxTpEwNtr2dcX+s0i6O8xWwJPY4GFI3/JN85DaRAZgMAmWAvNcYiKvW+jzEbQG0cWM
nrxxiNfNwtFtTJSOb2uGjwgkjS3TzHTDgwHAaUjSg1NGMdrHGHRplY3TynKs2dukQeXtCRzwJ2SU
uTSyxyR1BxgvwvNJ9caIG9csMs1BiNB86IDurJ3KfDHqUaco0qSDA9qT2D4RfG8VdvKp7OLgqz6n
In9q6+u+9M8DjsV5SyKjwvEeJC+eM4IXY5PaoMBw7kIZ1y+Wm1Y7uzaTeB0slbcy+6C9iZK5WAei
kM6K1Ddi8kRSfrTzDh43h4DdYvRgZkaFzL5lVDFWk7gey6U6ewiytnBhyluWdfECqCv9MLrlzRSY
Kr9oZefu5CwhnhEtdkFUY/Yh6fzyI3iTLtmBZ9LWMKqCspDLscSds0Pbm61GOdW64R+w7I1Oc8+m
I55qrxLpJofyswszs3lMUTBzayumNKHvERUCoU5dweRxVkk2EtgArf0b1NR2UzL3Jq8zTyB82Dak
MbLNN6np1TMSC8qBTYef6iS7qrkISznDRykdAnhSavLEs25hxYgLU6XDpuUan2hci4ldCrhjjSZw
3M5VMFzJ3o0/YJH0LwxiX3aeEfnEAhpLuJtn378y0l6eWLDnvVnX82EyrOhAiN+0nbu2XfeMGddy
mHPmEp1/P8If/GJC+zthNV5Obd0C5Pmh+PyzXfdjhfJLMYc43uE/OE6Yef8SAyubysHJQFsZpB4w
Rg7ca3Ny2IR002SD4Kc5xbzl/xAsqquenwuxIPA86MJaHh5grf65EHNjkJTp5EVH3IfiGSUoC4Po
bWqM318dEv5fPgcJB4mzVHu2ab6rvsYUoWIXJQTLFbrCIM6DNVtP+zwVs2D8+w+jRYdAgwKZQ/67
RF2Ld9ggijE6kkBLRoueymDtKtdGNkTb33/Ur4UslgEGhtTiJnEJ2pL+o75dJlEgDGX6R8efrau3
PoM3MVTtwr45dQHz8X/9eZi8bYvHxPSRyL+zn1ugF7G8Vd5xISbr4fsWVKcmO4ZXd1QjuAe5vb//
TH27fn5GuLjQhDvruPx474v1mYSlHkC/e6RvR3UVMOGCzRfF7MC1stkDQXSwHxnVyN+bRs728fsv
8OtDGmpjexSaeLJsz3x30U3tSlOVqAWGIWv308TAQFlTc/offEpAb8DHiIUr491TU8b2VMdZ5x8T
RlL7OWMIFITQif79pzAVIT5Rp/jSTvj5gfF7x5ac+/0j4rlw42dMzhjs/Q8eEy9yHdMJOe1om8nP
n1LohoRAhne0Y8aUWQuCHTcnBg9aZL11BQtsXP7hSPfr+sWazhrGZbm6S/3uwmq6z/NU+u4R+L//
ZDHSOy7mSCkC8DTa1kxSiSjuFh6R39/QX1cWmDkAkS2uFnjO+0uNEAWYi/BsXA283THu3lPvj+Fm
yZld//6j/uYSeTgCn0NcGDAVsH++qwGKZT6qspm76UkP4QinpQOjRGYaK7Y+wSn91Pz+Q//u+vzQ
DS3X9HxMUO8+dEQN4KSgKI6lL9t9Xbmkz5thesFB5x/fdN2aePeqI88K9IjhbYbxy5uWhi12VQKZ
8JYzqsutypsQhZvlHS3/Ft9jido8nimT1URdN1FrdVejRBm7cxHncLhovFcECt0XhgMOVedSl+lN
WPii/Ifb8nfflNYHKH3HJqXdfreh1Jk3ZchBecIrhw/KYoa7uTLYL8fc5VHLI8r63/8S1q/rUGQG
vFVszziawuDdYp+U9Eti9rijERrUusxDOD/0aGW/hK3FlpmKWD/veWZdyaGUzww4F4seZKTuZGcT
Xy2TYZE7qiQmgOh20n+9OUTIWOkG8TKwSr53e5mSpvcY8tZXS0jRbXr5CwhK59iVTg0bV4J//P0d
+eXZ9IGg8DbQyuERRXT/8wshs04X/fNyHN3Yfe3QRhH+KGseUyU4jf/7D6NvBGrCj1hq3j+b4WJH
ZgKA+6gSpW6YlERnNF6ccjxTcEr6/Yf98lNzZSH5RpaJ65Dl7N1bxzTEElCz56NPYK1P+Yr9H7hY
yinx9x9kv1O3MnhkudTFg8fFgZ1/9yCXZD4on6AxKog27W5MznDEmIVdX3yMIR11J5GPdELcBHlI
OqXkcJYicNqVLPU22Eh1l2KkLVfGxGFp3VlIlpagbRlC+bSy6Ho5OxO6O8dzkiuZudjJfNPXSNir
f7sQk2lJeUfDNPIc5Ebv3o6sxmUTVF13tBccalM9NCc0UtlFYs7/uurio3gG3MC1aek579d8xLV2
PyqEI63pO4gxGLEApJPR1rBVc3Jr9Y/9Q717/VADuWxrMHp59fGnehhY3/1KIKkdS7aee/Slcr/6
vj0eWzeOHt4aIjpy29rIpfQ+wn2z/+Els98/Ii6f7Du+7/DJNpYOT+t8fzBRumXcZ+6U5UcLL1G1
IP+HsYJlEvUxY0jSPcNPyEQLdzPCv+quoqThDXTaJNvb/YxiDNbIfGcOFV3EpdD9GtkG+mAxgL2B
GMxz1FZ+l+MjsLKboJ+Nmn/TlHn7yEgK+BsFkUW3Xt4tD61+vJgYUz3MfWuJ49jOQgPMO3XjTYrW
WBcX9P0KGkfxKpMjCachA1QgI6ZRtBsgwNXtRLfhqoUWdKHczL9pZstYLhoi7hir9jh8zADjyZm2
NPDWjqlaBEWyFee+cPHnBKUgcbuZ5cIBesmOKCatNXIqb0DsCNiLWd1A4nZP75vA8ObVYfjT8M5Y
pBUhKLVK68vUhgVNcQN15TpSQjdDmVCnN+Os+PvAkEtzgE5H0xt7WJzu/bHgVFTLhf91kcGfxedY
xHReIPmx2UjBu5aCesVySpg2Mb5QTDm4zy2D2EMSGupOqKVKb5yqKSF8JnLsbzun4wexRcDb3ViV
KO6axWS/gGNvyR0gRHVXmHZ4Tny/Ke4CYXVfoMFwFRhqvOUrWTeDe9lKS7eippKfGeEgf5BL9149
BPDLB0Kj3Ghb2Ll7HrVlhI4Gzp5dVvSF2vmw98jMtGY6Vz3UZv8irGbf2QIS5N84+GlsfcK7Ux+k
ygfjg2oyPloWxNNuIhOuP0mHpdMBsZhGr7+zMiMFqsTjkt5wXkX/CFUPI4dhILcZR9IQig2CKCIR
RI0A0bdZwj0iacWxrkcOEnYwZcHZHWOLXDUkg/CpFJlVV9Du6WmFRBUtF6rkDLuywfu2UABM1d5b
tdeWqDg9HrA6DX37ysha9oa3OoCePU8fckhaDanf0DdD2o9AGqGCQiKxzI36FvUL6LhlVDffW3Be
OfBlnBTzr5vb3msWp2m87YZuAj/99lr5MAl5QnlnpgBn8WvtZbTeJm+27i1lpdmebi+9ebvXAL3W
93iKZKi1XWnpcV/tTvfMYUENn+YMK+1OZfThv49mrNB9jT1HFxKJS20HFsF9raxcd2Jb2vMrkXP8
QZhMB/5t+wv8gSZjSu8qOHsB84hVYWZwJ3FEmCBtsKiSYyQMJg3l7HJjAfq4IFYiO8luyaHii1gm
vRMogXZ3VzPsVy+DChwDi1XgFcUdugw1XHoKrqGf5/Bt4S5n89fQYJKxzUMJLX+2BF3gdKY2dnj/
pqBiP2YMQBBaSruCZ8VlmqM5sL0TPFKYF8QBkc6DWWRVQhzGrxbHS0Vvnil5fizbjm79XDqThaqw
XkJaErkbHyvzLQyXDjmcGVRZAyPU7zv+/85J/3FOyq7yQ82imYB/sv40dPA//+OScGr9lxDZz6PS
tz/316iUoadJIWixQTHypEXx/0alDD3RUjk/cR2oJP/i85l/MAuln4HaCPJC4IX/RixFJM+7nZpD
dYTqEH+J40Scmd5VbgS4SK8QXXGAmbJcwqxZduhleRmXimO21yMy7aWGCjClo1y10JW6q1Hb9Bu3
mT8uGA7litkDfgdAqIg4IksH1hV6NkDuBp7w2aDEEkULM6zLs2E5xVkwD9AshY0suMf5HWAZ4Fuy
is2pq4qrNzc3XjL2R5nh5WhTJ2LGR2F4x0AowB6JeDKcJpYhLQF/M43jyYyPjad47/0aFTBfEyMG
HBrx6kT1sqMvhU4SS8phpk0JojV1oWDvy1kkQ/vBipcBsApQMAuqM72dL2PiJP5uigJ41OYYJ9m2
GhLVAodNDe85NSOi/7Tctk9PTe+w5a8mKNTTjbSDIV0FSTglV3Df0nDXFLOV3E2J6VNZFhUClSyp
TPin3dibGyNlJn4AM8j/M0FTHjypthD1hS9N6mjc3oTTzims0djqGGRZU7g44RortJUgvKj82AyY
ktbJp2qZk+sxmJttg5yaTJdgRhNCwkP4tAyqN7a1NRH8VUusvv6y6fknveej88zleBUAeibt2kyc
PenxFuRsu9lMcTw+teUtTdzyguQ/7Y8M2UCinWjHkKQ0ztinFo6vdKW4kUx1eGBEgIdvyJq1MUfx
7ejP6iP42eLJBHKzCsoaRg8Dt3WPDuWrUav8jtpdrZDLyg1Z7NEuRU5/6HEUPWN1BBXL2ggwsK0P
WVT3Rzcu9xS55V1a5sXtqGjA02FLgnU9ScgDE0HDDVS+aIY+2I7tCjVU98nT0vEKO8hGIS0+FIlf
bc2pr06c1DsICS6xJUtWwrBGsy4NK71IVBN99rHnEjMct/nNyBDvNRktD+s6CpyraA5Buva5ZRwx
XPCnZrM2b9sOz9GEsfzBscv73BD2s4/RKlnjU/qcATRCrcdLxXTVJVsudg8JMPoVJTL+EWf6Gsdd
+LqQ97GNhIYyjmnSvxLKsc0XNjIrndxVIabT6KbedVl05c4ZF2CQfhI3+5Yt8MDYz7/EtWw9K3vA
aBvUmKjtCRheXiCgd+eIKX3T3XfM9a+dySMF1KmcE7QDdcW8jCSqRHi3QqTWFRKm/EnWaf7ML1pe
KDU4p6FZyj3JbHiVFrf8LJLej9cx0dfHrHWWG+n1Iyhy2jrMxaxxFYswuJvzni3OMAi6MaBqXIZz
69xGC+GNQIB57UvVxgTuhFl2rLFjXg/h0J3H1skeKd5QUDvzZF6KYswuoSvK+6EYpg9Z5osjs1kQ
U5BBnskgyR/a0e9PvddExpZ4mfxoLsFi76wqBetoRvFBLGq66Bcz4TQQhbtWjt43kpzlBUeZ+VHl
SPCJDznUBcLQ3osvGXjidRpSczVFOnSqThCEidPsmTNBJA4gRXf4MtQTxUlRl3uTM/aqhlO3sawO
W15WBzs7NRUgFV9+wkQ4nFBwZrvSnbO1X7vTbd4Ai0+LcN437eDc0gycn4YmWz6jWxhvuSHxNWS6
4XEJZms9ulO14T3pN02lclzhbn4BIc2XCOYbmHkZZR0/O2+LMcldFBTiC47Y/mLBhAryMjadrfKV
i1+l7W+AkdT2eqR6hQEyphg2PPvbYqdAKgGCDTzK4McjNAkYUMbLNK5uxNhHV3ZjJ0+wh8oLLOdy
h3eOwgfZvHnpZ4V5GfVFdGWQd3U7q3Fgo+hmdCONVV5Epbou5QANy+JFpSmduJsF50+1jqce1DTF
P7xQrGXMILI1N6O+HCQBC4HDUkNGCYoPSh1butYHn2xNhKS9Ea876c+fmbgrCO9G2AIj7PJ8382d
/FSQ5a2o1I7sJbQ4ZWO/5CgaDyUIxAsJquveavPuLgn64IoTH3NBXHcch+ZCfuzqISKgJVguR3DO
r6IZCFazrOmuzBoyOHh7gnM9TfMXzGT5vOZo4u3r2puOgLjGi7izxquxb50jDjM95ZPyYfK87kZ5
ULtnvOUXTqbSW3Y28exHQ/Mp7Ovg28wRg3iivkNeESVfyAzIta2B9Ite7KYmHE4ztNpNYJk98Rx8
z3VkdPC1rSKfQPaV5N1WJEugp0DNgsnWoDJMXUk0bt1vm4CJbOhVWbz2/Lz4VrucerpolI9hUvv+
1m2S6pOTJOFFLVV8SdRzeBrD2sDYt7SENocEyRTYVPBRsJ+Ubl9e9a4ZXedh1V0W1txvh7AjzqUx
+su4/7/sndeS3Ea6dV/lvAAUSCDhbgvl23s2bxDNJglvEkDCPf1ZaJmfov6jGd3rYiJGIXVXFwqV
+Mzea1PdZugwr8fCQ1gyVPoFtTb9SkMaC4Fb4GU2nT3qu4aE5UuwbfM309aF3gQ65XEdcI0viCA2
HpPEcV9VWnP05EQiAb80MnAzY9+4wACjaIc3rsYDU9nXKalnHEu4GnK/mAVyYMc/eH39cU8ALg2t
gGz7knzicKo9/y1nKL03U/uNvVcNTbZyHnziYyjuJ/ty7APJMThbt7TMZogJ+Wr9ANn32eKw9Bpw
ZJWuqB3rSvt9doqt2kYBXNW3dWzZTx6Bl7vJMwheUbVzMIi9RZZAm8gEwmJJnHZbEmkbBEBmdwfB
Q773SVuA8OuRa+pxCB4EolliojprD1RXPDpRlkgI7428zSOFs8MapuCuiAF2MCyqw9G0L/2oHfnY
S2mSPUioiXSnc9Bb/o4uU6FwT60ebybhLRBivSNKribsCnitVTR3t81SNLf53KgjjnwLYC3Iflwc
RjiOS7AcIsxKL9QC1uOElhwFrYNh1y8N/VrCmtpHefPJUYW3M7LgzkYnn/H+zJ66Y/S7o8WRF2+y
PkuwzLTGySWsEFmVREPLQ1st72nTlor0tGg8W3raOjWPtxlBK7emBEKe5c5tRG26FykPa41lKtsT
V+VlW1st1B8Th/C1jUUaVH37XJlwdFDiwKKMCHg68Lyr9oPUAHx6rCtGKryjhavoBqE83bTppa8U
aC4ZLRkRNGqOjrrJInLfcvAvngDhc3KKWITc2cgB6oZkv1ZOmcM2tqZ8HTp0CgDS790WSPC4kHDu
mjMqBlw5fE8YT3JzBB5hJEuykzK3DjlwmCvWhhTTMA6JjUPZPT4MoH6fzLwunqRFDSiJ+JMh4VDq
psn74GLJXaqV2IlOYFQAZcbID1Hf1TzBCHmJTqkeyFdARJGdsz6AUZsOItWUmEF9hNYed9/sMvM6
FMc5M3S/2WD9v4wGzOz0hu3ZKRJ1h0jOvpKyna8DNOMkl6Rx2MdqOifVuOxiCv9PC7k0mXQfYxe7
tLbSazYKgncpz2Xuic8A0iySCYoiVBEBhBuvZKe1DNZpNrxqM4yJvVUaW1RjL29oor+knnHnN4iq
A0xX2wI5HO5kjHV1j3zatA2Jc6KARNlYF2khyl2RxU98LPYeQJoMgw4Grl1Q3BhFitUvhYTpyFfR
ESM2DT10kzwvtnnuk95RFlyYciS9p8QM5pMOv2FOUJ3JmbP3lfb3SVzNZ6hrN8ksrWe7RagS+lNd
hqZbtXvBhjVcjAkNXa6JbK9nqPmyZNU5jZslzezXmSEqUSELSVKBfwgix7uZXEjQjVsxZeH2ezM6
b4dqL3pEgegeGyOaz47VmVcJFontEJMrvvgtj7kuSU9p4yG46PolZJ7uhLMER97UfXxdoZ7bB3k2
3zgmby7zi1269CV9QkMYPBPx7j/Mp38e4eLlsWAIkrSFYtanP/zzFDWJ5Fyk2k9PWdnR1hkTzKp2
8TmlHZzoD9Ks1HtDLUW0r8aC9kPLfPvrpPhHdcdPm5LVSGQBwgNg6Du2+6FM/nGES/Zq685Lk57E
BKVsyVqceGmR3ECByu///qV+Wl2sL4Wznv+t3e9fJQkp2aUu0kxeCud4teM7MqMEm+P629+/zgd3
48eZ+PpCjOADmn6k0O7PCMO8nmeyI734pBuSXlgdypOLah5iWNrfqjZnQTMECTl2syzfGi+mox4X
jJ5GlKzNNUlY1e7v/6S/fsQsBNlHeR5pQkSM/tT7a7P3k54ug5lltVwhm5sPdrYqWGVB6v3WjJP2
fdIDn7OAUPfx2v/Oj/7z/Og/ZS93jHran4dH6w/9PjwKfjED9Arog9bv6P+bHDm/4KVDSM9d/AcS
VJq/uAJdtkli5QoEXX/P76MkFwseW0iP/8D0WeDJfzJK4kH/51ESyx6eXXyJUGkgJXJ+VoS0ws2U
VjFaXrwhiixzQDs9SOXIInLFlcOrGZce0lunvk+bubpeRloO5SNhDatAZzvhpeZD1ufLvGutKb9J
KLBwKhloCwOvPUxBap/7SguCZVP4Zo7PRpnvRSChJiCZ3s+Jk1wMxVhfmnFAEm1tFZcNo5NbD/fR
oTSD5BB5EUjpnCo2jEsDkgpH2WFJk/ZEGLR7pbs1XGfpEgMdJBsbrP6AMKBHjp9zKEA8MxF6Ejuv
h0NmrFlRMMnu64/citQgwkKbX/J8qd8IgvSxHdoRteHk9zz+2YWMgzvt82hyb8Zowh8j3AAS70oQ
OZF0KI+4FI33kQf7d28F98Jr9k91VLbf4onQeLgTjbhNk0av/uj2XnZyPGe5Z7I24akA0zOzvmVm
TSahg/IWh7JNch6C5uvYrOKLrlmMdzpsQMKiqRn8L6o6zan6NDB4ARGzinwTf3hKmr5/CIIe6gCM
0PbLqp7+1BocTmT+kjLGPCPToOIDFvd+hbSCBdnGMlM6BSfIPZjcon1TbIY0Q4/xhVOeHCFdFV9w
A/bHYEn7vaADe19MXVymZntjLLFzztu+ObfRslxAqxzCyvG6vQeJ0tq2JM0ltJnaavk84/wTOYeY
2rhKmt9WGh1jNLu4mIUXhW1durzRKSBWSUT6UqSOAS/LTA6TiopHdFHJS96nPJuZCtqEtgHP3IE2
zQTRj2zFN2yEc+Sy3HuEFOPn0zJYOpgL5spOF/gakmWVcsUzo7KxqxIKF5tiDi35+D3NLCx3zbRK
B8iOgOudJRjQUIFvJAFwl3FbL1soHnpjtX551fRGdmkZtqCHJGvAoKjAt44rrYmfI0YXLh1RLL+o
aZR4nhHYHryC7LsacfNxaRY2NbgtSN7yK3GNBja4iyPSEkbf2AFJw+Q/D1u3da6xmg3vUEnyExRR
zA4ZMc3bodPQKKtkuliW3u3YcPQVcSFZ9An2ZGycI2WpbBeQX4HR0Oz0JoGqeD/glo92w5yL155R
LTFeldJ3Qlfqc8tSLwwakh5y4j0JKZv7eeXjFv4Rvs0IodanGk2tuYPlZTOHgFOe0LFHwn62BzO5
UDgrvoAUM4ErsQCJQ69l1NTElf85g2V8RTrJbDLVy4PHhVxa0lqJF1+5GMVQbGkla5iMVfnGCit4
Yuj8xTDHZus2rX0ltDt/c5qWUPNOiLraRX5UfcpiQqXCogX5yodVta+9R6jfBl5bc/KjuocYiqdv
0zM7v1zxgdumb++YfQaMUFK+zzj0VQjCTu589qshIWl0pYPutpNs0q1MCL5Yxh40VC28s2N2uBfs
JPO5Dgxuaq050VqbQTbURvMwwA65t4A4HOrUJP/FCPpI7qTXmq9WngTkn3OYDpaJPzSoyjSjt22K
UzzDxiT+lD1uUNv9feunkgvrldkLTDsF9FL0NlnwDOhPUQxpDt7C2HxmQIxcViKYOCoTgSlqkLm7
kV1rvNeOR7xzJ7KB3nc2OFwWECc1nV1L6rUc9kQAqM/uOI/fVJGMr7OsxJVN81bu+rHzZ3AgcxuF
QWQraukgyrdgH0oiKccIYboxWqEwm4c475otZdx40bptilsiV1u38s6ymYH6VhXTZvhxlMVEEGSk
zrDrleowmeUjjbo+gF9mUU5NQ1plizYa/f1cEVM9uDtEj8vXBW18uRsEQMja1ox562TA+WL62c1k
imLQF7JQbkVETzs26ctixCTazTQEufnJn3O69E3SspXoYY3NXXYTTYwnrdVFLTK8CcvqrHbB1967
Arc1xyK+69WBTRn/TDJZda/Qydxr0UXWxkyz6Hlc3dv2h5G7Yh57XhGFz/6H0btbPd9+2lS3pp7K
W9xfDGZWbzizcYksgfhsUhUJvf0wkQPEtcOpnNNrvXrMSdnDbm6vzvMswEBMd2zsxYcxvVs96tjD
sKuLFuc61hdM4LBGrhynwtjerh536eN2z1bfO+ld7HeT1Q1vL8Z8UxmxLg+9oWpEBXN0TZBQ80DG
uHeKeePvRDEvp3FunQNuOqA8kVo+05hP+EaVsRxjUcwEhJHHMIle71QP/DTvHc4jnYrlwuoX75QQ
OhSWY3arCo1dQVn2TVQXneSQzeFCLNGaU433fqrjGpKMhAzr6/o2xpFyWK/nY1tP4hLKCVNxaXgH
uHbGTQ4mmAhDa3TuimBJvkY9xp10MkZj06oJEx82a7iTzFPvrLwdD8EcBKdB6O65jWqYRcIZjnyf
3HmDFKfd2I0XlJiCoXyw+57NbZ/BLyE4KFB3o22WLFgyG0Iuqzq4iCkoFlXIG7IFo6vFC6ZTx4OR
FbQ1XgPxeDfrNHgXnW3VG6dz1CeIyslnc4xyGLpGc0ApZUD6GDhquP0SHtKysJ0QnK1HEFOW30JI
Hj8DLRm3eS/cV6tO/RtrrvjmJeuhiYTaSg/LODrLrgV2UD9Uc/AJvxKekSHxkwZvgNIiNCvfShj9
jsFrakT5A7KhTt26LQvNow1HEXINPmTIjxlO9kvLBVByaAJRmQpTGTyYkAc/V75GsvTQqng7BTY0
IztxvX0TuF6YYHCJwiwe7xZhkXrft0VXQnYxkk9OYzvpm+XyFQ+xJpnOrh0BfOBKApO9uFdCTLTu
hzrOU1OfuWWtlhzwoWI28aai5ZWyd3rJScJ+z4bJeg567T0SotScMX89qsqbd/DxypOnOqzXekDk
UU/3brG8cgB+hz74lvXuq6dH/QWTABWEBNu76Rz96gVGdnQ9v7iF670bZWlc8uEgomhho1VIWb7b
izMwrGlUzoBd2T6eDp0Wx5ZZwJ3tjPkcaji+pAO1xFA/+q4mgGKxlruEARrOl3p0SmPzb/f03+Tl
oeT3/5ZWclVX/Vv1Z1jJrz/zW/PE2v0XZGEuKujV84D27o/+iS6JzIXANPEhC5SrFq3S7yZlWi6T
sAMT4SZmI+Yhf3RRUv5iYy1gHWHR+rgYQ/5JFyXtnwSOqJZNVzDzIKnEx4VLU/Yn9VpDnii87xkm
UcNXD19+iegDsaITOsrN56OHpbIC0xqD4lltgVew7I2wIPHjaxf5S83uubSgK5mJmmBLK7JBWVq4
70trBTtQTb6Ett3MlzVpwMVLukh1WXeL+TWz4wlCqc6BHJhYyFZsOifqITXc+snre886dSoYhjPh
3e141TLf2iUooyibyK/F2+VC6WXIEgod9RtnNi5NPTekkTU+qOKsWqwtmZafByp5TukEGtUwsUyb
M198Q75KaCVYD7kPfMYdZGRVRKFKN0mvCrR1J1YE3tFodXsa6jIjcjKtprtBGQcrIwOotgKQkZN9
SEj+woEZ1+tfRZr9y+RwHNjabrYag2ISCBap2cJsVxBJSyLhVtdFxooMhahDZ1St1EYSUztGfhEZ
mhs+ea6yuWhaLyt1zgA+u9uuGTP3YhSe884VAS7XBVlETpjbLCfshJ0hL7w2nvJd1hLRQI7Y1Bxg
UhCmZk3WeAWlCUpysWbs0pdXe5ct3SAIuUmS3j5m7IdQqYZd3gzau2B1j3lqCQXVKylP0Ih1Bnsm
iFv8WydR5iIY2JgEWUoQ0ERL6X8I6DyvAarETBTwirjvOrzJxHkb01eq+ib7HmSi+z5DoR3ta6vq
nFI8eGSk7znwV6UjGjvvUzPiOmNjGAyXAKTzs1tppIteC5ohnAudnVKyju1dW+R3FNbtzkypHqMk
H2+6uWAzmKYZtyVhz9u5yWN8y0Kc/SyvoV6bBCKmaX7ISWUQaTPd966W4CiNwtqmAduUsFB9fPZ9
yvJQ2lzt0CJl6MiOnZTYwp6dUzmZ7Z7ztXurraZ4t3olbMajnUs2s1pX8z5BZ5sYoJ29qbpAnDu7
HzfSjgumwWkmjrLSn5NMkpS31NK5hWaC0qKWTfw5bqV5EWey3JeTYxwGW1Zbj5e7QhjRHMQipruq
7sWa7U1VSSKPtymVP+pNbpn5BdN9RTQu4g6qXLc6DVBbrtM+yiiI+kJeIuZczlRhZNtmJisrzZOp
tTP0KaXY6yK+dhOGElst3UvsPbippzz6TE0Q7HFMD3SVttzlKq/OWnjNEyLTa+Dtzt16Z98gETG3
TASqnavE1ZLRUPLQ7kPfbhyWkQ09tLQb83stgIjUTh5/ipsUe56SODqHvDh2BSG0c+rGRE0N+QF7
TwRUuem+kszWHRq3DR5iaaBIgSdwCS33eSHPsrIzFXpG5F7my+Awp1V03Vk3vjgKwt4myyfYO6lt
vZIwwJZc4/1mslmY9r1rSc1qvbO/G56PRaTnauzzJetPui/ekdAHYZsiitgaelbBJh9c+dDY45SE
ljfU79Kf40cnk7GJ9Kh1vpAuD1Qw6Dp+R2OcUDRgQIVisFEauN5ouvU5n8jA87MsIx0COapdxf5x
ArWyGUHIrpgU5IC9E5OG5+k+vRBBoh/Z0JH0y/V57CZ1x21d3/vWTDYFUyInj4KjAZfMZ7WgvLPf
Grg5QS77XydgO7dB4afHIaqrr8y2gm1hUvpsGuR57m6uJdx3U8Csze77svVPM73LNufufiARsIFT
M84Wy1c7CseebGOTOcU8ObFHFJdKrzPsFRvW0/bnuojHTQnJiugpIbMt/jrn1fHHYGuLZrmvGZyF
tJPjCyH3TO/trL6yioZJx+BN7zDNh91g2f33GEI7axcFqb5IOsTGlv3JQsl9swjGUQOQW5A3Tr0X
BNPdWm3bXETGaD6wKVvykAVcrvZ13cW7rlbmGxLUdisnXd/DQ6z7cGYFhEFeG4Ti9fF30rPNYzVU
3ivggsXYLtxau4UjJ0z6eXA3AA7HbVVz8vsjYw/PH9wrSy1xyDfSZkcmrCe8Dc2FT37euQ7ahuKN
YLAelw9XNkjmb+nc9g/OEKssVFZEXok5F3Q5okN2MGGJF1CcT0s7zzpEnPuNhBp7x7IhoIu16qsp
IxrVsFV7icd/vCs8Y8faPbhSOGDTjTenCZQg18ivElOorWBe8rnoBhiNXdFceY0/P5ij6FAWELdy
L4OJUaGP1qGeopRddiSB94HdvAGYk7+UbL1fIIC2t8SrR4AVo/RCwxraJGi9nkQr510Ceeswt8O8
i+ZeIdMg/W0rebestFki9idQRAO0T08/gfVAOpRCrtoarNRDrGfwNM3EvFXox+ydx3zjXI0GE9Ay
H+cLh9lhHqYtHEO/ljbXsR8/yYmcdGfAC0zGIXvPjAr8LFLhvlv8fiOsoyq9xfc3kj5tBi/z4kDx
kgsPep9oqBVH26V7ZCHupYdO8pGUkhY8GM6QfBNHDCq2PuGbWtXtHvEVxud/i+P/qjjG0sfg//9G
+Fx/G96+/rk2/vVHfq+NBbUx4VekjWH3ZZTPzu93kN9qVvq9GLYohle6POcz1G+0qH8UwzapZVSw
QL99ymd/hfn8g5Qx1LA/rRSYoqwvw5YK5xQ70p+XkL2chqpt7Csv6jzAo9LhlBRkdTpLQdhGUiq1
nZr6zApRiU0t1LAzl5hMYBedkrY6dQlrX1ufAK3k1zUjVGaNE0/00GoU5C/Nl4sJpBw+9XnZbvt4
BgnW4NcLg8GHaNf0GdE2blINBz3O4l7DAH+thmi4WbA6TIzUqvW5vxDIuFGoMPZpKfOjR3wH2u98
0BuPqdbBxTVRb5oEJh3RaMjPt8YMiFTOs+fukwml6JGl4aK3MDPIwtZoMzbFnOdfiQxUN2nsDCVi
uXK6iSLO1w0gCN47QTToKYGg5N6pnltJSSU0hSa4Lf6tvdIXVk7sjCzTUfMJvIiTbctynpC58gdi
+4kWgqJqBVf+zvKb+i6QWXy/ZPlwowqWzplX9FsMVHypI6K7DtnYescyKCoVZrIm5SadeiS+vs45
aWSLDf/Kzq2nvml6b2nQjpp1r46RcFJ9KCMrtr0Dy+M83nstDlRyB7OyrcwwJ/Dw2objUImQo984
yU7UmodkrABGZ64kaDsHLV0YBby0ppBQIAbouAxQXcFC30mjYbrO1SAD+BhF2gbsy+O23EMu8wm9
ttnrxKFjJFlEfTQbhFyD3R5Dp8NazMXUg9dfAj8Zkm2M5Narj2Y3iujCapMi2irZDeuNAy12QfqB
iHEiYXTDMggc7bnvtW7Ma2Iyst5uN23XDSPMtHy0xk58imlkrOUVPtpctV8BKfdluXGgnhTR3b8H
3n9z4NmS/dHfHXhP/Vvyowj/tx/4/bgz6eodE98iHTechRUU+vtxt56E7Ezx5zERABfGrvOH0289
9D6WrL9vUr11PIDXkr7Y+TWS8R8cex8t/g9KAc5OzjsOYtx4krnWz9KLWtUMSGd/vkK4blBc+WMz
w951x+C5XA3NsDPxtAxx3Fyge8E8PEMv/nDGfLhJW4XZ32pqnD2rx7tMBabHeXZu2SB27AvrYkoj
Hx7qaK4k8bJ0ZTTeG+QZ890m7Ic1x1MSTUHZHHUJkNSNx4GJmVlEBinvcijPdZtheA5p6Wr/O5PS
OdXHkSZ+Gk7UIILRfeRB2jljD1TDQzNwkR+MqvagoMrEkruYw2S54FpKG0kHBynZZyhR42bVvBOd
oDaxXGaWGiXSbNhn6TUmKzzcnrXYLO/c6LEqreSRmBD7yJuqWcRp4wuHVfroZxJMUAOo+A6R1XU/
teqEni3eJ3Wk3wJhMpHo4EzCQWT94KKmCgOCCQsPb9viWdU5Y+LrQGWEwoU4YxxJhLwg4nA9n9Zw
1usEAJRxmiCK0r3lRjw/wKgibg+5RA6gJYKGY3kHizZeH4ZfD0EBqkasav18UPk6lWRfetWQfVzx
KaBotcrh9O+J8N+cCB+W0787Ea6/jf9zfCsbtFTttx+Pht9+8rejwftQTaDS4Tv4g8LCs35xHBRf
qGVWTMRHKOvvxwIQ5PUYCRgEAkPGv/NHUSStFWPIf27b8DJ8RBj/pCj6Wa+ETodfRPO7FlmcXKuo
50d3q+FOeDp4IEFnw0ux0Lxabvz8w0X5L/RXHy+CZRh3EO/zL+iGnnjgBlM/VPYc5+LkdQv0p8EL
kb33u79/KYrFP1mF15eSXBa+7KZn/gXYUJe0Y1lsL8dpSKFDFSkzFAsklFhb4AIn+bEULd7XxZFk
IGBv+fuX/8vlJCAJ+gZrGiH40H6uMK0CSdvoWshfq/HRKr0XH43u37/EWqT+cJxLf30Jh3kzsAjo
wO5Ptv+2NWZtRkIdHTE+Qnt7Zh5Vh5pZN5NFxV36R0X///nk4Cr89eUQ9UAywfDNk8RcB8w/3CB2
rBAAMwU54jMB0Z6XoiESwijPuQNSthjkE8e9Ynseq95kHFBnJe74AHBYmbdUwfCfaXGtWGAkJgv2
BBwrACRYD4EKyTWL6w3U2KzaWEqAkSrZEbfsGk9WVtpfrGw8QJXtUZmvQMa2N63nGXrmagbS5Zb1
jX2dKM1kIsntrTbn6XlmdnrJyGmMN7bltfS1KigfXaS3L0SS1CgGcIxEMRlpTk8oguswDh9kWxJG
hyxSEzHIIwNcGTJ5xY7PUftBL8sJFfGVzoxhb5fld+kV93Uq3xm13vXIRBi2+uW5MafPMdYKXiJz
d7Sn5YYUuGWbN4s65MrBjFCJrdNl4zfmb+rkEQPVzK7BjJJ5p7SIJ+Ip4F5PE0BtlMTRmSr32SP/
9JwlaR/ScDcs9Qa8x0bwOOF03s4iy7CFqfixd0mn1z4w7GCIQa+xiieRdCAfpIh2GbCuK+ayoU5A
BJHmO144+MfyHcOQfl4Bu3GARyrT0z4FMfioPAguCe1YaPn4ghuAjiaUU8FIt5ra1n2SlWe8JPnQ
3hCjwe/x8d0/1iJndtzy7KavRPfSttjAwe0kF1Gp2quauEHia8g+ZV/ILVIqFrY1iQnZWAmEINra
D2lhPsuawLh5YGZtJKmlX3VqKqjR5iwuYQjGj2nCSKlKa7GJ0KhvE+Wutq505YcZbXRJoFB71yyM
P8q2u4yC2X5F3N0/Sm3nR2Uk4kpMtnssK+4FFoXpXvfVdKhK+zVh6MfiIdXxPvPs6Si7NLgzESgd
CJ5qr5bYqG91MW8t9C5XOLoahUilMPftCK+zdp043uAkIu1vcgi9CaS+QIhODsmSuLcpCqQoIr0M
rYonsIDEeEjyhMW08zIN8VmW0dp5jnfk9D0xTWe8MWTGQZYkUaHyzcHcDQzYNKtQ4IviYNmsiNE/
FMe57OXJaTp1Mdfmao6OnfqmnHlucEezfgLWGJt3dqTmtw4t/UpwhFkfZ8ZFH7vWwZ6ChIQi4M/b
rMSqjCvA2ypT8Wpxbtd8XzBbhTWRUvuoSaB/GH706ud9RT5yHBziKBovJgag7Ec14xscioduMEnB
y1lSWtLE4xJp+OYOkTO2W4znxUrE5bro3UeZG5AhUWdMjoAMu17yhsLtJRAI9uK+N+9TVDpHa7A/
e3yuhl/ED3ltIkLwuNJ2upx7WWOgiPJ2s0ij30bkm2yVDx/RXbIro1PNHYOmYosX/yvIws5HeJTP
Gz+Kh1OEKGFH8uTdNOt9jzDgmBm4jGpUR4eFTAicGq56wvbtsbTvRmPbqLbea9wZb90AerBOGnfX
TXvVxPaj4zRBWIkcU2HlDd2tNhqb1bTpn9JytA9khaE9X6nhSaJXYIpsluuoyHvMXhGxzLXwi0sO
pOUkAFZu2LO8tjUqJ3K9jc3IfC2ES4fszUwuGesdEh4ASBZZXWziNeKnKEV13ZX+qRisp7zEYmZF
AjkVanzZ+sxC2T1to9zwr+Io/0YdnqGs6HaetuSbNgnNyrQ93DSEDgQbp+C7x5Hg3qQzsHS4R8XJ
La32yJY639bjMn6qJ6zmVEMrbAwHxxwWLl+gzWq9ZA9kFC9iVCYjukXeAX9w0dWzdRRFmXWb2ils
dGdJv3OxO/A9caevjBDQWqiKIR+pwDlmjGcncdDQBJh1QtUWOhSSoFmoQs6u8KH46MWTlyR3jQpR
xTIAvveNI4JkN1TKe/eETULCEPC5q8jJTn7me49FN4kDqIASISiptN4ww+bIyStmwZUcMZfWF/Wk
naODQuvGTUV+TIw4/uw7uxJm76GYEy7/AGJXcHIRgYbjj4tUPNpAPEPHFHjRjD63HqRydy7sjZce
u/DnaXCTa5ek1ZeusrcQgMd0kzVte61F0+/zMuPOQyJ2RD/aEvXCTcbD83uVdxZLkpZsuDjqTjwf
x9OQ2ZwZCruRe9GLkpHM1io6/Wtd8a+E+j9IqLHMrzjqP6qiv1jwn1NgLVX6p0nnbz/0e33v/GJJ
yDAU95RnFgXaH62/b/9CJMkq1PdQMhNaQoH9W41vB7+sPGyI+RRyUAXNHwaf7i/8NtA6HlIRiziR
fzT45Cb/uYjj5Zmw8iv5K9Zp6p+LOPYdHLRzLI6+T87AiOPeD1tU4ShwZnWZjhg6q+jzXPkOxkW2
JU+mxmcsTaDJaRLjiqpd7OntYO8hXYgIKLbj36I9a5DdVasWdgXdAKo6qah/jAYEyeGs1RsZHbTF
W5R18ROawOr5g9jdlCPH4GAZ7VdnxXTXSRxcSnZRbyiDwJxMFuhhu3H5j1ak5XPv1sa3fCJniSdS
OX1bEZ54clMky9dJ7e1alG1+PGUXmDQb/+AOUfWIJ5ptLY53La91z2RhayW18WhIp+k3BOMOu2aF
7np80TZdmSq59Sx7uhbtRJwe0uXPBZpr66LrB5/LUmNlE+BpLrNG6BCR9zq/sOwa+SciqT3qJrSS
Xf5Flkt1Ea/sYMdf5NZpZf4Jb2i1c0Qkt4ZHlFsR2ePzBxKorOEgMJ/URCA1ZYMoazG9wxQl8sTk
w3jtyQbb6m6anhKT/QwyzIIF+jIo77npUjbNnjuBQ14whDWbKYuQ+0UfxGLO3t66UakN7cxwXPHY
KtgmmlnJsuER3Lx+0KyY2ItHDvP1Kn9gg5MV8xzkcCeQYIzi8VfqVtGsmUxkZAGwadlTX3e2Dc7B
6zvW9zYBE1C5nQGYiZ8gJw2NVlFFfOCnRFuA+Pn4v7/yfyI2vsAFsHyD7/uglzv2nFNfriRSC/l1
GYLPiZ4z6a9ETe36l/0gV4l0Ei9iG09O8PwrAbzqgT8JbUAzaX1aCW5NyO8WZscYCzMA/pFyBGRN
H9gnO+mdt2YqVHeQ/ersJZNluQiqmb95XiGCtCYr0kUuqx5hvSgWam3EZitsB9bczB8wAmeJd16c
QTorhwgI0wdhKY4G0OLIVO1s609ewSLKq8HgRANmsn3XR2Z86puVwhjXWf81y5Aap/nCP5Mgz69F
mYHTusgyAEc1XOMO9/4H3pMpNc/XyV3fvL/0CPCXD/x2O65Aig8KkqT4PU1TwsfyQUF00V2G0mh4
E5G2zFssaO7lxyuCAQY4BHIAaE6BPmLD1pHrm60k9rHN4dvYkjUwHAELQ3HbCvlmzjMcHEmRe+Gu
rFgFG3/YKHLuj3GaOfIO1T5oI1sl9SlFv9PtIlfDAVRWyu+P7YK3NZckuiVR4b7IPpuN54+/EiqA
jqFkyLQK6Z75Yx1ClLuNYdniOmgLBvGgCOxq07kjuA54BoCU+jEH/Aa6aUX+myv+1M/QzF/3cwDT
3e3qi7mt+edgTkGK+EHcgSivlxRBiMENEUDjPPzKaPKQdh5laYp5n6qm+L7A0SYC0jV4rUpYRJLH
juGXh1oDr7rwRDlBP2/yKZy8nOi/PrCWY7e44705+mDasxl6OneaHWLhFD73aUU2GtQncFm+DuvG
QcbsWAbeys4iGkWXBNGGMzima9f0oosM0egzSCs32a6znvssmftlg16oee2l7iJyh6zpAbe8zbrE
L/fYA7CrD7Fzp9O+e8/Q+8Px4aHzXOCKf/BdA52ixe4VU8DY8ma4AJeuKQ3eXZn/L3tnttw2km7r
Vzmx71GBeTgR54YEZ1IDJUuWbxCyLWOeMgEkgKc/H1RVvW1X7/Ku+77pcHRZpkgCicx/rfUtksVz
Dad23SlRWKETgKxd85Exsx2ZN+0VbOQvLUINynVV+xaoewXZzZQ5ZAkMLAeyCAthcEHfCrqizy6S
68ALlupWGQ4e84GQ2UbDJ86xL+K8Xwq7OYBpsHbkZBPyrjwx7iujqa64sKBc4BHJMJjliUleYPa2
GgWDb7ZXWsdIdOk+G3zja0F4/smPISPR30m7ekuE480iyPDYO850aEpcq1NWwCFPtQ8i08QTE2HJ
pj+n060IfIoYDI74JlSrszFWiv9vrLa6X06bCucQwv7S8U5RqDwxufEYBuBzsVflUghPEkaeaJam
JZ5xjHHoZ5FfGLA6oaOWPvkItdwFfjl756XKHAd6+cbkhg56Epj00Y8Y34/VUlJf0FZvlEQ7N8z8
adPN/UEa5wKHS3s/21ZyGPRgh+t83M6DNYSSgrqL6qt6lWt9dFcNKNvsFVcVrUD91aiwgMeKQ3EX
yJluoj61zk1OxeqHiJqDJ5UU4qFQ9l3iDO0Viwj+mFga1wgd4qHyOvr8ILj4ty0zwT0I3GZDNE//
GJtqRMbzH2fOjc9kl8xdPTq12IEzq5cDDiGg/QBTjRtf7ceGKU7fmHdSMsJxQZGzP8cXcFZgPdZT
xDDoXiYkYkaMkwRu8a7hcBbYEIaOQtZC4b4KkyhRn6JmLAt2+b2TbfWy78v91Bbs+zWqJOGhtTX5
Wb17NCnnekmhUAI6o1D7ts/sflVSM3AYXIurWlnZp5HH+wmjWX+DjeGTEn57aSSTf7wvY+OuaUlE
nON0GCLvmQ9TgLVuGjPjPjfc7ttgj+LTBGesfR07vRjuU4LlMabjGQ9ckVdrzoAfzWmO7hPKN0PM
/YxKfWM8Dx2Ef5o8McC4tGlKS7tl9sH50LRi6tm98q3oMCi05Hs3kTOZ91naDS9+6kZhXDIcCJrA
uR17hRUnr9Cg8UvSiYsFKr/ohGeoo+117d7Oa5gNBHg3fFweMyti+Y0sq09p35HwrpsPEerhMdfF
U8cjcZNAUAtlpr8YZnzIVCbP2uTYH5WipZ57boIRF0ljE2lJcpKxDcHFr8koeWLv96pb5Z6JeVzH
fUkFQzPaZ5V0kJpQq9ZmYltFGDdm3/Hw025c7Pk7PU3OxNvqvVkYz1Fme6u4oAJHmLUNTKfLQ5dh
X2gg3rAWNvYmGd2AJ0UQzWHMuWlVuTzCtwtVeYSY2Fj3ZPbdOz/AdlMTnuJBXw017yfp1vk8bjWv
Gy61yJ1V08cfXEZEpwqzVGhYS09rNTm05pXlA+4qbE0Z+EEI/0YajmaRERvXR23Vd66DD10myV05
CmubW/r0qAsxnCZp6c+a4AcHN64vrED0iY+Y2sOuBEvQ6fjmqh7gHpj65kQrYHtNnJKg2VRJtenr
Kk0w29TGsbezHoeXq4cicg/ED/1zncfTBxgbkbuij/wp6ZOPWVTC0nAMP1rFzII+DA2xe0+OHU9c
aR3dphz3ox6bKzsg0O/2Lt9DJzLlrkpCiPPa93pXbKc8cbgTyo6o+MjU0oa2Xp+KJECUBgu3a5hR
PjUBb3xoRvEQZbW3xYAWZRseh2rvZ4wTGdvmzEc42Y/CuCYRviCGsQl8lSmWJyJltrXSk6k/jcKu
t8o0R2vLz4wXrxwTf+2x3nwls+l+8wn0bPDrOBQLB3jviBq0+wXnuCmWrVVDBHxVDISoZpvSCEp6
GZgCl2g2GeUOax9qz0U1hhlGU4HXa2iHMCcseqK9b7iZaYW1PvB8yy+0QFjJQFCeuEvWgeaQOWHQ
vhxj91oEQIIQ6kkbDTTvrvxK2Z9zw9TjbeBWNLYNOntBuFf5bcxDNh6K8czZW26mnhTOOoNtey/Z
BizetoaVFzfxR68koRnO8APp0Q5e4t6or3OkMBCXcbIF8DqdiWM4N4COWkJObathCHb6o1UX3WmE
dbajrGi8M5xOPiaqPLaqPTX+PIZtYNLrJmv5BdcKEa6uFUeDHtSdiP0nNmpq60lBRE/Y9xniIjOk
Ic9pTBlLDKhgh+H1pcE8TysFqjOjibqq6ag13RmLid58HvOyYBAXmBhpIQNTsFb1fCBWNJ/zXmjl
l2kYJZ7Vab7VklmkG3ycTg9Mpnls+qnKPQzSvR2ZOwKSlnYgc7prE8u7guN5bqxiTE400nsRjS36
a6eC5jLizKD7jmvhQDNzxPecTUyJwVN6V3JEjv6clvxJqJWgauGOohDImSiagrZqp1HPc2LXOHWF
H3t3Md6aO55+h67kCar2353k/42+8bOYgobikFWmcQSnvW3/LH/FgeonM2Zf6wkC9MriJOqkifk4
T578Ggjjlzxx56eTODX38AEcEwyCbrNVYFLwvZxC0+eEsi3rfVWK4NwlHa3ILMyvudbBXjTr/ktS
0N51Ew9+bx0YtlvRBFdYS8oLSVxKaN5rFNy2ssVtKQbjptTcmbSraVCplHTBhkAjG0B7rhYgGGDZ
r3qsWwEHerubH0xXAx7ZjrnYp5hNXromc15rZ1DdgyTcILdzB51IriH5WPYnxqoNpDh/5MAWw8Zk
rx9zFslZMR5Lz2peVEE5OpdM9Q2KZ/VgBTE7+q6V/H2XhOGLXtrjyNQShM2yduocsAwtup81mJ5b
LNLgOf0YXO7EXxS3dt0Y7k4khjtuJF0LL+9n4RLz8c3ff+nLtON7BQ2OuAMUEafGIhJ6P8Pyc3bI
kSv1eu9MS8OPk2ZML3qj4Lj29y+0iKd/eaHAtdkGUATAtP3HL5tMnK21sL/2BfzRV4YTdFh17+hP
7j2Q3SlZKs6GI4eQmafsyz99dR/gRUCAH4CSBS/ix1dvMBJ4SGLQ3LLGfHSV8kPwFBP7R4pM6lHj
Vd3O4xCgqaV66O9f3Fh0wR/fOz4XhMMA4dEK/vLeVeZoUR2Jei+Nhn99UDHAXC9vzccqoxQ9tI2l
UX6wJxoDYiz9K11UPQe/KvaKfWzDgH3/hf4z3vzFeNNkKvm3482bWnTJ/wlf87r7YcT5xw/+MeIM
mEjCh+B44loOYabFpfmnu2nJQLF0BjoFED/ZGN6DTi6LHu4nzFEed8AfJifb+Y3eCJ0coG7+jpL4
RzYGj9f/7npbJPeFLIOmy5jHt42fmxoYyjfSHT3zPNMpHc+7VMZTh45rUgM/yYvWAWNuSlyIq8GH
UbkCVDO/aGbhsqFNjb0cGu2MM7HfTK1WbuOJc4cHAP5Sx9WeDG9/9FvFkKQI3FPdV9oDqGmE8CpG
SEv9JZhTug8D9aYfMp8A/Kqv0e+Mpq1XpSTQ4BKaYSM9G1uThCFosiHiUN/SlMrvzaHIifd5mlxc
qxRHMyCkn7TRvZrbW2w9IRYRfUXKyti3EnKvT0kzJG73aNgoO2xXwiRuv/bYAcI+ayQTKpGthVVN
F2iKgCLAgo6D/iXRmOFSWKltoiwztpM+zztnodBVsbnDz1k90+WebWSTp+Fc2BtYircin+wNGHLA
kWZnbQuv9NeNQ+TbKl1evyTZwCdlh13lB/uJUebViwFsloYx75vcDNaqnpY0RDPsGcfeiinQ0bHz
ecNMxlj1uNVWtt5YONIdK4xTsiCq7EfG04U85ql3SYyAubJVXgO9VJsO2kZQ9vvGXnRVkHgrJkCC
jUKsh2ak7zSSOGsnmZ5AR07rgXzMhmBCF3aEHsJi6uO1cDQXGan/XEpMA+OIas+x4NSIdFpbnM7f
pxBp0WwdgBYhg15thXvLY/Tl7oMoOHaIrGs/NxHi50h7mqy0XlmEzUgpkNmw+nHcmnYcoN6W08Gs
k+wRBgCF2oY/hJ4HTBElyoExoU2hHHUbRCk0O8ePd2PvMtxFqNgERvapGRv71GpkOKoIarVjtQyC
2S1ZRbxLrJ4SshZiSUG5b561j7V0n/xxPmem4tRFqmWrVam+MfQ52XlN+TrTRJG1nb3LWI9JcivI
d0h1x9YM3mzofmE3BE7INbEIZStXcUn4Ir4H4YDkGZNHNbEIwybs1gxk5rUtCx3CnHNozcz4NNmz
gW4nT6OWf54ne9xwFGAjn2bT3qnicj3PFSJ0wbVAJXcbenEDEHwmqWPDCV1T6tWGuSE+arLD0OGN
EfF9OawljPkdwqi9qeEMb13cvdvIyj4IzEmXSqexzfI/x4HU6aNgPMMUUXsEUI4SADudYX6Rptdy
YLJDf5hOaCiZdlBQxCOd4n4IETm/zrhdQinniyRWvCVKpjYEO9ztnOMsccDcbKoRGkdnajrcDTHj
BM/LDdSGBHQJ9D3SdQjGXuYeDBNOAQrzsDc5anfOgG6g6X2omUnzAcIdn6IfWeiGmbd22XEyPXo/
5NfpWjqZ/gFaC4xbzXC5c9t5y3gE92BPXJDJQ/WQa9YEtq7Xj0YnlbMKXGKMa6XlycZtfBowu9Jd
90xON9YE245ftT97GGP4i9q5ghu/A6R8o9n5ZybCZC8qvzigIeBl9gct9GY+z2aWzt4DgUsAVP/G
rosqHUWRCUUDVLm43YMOtwskonv0ycwvWeerG2XtRqEPbRKIL6uZ7qHQtsmbm23whbjVNSUjGBn9
XQE0kra71NhNqfZW4sPcFpg1RechO/H3pVftlDsRkwd3sPUoNFlj3GjCKUIiTmifQFZKX9uaTFLs
zw8SK8LeW7p3itxb5PG+W0MjmjZmWoN3gTm51mNXXCbT2+I2fQ1aCG0+YDVi6tJ5iMwkXpceo9gJ
PCm3Grmk9m2QSGLeDJzAERmCfUG2kLwfB6zCHDbQDCV59RwTelD6+4TZU12Yn1xXnrPYzg7SGZ98
RTOgR2hyTd2kC7gnrR6DYHimZleFnB/fwFYQ0omw8ai4QKnoT57diZvGN49pjVPIqeviUsD9ADt4
VyQRtFiLI3XUtt+E6HU8QsDonLmvd7ZN5TtjpGzTqq44T9Qi7Zhc+VivCI8VOKmklXyCKBw8TjY4
2KIyTrOL2DyYU7vt/GIIR59XrOb5EZt7eifJ1WQGD6FRi0bc5uj1MFSLrWDAutJL56HBVRC6XZue
plYeYgG3kySvRhyyh4WR8HhhaOW+FPn4UUV9v/cm72vdm8MqiYsE00SndmM1atu4AkHHGTqgmnG4
02MvWbXs0vnF1aVpZbTuHJLGJQikbK7JXKTbsU3RKrE2HYxEe+6DJoOnPH61yB6yFvb9wR9mWPhp
KmjWitw96296TPBg7WKNVQ5+DZ4n+DgrsntEj2fL2caesrac6YFf2I2xi73sWeHQxTzkP06dPMmc
o3ujxd8srfGORVVEzJoKFJvGNbb0jYDBREA4+g0yWY2MwdG2jraMfuFb+9NsVZ8LV1bdB7r8UAS5
ZjVKMfYjGDRAkiM441o9ddFQeksMitoPqlO4+kr/lqabANKjl5j5cpNho3OktW9hM5Dm9RqaDz5Y
vaoszEATEgLEJ0fWrN45mmCj0nxFO5JzteySISSFrCDYqqOwBukF66z28UuuKuQrLYFG14hZiMt/
ttf/O4swU/PvjkZ/cQ8sFuHjm5Bv04/+4Pcf+9M/YP3GLtjFuWqT0w8Q6f+1ufYcPMK4BjyeOPoP
FH/bgBRAoIkOb9QH7z1v8GeAwP+NE5dHdiow6QXQ/1luCq3ph721g+uTrbtD4TrmBs/GTPPjSRJB
FINc74h9MGiM2SphdRuQhiI/UZHtnEZd4MuPHQkynzlwfxjSqrtPGnZBuzwzAAwzVi3KFShUeK1R
byFRgr43mzEmwRTZ6T04X3234HdXcUDEcoazchPnBpxPWGbR42hWzkdMQ68FgCtGdeXjgLvnocvr
+V6K4BHMFX3iFXbiVe0WEaqiAcASWXa+9IS8KgRDn9y6iwTWNZ3+MUDwRiPUUvNaVSo/SkEQvC59
HPwNP6hcApq244035VjL0NAMxJPZ1DYl/cPfpInaSCrIAtk5lECNqS8mqw4dmm6AgeboWRFmmG2Z
rd4/qPdqOuEln/n+UypZJD+tjEEcHFiu/g4zSVCvs7I/zHlmrz2r5welo6CVmRUtMWgrQRk8D9nc
xuuq8HXGkLQcuM0QrB1U830JqGjfKQnMQOt5dQNPAvc6jFqZduzAU8hFKyZDwlmBSiMwrCT2aJH5
7HPMJtZe+t6CWdxl5IlQcY2z8GWg75RjFE9TXnh+ODDp/CjKxYKbjzr/WlEm463fFNq3OVHBerTa
6JgnY/JVYwd5g+yJC2P5/eTyW3Fli2mV8b8Hs+j4MiqS55gXwBdtddFXu76fhnXtNzPuUz5k2E/d
hsr2pfegS03GR1C3Eub1ea7OLINJQh0zkv3eZedmbROH9uudNS9mxYwQ2qrS6vw42/VhEPggoOoP
GK3S2PzYaOQUt0Yz+fqOSwU3eldyLfhNfsx6KUNePQUGK50UXJbjPJCQL54EtegPSSOmj22TyDNT
0+AxmwdAr/CJ3RAbq3WEJBWfohYeHIowiiyl7CcM70yyIWSDpOnw/g41bzKbHW3jzKasdo4O/Yt4
NBgBN+hcDBwNcJlKMSO2ZbAreGB9U65FiU8kyrLmEETnaBibMJaYnOldcpMXNf9W0HNacXEdAMSy
yR5CCRoE29JNBxrrGpXBdElnla8tDGjh3OnRpXTLdCTuo/yd0QXGVhSJ9VTgHd6VPtU9zMQT6nXH
Li39XW7o8qGr7Y9OV/TnksEtmZUpW2bySxa/J0/EwLG4lHE0d4wpXXeb+nNEPpwnORxXwLgR0c4V
5FdxS1StvkN+K++lZlGGMU3Q9FMbnSSuQIWYbbzh4WXvZ8/tNhyC5yPU8bwAhKDwkRSO9QEiBRbz
cgKwHAmXGxUw4MqW8CAqkwpMmpiifFt1A4X0dWdjho0yaqeU1HZtY8kLtCW4Xb6VnypNOXedE5vw
jDgnrnRP6nB+KVtHKdACDIYUCfWhGnXv4zBr6QXtNP4yiSx7q7r6ICa++rlZKkCIWykEJo56qymj
FWqt8zOvcxtQXKBlYqz2cV22D22gNxnMRiPZ9MlgpYDGqvkDHHd9M2dtcjNgMaaxs6mfwNNPO7P1
dOpMoMJ3K0GOibqNaSafOBSdjZOpkhurrxyDW9lRnKNRU8PBdaeTikheJrR0Pwe8f4vOIXKGiOS1
J0N3jlEnAYDjnneXtiKFj3dVLhVKK73tqWhJvJqtBtuDNdad5NH1EMjx6MMrMEWZndBROAwOAnlL
z0yGCZbLtEEEw7hL9Lhaq6l8pUSr3XCaNmFNtt5NPfXaI/RkFv/eTOZtoEa24l5VdMCf/FkQ+IQF
4gFLCGuE43uATqxK0u2jl/eVBRU/+oa8kx+LmjsUG4oBkXK5ixrGVA8jALUnwe4pdDVYlXjKanJf
1MEAysRgsBtjlmc8SmTEOnrQrkC5eCEIDGNYmcjR62LI54vSFWn3RGlBdUPT6XQjBXTdsK7nbgNs
cr4I33B+r7v9zzTyF9NIUETLHPp/NlvuX9Vrmn6/VfrjR/7YKmEk+Q1bJHNDLJg/Vh1x8y82THQc
urqcZbf0L6ulaf6Ggwg8MfsYVB5zoT79sVcy2CvhdPTx6+mewX/5R8Al+pJ+GEMuzaTsl9550xRY
2v6i/3wXl9GhsM4ZC8uDlE3Tr5q5ZPA3YKgR67kog3Njx+I+obUMUTQ3H5Mk165mgDRYQapsAC/5
eAQltA8Wr0KFGuPJLtCajTMOKEW6zr/javhsGDHV6R0LTJOvtAZtpgbtsu2J0W8aIwuAgerjHZY8
FabctbvanBh5ZDz4g5gdTmJo/duSBhWrxFb2Lc0nye1YFSwFiezUK0LO9OpZyZSGWEMo/ktidn6o
dWLeeoXeHtH9m8/c0tkrN9Z0BzYRhyW2rJeJswW5iBh4qzXN3RuoBoOdXoEYZerGfZy490an8ZRi
xGd+6K1x/hXs+33S+9/KA4NeyweHzVwZwFbgG/6iTHz3FZSzbWca/dgPs7CCg8PGddOYi8YSIHqQ
UzVbOJ2pWQZ3tdeY9G+YvLXG9WsHdx7i/pxk04bi9voQzP1wmSMnuTF7u/5K/6P2XLWOJP+qjRt0
o+zSO51B6UnSFU9FEfk7INfNFg9Ifev74kMHd2+Ponn2WH4ezcTceUmARu62n7+7Se5+f3ffE86D
H7fovGmUrOUCJsOHPPiXAuiGoXAc6U31YBOBeyHaMN7F9KV8NEx7vNM8Nl899htquVTH5K0qzVWp
dfNWLnvksR/1z02+lNwFjhpv48rOj6pmgY0m/tRapvlGANg4xZqpbpPeNc7Ewig98KMnlBpzF6Rp
8ZTTRbh28wJPUaXIKWjE7PLBckMKvNiW6iXX9GKeOOmz9bVy+7NCtNx3feTsYZ9KIIUMych85JvR
UeZGb4IEUfilaILsaNu1+kKKmc0V9rIvjYisgzchY4kOdCdbwmHdvG/z1HjlpsxvPBKH3Ed5SifR
V/CKmVi5y5YhzHl6nHybwSSh5bEP01S2yxgv2OmzMJECej/0qmq8kl6mEKer0uxSJlZ7npghPE9d
1bz5Rct+v1ICnyFnt3ZP0pdkVEJGDjRDeioIr1wippt34HSHi5O3vDmTXpJy0yZztp9Eki0HhNi8
amk33ko017NlEipOeSbulbPcm1o+35eDks92ItvPQZzHZ9sWAdOtcfyFHPrTmuXgB2fQjhSDXTDg
uwwW9/h3N4wZDxGhGE+7MsuZ77uAPbkG+/NpGpEMhdcHaxLmXDswh78o05/XEvfvtLbVlHzNCIbf
LNOJI46v9tlr7SZE7dR3rd98HAMa2zCElB9KUnrrfBD4y7PBqnYF3/25Jqy10rt43kgnphy9rM0r
Z0lOcd7EW2XvMF3sJErXLFfTdkBOXxZUdvcCF7excTrN3IB3pFUrG6E28NSe798v2wZlZY3xZroI
yubOIKqjb1gQYbJqJVsjAlbPFcjqm1SmnEPxrjHgsrA3fq70fAdHBh9lPwYcQKy+d3f2RG/rJvcT
/9bX23ra/P2tay6n5/9er5aPn3O9T+U9IQAyAt5ya3/38avWkBoblehqCsbYYQctgO7SVnvIZnbv
AnalvnZbqT1mU8r2xsF6h8VCQFze+XrK48XiHgQEXXAK8/OheYVsxYkraBUe/gbW/ouwJ96MjjXr
wLZW2/7zNwC9iV8LUZ9S8IWB+P0bqOZcCoO6z2vhsmXCUDfeEIyKty0WfhDAFetM1CrWC+wH4KwT
tm+uT5OeHunOyVBu9I17z2JhnmiMHT3j7KoxPyZm00f4i/zosfBa/NBJFRf+L2Tq9+fxTx8+4Qzi
uiaBWqwnP/3uqiScMNvKudaMO0GfShl942qO/L2gp+LJwK19AelH5xT00F33fgg24ZIe/CYdju8z
AxWY4lA4Shxqr9WIYpbBLlB2R+ATs/vt7Mv07Jm8fwXvhAMpp+JvA48JviLg0jJS/QEtzh/WeTuP
dz3iVrUjHQ3+G0TIajQFy1DfR88k57K95mv+UaYtUEMf3kshrZgG0WR8IYiBe1stHS5TIjYzeGB/
3eHRejNiyXpllraGrtKYxma2mmDLgfCzUYq9TKyKKFXeNIeCBtgX8N7iwJ4Aosxy60W0EH+lVC0Z
NhTm8OtVeXScR2FeqS2d+rDMrAF3bJt81bFabjM9iV648oY3uyiXFWT5aKBrH/uUjbStc5ZCyWTl
a1IBr8ws80e9MWfcSa2bMtnIvhDxqA9g/0esQybHC2EOa80uzHMyKhk6XjHeZMbMs+TvL2I2iT/f
hnRXsGfAnOO8bwd/2jawVpe9BKlAF6DRwQjWucFW72tzocZ2h6U1weIW8QaSOYm3bMWaVxfcGHBa
1qQNfOVDopGeREcpjm1aSEW+QE/z9aBlKU07cbXt2ny5XbFlfJ6UXnxg+e8+m8oe3noqb7QwcJ3S
C2XiL+Q5tmOXoeoIoeHi4DqwK6tYFVYRFdvCAPO/IjHR7/1YG0O6TbzDaJcfkG3wonoJzEQQieku
aF3tnsDGpELZ6/3XFmDMPddXEgqwILTZzqQiuGuhR6bLlnP5Xhkmd89yzPeOltOCNZrpvAms6dlo
miq0MIav+H0ScpEZN0QQ21ysmSntNZRT74vl2WUohiE/1kam72camjX4fiSg55YEzoUgKRi+huzr
E8+B9IkeLuxsDLAReuoU2rgkg44HPm/dmBQeZcHr0mI1WMmkYbxE7v6qDWrZ4IBzPupYk3aaLN1Q
AHInFZowAOuoX9F5u9D/Vpwa+aCkEvw56npugykxmU/4rrTtpSioeozjTh4i3eapMxuZ9TmxaNld
x4bb5Cet65btTzDdx11aa5s5bvXPZcG4cd21nDonVnZ9rVHee44h94KDJry8ihWBQs2eoFJj9rY+
GmQRyEPp/XyfVQGVeIaXjVfB3nLfaRUGTVTI+Zvp5v7BZ6KyKfqSqZHvRsiPupgVxnpmab50U6Kt
Aj4ksW2uwhR3aL0aY0BTgZNrK6eJ0ImsufiG0nzt6naxNrFtRX/PPRiYKi9vPI8abLAEas3DIOCT
wfN3/34j/edk+4uTLQ/A5STyP59sFyHg8jamX+rvT7d//Nifp1vdAv1jEyUMwH8suJB/CQHEA8EL
WcQ1wD8ERMX4T5wau+T//Ze18IKY2gc+XquflABEApOeTi5EgO8mNrR/4rJxfnLO6QFOHuw1DrlF
srG453580rewZmcVV9lZmH06vdqwTiXKrdfZG53GR8Z4liIPP+1TsNildqiRwB3Og45X7em013fw
t6evgpI1omJ646zHbBrm01i53htZKC9MXeSrud1XpNPBr67yQk3AfvC4+njAhx5ruPxaUMbKzGqK
UbU2ELCyJLjVU63z7geSO4bFcKjj8fpgVSKizEoNnf5CqXWRTktSfGkGT2q9Ko8pHQbr0UdHNgdo
ojNy3ezkY3IGK942/kMCqKdW2ZoNHNM4o8RBKVZU8JXyUdJwZWygAxGMe05br5v7XdUMvlmupV5W
+inlsEhtg97iu5Fi67XNxP6nqOhumFTGj7qTNn9qKnrj/qPEMVRNu+nXN6DLM/vvb8AXRKmfbr/l
h/7U4YzfoFqwF8dA5v1RfPSHyc0LfvPwsDE78n5ndjNB+uP2w8mmLzeFrrskb33XYxn40+Sm/2YH
AZKeYYFQeRf2/gHJ62fvsO/guvUcJEKEPU4LP919xuC2g67HKBuUwKew7mLn1hKquZkLDmrffTT/
ZqDAavL9oYTBFfFj+FWLoc+m0Psn6yp6HAck36gOnqXohBkm4wZQQPA08Qmc6SQOfnEK+nFuxrwC
Ry5+UeztHpAyks8/rizILCagU53XK40lsKQ37PgzBrwwt2CUkfik9tIafeMRY4D5uzf0y/h/4zeq
Mgu0yOr76cmPw5P3F2cw6DJF4dtbvLo/vnir6RKhD37DLLrua1mUrDyFMfjnyZiZBERz8BSZ+q/e
8r/5iHn++1DkoFFy7OOy+f7Y1Elw0sr3aGsujfEux0nxdaCRhRbDVDC90ad//IKuwUXKy9k4Mi1n
eYJ8/4KZro2NiV7Kxioi3gjREOYllvHSt7RPVjS4L39/DS1C+I8XkefoC6MIjBUfLvj5H19wknjQ
4mgc9n09tjk85EiayECtTtmkspcYMC0eN35R2UxzcuPaDk71VOGXUevEzecKBK30rt1kcrwVg9MT
X1hEOGMMxo+T6f/iKsC499ffl4Mg9z7GZQT5heD3/QdUUbkYZ2XX7x0PePyjVppORDiKgeeWWBhN
1G1sqCNiz0SeQnaO8cg9OF21gEmUqdPcTSjdtw5UQzqvsSUZOSZuwbVEfUt9KmffuGHOWibHgd1X
uaFRHPu+yZNo3eYOCWcIowQsNZGaK1jNs79tnNG40YSniU1PTegJS/d4NToXa1UK4mI1i6F2PvuI
RxP9TPM4kLHAlXcSljPeuawSbpj6Qx7sM33QnjPSQNG1FYg5B4F/i5itJyeN+J45J4bxxlU6UrBq
wKQeqX0NBvt+rCZ1xm7HVpJiK/RuHAxYwpaFQAD6pXl0kIwXVTfeBRhn/DX9Lc1Ln5nNyyx06+AO
NF6sx4HZtV9aw51OWV25DtqZ5YtO5WCTGcJ59YU+XmtRkFt4T1cT2R6vWqsZj07HOC6dU+eVM5sJ
X2UKxhe37niGowMQHKbVcrz2tuCdIunCjyokLxhUafRkZnkuwh6m8yt5Ry6zeeBzW4LifcCXNvtt
8KTa2Xl1YaBd05iAbmspx9pOdUoomqgU/nQJy+D6+7WagBUjDgx5pL+k+cg2hDw3p1mHN2tOQyN3
Ug3gCzRBFgtWYZSWh7zV2rJbubBc+k1nm8lzMoBd9BvW0xA+uTduSmoc3RXNJPZrTbTpJYkbbn5A
+eeAIdhTQziK0/F79BaHARnvJZUtaNIhxrNAGVHPG4X6t2S6ubublxEUKnmNGt8B7CrBlxQkhnXo
KXhosOIu71XZQQEUm+TF++ePb492mN4nlUfOKoQ7k8h1WwX6zfvf6SLqucpJz1g35mSv8V7vE/J3
oYqDYNu/xz2IsiPCdblq9lJmUXQywAA160GqPszb0Q+uy/CaIU/HXqpfdQzjspsOA1TjrPwyJ4HV
uFjfyNQCtR62BTD7VWRp/ACihKEfFEfyYUSh1arkKGWXajsOVJkK21iboitHUyaLSQ2Kh/lS30Vn
k9kZndim+jpMBLCxvco5vVPUq6pnycef7GQFh1ciptK8SmHuSsMPua4JGYOWHhw+Z/nYWFGyGZfK
uKgKpm1AHXab0IMBCc2GCJtZNw6hyfUwqD2kqZEgQz0+upSokxqHeuaa2nRjO7m7ll5ifJT6/2fv
PLrjRtIs+otQBybgtkikYdIbkZQ2OJRUgg/YQAD49XNBlXqkmunqrn0t+qgdi6lMZMRn3rvP7mIg
Sl40LrN1C8x7fNBZB+wJQZj7aRQlcReZM7DtTsN8vmQiO51EQKB2pExyJCKzWW+CXqVfu4FjkzW+
f8Zr6N20Jm1lpFaxXFlS13zgMyoTlGkpY4R2Hb+GQLOYABgqzWMe7vAsknGWcSimgcW77yfPOGhH
idJFfBizFEpB371J2lSw8KjpT512OLItf4NF9ObWaS+lO3zNLP5DxLk8P3DN8SzbiczyEx4jbml8
ZMdlwN7kojJ4rpcMvpKfBvVGAp/mB9QMyfOcUVu0wmo/Il2dMdCW+m1ugvS5cD0OzMYunwrDLF4K
8tvWHbIKh059yI+57zgM4EIzI+EcrSTXaPPE7GSPxVbGuKVEekA1HrgEEq9m+LIOrfWppmteL7CW
qeDCqXsSlndWC8PJ6S2ygTzbcT6v6eR6+16ybg7b5EobbXrX4zm9SFFT+lnWPVdj/7ZgMOT0z61n
mEkqLhTvE1ilbRvQWvmZgCv7kzISeFjYIM3rNtQ+xivyDeJ80ts+yphih6nvju+lj+O66YNDiIAB
D7A9q8Mq7OcaDXXczAORxlMNux6HbUc4WSXcCahcIm+kb4jPFW5XdWi5sfoPbhbayecw0HkfdV2b
NIeVKRL2/bRUxB8PpXEFzljx1tVJG61oH14XH7tuLmRw6yNqjQv+Skffaln3L3YyfGzmgFqkHd3g
ytEkeJfWxMfahWG/Z7glOCxElfY3qIUWKNpFcGPM4Az6GuVibCCC/Iq2GzcdusYtlWnloUFkMD8M
qRnA8jC2RwnhB5qWrLFuaGI5SzvP5kwvNizCZPNqvDELrwbNR7OrqpBzsFZEI8PvX3SUtwCmkZQR
4hHNDr49r2rzGoVMyXnfT5jKsolzcHLTYTiysA2uoLUZuyJo+M0FlwkZlz4UBxzzfJdcDVrqfaNE
y42caLNnrQg61O79CPQhd/V7HycEjz6Tu+xu1DLA5YGt9korhXitckFk9KMxfJVOyc2BzZ8nwl47
9w3TyXw35OwB4xq1RR9jLqmIexxdn4oBArl3/P6yLOlCzuiygkoiMQyuL58x12VX9f0JQt58N07U
vjVZDHtrrQiaRvWzmXTVgtHu2vJSgCtmHzYftY1a6dZ2J151Xrf8XfUEziSWSDP8B9G1FcnpdMks
Cze6yqay0YE5+f4unYV3VuXmWck7d3lMjMb96GUWB+vSEzKp235GBkZiy8CVYaVPmh554dysvCux
OsHAuehbj1VjmOdWZca3se/CY6Z0OEe8Zqqc3PDDZ3smeQ1ZLnOEXReO1pPTdxs6BMFMeeh9AZEl
nfPtHYVezDzQJahgp9rA5cJkVygfk+0TLYgveVtVzRNXDXyMhrXtCUZ7NXszdofWyDF7gGx/Zn/E
zpT3idLy0XNyQz0CWyCeZJfrLM2CB8BnocdV1YYMx7kauyXHUp0bqYWfh2oZh4YeyWq3KDcw9Lns
nUSCN7Kq83jUFTM2DxN8jXQIJbmd4cMXfXbj1OO0Q3O77PkXgD9yn85VsbbAELPuoQk4WcopM17h
+ORnaDZJNA0ZV88S1CcgDKyBcE4eKqXf2WdeLM1tYeaHl2JBLt3Vzn0acKQ7faoOUIEtxqAWnvt5
7i6aCThOOlbWgxQcMfAWyZ8tEO9EVklFwpKi/IYmmSCXqUnIPm1qssU6LPZ8A/WOU+GbJDrWqJbb
cBb6gueawkB15m04tuYtGqwpnkxsnsNSn2CndTh60uRx9hRxfVyiMaImSAVC3ApzFNfsp+Q9nzb3
spyrMzdffRQ1Q0vfcAiUqb19GlbXqhQwhXirbs2lTT+0hqdA4dnOTTPVRbPD5kMBySge2gm8wOnO
qa0HKj+5Jw7S/OZ6iXt2vkvgajIWCbKTvgZocTKK9XfSrvhAhOIrfIBSq7O4VibAFyqCCZ4oNzAi
f9BBnCDZxlHkvuI0HCHbq842Ljxn6drroax4SOuNV4XPgidynRI++2Qm4eRuKXWBzo+yO/7rNmrr
On5aUW0+VZ+Gw2WwgMQFcOCvXQm590XIjdeeWve96Cfoyo76rfD969/zf7offpHFoMJyafthe/2p
PQyTbFRFM7anipg88lTJ+X7qwHZVaFvhJHlia13ej8O//r3/p/Xf/oJolb3NVCzoFH/9+9GSV4TI
zO1pLirvbTRYStXDjNVZs27p0eXK5QHTC2fxd3LRX/925jZ/fnfxqNIV8wXnRSCV/qXnI5WT6Ynl
NezdExoQyC32U7CduoWPsDD6w5va9qB+tsrbFptn9/0l/DMy/08TO7bGPMz/fmJ3m+W/Dsu//8Af
07rA/M21WNnhLPXdLXqPQd4f07oAkRj7aMslpfxH9MiPaZ31Gyg+28N86nv8sW18/1c27zAlRz2G
V5sfZ+j1N6Z11p/HdWDoLGYf7jYUZKrw5+kH9KR0yqQLlmM22yS2i7Vkt9gmZ5f4W9RRLlIE5DcH
3IfrAUIN23t0kR8xtc0fXEkrKLxieDEpzV9SvvJ/c+DGq7NRo4EgIKvA8zZk4c+zjhBFbmLpUFwU
k2je3EzMd+T6yCvpbowx9pfLkTjhbWPcsBr76VP8f+Ztzp+TWHDDw12wWHQAugo8sVERf/7tZFlU
rafyjjDh5LXuEgeZrsrD6zJEuBl7retf4S2XHm+T51/OIsw/WEWff5pXuX711QASpF0X55xWxLOU
nqqOY9Wrck+54N37VM/Lbla+e5HoekT/4bQHfKZs+Hp4NmAz8DjR+9S3mb3QpfpUtgz5O2KOieHz
Y6XWGlAs1QuLcaYtMKE8+yPwVcCvdAPROgSMzyjO931TqQfkuPLQLEJOYECdoDykFMkZycVZsXNy
sbFkeoPJjP+k5rWvdmLtOFh8r5U3vYArZ2SG3uB6znRaDFgwpbE6UbGOinWFT1YCIUcY99pMZkRD
z8urLLYuygD7feXqAsNkv4wvAZgqoMsmUuAI4uw8kTwVeCfEzssBIJRH3j3qdkPYeiDwye4eQmUU
9zRTuRUXrDU/Vo3pxY1EKRYHGZAnrZw+P0yMXMl/4qvEGBTIImjSzmPwJLLxyVJNtpejj34hDMIq
RVMrx4cZBVW2sxxN2FuO6ujAPDcJItBLJZWV67UW3op0dS5BSZuY+tLc1hHB1CqiyxN8rIUhTngo
bSOqhNdH2nVf/WIJiMX15F0p+5lU487uI0UKD15EgnSj1JytA5Tq/tCPCLuXyjaOqx3QKGf2dCjN
HBrQNCEegBLNgL9+WBnYMItoVHFeiwB6nzv6b8w02tNam6y7q3Y8LTl6p8Noo0+K2HAvAGZBRGGC
xfl9xC5hEVgWzGcUiLTPhc0qXmcYuCrfzX4X2pxurQYUdJRLAFC4apgw0Aw4ESBwWW8E6C6P2H25
TuT5vVfEfPceab2ZKSgY1JTbcIE8/Wj1qPVh9vkS1loCxzndFXMCpTxox/KrLNBoBBE4oKNtNvor
qcUQ6KaS0PYM1Es7mddDF/b5G2ht6F2hnIR9Oww9Eg61Ohek5hXT6zb1C68WgsreVsoxheZDzT3f
is4Yv8hEFSAxwxH1g4cTIN+PqpfGvgEjfs0US0InMX3UWGoy1vxxcZplOWEPoK43ko1i2Mi+TmMW
8Gn7SYSg52CaYTaP6OZlD3u8RCWA3IOrYJRXfQY8M+7wlb4Nje9cWP1S8ajPZnOx0MM+WD6HZjpn
/P3hKMrbYlU+2swGuZdhh/w2RDvJeckwB/XJauk9Yk3sQFgCh5cx9woByWbi1c8piQddg3EmbzS6
2sSlZ5rskER5d2qnONN8kfd4AjZQlDmrz2bRK/MaYolr3oSJphZpUUS+9UOFdbo1KqTt21GOg573
CeyTvYf2xDkK1mVi6Guvzyh1jLzZldpBLnWcEzup1pibwFreXKV6sz0HU27yR8lUDQAAcZ64Swmh
WvX0KtO5ysEkwul+U8tIrY7OFiRTv3o3HYANivFmaoyDJmawiITRt+jv7Op2kRlTM6/JbUalVjED
DkxtQCsNXyz0j9UtgjwiDGXqARcLlmm6ADI8kjUOpK2+qhk9ExbLK+DZrVtxIVkUTTei6+ciwkyZ
qFgOvf/JmPCtRLw5Zbir0hXKfcN604xUhrATkoGvPzZkEN5k3gI/GVNMEyXAQ1AEE4lS6qH5PFjj
B/xU3sUUhoW7+VL0vfIQu8RGKZLpiPaug/wd5PVEoirUBOEWycHCYXKdOROAIcNY5FWGF/bJLtXs
YaNU7hdylj2Afo6VHRpNfqrdGOuuooW7EsxuL5Nsyq6Uv/YbswZX9Ixk0YVl31uXDsmvF6Ftrz4B
2wkWBu4ZIJwoQWIRdrQNNJq+zUx8ACuuwMPi/hh9iYpbOwun3+QVPfEEJAy6qStINefAH2pnePmn
cPxvVr1EolhUDP++cHxs1P/LNPnjB/8oIGGaIAa2PJcsFUDM7zHMPzNNPMoUWnLMSj+rLTZwCQUi
MnMH1bWzeTV/bHvt39hj2kgUIEp59FF/i9r8Xgv/3JqwgiJHyjQJkrao1fAs/lokwUti7Zl0xiWn
xHSPKoMBJ+b7i7pay73fqiE2aQ4fnMrjG9JQjljTEl6giGeoVjb6aSm9+tIZ0CRY3RgAGDEnNwL+
IXfENoDsJ1J0X47pQ9o6UMjhzSViK0+EfNaqvNO2AAOo02BnlHYWWV4xE90mQoCqG65dlMD9O4R5
jxCNuGxaG2mDk9Y3Qk/DEza5DG8/bqVF9dVX01ARYqkPRVN8c1oyJ3GB3i8hmUwFEQjHTrsCcXih
6oecI/0MTIM8Ax9rVkTCanmcnDWPi0rOVwvezIs6net9QYV0Fn0SHsYBAitRwKvH9M804XAa9hxp
sSTxNM/Evvhz52QRgr7ltE2GkJaLBIxJ516ZfXDCavfQmpZPqRda10QgX8pkruMCATD27ZETKiM2
oOuC5DCyld7xwDR71ILMWck4jQDR74hK6Hd8WPXlyhT/4LuGf64LcoYhIDG8F357mKGM4QOXjkXy
9kDVV1brY+fKLkZF/RwuRJDq2vVQ8fnTR2k1NkaMLoxNLtTkBvuhDUSzgbsf7rYQC/NykomzPmIw
LZGZ5LoJjC9lNVskB1KSGutB4S2nRpKEce9MtxHUpiR8MvghofOB1V9wE6YhvjIddM4c9dxb+liz
HD4Rmzgf/VpKSdkn/Nu5pqgDt2iORPkadTZCJB6cicY4d6/8ssePZREbuEewjrkClAh8uUKJ8sZY
ctJyY6OesWGBuO7XnhSQPzzo5XdLOv+gzaDefrer+4kcN/P6ZmTv0QRiag8HuK543PuRkDB9TxFZ
H2XXBH56S8ofi5cDZTbKuiP45n58CKGWLt4HksgG89EAtYZNnixmjDdATGo12wcTcyoZekykG9ec
r3Uul7Y7QB+QJA1UpvWCEXW+R/C51hj6ZGcfoAMxfCKaa45ziwnMzlADu8J8mYznrHQJRuCaoF9g
pDZfY5g0KXbD7quLWHCNm85OHmSV4UbgJIGcAKI8e07g49U3RrHY1o7wdPN2nbTH1svAwLhTUJUl
gBUpz0thZadGwnnJVzbSO3AXC4VNBr2D3dj8UuYbsZHRlvOpy4QdV2md3naMGm+9Lg/249S2O2a3
UuPGaM3r1Ry2SIPOhPZeUfossr3zkD08g/Agpt3vLPYNYiF1NrJCC7tuUSQXGUJEdi2+obkKRx+N
1EjUJZ5oUMWmBUhxnACjMFF3xiWy3mMuzGF8UJMv77hQ0yOWAPxGk3sbFlP6lFTtfAlJ1najDtX7
d8XBP5OU/zxJ2Vwb//5CvC2rt6yp337RPm1Cm39pn0LxG2RCCmgUiSSCcYr9a5qCNQSBoecxhbTf
NYT8Tz9LDzdVEjek/b83oUPqgeViZvBswX3IGObvTFIQF3LT/TQCRfuIutFmnsIrgNX4ZzVSD8lH
zp7VncWI3NkRFZScaSSMaQzuXRrj5sINySRFW5+tSAJ7Txkf4L4XSAXfV0ozFfHKErsO8+RoKMPp
n8gAry4DFq3F3ejJ/hOjcf+ji7D8nEE/uRx1YcfhtoLpyJ6vzwiXieQoQ1Khp0ISBNAZZLdmbUMT
pNr1WC/ARDTG9nTFuHDAutOHHyeWO8EpMDPwtWO3eK+TnlVwt9iuT0YTxFxKUqSTDnpDucNzF9Co
jUb2ypU51KemhxZ7aFEye1eja2ZjejCq2hSbsTpHm17rPHD0TZVR2fgHslHW9gaXLBu0bKYsx2a7
FCI5jYPn9KxNyNEmtUui7STKnmMphA+MAqFObgIk0UpD1OL97KJ8qRV3WuKGJkCxacL9Z2WJZX7R
QLL1ynWYuwwZSgKlkENK8Cflrlb9aiyRpySiEhnYGGjmEWQNO/lg7QSxV0Ur1l3pTalsdzia7YyT
hMSpZi2+rgm4ebfcjXW6uMAGiNZihyKm9GiXc9LfwDswLkxNpJNZAMldIbtGehKsM4ZMork3pmPq
tvZjyb4AU/JgsjTlzLu3KrIZvHBzMrYFYVeVAkxdLhlGf3ijE7KDK5DBwMkHUV80zaiOpZy4IjvZ
IP+aqg0vM+98lRFZVQN+hdOe3oJckLspq+bYE2kZi5EGvgATDBc+TO77WtcviTTGNioTzCory4Xb
qvA+lE2d3mOaG+50Nvn3YMmmjxl++zgNyffq22y+31I6DwuuTlrFObmr7GYhYr017B0LRnp/305i
beX+TRiWyXPWzs5pzjwD7yYc8og5fXjANOJcJbhujkZh5Gts+QDcntsuYHMFif9D51nycVjm0orq
JEvnHSA8Z97lde/Pu2Yh50wC2MIoOQ71XkFuutBMrI66KtNnxCbOZbgSTh9ZraufRGjhZQiw4hWA
0vrqm6UFkyFuZRedRiPlvrSbNaKwce8YcPoXvXafCvwRA9WBEwmMPlcWa56UxpFdJoZ+Nd2qNLUv
rRlmJYsCZCIEBzjY2wcss5Unn/sBvf+U+O1njZTG6vpph5IkOPNJQ4FvCWJehja4XpdqvofwmZ0l
ZKSnFHbCq3LWut785/aXounNSwODDDShzvHPuprDgyja34mkS05I6Dro1CUG+cQvHsMyUK+mV1Qv
CxOHF0ePOQVcF5QvHXLnWNOeIngY+yPyFnsf+no85K13qRuqP4Ai1bHoneVWhtI963kIIXNAlW/J
SwqNWwuYQ7S66JeZi5n5nUyKmYStluFLQ0nJU4wcLHMDlBE5C7gYmOiyb7RqdzoBv8D7MkY+gUq7
1DCpZwd9bswQjwajnGfBZu12NPoP+do/Fq3hf4XlXtLZh5NJyaCpRnZ2uwKo6wtxWaMnumJR10aM
nJPYz9OLUAz+9aLJO20aNTyuVVDFbm82XzxFhdPqtbkDOLV+7nSDQckiT5nGQLeXKVCsD2kmXDxr
GO8B+nULIVRhei1sS30cXSOWTUUKNBjZ3VpCCmSgBZggb9M3yFX575VmdjRM3ZWtEr138YLF2aSc
V5tR18kxfDuIZq2XK3tGvyhKj4HmCKWNb5zISE/uIE31jBuQhphBcw/CH8IpdsEQXwUqsGnIgb1W
Cb1QlNW6mE/2pjZrtCDxoky18ziNSfC51DV7L5UrNupBxb4dq+LyIIwEhPck3Tfl9lv2BJZSGn+L
c06ZZHCnlkRcwfyT9C4tzOv3OJHFMoYbPw0Z56bK0SDK3c0Vl5P+VjPyidrFCq4My25uQIwD99Bu
sxvN+UvHnfeAO25L205IuMkGaDkFmVAuW+rj2In5yhg3Ygk6zi+i6d1vjSG+5m1nX1n+NADO7qhK
kU3sO3IR+JIb5bUGzncd0jNcZWbDbKRYv2SokqJuW4XC6v3QmP0jtS+QQ6vPdtAHGeJCXznk7Fpg
vK/hfWf1zd7w7MzZCZxsp9TIbqpySg9wyRIIbL2FHt4FNpi65oHv+5cCAOBDZ7NVzpicPKU+HAsL
+9tZFwD1ehaZ1bXbkGbgDhKmuzTTk6HnBflU7Y1HtMnNPU9uzfI71Hc5ZuKv3QxfL7Jbq6LsAWue
eok48wrJ5tOt3DVuy/i0Kt36rk4M91DhK7yw5Eh2BquVeBnM/Mrooe3DAW+Oo8IFLNQ8frR74iKr
gOJ78stP42B9Ljr4xyvX49WErEpF3qCzOxGQdimHpoznOrN3izMP3yxnKvfKWtRjYXruHgIZe8uU
VQDyrYD9vJE8gvEattiP8ahDeI4L1tNbcvgca4/NE+GbsGFrGn1mXGh12eci27lSf+5NUX0i7UId
4LWUX2u0FftlRRzHsfcpC6rf+zIfLmgG/J3pl5htXf5d4vphtKD/PU35aF6YBAfFU27RyiBaulpb
o/gSFnAGRvqSI0QeA4ZKUt0XuNXPYDHyA0H13QUqyXaPuTY8OaIZDiQwz7EBFvDINGC6zOuGzXc1
w6EcLcOgUQUAQzD9tHf8QX4ZXZ3veO1PxClaO7Vk3kmT5bDL3Wvclu1Jsv2PzDa0D43lfunM9l4p
9DQSRiTjU9rF3jSixTFerVwsUZYBgyM5hwqjMr19aTY3ftvf+ybKngFrma5VZNal3oboDwFZbOeC
SPmD7IFyQl6xIy+XMLEzpINrtYUqV9dObRi0i7M+Vp4KT3Q9KWT3+h4uy90C4uQAG4ioHWJ5dl61
AKhSFrkTZXVE0tbE44oXTqQN8LpMkS3HgIJD2HdujXG2af8M/2kUdn5aC+L7SAX/vUs8yD9LUUd5
rYjFzFuXi6zMuA8cda/B7X7J66VDYsTj1wzGyZsnee8ZU8BlvGabyI4VVdiqixluOOmyKfw97OLn
elzuq9z9JBL/wz/Dxf9muGgLMrH+spfqf6d++bWTev+RHyYui7miR7Pi2+EWuWYzqvwxVrQFGGUH
wQOQEEbc3k8uEu83Gx0wP+ebvvmd9PZjrsjKmpk/zi5WpT4o5fDvdFPssn/tpkxXbGISNr8wTzbw
yZ8EJeWgSCNXIfiQkq1FSBKTCcOzT0vvNkxaIe6F14FmJ7FVQl1NQnbvFNy5tyuTqdGYu/E+QSos
kfSjGSxH54GTiALgxUVCW2JWL+FLtpMsTywDTH03Vp35tTZbzb6PwwEzJHbxgBOcAIU0I0zTJg/n
2IQCAFTWFYzOpPXNQRtI/OjQBZ+NTds8M8s5+6XooqZJwRKNhPC6bD2P6dqssRNW5m1Z5izJQCQq
RYPTc8KsVdu7zO2F8cE3jc/BTNRSvUX+Mp8khCmb8osc/9jVXIr8wudL9klvuxt2xZCJe+llD70f
lFk8NPNyRxBwEsatjWd877T8jVkRryNroq5qY7So2WVHj0jeO+7QVHufc4xnHwagq8WNS/5QPOSt
f4vtGYnYks9AXCtv4RBGV4q+OJxDUqLMMV8efXdEi8snsbwmC8eBQc3G+HRO0kcY2EkYAcel51p4
+ReEyGSXq57nV8hfXNGemM2LVDrTPsQ/B43KKmrr4I+0LpHPPO5l6aku07RDvhf4U302BmmifXaD
VoHeXEEclNpX0DUFj0Sx5mw2/DkjsLtg19ETFesvH9lMd2Ta9jxZO5uN4xyHONDj3FQOOzNKotoo
sm9+D703S/PyNORCHXQKCsTdqFqsjf37bmX1jVa7TGN7GanTPMjXSwPl1Kw7695wQ72XU40OUvhY
iPve9b7qNrRigNjqhinBCrJpaeqMgdTCDvbQSaO9EqlZLNemVKbfnm0MAUHL8SuHAGxnUUPgZC/K
0EuUW3LZKhlwRqZDBJSkT0XRFal6QM+ZlEChwQ0whyij1hKOiGuYnM69GlI+q9Wa/EdElbmOfWMO
22fkpj5h0c1g4qehKIx6k1nMDr70ht2y06HhPkqIeyAeOPtadz6gn6LyS59bfKmNq8nFfbDlLFAC
GkF+hes7u/QSqd9s8oEobFHR095ImNJzuiAQhIIre+TAnpmdCL+ymxO+zcqKRotidKeJKh5PZl/7
B5nm+R1MFYrsrJtglDV9UvPNhh2QYB9Y8jHuiy25t03aabpa11x1sW0IIn+ZqjpxO9WbNEIa/RoV
9CzpHSr9HFc+l5h/Pa8144fBNY996as4S8k74onbOAOFT3HOPDO/MSDbTgcIIxVdjmV6fVxXgX61
84Hai8FjehbmgByclLt7NAlfjDWUfKcMr5l3gNoX92ZsHMgCLKDr8ZCqpXmdcb+LKIBp8QQ3wYaJ
m7S9PPJfogjGhTqOJ06i5VF04dxc2C7s2h37b9s7klBl6wu/AB/jMJH+phG8uwolqZO7w/o4lfbU
nnSZWTDekmWOg9ZgGTgMzE6Twr4XUvN9xMFesH9IOc1chcqwXLriuM5OcC6ICyzjQBukXszWFiHn
DJIhMJrqYxAkw76y0oRSnM+qOaR0X4yOhXNvMAImWVxlVeyFhX0JuizcO0FBuqORt7BJREYcQruK
PDadyuZzLkVafO47v3gDBWh8cPpqAg41Tz2KFCH4rol5Aj+3Ovvaoju9gAMvdpWDaHfv0Uf0l/wf
iM+yDFbXJNR57ZJGXrCi7xOD4bIwWvAhtoCzF5gQ8UwHsLMBaaf0qX2KJ4Md+cno+i0Bc6w1ibsN
aUaC4r1VAckySfVkLanzPOn1RfAIj1EOUIDPhoyykxdo/95z0Z2kY7LEo52RhR4iPAH6yLaFLOok
3TUzJB/Juummqm18X0woauuaULvmeh3BGR+DrnFeu3F+hYczhQzfc6TFVs7QBTuGOaKJnopZXddt
jXtxsYYHFKQFfTX3V3pvzQij8TGJalmXU+34o+9SdxKVDcZm4NS4gSFkHf6pp/6reorJ8F/Opu9+
lxIgxfT2p4xdvpjbD/7w5orfsOsEKI1Ae72H7P6rqnoXAoYWS9Lvgr5Ny/ZD7Qf4zcNdiUjwj7H2
v7a1xO8i12Y6DSEMa9umz/sbar/vMtyfZtQigCyHCd/CN4jy0Puz3K9ivb/WrQn23pflElPb8Ii7
lXZu7GRuwn1oF7A56jrv64MevS6M7KHvL+gQEUmtHbb5HdwkgwXfMFZunOFZMCIkqAr1zZeWqcSt
9kA8Mmg2Y9K9ZitacbgwyTNIrSqshZguryKZwHAwwOzBmZN0y8yEqRQZXitEJ7thgLZwy27ASUSQ
Jt3Gun5IbAMepaj8bN+HG6WSu6t7TEuk+CfznWNpzRvS8p1uWb6TLhvPgXpJkVSiogbZrzJJkOCa
/w4pN/2iN2DmzM+8uktTKKboADWzd7am9c7ZJC+GFZPa8JvNBuLEdVldThucM2+y8XrSADutDd2Z
mLRqUTMC9KTSg8dOBOvEnADg50xPjFUSCGjFVJ/ZE/QL8JhAQoOet5nkdjwNAOrMs/TIepc+YFF7
Q4wC2wsB4YId1WtY340binTcoKTmhictkEXeZu/MUuZk8sw+grt6Q5qWOvMPNnv6cQdR/Fr6Vmru
F99jENeXHOU7CR0V9eB4pRrxCtBqfLSGQQZHdJbwVG2iSJGOKzCrslfO81yV9gEjZXCsgRfDY12T
5FpskNbFMRmoN+ByXHcaHnwPn8Deexe3bzJ3bka5F7X14E938ISwO2nRHSl87oQiynyrDZwbRk7q
4zZd/dDXznw7DYW7C1HZG0Mw7tx34f0mwXc2MT7m1QRvTCHv3U2qTy76CwZBLy43GT+k0OUgN2n/
ohD5e4ZbnzS6f7OxCOIri+Ih2UwBarMHJJtRACURzGfEU7WAeJ8ps4mTd3NBuPkMijBxWU3jPQi1
/mIBFzpwX2FPgJ9nPfCQI5PZ3AvD5mNYq5AoUlI549KxBbkQ7n3D07bDun/ZbE6IOui8GK/i61rn
VPmbVyLbXBPu5p/Qm5MiVXgqLIUrq9p8FrRY6QW0pO7BJdXtGk9IePaDoYuLzaPRcy3sqnffxtTx
3LybOebN19GiKGOXniFCeLd9IF1FKLR5QZbNFTKlucAh4omaiO0PQVLN+QF1pt70jtYq8JUU310m
+rvnZDGwgz7aOJX0o8u1ijPF7Sg6ni3Bs7A33SK/9HrTvx8DEjJfZrHi2FCEGDoHGW6e08rLF37/
lN+EwWKjIm6h3FR4OacdZDzoT3hjDRf8miOLC71BOCDhrPh358JcAfb0DfGGj1OeCw1E+11tmL5L
D0vHnIqPZUnopYxB6kj0BJk7MOVqvXCNpwH9acxjlqYfaytPq12RWZTBpdHUeC8Ie2G1vKwWTZ2V
z5uRRi9+GhNKQAGOXWUs09MyBuIjIYl6/OKXoVV6GAShGE+Eko7NGREg3mXUonSV/OEl5UWB3YbV
HvXomDzJUnnUmCAJvZ099qxEbMOav0uj/9ki/4ct8qaO+ks9/uO7rGr3hqw5l7/skv/40R93dfDb
lmvv4+jYVFDbYviHMN/5jdmDa/60Mv6xSXZ/2zROboCbzxNsQJma/DH/cGzypQLT9RlZcmNjEvk7
NzUM/F/nHwL9v+maTFICXgeGlz/NPxQQdNkXOfwrlpt6H2YE2u6kzPGpwX05eNIWJCanRXAfwlNC
cZjL/IbvbhNPVRaARMT49lQkufPCjmm5azxbPk6Dl3yCpIGhEGdpe/L16p7a3mGAvsm8LnN4rbFf
SroacFZeHbPIJkeSGMXQuWKWAM+b7yzx18J1zmrtqm7fhTmiw35ZNIkclOAz38hCfhtqdiUklS/i
UBqDuIUKBz0iS8TOaObJ2Jud4ZzpXlAZs7WXRWw4mZ1hQhjgRzeLd20bfdKChqMJUrXjcA/CLAjn
3JT7ueomUvt4UTFOuvF3fouFNF1IBPOJkgPhU20H/9lnJrp/9+OiRfbIM0YaXBLhqd1TTiScv3fg
fX7L+cBPGEBhEUhXp3tgesnX1XO7LiotPby0q8FyOeGVvQjWVy/yf9g7j926mTQNXxEbzEUu52Tl
LFveELIkM8diKPLq5ynL02Mdd8vT+wEaDfiXLZIVv/CGycxvwxzp0kjr0U5DVN03YO2vegT65zNA
KrFHqR6lBSQ/Obe5+lFCI+NsOf6WpAluVM57tX7DQGZWBPaK7B5TEzdT4gYlv+abFQfBdVQgNr2i
s2lamwhfMYotxVTvRFDiHECnEsxYc5VbbXjtyUR36RH8PUjGbzeCND7n9KXmnCTTeTJQwFY/eaap
V9V3ltUGNwZk/Usch9A5mAPvUFpojZZRZ91HECkQ52N2jCLFvH0Q9VXetaNxt3BzbH2RWaRf3Jpt
AWd3k1LAk4fFKHu+2XJ26FO236elbJ86EKdfiDRJ08Ol9XwNMpWvllEGW/SiEJPn2A1vFMUGrELc
8M7u0vhGOQuos1DRJ157o/ONoFRKGJike5s+MabnYMEuKZcWGsWNI+LdMJvk5iqr0gMO2P1ygtKA
Pe/TaDDO7cgYp/UElH7rmCqowPoRvvUnicedhgBaM9yCtfdoMzkqvG4CA6Nyq/P9h4o49SKhfTPF
a2pMtHGCjFo9zUILRvY+VrMJld3Isgl5RLwTMaqcvbQOnqAmanpFCDIhaTDFZH40awJh0qGdtqjY
BLu4sxZg+PCpjf6097FMOingdKRf7EaG/SlwFQ+8Asvnq4hi447epqR8FV2IsqSfMfbyS9KWl1Ho
xOdIsKXhCxaG2Wgj3VrWrnEal6aoNsIuzAfPgVKQLugCmGSj2wjFh53p88feMYuTdomnx5TW3MYI
k/oCxki7lQ1Qx8ECewD0CXhyZuMXn7OGHonsYv/A9jbucYeP6HwAlCM4dsoGTorVoN+MbICfK9Af
PQIhr17FO2CZmQLZGgd72My9UmcGggon9WB6mzmsbuslOO/p5ELusSQdwlqdTmk2bAXQt63bU8QC
/L6n+mGAU+Okwado3UbLHn2dDKMmSgxkD+ISqMBdv8gY165JUx68R6vTXg4DBdZlHuorSMO3SNzZ
q7FbmDYZgjx18Q8bC/qgQePTa8Gam+izOjOrRr5ls7g0Fzt6arscD3FI13eVPwZX2VhLsBkaflbI
8RrXaZyFa2oTU4pzl+svl2kbzPsCMuk6SWSxmy0wDLgVyLWV4y+Sdl3dbPJgeaojGttzIa7AA170
Uw7Qk3bVOncwMm8j6tkZUvEXdB2nK1+C0KAM9R1Ed7unGBhs02iOdjDAieYjT65ry24PS41RVzGO
xmlWptbZXMwj3Mj4mwbVb2KLOm4u5mpjhwOG88AUv0xZOx3MMu4fsqHrWRiTsY879WPo/GI/a3Hp
vpus+9Gyo29O7hnl6qfRKeyEEvWXwDZPBh+8Oh57rndWQYvewbkn6mtAxuyRTnRPgwijXGUY4mZo
khBjI66mrEQYoQcjzKrwF3E5yxYIJ/r2uI4HbaqxkW30GLaoJDheGeFYNySXSxi036s6rymVA+L8
2oiiBFY/dqsotYNdKftwXy9j89RMkfmFNqUBqHCgxTpVyyU4nxpLqAm6JloLNw4/uMCC0biSKDgI
JEzMtRW2dC4lLAVCNUutaLPm1qmnsvg8zMsAB/DKa9dFnw5indtOrSUAwK24E51rD3b6erQt59LR
OsEUpxQ1T8que0H9ci/QTz+ljQs5paE124LqeoSaLIHfSFC16QAWwXQ67VRW36ilNy+dLK82Qe+e
QBdjGbjYjygURpWV6NSw0+Rr16DuJ7I3B0jQ21B25QbeabngJRhhvda5/nxaCW7sdTa33kYXsR7q
ZBhvE2AirwqJui3m3cF5G9nfjHD4kaZV/JWahVpBTzDX0vUeKtczLthTeCo4OeIZFufcMrfRQ9y5
e4WHfeQPL4HdevulBn+9REDKqFB/nYF2b/oCkzMhuue2LPLV6JgnuK5AerPs5i2OxLjKMwMGd+Bk
hxHGdb22ceTbLihJXiND1G0pJOc3leVfVjFkG7xrhm3Z23STkYDW1mRJNzVbaZXLpfbOxC5Tvg5Z
cj/XG0Ip4gsctPCccMbiIKwM9kqksQOhPlxzr9XBTIvkrAufQnHLbZMqSp/tPL83bB/01NSa31DU
Sw91Gog3RDdu0er7EWGFF3Qpmj2GeKoKahuthwCDyk1xGs44VDc4F6+E0z7R9Wl2ZAqnExK0nJ1N
s0Wmj3JrPDqHTM3liTM2JzhqUNjzrYd0mvPzgjVPUxnrLquT4d7Oeoh0ZrbvxqI5rXt15y6J3FlL
Uq0KNF/QyFlee+LPde8M9R0Veej7tIxxmyydGQvJagSQgicHTu/lTg2oJ3RG8BLF9leLHPnJbD3n
is5SAfTHAynRs668l9IuLdpMA8bzSdqcNRjZa1L5mygnzF2sV4loUwLSrmjWViXxYm9wIZFu425T
pCCwK/WTPRGLuEXFIEZedsp2FH3VlV2J6LqL6tOOSa+Lbp+Cf0lmpFg9gb9ZZgUx/QiFLZ6VobDR
ZA8ICPm3kUoG7OBx+AZlV9W3Q4JeTSbh4o8+X4cclMuVfm600t/g1vLYZ+jIEmy2VnUFOShG9zs8
g/z0g64F/mTAvRPDvIomebUUpKZJT3sAN7ysKb91RYhBmlT3kxyuG6sHkFRdEK1hfOgvM/s+UusZ
w3ViQMw554xtDjgxgalHPT5aKeF657Adg3O/bCskwVAxngWKk0ZeLtc2Oi3/78rxf5JOtEyt5Pnv
0cP/VTzL/EO+9/4v/qfhbYdwqu3ADwPh0NTW8Nz3fI8WOBQbE/wuTucAeH/rdwuUSeHX/EzD3p08
/pnvefxI+x/BsEEvmMrtf5TvaRr4b+Bh/TqWjW0ILBoOKRNCOD//TV+dNudcIvbgviXm0mQ/inKJ
kLuZsH1o8YbtoXY+ZkWc9js5OwX6nRLozIsCqF6dW7UHgn/XGC55XN4GWEuB7qAsieVDwdn70Jn0
Oud1hz3g4kOpUzEiUqMztprhXQwYAhK/DajeURlsRAdTtTEmoMlaTqbIhrgHwjaHKcfoQuwW7B0Z
g55aqTTzwg7NXmVAO6nGTDYp2EZ8IY31bxN5/V6f/l36UCf4H0YnBFuNrgTSsT64AKjgH0cH81ir
7uXivTVyGpEFK2OcQCFcUOvOL8LYC3mkstKq/IGCRjrfu6AeeDU7GTq+p7KmWL0DT/6tGuNP/MH/
VtIBRXCFgvQGiKyxElCpPr4SwbEqa9nFrxAyvPyicdNYO3qhNJZCZPBT3H9LkZL36lsgGLj1cEHh
xDGhqj+jmjSTYIqB4P20MBGyTLZLFC8DpsaKqdj24GmWx6TzIzw80CVq/csFHCJ/rQTz6LUrM5YD
AKrPx/mjiIcLokOvwRDQB1IF4Dx0TeK3RRgluUqNvKjezAn7pTuvSo36lpp4vVx//qCPehb6QYD3
Qcf6nhUweMdCmnNRtuHiq+jVYba1Fm4R5fjL2iY7XDkic68gXHqaD+V7hdGvGysW421O/pr9+PxN
qPL8vrL0m+hqDtWNwBE0YY50PSy6wWaoMv91lEHnX3qY2fXYWZWGIyDucwPgffz5E1FiPXomjReK
O4ilAK+hWXRc2vFIPelNd/V3+vn0l1YZZnLLNVFpF8DfJKOdRyBjjcQRF51vXJ4k8jis8AoLWlZA
SGN1fhnohGY/fKk1S9jTiBGhfGi5cNfeVxXtZobMU0Psf5WwdREZxtAz5+Pw55IN/dGO/k6/gexF
4AjMNNLrDhHjhAfasyqCmyhpevW0zBTE/FWrlkgGCERkDivXXFK/zXa2i/zStEJGJ6Wm5LtZ+eZP
VLIteGqRXK7pSYTeVwBz+fLYLVimTuCys7Ciq1th15fjSJ1V24GK8/K49I4Y78eu9cdbmfFfJtAN
2ciQgKyrSR5sxPV5dAn+FouvzGmoGcHR5Xc4qxpiPXr3c1JRxVlJeBH8TZ9WK38l9QXq63tvVEl/
009C5yBzqzLWlezoxs+0yUMebaSAHonhKRHzNCOmnHzphHnaPrVB6o2HyB3b9KJAi2zeTxYo77Ok
NebhFGwmAIu1CqKOoUsBMc5nARpJnABm1OuDAFqejWAMhMGeMnXtYgKZH359gEe4x6fSWg41wd6M
DAbUMyt7PoOBNwxAgtHWN7BlkcDzym0qmrnMULzIM5QR3wehbVrUN6kieaivs+ToHyMzv+ga1kBc
zqNVk3DSwNPjm5DG1qPqYlXIyGlQDX9hmvokP63QpyBrsxJYd6RgBpyEH3ODqi3cyVlgK7KxYkMv
lxr7eFiSeV2xaLLIz8pbXABqIXYZDi4sl8bLiH2QjAxDVk1sdwVz5qAxwr8CHxqJXR/3eUCZyUW7
8KUtaZBjVa/GjOdDOEWw4C4AR8mYLGIA3XwS4a0JxAq0lr6QMks5/GyGR6A/IgsbX1206MNWMf06
3WAgcBxT3o6SzcjHQNjT67dzWpc/xYHTOuNpKEf0SzY1mB62AuZD8L6Z+R7z5lUH7YVXmvl6/uM0
oHeWbdwwQbh27dOjmV/moM1ZKc6CSPphRN6c1yP9DvRlFNGZSy+lG7D+08HlD2v8CXCroqEPggSN
xrFkBAc6hAznEgi95gruNfeQ9Qqg5C4G0M8S1fHCeN8EFf/fWoivAKfPoMtcch8uHJ3ulLLP527G
lof6IlnyM3yJTm9pFy+pegOWy2ImqBKiiYC1qOWM9yLNob/QRBWNnA9Iv8isvBjxJucXgqpDTmm9
cMHoVe1gXNyjWxoulndQQeGpjgbTfZh4KTwjOrRCn0xJQVay801j5+VAcp1dn8+xa1K004puMTKb
y7U3z4rlH8jA1hby5USqsmnnqfaRtvPGHBa+qVF4a7JhJ72qqVogi0AAomcY58TZtHZ0yuVonKTS
1ELpqmt7qiuqkNKYzvJI0ks/RIZkblo3SGvvuZJWxcdAWkB++S5ExMWt4B/VoQrWsBncqdhyEHPc
bHsnJl9ex81QhyGNLJ+8ahXZqPsd8HSnD4zhfM4x678sk2e4oF0t8LioKWTQMKg2d1iLJvF5Tqpt
CfSgyThZPGmmjxTRTzM1+xybWP6EYINkDUVOisTKWQ0ykJ+19jh0oEA8h6OSqgijtIHma0FVUqZh
De2lnFBEyXbQPSm0bivLpcS8reeSNihitRh9QEJh8Fm5ZtpE/Uj+1Uz8TeKylp/1KOlwLuEdVqqb
sM/0NYfMJNoWq8ZVPuNHgZXTYWQU2QuW3UsW1Ah+BmA6s9/iFxrMMSs9KCRCiWeJMgYe7VqF4v05
LrmORrTramdTRl7DzgvcomMQ+n5oWY6KSkRtrEXQzZwPc5AY7pUyZwojms2FgGfT9qj4bgMoZR2V
FJsbbmUaUz6/0EMlxPoVXHHq68GZ6tapw30OfLoNt3GSTY5xMmTL0lHUC5x400ZTFYGSHKL2LmoV
H0/jvuC0H+cJpfudyCZ0L3ag8wQbG5tQYoRDkA56BH8t6zKd9M9mF3CXvV5SpaMBv9Z4ujUgOC4t
sl2TMXZEF3YTiV8RQ0FGghGh/7UbgHGnFJFYornEOYsuhwxz1Bexcbdm/5tRTUV3Z5aquEfFIYRg
06Ev2J76SKJA46vHoXkBWAW1vkNS1r2IeFMwb1WTtt9Sztxlh2VGXby6WbF0t2UNOPF5WqAZXcE+
K/DvRR8COWbHg29ABbsKvWbduo4rwTlOYM8uuzaJVL3yS7PE26vgWsWvpwdL1zJHlJoQ12wXyD3V
iAQQUoc5likrzMynGbU1dCjtcNV0xtw/hZBm3Du/6GcX5ZfWzVEkwUVopmfehHx/xDqN4v6kT7jJ
irVAzGxZNmGK7inYXRvpjjPF5oC70EP/ME2LJkYoYmfjlYZa7uMMVxYuPr8Xp5JUPFg5bg8reUZ4
qwZuH/cy3Bi1LXBBQMEc6KhXxAdhO/2Gpsu0nEVgusy9NVmJvYsaBc1iBTJ3wbMrcjzjuoH45j6g
1wTMcG82IB/bbVibSt2rXjn9hYGWo3HrGq6k0FCxqlcebYLuYREwBXU91Rddsw+UFy8KVRLR+JtQ
UZDZR2mfqR01sgBz3DCvHRt3HjRRgAtbZRZUr7AwcUHf0Jma2zdERRwcTgfR1IJ6vvR6c99HWPkF
cNdMD3mkCHqMfwmm28jRG/BRUi6StySotCgA5sT5YNcby+vnxd/6Tu8YMRVNPia7ruvSZ1+acxH5
1u0UlzUEzAnXdq6lhsJo4z1Ms9c07qaJpi4aiafMmBhlHoVHNBaZExumo+/B+gdnmRFBdQ5IPq4V
Oip6c7fwJLlrucDZDpA99QmHFa+OMFPEj61oB0xvitF6dWQzBWfI6RiEpB6IT64eLykzbpm+Am6z
7GcAKn20G7xaxym+hAbvbGg8aUHu2R3LItwPbZn6XwHNVryKBXMsD/cASkmgmqH1OCYBAtvjfQDd
srH3dHKJgpFE1VF0ONO28c6yINWXRmRAU+MOL0GIbmFk+otzCF27ICSqbJIH4wQUqcmHEpdgHbn2
vLLTB2JZ2NzRE9ochCZ0snoGqKmEvjmDluYpvlpxgnPjHu0WUYPadL2Wn9VgqPllJlBb9pL06o73
l2Gmz8ncFQDU1yCwQt4Ikpa0uuewC3W8Gkaodj/ayBr536cJ8ufOtzNRncd1NnIt9k2jY6mqETpk
ScJej1FfV35v/QD2MueQAPEKGJDEsCqSoZVoIsXYhmbnMfyc4Yh6bRFOIof1ZalvqV83GCANxhGY
jU7DfKiJvL3lRAYD2SD9E9Z0YlDT/YGeAwOrG2X6DQZpJCyf/xmJpWULoUPrLESkokLv6r4ukSJw
NznaTDB9CYj0UkxN4oBbr1SR97XoLF7mfRq5MC3rEQDd0N8HbaT4Ygf4PXM0SLrjHaXifIT1tEyZ
GcFozkFK5gdacHE5neAV44/3C/opfBWIbJ1Rdx0qmskJmtQ6qDCpHhKCTzZQY5Qj/JbFUlKEsGCd
TmYn6G1CEyVwtiMdzY9AZTvvYDaxHIPrpU/sOj33I2HyPvOCrpLcOk5n8qljTpB5jw6x3iK4cOss
vspa/kKEnh2BmkVn82vaWnqBORFSc/a+tUVBnI34sL5dkxGqsbEearjE6Mw5DVEgTGkdb/a+Xo9R
kWnDY5MRyH5Ei0b1rfnv+m8TlXTL9VQEguvSSngvm76U0KEhYnSxDuapt/Iy79sj7z3mBR3XmkmF
xOr05bmjnDH+NgZTnHYHtF9ywa6Gh8cyTWdigmzndq5eu0UF5fiinKx47DdxIbFDP+UXlA5BLYgb
5hZBaazLgM92fILZjOnymElLh9aArkj5Yoznu+exG1IH2658aHoOl3lynXMXXfUcRLNns85K09ZJ
YIb4Hr8GUQ8mBL0XwksST+a5n71lPnMmm/zJBxmgxr2ynTZ/HhNLMSjRe+SDwPNIrCHrACXifarC
nMDgV0YcLBVKbDsVxybZVxW3Dn+CEUg1bDYMQ73QRGqXa9MYTXPtYPlFOoJVXgwhKvAbZ7j3F1DM
xtqYaBdfG7RddMzuBzoK65Slk3wRdjqQj6Erj/eRjGJmTWOUCddVALicXiEuE8QooVcvj4y6PnEX
qyXdO2lFU01I348ly8n3eDz1Cjow/NqGM9k/NIij9IjeCcXSP1iBlZCq5AFx1PvWq8ZCh1aFUYbA
L7TMM+CyfoSNycKoJhrrKyNyZr0khRlM1ZUJ6bJqGRCU1yh+h0bPQCJCqLc42XLcXPh+7moI85TF
+yip1HDjK7FIrMKUVRwCaZNTcLEZLvGBo3rY0Tu/yGt+Tej2FOD3WVvpSNSubE7x9fSeNYLGRkPg
pKU/zCFFwD8gUj9MnM7bMB51FvieWBTRol+6XtQ0x2t22Qz2pA8WMl53DDIWOkmSyeqfkqpiSlML
unx+GCrFTbil0xD1/dZQGMpeiIbiCH9xmVlRs53rA6tnGo1krXJ0CKsVqrNyodyJI2H+7NRKZ+hA
DvTJESqpA120BPWq/Lxq9C9qRoHpYNNDlVp4li6F/16ag3YBuBQEyHcV9TrPBClYJN4GBzfIjytJ
D5cp/fyRx9VAylQB6SnSvq62Gzq2foHLUQVm7/ffPX/SJen3pVEEaBn87ev+fBQAZ2JcrUFKRdCk
Nv/719no7i0j1YnvqRvp86n2XYcGlOKw5uz6/LN+VmZ/q9yCe0aoAwIzeoaO/2epXZrYxqIW4HxX
TjmQyAxJabMSaeWiobROuhKQCv3ImkNjoBOK9S5trzYoIGjDL7ikCqHLtSEprz573k/mXwXdqsOc
ixCJ/g93gvDbiT99/vp/DBVIBegpIXonpOO2qX/+W41WwY2BuCW8Z2iyivfggtJpIZcrKdR/9igT
JzfA2R6j9bNaebTmDGo9oi6E81IMrS5ttXOjp56TJuKq//xZulz++6SYNFFYZ9hb0qOh+2h//CzQ
a0XegCZ6VTiBpu4bqRScs5OoQQH0FF8bXQwuAPqy2z5/8PF40rAgatX/s5FFC/yjpQcrBbOhLJcv
ygz1sZiJIhhvwZvrHf35o47EdnXZG48tale+Z1P7RhT440dmdW3l02iXrxIEXSkOKb4QDwWE51ZT
7OIobq5UuERmeV6nEPvMrTcmlAMyKfT5hjVCpKCeobkZ3iDcJZCSSMbKLs5htnfBfOBodIlBPn/p
PyYGCVwtL6dPAdOi1vXxnS1AAyggmtVLNfcdbwE0i0hjtGYil19pRVSONZv28+daf05MyKzYRHUW
+jwcRh8fHBkQPpvOM74vHrQAnDWERzmP+kGToOdlwTGSxYGCfi6eZ/J6rs6263QsQs5IIJOWy8QV
lgTAKr7HFXbzgNN8ogJk4d2/Hip/HM8Owx3SCqIThIry8Soi40jtilzjOUwCZ5gP0RxkE8a8Qt8m
gKemv57Oxy0Ui12JLhDKyOxR29b83d/Pga6VThCzK54bN9HrtlfcS9eIQehYyg51eBeFpMbE3TN/
fitwNeuuCAxK7+TzmTqeKLqmiCFxQtAm9Sxk2T++yVT1Cr+g2PlG+Y4qy5wkFHSDCgRK8pc1cTzK
Npg1vtaBeyzoIB0viZwcKnDACXwDNiLyi74pdBUrzShqHBD10gnW55/2UW2eo8ijDRbgtYbUFLfh
8WGLPOrCvTt33zostDhsOzw3iAiIH2bmNepa1OxWSQrfMVyL3Evi+W+n0x+D63PeayM0IcAHes7R
uUhBJSmsRlRop+ElWW3pZaGrSIEwCeHz/Yzwxy7RWaTvujrU+dU/MrxeV4dRp8B952R6H5wSjBtj
xIaaufBqcIkk1oimVOxrmaPPJzeB0xsBgoFW3nPUisnTcSXqUTXI4CSCe4HfOBc5YXsvBuqs1tSp
KSXToZq9Dch77f4kpbUcwCjMDZ2GSIgd3KtGZwsSfpm2OvL1m5Q0QEhHR8NN0zW8lnjvZUmyYG6Z
PLd1fpEF/c/kyLZ0XhllZcala8p4YvzxQeso4tujwu3nLKnQQDz9fP7/WHDCtfE3BecdQs36Y2kP
JOHgRpb5qU5a7HgOcQPGqt6ES6+D5V/dnc8fqXfL7xehjkpwMOXkC8ACCO/o2OP6mftWBtNTGPu6
HI/guJ9f4Mhu58Yl2iC8AfjDcKDeoKxI50/obem3+fw1jr9c49vxmUZ8nc+m8X50VVV+W03MZfKU
13QKTlFf6ssHG7fr7tyW/eXnDzte5EC1PeFQVPWdgCjAO1rkPrYgadJI+W1sm2x59DKhl0WWNToJ
+fxR9tGW5rdjOa5B9YL7zPkDVx9PyiyKarQfMJPC5Cei0o9mGRonKUWhNEO4yMHfC5IcFtLUNlmX
ysNJjrqG1yEpRAeEaiXVAd2/byan4N6BPqNz2jTmSkwEh8BLUmeJrgArg4leBT3ixoDbA0Q8KPOU
NBLvR9DGfJyRe4Rt8Fp0U9UawWNSgLCGHHqRYXCOFruqNmP33X3134IXjsabMYCF6JjsUxfthz/i
EA/eF0SrQT3gSqODWKxj9JZDOIUi0+fj/VMk/7f1rOeUwwtbEAiOtMCO1/NUN7QfLDe6D9z657OQ
Dfcv87HVWfHAUc8R9N57LwDpMAp4iuuGwq8/deOgi2mQyhhcjzCFq5uyScNJZ5cIwkwnRp6hJXou
2ao+zd4GiZX97AzUFrZ5FVFJQoFEZ/C/euQ0VnW/1Sgym72zBICjYX7XpZ7wxct4ivEz5hTvVbzR
olnQbwwv0TMJeynmH4uRgx+BFUwQdRHhvdvMjmTtZrQHufeiiIKgg7BYOVEt/HxIg4/Th3ky5BAb
jUMz9LgLPfNob7Z8wRjg1vBSjI74mnWVpwVAbe+AO3fj0g5L4KC7Kjyb0faKNo0bVYfSzotHOGDm
iPTdgCe6hCIdGjMEBT/p24eIUo+8LpQck3USjDaxaXZT0pV+GRsXUobfwT5b0/b0r0YPY84Ehv0F
N1KyUNhKxnxjyMz5shCdjacRNFFv1eDd7W4osOePxmKg2dcXWKmtZdhdu9xKyA4VhnMh5g61wgZV
GSLN4hHYtHsKC56GWtb0VL5rRK6ydW8V38hFvLNZxYCMoZ7AinCaTtzb3M/PDe5ciAZ3fkK1L5YS
DGVVYfrkDI+p4wAkD0wIDxuDEvdTPoS4IhpNd+e7UhIWRQPAzCHb0VGbm3VFa1Wt1RSmiKq75Xha
VPW2n8KR2maSZV8GLG9pMEVDjqVSV98vyANuyNSQ8qoMw12bvnnj9rP5HcEI+c0Si/uQDB6WjAqZ
41zIdOumc/oOCfy3+/njYc2CIEnjMMN0l0iZQOFoQaBLlYvWi6tX5guTSxzu8q1f1H3GtJn+w1+W
34cL6v1hAqCcvuaJ4Y4jEkzHCO26sHpFJ6oEI6TMe6uiFbEqy/xidFEIWKu4Lm/opov8L/HYHyv/
52eC1aG7ySF+nIwMngzhp3TlK7BxajwOEoVqVzoWwLfPP/Lnb/rfY+vnV2qjX+K+0OJCPq63KBu/
x5EM9BWFBPaMY3NdIEwBoXCjkkLcVnYZ3abIrjcrs/DCZgOuFyG9MfX8jSp6YF+A9fyrzu/C08po
xQP3rSROGor+sSwJXuy+KpuV3VvuDXTG6kcJzfa8opNxM9qaLqlh+SvcGcwG5eb4yilD1rEhSp9C
Z07b2prg+5hdOL9mddzTdRu6nRV75rOpeme9MH9/iYWOQHgMiQ4DCIMYF4c7+jgkgK0slRvMy6s7
6MFPUifZO2glH9SinisrLJ4cI1SbwY7pD7Z4Xh3cCv+Ezecz4+nF/GFmhAZrauiUBXAMHfOP6QZG
HSWdtkS8xgM9NirPXb5SgQcbTNJQ7DejW6oDcpwwT1KjKWmM1siUUuK9GBsfse5CxMYV9E/34Cwz
NWaYz99KKJ3eusuNC/SGxfnsIJLvlM497YLiqjaYtJVPD3leL72iQ5nVOJuJJhS3hI1jvZvc9Mfs
Z+mlI5p0n9NUOaRx3VyVXl/0mzqSw/e5SIYH07PzG6MKuCB8ZU07x+4hiGNhEt9PRYgTS9KafABC
GuEKmjHdMpG1GT1D7sQ7MPnBOUwT94tFAyha0Z+DhPr54OqxOx5bl0Ic+k1ks+iXfhzbge4J8y6i
1zZ1vUujdbLHJnXmeZO3lXlpTeQSf3mi9RH4yqoSpFmgbsnytf/msa01SgVFV3J1vmVN5p5SYYZq
Eg2zcUZNP9vRs+s56b24e22gLT2mserP0zQ0b4wxdHZ/+fo/lxahJsenHdgCJO4xGLBD3BxaSFW9
YTAIPt5HGf0b9hVgvVEpRAvatHOKgaU2Z8RXOZk3WeJ7B7RK0g0lxTBcgw1ACaWrffE17VFnpUtC
t6kyZHKR+6k8tI6jLn1sRk5iT8TuqkZQeFpJ9EcTmgEmtJjOCmq85hav2RsMyy7Le+Mi9C2sUqj6
Gec/yZyzwpgasSNYN/HE7Q0HKM3PEc8FLWI45RivirbQxJoJHs8IPuDRG0lNiUXkXW8r9GjLwulW
nQBZxkqks7r2KZBfO2GKzp6gTqVo/tOC7f0CFUxcTpqLqQmh4tVpA5OS8autE3BcE5KiGDp+6bs6
/TpAl/7hpjZ6oXLMor/ViP88f1gpIaUoCkL43/xRAndsQAO5mvI3zNhMsQqnMPsOIGqmwc6UkVOJ
10UO0YlfGd/nMZsq0KMjyvqfL5J/tWADDUHm6tOu88cLFlChLOUiijesb+Zh83NC/AVdnPO08GFS
LWN433bVsEP7CnpKGKmnJOiQ7EGgyrr/y8v8iw2r7R1MapiIffyB2F1QQR5rlWdvsTD9O6Rz5a1d
oHQo6IGccS8Ol0PR9qeNW5UnhXKsi74SXGQ/zT5TLKgAJFfTeI7XpPMD5HyL0XGb5nd/ecuPOa3e
4z5VZI8tDmaapPKoQjSW0VyGrTu80SBq4wciC3hrFN3n1SDN8dLGgZv2KwysYBN0Xv0jWdCJhFZk
N9PeEbV89HBuOjfFlD/YnTvQTOQW2HVZVzDccSbWbgsy4n2i/59g/zeCPTc8Aea/J1rcv6ln+buy
IJU4/S9+ES1C5x8eTSpK3SEwSIrQXCK/iPVUEv7hM7usVwtvEpCo/9TAcZAjpNZm04bnencJLf/J
tLC9f5A30odysSWgEmP+R44lRG/2h1uOEqXtuTYEb5sKABx/W5dWf2uhwEsyxrauMexu7e7LaLhi
JQtKlsouLhfLQFnZsKCHlXV+K6bgQspm/OqPWXvX1MZda3bydGBvg+oVC2oog3EyU4eJ9iNJ//VQ
tcbzIAR4H7822wMgMEHP1ENg7Zq20OzcuC7gyxJx5cISJwvtYPsydBezfpAFhlSQK/OldvZNDqbj
Img6U6Oa0KhSagW4ry9dcss8c3fLEptipAQBaOyBEl5PMCAquOanSah8e6XF0/utSExX7pLCtZvT
3o3TAt5ZlaNEtFL2PNMKLbPFOhX1bD+6cywRS1xq+CQQ5MCH7LkmZ+8EwRbPpDU8pyK7j2iBo4MB
FGBsN3iZ189ZFQWvsZ/FYrPYENDbbZcQMvsAPUVq3sFgzxpwoIUr96Bl7TPanItcD36YnEXcPLie
I2wldyMI7nELRnzmEKizQ0kA9aSqtMf8F4DTITNUQLMr8J7mES0SEH7JIZXpXYxnGJM1ZBctRLFD
Zk+PWY1geoY4/soqw/iAPczPLDVOvqTgBeLtjKIirsoXtdudJdMwfJFxWa1Rqr52SoUGYQUUGb0U
/6VX0bTqhulpQVhwbWPglSvnBCDcoxqBJ8yhlZ3SN/kepzXw6ygf7pZgkKsKPvweHvqj4QAPg+c2
7fFWR/3ervbwUm7HJX1EBekHAhb92UIHEWxYfLkkrViXQ/9Ul/KUjkp1yHt8xpD02yjQkEQJSHY3
DXiVDvRBAoZrldv5Y2Ma6WaAXbfNy/ENDVn/ovSX6HoKEYiXpkbiDfgJSifa5LDY9u7oQkpe/pu9
M1uOG8my7a/0D6AMM+CvAGJkcAiSIkW9wCgxhRlwzA58fS8wq+ymsm5nWvVzW5nJVFKKEYEA3I+f
s/fa070JKymaiDkPE9jQGOYImorHsrv1h9nceY6tn8D/Z/sa1SMCnSQNP4Vr0KanQzU52Xc/bdVZ
gX7YydbRHhO52JD2k98IgGvuHW14wiOpngAClojqSAPj0JAd6wJ0+5jpbkAIm6MFtTPuB0CkJ9aF
dN91ptgniEERhmkCidv8W+MUFcLBAUQPa0cAaiqrQ9AL3xuIvyEqCcTcCWhioVd91DSbeKQe0Gmt
GlHn+sRBSePcxQzr2XBqPUCH/qKV8Wld6zmoegkScdBenSXWA6tQ+TltHWLacPP8tMBnfxtXD4/i
QCLKbG9lTevazFN0iq2pGG9c1MEP5KL5LS2AVfvZENIAER2vl0Np5+tEyuXTuoSEsWtHs9DHR0gV
s/dU2oV8YDuv6qCNu+xOoojeYyz2d7FHQiIZL2P+3LvVEA66sSaHLG/Mcz0mHcw7a+DVuLFgv8fg
adjeidOOp+mBxrgBVo7bIhETnEVfqeWjlSyqu8SzlzOpa/WRA8cyIw3j1lIhHh9dIfY0nC0zkuLN
aFt6+ckcwxdB2JD+JGZF8KzNosUvoLdyvmOI2r/1DncL4T92SiboVOn03kV1IOkB7VmrmQfdhEDY
FkAMl9w9eGnDKqFmnA863mwH+QxYxzUJdNlaO/DspIkncRaY/vpVcfB78TKp7spce+eRejXXTA8Y
DjeEN0NM0Fr7LqcOj7rSzG9qLftA1d9FmSmzl6rLIYSTy5ndmoQFQR0bsbZBaTIeAIV8gfReQCoW
FvAIu2zOhiCcw7OmywSr5JEmgPZU2L33bpJ/TjaVIDm5El0ejEnKYzwr09zFTa32mOv1Wxfq6W6I
B9z1wzAAmEShys8hY1PTl0O3PbVQ991rtU7WPm6JBAcUkZLAPj2QhZGRzNMfZ/xcZhBv6GTmJX6A
1aC+ks32Vo+Nc0ToKH50Zn9FxwOCuS+s6Wj5w1f3E9CsE4vE2fMEpdEnIQO+AToVOfyMQVXt8A1o
N7Cw0r2/IaFrfRU72RCJvhDFDVnaYD3wl7ts9ov7VdOn24VuH9D/0YuyGja06gkTmjxz3AGITg6p
sNG1zqYfijwfA2l0h0VLOtbg4ZZBxBaptSwBZzzuxIHTBeRHJ3BnoLaJMT8ynDSDwge90mw8bT6b
OLZKHbSlFadOn2JOL0pHICWqH8vG5ta3uO1x43XLvgB79Qnxph3QP5ODIiLLB1zXMgKJ+qE9wW0j
t0STPxU9lirzmt0qAJHrmxcRWeZKmihJWEiS0v04VuqsFe0HvIFbbL0jIQ4lMaHz5u43vfrepDKB
2M8XW+sLZ8+NS74yfz1qdBeCVhKtSgZKxtwJbBsUTcrXIkfRWhWsd637bd2Y5/VGP0+L4ZvZFMWN
I2PYXgtZZLFF/CDuMuPCPdAf0Dik4VwUP0kQFHsl12+J5KcWn5j1fHHi27gxYpgVOUs/lorvlTTm
kNNw9xAXZszgH1L7bPsTmzs8PbCXxBc6P3H2/2YPWbnHp0EkrLJfK1Itw6ro25fS50chv+sCCeLg
ZzfaJpbqnHwQFlGYxwgoG6fMr8Js5En/BMoXA5cBzvxYxXrEYtqwamfTq780bBiD9ZRlLkEjCa2W
XPms625WfjdrIPbVhrOnf+ru88lbQmDj9Z4Q6+piGua8Q6FsY0BdvmMWXYIJU0cwb1q0GVnWTgdO
8NLr5vpQWECE2U0FnffUG1XNBZO8/Wko8jce+2IAnlH7z63n8G8tndip7fhXqjnUSpFcRw7lD84Q
529ejpvRdeeQUIc722z6ozX6iRWqNJc7whO50DB07C/QYGbmPXi4IYDt7DV2TUiHeH2QAM3MVrew
gsydUFsnjQnkRNWgTPieA1Mazf1krMNRB/F29JTjf5vRCb2NhCTk2DHuV93S8t00pdORzrZ171Tu
BGwoVzUrqyTXzqG/LsxJMDxwHO4IvXpskWc9zgtTv5BVU6PEMKUZOnZf/uw7Rmnbg5rwnXo6eOTF
69yDlIbDI4PwtzkCE1iRk3OUjZbEepLo50Jv0C8+FJavPWOh72gbz+WcxoCTmxTlXGJ9lG7vPNVu
Zv4g14OEnBUnLJMhUI4nOW8hGlmBkjRSzqJ+6FvchvwM3tgiOGIWz9tNl3YQtfuwuvVNjBXfiya2
A3U0tDXndnYn7yNOvCpMzd67F4OTvTqys2+NMXOiDk/QzsksGcpGrkAzWtg9zWA1j51ld4i/uRR3
qjB9TDRxQ17MIEeI+J0/VBGAJiJMtjCTxOjyfewRcmJscSeS93UYyNs75ORxVofWK7NXVrPilS1u
/Ip9WX8q8iE+6rmXnXRnpuKNW/fc1hMM7kzr6WQs7ly+JGaWLzeTtpCMu6bdWWgmD0Sqk9pJ61ec
zRa0XVopg34kFr+IHCF9R5xZdx0gB7/q/jp+OHKe0EM2wAGZKN4z3e++NJZDC9Prm3yILGCBReXA
wqO6Wl8EU9cm5/jQzyTEsMKiP7dHEa1CWi5jYLlMuyznebghBbKqdmD93C9z7K/u16TYwnUmX7Gz
+qMteBA7IniWzoWwZBc22lGrSN8mb4bg2XjjU7nWixGRVqTdEmKYvcWVU++72EelXa2qhKxU6xE5
xIkf2Hah+UG/5QjpSJKuE//pUVUsr10lnkizrinC2vF7vSUSaamX791hTW66z8yiz/iioZqqZyOF
S8kE0DzMW84RXdV2v1RDGjVJi9pOW0tQV5109vOWlIRkqusiZwWYlU9YVabcGC9VvY6BzbjnOHoq
eTClFS+Pvpd3zb1KUuVEIlF66xZwxF0kXR8VKJpli0MdTVP2H5SbGUCUgPHJbD81QwKPnGVsIbuv
6wFBppUI6KFN602pbC0krtDYkWBVd5HVp6yjTIPplPWudRzoBL6aZL9i4UYR6x3hbUrjO0PRONK1
PE4u2TRlLawrvct3xD7PQLfHiXEweXqsPnTQLsRqSRTtwnhU7cBZgGzjA3LCNJqGRTu3cydPHfdk
NA5WdpG0/8LYHL2fFTjlH3q9gYk6vHr5QVXyuS9EnL0ZBpC4ikRjaC4uJiAsgxBhII3/RoJgcnTH
ihLcwPgVtlnnvUBf1HeZy+q8A35a7HuzX991CuubeZFOUHI+phWoHxp+7Hk12+EqZSa/psquHufZ
cM6rzObQhGEeOakBWtFIK2uXFNvoRCc+XW+3VOECh1GH1ebOpm0TIbuwv/RUkbtBKRESzJvvEvY6
inOChJTZDbux9E4wdaao4eD+SKaj2HeFbr478KGPVYHhKy5YmUoSOeHHN+khS6yJLqyzIbMrl68X
M+73UpDBRdjPvaVS8UFqwP3EOyHzTDdDiVz82BplSyk1YuLjSKsCQ9gbtMtt91IoZ9eCfmLGt+Ks
IhMJ4SV+rJ0o2cZjpRXfyBqV2GK96qjhOiaEhJ2knt0a1DSS4lDTtYXQEMvaN7FNNIvwtPuBAcSj
nNMjI+7yVhUwixji0ZhNsG7tSoRUv0lM1bdxnGUstG0CNoxc8qJn4R9lDkEqRczTlQTUEIzKpjMv
13TQxd2kEpKEQcoc6To7O2hgLJh9A7lSNx58n3zivu9VE45bnJGHL61ulmGjyLf+XQEyO1SVXuyM
MraDHL7pG/lfJI/OfQ0kLkurN032b4RSFQFz6IPtKEMPGjl96IqN1c/09YTleItnBMIZTM4wBqoG
w7lASEVembgRAvl3B3nYbuLbQvStvkqfQ0TiR8vakhdefu1zUmBLEzLrbmRWDAjPsnYItMygRDR5
zrPeeS9IIIMEoaNFtxZDD7Va5eWuI5hpZPrdXsgOqrlbeu9g6IUX0jnMLmWSFA/0H3Q9Gm1i7naT
pAHZD9TbuT6ZUbu1f5Tfy5No23K3ztN6hLGo/zbXHNHyIZ+OlT2M0ay1Jlk0xIIWsvsxpGo4exWp
1rpf4FFr4MyniySR0m3ZgLXibHrVdF0LLOqgM75zXqMUW+oMZfqaV6d6xPEXJlO/vGKu7vGQzbcW
VMYXSqnnTGtbXGODd5O6ICDx4VM4Nkhj53XDGY1aF9XT+E0Y7e1sLFaQ5uYLUsQizCco67Tr/XB2
LP+VqVIVWHSmiYHwp5DgKud5bQoHmmBh3tRLShe4fhuk1x+BeDx1LvEWrKT7eaE6qhNZP6WN+Wal
Rnmyptr+6EmIivSkA8CvVS/K862fUlakuia1D0ydrgfFt5Ijjnq3egRxAJm9SXKDab8ff5v0EbKU
mqaOBsUyP7ZkbGGl82OoWTQgZgxc9gLKtgJLZJeKQJ/REo81C9YQIHVuXD5e7I1gmdJB40modq5e
dGdwQ8G8MiXiqBNHfFXSuy1yR95Prk2TwAACS8J9AaDANQl0201+afS7UU9xaCIAPPEb/qqo/Z9m
Yj4iqGPx8LP0LKRenPGtfsFRO/+IC1xmh0Irkp1yN/KTl1dQtNV5zRh5a7rx0rElkeJNxN5obr1A
WYMOEqMXMHcCqOUMVHlbFIbpUAknvcmSAP5hmo8EHRyRl3xL/PWsuOHDMpMQtBLtNkaygVgPwDGB
VWcJtWE/W4W38wq3PEuH9h8pQn1YU+qHVKbIE+320iXTVeT9h15l3PHx4gBXrK+tTTIQjRnvhOfB
ROc0pAfOLjQQ10q7n037NTPs/mZguh3NnYvpvrTqQ4rjaZc1lXGEnaBFnTP2p3pIdDoXQxPohfMB
gE1cR02nDRcTrQRJ4luRwPYzh8XaE8ObBflgfY+dyXiafaeIXAXfMERBMf/m9N70xNpHDJLrdKGn
t+O5a2lGEQ4SGjH217LzNfosWQYrXMe+Idz61h5KMilWyx4jE3oD7MDEqDbICkrAlv3REGuzL7JF
vvdG07w5zFIqQMDr+oN8KLhOxlJo75tx9t7D1HTM2fA6XC+eOvrgFUgO5ogE6D1PI5UlIKwIf7Gq
ZflOncWjlcjqPYNgdd/MVgzyPx1/aJn7E8TjIgORav25pQ19XbHzh07mzXUoM33+glF0fDDN1F7v
OuU3MgBJ0RzoglbEwQ2W3ILo3P1GZvdAKmYqkqjjuxCUoyS2j0mhDSTizsg6B8w4m8Exi6fnJXG+
UCE4T22cENvQLsOR5wBgZ9djQRb+y+y7rPBpbT4lOhCvPrXufaOP3yuFlS+vYh9ktQkOsuSQrt3M
OB2sSwkOMWiHKb2hhhjUPnG7JgRK645nu2b9CdwBoMMhieFN0CQiPGOmF7ZJ3ABc1xxuKO8QgDkh
fPDupZN2e9O2vk+oHYNPPRgByR8WmcfhwrrwBuRDWHcwv/RnMlUMN/LbcX0di4FpqySLO7BoUDMG
rZf+1hrlePG4e9pQlzNxZW2dERqGkjRiwyJqoRsTKibI1wFOdsjU3bBVQqwyb1Xhet8AaPs82mM+
QOUgwqfVVEvRijqxDhLMiJi3LfXk4EKj+aQX0g04hvl8E5p4QXgO4DIlQzCq0ewrhEDL8rgUkypC
iwdtt6IUyCjoNyWMyRZNCVrJaLLkz5nyeseI4LpolPVr7+pnifk3cuQ4H5Isbq+wmczXfIsRj6BF
wRfvHOOhbxnwMtOd/Mfe6dhPWcuah5LgzlfNznDaEUg0BhWgxNtu0YbXQmr6nc6492BKHy3BOPXW
tUcY+Sg0RnEMmWNxg77QRJaQFeeh96cnRB80Q5U58pQ2NctqUDk+gWQ+RBgwrwR1hx46B8jaM11B
RAsiye/o8G8pQKKzypvcMBeHifHs8E1XOaEbXZJHuKYeQEnYSJEWae6AgKtnffWSc26zVBI6vfws
ib94i42eQm11MXXR6ejuUgFYOEjyrH0dXQeJhcaum+CkZrNHgcthJ9vBQMoPUoPvGdAaveli5Z2m
WR92sneLizRIdKCyN/QLjIX5y5AjVGeVzaoIkqwdup0ds5wM2lUWrbzDa+gfK2J1d/20ysPcwxK0
cNUmAPzn4dYnOuEr3VuNTWyWzzr13aVr2nk/DlT/tDM9ujRa+gg6cwp97Gk07ZscnERf3Y6D+KFN
hrFjcSKIM3XQEwIgvxUTj4aFuR2GnnVqUsN/IEBYYSd2prOreSgNwZsQ38qpY6RiDOk3d+c+FeOt
1nnFBdbZ99pXxm6KF2IM/eUdCAMhKDaCydjPaSsacUWvrFteiJCN9x6JVjtpEriicaMf0kn24dQt
5gkODz2bpqgXMxAot1NLGdEmlUDmgDwTBXT3lpX2EnJUWI+kM7lYGA1weWBL6AMj/SkjRIhT+agc
+PNLymaTOxuws4DPftE8AuQdxjf0WAmuX5p0b4BBDUSz3jnFyp/r8bW31HI/o1YPzKl4Eb351UpY
rKGq7zLbWiM6Je+i7sh9RQEIGC1Noh7KQVSTRrc3jcI+znZFxED+uKJBjBrbIU1gJGY3SdZ7kEEW
JJH2FTFq/kDWApQQk3CYdjhMqz190xRjENPSvlpg4pgpUyGrVgNkOrFRg8x8r0TeXuexvY6NWS6B
3vhs7cZ2EExL7R5DE05cHYA1MhnzYk/ah6154+1nAlLH+h+AjkDtawv76zDDNEwqdZmkVKeubF8/
Z7H/N7b+u7E1mzfaov95bP36DgcbNtCvqXjQv7Z/9i9IIKl4WLRoBTq+2GbOTKH/NbsmFQ+xtIUd
xGTY/a/oFkHoOH3hzaHh2razcf3+CYS3HfjyDqktxOQhWTN4mf8guoWX+IMyy/YxorBSI3rhsXPN
f1OdbJAYjPwjA4UJNmBYA1a+Yl2Dow0Uq//2hwvz8Lvg64+8vV/1Gp8vhuxR0DYUtsvH3QbofxiQ
J47aklYG+5pqi3yr7cZ8XoZJvBQZfTQqZ12+MXy238UEg+p/8dKo8nUfFY/LRf31pcHPGWqgv3Bd
heKlYQqL3QZsUTtvdI1ni+WOUSieRyvsYzJc/kbd86ueZvvkqAJMFCrCZxAEGeDXlzctMC2CDItr
iaCETj+wKyqMYVzlOWu2l1MVpM+//sjmrxK4f74ot4pNP9I1vD8ramtZx2MihXl18D8/18jkTiYz
3HaPcE68bDLoi51Zm+7ZGIk8BMw4fLgSy09JxK0VtrgLDpLUGXXsYQ3Hu3Vd7XfEnBwEqLV142aS
Ma29jKBQABDSQKKmmKlbfyPO/bOzYrt2rrXlH5ibTPfPklkfGMaovNS8GiNVUjGW4ONLrAx7v1fG
M/btjfICA/6vr96ffHCf35iLLMxlnsoLiz99Y4CyvVw5nXHNjcl4pj+T0eGt0596riizjFU9OrY0
7pjgIAJY0jE7/PXr//uDuTlXOAm7m10GK96vd8wkRE3GpDKuruaqR1gn8o2DHjHLU2v8jU3mT9Kz
zxvFMtCxIYHjBZ0NYfrH5zJePAhJ+mhc7UyoR41qvtiDm0OOGFtW/0FApP0+6e72dOpVFUpv5mHR
ck8RokmP7z//4JZus1oansOc9E8f3LS1BuxUrF/HoeUhsQlvby7U2voUwPsT/4uHBM3f9lzyP/Tn
f5Kmgg3UM82azGvXUyPSrijX0Mb1eTN6OoacLrdpS/QNB4yMu1yUq3FXTUJtxF4g/LTs1uZGcyf1
mDCMTXb0D6HPF5PYGYOrHtJ0amd+as5TRtmr5rMgy6Xc//Ul+zQo/j997ecXiHPD2/TLmIa4Y3/9
AiG4xqOPbOQax7ne7lev646f940aKvnWgZ0MyR1k3YPYcqk4Uu3Izy0hES+iPcL9I54uK+y2PKzz
SvfFiPX+w+909fjX7/P/swpuui0EVzZv1vmzwQT/7DgRV21cCZrggnxeZkN28s3QY+O5Bc3yN3f2
toP+sr1hwOauZs8FsoU47M+viKXdzPVi6a+ztJobZ6icd0g52y8WcYmjbqmHznLpzcdZDIcDxTw0
bALWxVM2FojRLdzJHxYspQfCg7KDjhX3LbNsFs7tnvi8RD27hkvkTyouQGOAwhsI7jWNkAuTwhh4
xdj8jS3jd/HyH79vNms83x5WXXyE3r/Fra1+IbyW6M4r+ZJM9+SyAs/ztPy+tbD5HWumgTMxlBOT
H9MhKjPM0Eqme0EiaR6U/Gw9XJQUMIFM5uLV4O2nz9zM1O2JWq6NhH6fFjsM8BBVMQjX01n7Qjsu
GSKMVU0XzFhTnRA/UdpHJKHyZORbTidbwBbZucklbF/W13EL8/T7Kr+Yld/cod6lZPfJt2baj570
q7F4xb3RLOUPveiNCN0S50NzWVcQd2pKPxaHzJbzAH4zygb27zPWpcoK0I/Lh/YzZ5SeO5mjZHTr
kYPuFDaO52nyZazLfI6s2POehMDiGrQ5Cb9BZ04teYrIvjkluGLpQncw/e8YfOlm1lU/AB7B143K
bRzt7mQSoKGdYlwjFzMZGZ7JKT5jbRTkZ0wGU08bg/xVm9ExBrmzSf3b3iwYi6eJlA9eUpW0vIWd
xhGubfGSpCPbbsE94qGYInSyQSmHywnpGKUBrlhjIHCnahznHXkMZULts9pQArIQ4zFQj3228M8W
DzwXBij6Kz5ONZr2pGN5FzrExcjObHDek8w7Rp0YWOszE9a1mvYCXY6k2GRptthYmSn/hG4vvZsK
MeCqhoUVJGaqk3Ofd5Gwqo3xZXf7TnBsb5HMzbq+fjV6PzubDP8iPHmc8oemoQPV9gf05vGeE2Dz
rRI9Bn5LQ9buyvSDG0X9loxxDs4/TepIh9aCmiceCOJKpBNVhjeF3FiVbiVBXCuFXEXTlsBvhg+7
pQevIK3LZ83xs+JmAl9IAkRdl6J69iaSUAWj9nJpvKjyKh+pLqQ4b2tI4VSEsQhwz5xN8HQkHGsG
Jr4FaVIVEW8p5FctnVyLt1vknLaWdqn8vaZvxc9KtBmzd650TW7RjZ7gjWa11+z3lvROUn5LQF8M
COLyi9J6vrElHtgUFsyBiFvEFsPasFZk4P3oo/vGZkmrW34G0w75Jrqeb9Y1Vr5U9FdaqOsd1EFw
dpJuOOOHvphYsjMbnYHnkyu/Lq79Hjsz0TKZTr06lD6rUTU77ypexctsmv1Hv6ZbsgNZrhAkxcWz
K7GrupQ+fssT6hO8CE8IJI/Dm+PEAb0PKsQLln40PkvV3BR1YT63+jYfRoIhLsMwsT6znKEyKW1R
JZFhDPwJIDo+05RR+JgohciI9ziN733Ale8dPmw6aqXFf9GlRn5HP4olBpGFf0naSlwELNJHuMRs
6pnGivq5RlLD+ZfYYRPFktIxiPL7j1Zsl1J0tvHc9yO//Xy3FRO0nEGDrR4ayk4TKmW2PLSftUhR
0oa/r5nZ4XmdjDuiqY27yaYyXMzZIG0EoZJp5svjmHHcsPBoEmFlsj0PSs7RslWPi8m1N6qFD8Uj
ySsV6dR/IFFVj/n2OxoaNC2TnOpTLybnHb+u2KHl7z9kyW7biqR9ywsipUKACcvjZ6EAX7tezkyP
3HdTUd/nfclX2/JmlOnnH7ZVelwLkASnpt06a8zIsXrE+l2PnLC5cBvx3Znbu62blo2nb7pjH/OO
9FynCG8IZNo5RiHf0Feymy/AV7tdjDv33SWOk0yPxkUu0/Yd7xwdLBUUEbCLukD1ZeT2WeAwLRG7
Ys2Hj98PP9ZW+iw5Ib9R6Sw2chyUTcRgS+YRtzPhgoRZOvZ76gE4ObDt8AalqfI18MFO5qRmGPF3
Ar148frzETJiB1ThpLqtDGLnIXN5vvr2jFdS9HxHMvYp7vi/ArVot4OLw9rWbEcVQqRA8C0GhQFq
65PLN31HCJd34uM0N8hW3EeUJ4iltLTk3SKS22jD7LioW6nLkUHf6UhN0D7ZG3AevZB6sEGYjbdy
TrSUnlzMGdBwCewNxhQv747ket5MTJZ1MDB15VfDF0hyM+85L3zGdkOrZwewCtwjjEid97SauaYk
ZvH5PxeBorSIRczI3A7LIhMXMs6tUyt4wqS7vXw1D35I5hPlGKq6t5zhwQ1Ije5Iud8e29jiW81M
rMioL7frMFOCijqLXzDJqgcFJvUdUQrPq07w587MEKNGicMT33UYHrDGcieSWmUwWM9YAhyDGn1n
IGm0qGlbpOJCxWRA+832BeWtzdJkNnF7rDpDkNq0KjrcHEd7MEX4VVFOomAMTGhWT4ueO+9WnhvP
puZzBqBvxdZEZNLzbAEnxMi4haWxzkPRR/Un31yYBm3YGjPG0e0TshNRI/fouQM4rIScbAfeddbk
GzwJHtGEI2rG0g1flCPt89jyh3Tz+VqGrUpbwVRBB93uzs9tc1l17iiJ1Re/UMpnXx0pLrXpayQ0
mVXUjSMnme2qdXJSghBKo1wJA+HtpC6fosC2/S5RPFhAhhNyzYqax2pdkDN71mrt0XgRUuX0CctR
VvBwmbbP6pj2ncMolFt+5AaP1SMsYdfazWSgH5fMYVzoiLF0HlU3M1qpEfcyrOx0590mFYZY9SwW
LzhbObaWo30qiHlqdnDz5xJltsu/LsfUbJ8MYHTcInHBhV63zYUYhW3tU2auHZrE2DDBckq2IzmT
KuLNK+6Jzwvw+1q0Hdyn3GRd2BbWLvHYcT7vXaYKbGtqkJC7vWz5TmhYfP28P23mtgdCusYDuTI2
wLLR5xaBjMgN5RTTGfoAmILfbwj0Of5PCct6Cqtu6o4aDFhkBdJ5T1x6KZ93hYt5aEVIHht3Lplw
B6OtjTtApFyEoteIanXr2gAb7dSsRMtaAPBtTZoQcCOzNci2D6TNFXcf46gy7OyZv1sohLqIs6dx
R1hod+SWM54dIO5zZJRg20IPL+WjCaAVNYTkphnzhtXeyox7xzPXKyd1bmod6s8YDvgb0PbwfNnF
UFSYKUlCC5lMbtv3kHOVLPQzNIPYgFDkJ9ZCTvw0sCg0STfF+1bzBcvVuL3bfBx4zKx24XVRq6tH
SEDdhiqH7yDUQuHnfLrLF9z10CDtQYtyu4Pw0lELrU+T4WfqOIxTnd4bPYmfp5pl9A4JK+/C8Qde
ASMAd7tuxGv3PDgjRUiiFeJFn7GF1hINw55HZX6wGQo/jb6q7k3L+ZFqsRYWTGmPDvTrwOt4duYi
yX8m6B8DzyQdyELXX4RTY/EAK7bHPJPsSEvGiH2g5SmoUBb3pcgXrnMGhiBoHBwjBw0P9l6HVz8F
SUsiUDqp6pRJmd9aNkTNkF2zOnGyV8eaXjZZN1LW6E6t5qdQJfWCayoWQ4rMOOh6E0WkUv2gn9tt
8T+jaaIRiSuZmmq0G04wZV2ewPDShaFTNJIQGM/aE/Bevp6ukvzaCoOLZDmreqADiKPemllwum3x
bydqHGyP6rEF2fRYJOQrAZYGfdnC2/g8KBcld8FsCR5VkW4OWL3j7cG8pNmEZHWO7HjmnarPzSRO
WbdXiNMFDgLBklQIKXb5tocbyLFeYj/mDvo8GCZ6UkugAzkk6m5gTWuAF8Y39NO6I9p1cclEYp/w
Pxp3iXIEzOeh/yC0yo9Q0NknzmB8r6Cl2D+ZjXK3Vgmr1YqG8nnilcPPdRPEGIsjADxrt7Q1z0S5
1ZsyFv6l6pCNRbGkfTUrG0IBAtYAoBalWssjNJTcPFmMiERrnL27OW2CdUUrF3K2S48mE5ff7MnV
e8TGI0/coKGScYpWXLTfK4yWHonGzlwha7BPnoe57sSBTQ3HnvMN4sCxO5CuMoLcMNF4+/3gvOsF
XkV8DLTsHCIQcBjgCqb009g2UMtykqhcNhZ3WtznlI410ljPOkmkQHfdmmzLwWfJ7BCwiT+U5Gvk
vfo+KSrP37nLYO555fQ57WCQqNRdLylijy+IOYuo5wlhdea0s+7ZEDfJhAv0E/Cv1B4wlZNNSjld
+zurs9TRTBztB8gW5yMX4/ob8p4JW43qKbfnklEdwcg3huz1C67N5lDSXPm6mcI6tBAx4+q2Bce6
axvVnh1LZXeEKwCVzN3stZJD8gR6mLnQWJUYoHtHPxCVudwJS8ZfUojDP5p24SfhKsl6KuVaJA8r
cGTImnoyG5vUFvNAJyb37bM7838Tnr+b8DBYoOP5FxOe3/rhv16yLsnq7P0Xg+Lv//KfQx7P+weN
ahcDr2E4oAw2ZM0/hzy++Q/XwZnI1ONz1mL+YdKjY11k+geGS4ApcjdC4T8nPZb3D1AErq7jUdis
iwRI/QeTHoBmvzTDMDoCkwOG5HigKlldP7uIfxy/LMQSYKRKT33ljTeNX1PK1MhVb6wFMW5pk3mA
dMEyHntDC5YKTAA5myg3dGM+FmmHzDyOR2/fDaJ7opeAwMoqKRv9ocTKwQDbAnLf3DTKaffEnA8F
aNPUOTFO8br9mI/xGnJOnJm0+k7pkBMC0mISS4FKAbICCQrnGtQ4ibsLHpCk8pMvJMIRiDqBUggh
g30V8/wCYzNGoRz3yxcAO7RqZ4za2aQRCQEh+ZrMjXFmVAdPQBEnh5NmE12sWtw+OkubXfgnpIpi
fpwOmC6vWSzzPkpVPh87q21u1xlyg+ot/XXtuukmR/v/HEtERkvXpw+m6F0i/9btk5fooXZMU7Io
o/uyJ5hnAgo4L9VTkiKzNy0lw7znr1EcGTfsT18ImsS44g/TrW8vGGjKIdSIV4A122Csx7cxPBUy
9x7wZ1jX2LZ0FMBoCYx9A58WTTb83kiMsQh8b7J3Jss60oe2RBbMJbT6wQ7tRlSBqXleECsLgUsh
j7Ql6QaQ4g5a7h7tFxRlc9HtMvLg2oW2MyM9LZPVvgyEouPeQeAf+O46kPk3HAUIvi92v+Q5/aLV
2GkTDHw7X/DCdX3t8H0442X1zeOQ628ktTrRyGfZFfHwEgPAPou5+7IUiw0aXa+/Ae9ZzkYqvaAi
pCFyigXdwuAQkJ4kj71dW3VE+7S89fOqvSvrlGxEURJNEEgiCO6TsXcxbvw3e2fWpDaSteG/4uh7
CO3LRU/Ex1ZF4Sq7yu72ckPgKloSWtGK+PXfkxLYgMvutuWIVkyMZq5MdQJJ5smT57zLYClw3+WH
ZbpU7pEY3kxRYN+9rPfJOlfwXIJshEj9cusRM6tNdrPjXEk3hjpGIXaHeTHmiYFsLCdFNFjey2r+
3sli0LG56c9x2Fs6iyqXgvJ+x5Vlu0odJ/soVVu8LJEKvjeQs19skG1+4+NIhHRTVLzUs2xrjPMy
ZMqqJExvC0X6yGlb3A3A9EyVSlpDkf9oVhV+IqDZt/NyoxWATVXpFUqkcjZB9t36YFEafLsfCC/C
chlMje0yKGCJwSy6lrRCh3ZgxFGAJklVfXSdfSxN5Jqr2TTDqBD+7iaVR3t+5alu5jj5RFkp3Zfx
Phj7kiu9TLZUksc7uQZQnyivK13+sM/sD1KKKgRV5mmKwngC7M2jWqOZ7ja9AjCqXEmOYrzTl9Zb
Z5msJa4HeN+aQTJN6SKRUZJXvYJ8S9HKtrCncQ3l2iHmPDCCMzKBsd9lW29hIe0+xxgBc2m0d10O
PSerlNvMzqAfWstd6oyLNPkQoqhSPKR5bfKRstlmUCxfl4gxjtKtn9zWeMpNstLYzQoJYJemunMf
AMj2XtkrVnhdLOXQHltFvVn4qrTBijtLIEbtpFi/zXR1OTVVYK3ceOXpNsnBvpigDOXEsN6h+IP8
Rr5fRJI5uHbyzL3yLY536DkYzixJb22prmaRtqH0tQv890i21ZNws60WlmdS1YNELFqgJDvAtEd+
utHv3TiEt2EAQjUqbLCt0tcQ0Qm3NxsftElcFMlViWLPuJRD57YqsQYfC3cRuh+SPtdzK73dQST/
s8LssggWheQ7kzDIEoqFTkyijAzHbJMsjHr3HhNrY4LQvzLHQms/1fmrRaBL8a0cqFvaTdoAz9gt
Fn6Uxgs6bXOfeh+RKt3eqyCr3lq65QL9ITNxER2pxkhT11fLAeSasR34PuRkG0TYzqwWIMbgj6fl
x8C38O0oC3cH/dhOZ1TzGtLvXbB36r+oogDBowA/c3UHNwv4lsXVbpk9QljExdlEsXzkGpE8iRWp
mAMhwrcgXqboWxQfOViMWYW2yXW031bsUiDpiI8mVYUyPDI6j0rEaTNFyiN7iR+hPSsd+Y1Da+Qa
YRdpQWU0GaeRtbkKTIRe3D2FMrDfIzSbLRTLYyBGFHOvsY6S5lJtYrxu++7cqDRc8GinLYy8ApAX
p9YsS0DaFKZsL3aR6VGoCx6wREGiLHPMK5J1SB5Qa/8qqD0JbpSljUjptHEllwFlc2VLuQcP2RHt
hu1E2qmvUzkW3vSKoA5r9a2bOKSDEjZBfpAAMN5joaArnnyDOuNyVhXbBXyX7RS2V/aEiwMk6jCp
aA8EyUtqFWTohebO0739ybLzELWXlGqpU0wLv/oUhloxlaiYTcHH/xHLqTu30sxBvjcQ1jnWXSkv
H/IswlM4VCBtFKV+D/IunKWD7M6pNw+FlA3uK3fzese83ix3usJuDO5gVe1nO8PHzhS0qo6yS5kZ
M32fpRMNBiFSR2WRc0Xf1X9oPvW4qmBeH7aF5xg3FBYpuNWZ5MRThZMzHSneDgIHNR003kZaFdfS
FDLDXpq6S5R53oAntgfvqwy65MRDkmwvMIIKSgV+ZO5HO18OAm1q5rJcX8PHfaNDTkNtr9yTymR+
oNHOoNw1jsHPjLCU24AfltNwXUMF1UcS+m6vFHQn3UmySffvVPiK70IMWW5MoHDY0kbZ1bYeVI2j
3c4Yg+Itaff4FaE/iJiD0s2v61Da0+ciYlqYgKxqmEvcLYrNTYnOM45hIPIfYGR5N7jfZBM0DKcm
V/NZDTXnCR2GwVUGUut1hsfXrLK2GE7ArIlGYUR4xdWBCcLSezdzJcf5U6uX8PQ3AmWaUDQZ2aEK
KDcFWDaR9qC9qriAz8LpBqAv1hJ1kSYF3JFcSRN0JpS6sLH43pQSmHfOtpFVuxYGbybkib3PRbvO
5Ajkt5WVBfj0ulgErj+YA14zSPyW4OhpFWj2K1kfGPk4zvdbb4bTsT2NLZt2o6sWUMqcrQRre+PK
k91G2txbbrp9oHhcZbTXag8Grq1DSV1ygwVlcb2XXcyvQDWU0kiqUzOjKFHn7wLbtifLzJZfYl4T
Cn7Grn6/Vz1tBmnwSoVRCz1wnxd0haKK7h+1O7SDoC1jh1SVkAgz4NO7QXinIZbliAwImleIEOpc
8zTpHQbaAjCJb+nYQQyN23GtRVBV/FzCDyHP3xO891OVSVrEtvwJ/CjEPJMr5ohfdAn/xxcQdjv1
4ebkxaZGuUFXxnlu0KXUDDd8FaGrKo8N34XXrLu3iV7hWg5b7WVVmPrccK0Epqpq6fcZNniI7FKb
vtIiLKltfrQblB225SSItPppt7TcjzY59x9KbZiLpYbtIFJPpfkyk0jNJktHduzbUNLVsVKb7/NQ
zd7VS6pEhqNrs2Cwd8bKTpfmKS3UFOf5jfFBOHsgjojgx7UH2IKzRLFvg01dr5XB0qEq6Mkr4ql3
41UDmRKCZrzHjSmrx34amsvZYOu51iTHtn7k5GE6q6NcfSjkWJ3qBkJIMf3bKc01+8rehcVUh3dB
TaWsMGB3qocMaL7QAdqNAW0qo9hP3BWW6bvtSIljbSZ76BpADkrS6VYp83EomOQqApfTgeEaM6VE
eAng0u4lkKT9nbXdJ2+SCszImHi+QRNBhrgdScF7R5YCZ6LTtLiJYWfceGYg3SBjCc6J9bqQsF25
V/d5Na6kJJ4rFI6nA6SKR7KpJVNk2WRyfwn3Z31ZjCGWuj6hOYxmlZHoV5tgEM13Erl4gknC2zgN
VLqE6TTH/eiV59Ct3mzC8m5jmsqCIFFO2IBsFhPKT4a68a0KOWHsDrYJKhobY1oDvY7HfllvR6hx
sNfxiVyghLacBiGiLo6dB4+ub+j7axMXAOC7hfFXmcfVk4GACJ2WwN7dloqyU2dVqsUtiuR/9/+/
vf9jffHd+z89cRCe5zf/5r85wjslbcimU8BqURGQITR8vvnLssxLok+B8B2KWicXf33ItR9xOkND
Fg8jYsoFR4inNCTkgSCXLCCLJsjQH7n4CwTTF7AIsBdJBxek2roMoJR7vygLnFz7l0UlYyi+re6K
8MnJApDFn05m4xlY5zlA7+s3uIDKpTuco5Mdb2BtINRb4aiwV15559k0Jv4GldfA3s6+jGyhVo6m
H0cPMNhLQE8tZ3KgYyh5u9GRy9gko3CgsHuRibAQ0dM/YrnoWOgkYzgHliFRssEecr5OT+4G1MvW
CZ9AM1imw4VScyXbvFqmjijARcXasyQKpi+LVMsG2gK4234eZPZmmb61NhKuPwDTlm/rbT7bKJ5+
k5EyvN5wA0X9YrPcRvmYWEXlV01hkiklxoc4oZWqDQkDV2LXf7O1FacEcMLZY+IpEFuc63BiETiN
CuUmlRPvjxpc4yJYbgukL8o6qGZh6QVquDBzfTPRQcffWbKvVx8HMTo3/sAJoWBz2o8lE3frV0DD
k/0Cnyx38AZZY0+LprgsLW3wFggboDmESkjqZS1O8b8mahy+yGSVr6ZR7uX1fbFO64d1hrhmdiyn
iVdfx16Uv0WD42f+6PsDvVg3g/5dHNIMha1zVodsPlTzib83RoApS148rX//TbWHaAiii6ewNcRD
JAriCE3Y5uWBCEdcaBSFQmXzVifT860J+P53a2fy+3/zvc/eTs386fffgGV3/voWgdPSdaql7dcH
En329SUBnocyaqh9+/ZgxIQyZbdfXx1CGMBGEG395uFbnn59SxoiLQkOkmtv8/RuDcB953jqNgna
UBEi0hY17ubhuDqdhGYLGADADLx5xMMa4Q17tBGAI3/VkPjRQKBJQ457AOTGYRbAt5/OgmUPeRuI
EJbezhKv/yuz8BgXUS4CMj3s6DTFIln5ZyvhYoSzYKiDZjOFkGnzXGwHG5KNmCF2TDsH7Rv2aSVI
UhuoWsn2z8fUj5wIytA0DDqsIsc9WwHGECA2OuvIu7bPv7QCVk9k1xMvy1PvMT9dARRGLvtyP7wN
5KEuVOyps7RL4OJAMJkdFb1QyEh9+/aURtrI1OG314j3iJlDOGp/YabzdAnYypB7gazrOsqc4und
JIhTsfMa0PiWBswI1lPzXGwEzsohdwSs74Qw978SBL+5BfhcQrG204GoqUN6wXSej3vgIgyaYo+Q
MdqS3a4CcsZ+zYLO8u04CfTSFV2jOQ/PqXkuAgEZ0RCOnAKj4pAb9W0SMJfvHA8Eq1QoUgn7ieY5
jwemPtRw09EgnrUv9y4eQKLtnCRzR5C4A8gqu/00GoLfEArwAoXRfvseRgNDcPc6RQOVGxDcYah1
UvstL6KhSWJIhQW7mTY7RhW7Z9GAy40gBXaaBcUa6rgcyUTFw3O+FgDsaBZcNUUU4MTTpmF9Sg25
4bYLtEN+ACwJWw5LuL42z0VQtNQhFUMVXuEhP+jdLHDTFczcTmtBI0uibwxt8rAYLrIkSydH5BgW
1PXm6d+O0Ey56z2BWSDuIYp4PP8uZgHIGBg2Agfl5N5FBCieXSMClTPx+8Kl/bLWT08HyxhyTWAR
cGFqnh7OAgTmrntBGcLMxZgSSeLmucgVGxMGSYhFHF7v3V44mEZ0igiqTB4kLCOPdbSLuEjhAOw1
XhJCKEE87RWlT6cD8hqdMwWLM1CYKJmH8snlLFhEDAoolFjaWWgXX49mAcmNzukihTSNG7JQLWm/
5UVcJFPgFVrn2pciE4uvT7MAHrlzXKCcqHJBpPXWxoWLvoLJ4YCNMM3PdpLs3uXOXO6FLEK3uGAO
we9goAuWu3ku14LOGSG8abilNE//zgibjLbrLNCdFlIKcLkOP/Z57mzLVJ1kekzWYcf0bi0oEv3Q
jrOgKUPKBVSW2RXPrQWqKohPUF89nMk9CghgHoWITqetgAoVjrO0UU6C/2m6ZNhDhE3RlTL7WltX
JG54HWdBpZZARGAOzreAaXAoYEX1ubPQrrYerQGkvkCVdFwDBmsAPgvIljbcXSYImuCvqNzW23fq
1dfXRWu80xZQOflhDnHsHcLgxSKgxUaLkWWmHG4MvcuVASwdSt4/X0PQiHP4MtoI230rDupgdiTR
cW2eHm4FkFFd1wK5MBwfC92qZ/Mj0WkhLzDJyttZ6F1moMhY4HWcBY0KKp02cuXnb484i1NwYrZx
x2veqk8RgbSu8/enk0IHQeBvnl8F9pDECbnjYyemfxGBaN0uzZ+PCAKD1IpWPp8ZyTJujTolZpOw
IJ72otqntUAC3zki0HVUWAoy2M7mIe6dJkiwgYfo+nGpsvr3/Tm2OufHAmtEv+2QGjS/8un3p9uC
uiFumSf36t7dm432p/n5vcAtgSRQ0QTM4rlVQMeNDEGiO3tIk3sYEQyhidgpU+Jc0CiosdLV9vS7
yJQ4Mym4CdDWlxtlz9YC9OuuO0J03izkD40DFEXEvdMdYVNdaAHfB5xCexz1KC6qRiM12G0tUCli
FegqkPf2OZ8FsmaUQejNodl43DF9Wwts1647AqQmPVYAeKgFNs/5LMiKNASVI1Oo6F1VVVWlA1rq
5+Mie8FiS3H4Hc4HjtvTvUC3BQEFRSAy2lXQuzOSFO5wrf35WaDnBjRf4X8XyQGwNAMwONrch4DZ
u+uCygbueiyAyeEugDircQh4F+VU0xqK/EGnK9nukTYC9ykgPiMO/8MQRQ5HGbVjIQDSPGz4063Q
hgJRvT7cLfu3FUhh2g7Yz28FKmmAVJkEqmbPzQLQdYNsmnT5cMHu31owvqaR/fBaIF20hV09KufN
cxEWuTxyLMgYAiCh3zz//Br9D7bNZz7M2PWCp4YJ462z5wgz3/qDIw/k69cPHBBB9BDI7rM/FMSY
9r2/EGX+c4aJbPppJy8e+2vN+xz+88MX/Pqtz97r+K2O/3jtrdNV+ujWzQv14WPerULYNP8XrD6t
wtUpJpnVx8r78kl+/+3sc56kBX8zcOZfjCtK8p3HTRHbj84HbhgV3Qf2V1G2yo4fUfyMLUC568jj
VeD9FacXykot4rPz2HEQp6un+PRTtyyj7iNH0fox9x6L/GzwBrHedfDJOlhVq3R9OnKL/uw88gFl
/yL+6wW0xyL8dC5o1cIru77LjFn3ns5XYYvZ6zry1TpGhet8ZBJEEpGuI18z4553HKdZ3irV++M/
PEvd+3wP+t5Wnz+t3LMFKLdgra4feI6ibxR75zuyJQ51Hjp68lYXUaRFWHUeOa7OfzytgSx1HXbx
dWxq8S+dB2aA4tGvj8ugWRctkKDr0C/jwsu+mua2Pd917NuVF51Fj0PHt/u4aR2soqfT6Ti0UbsP
nWWrR7fI1nl+tqYPvfrO43uPrueszhlmLXi0+9CcBTiZna3sQ3+1+9hZ5vF//I7PJh03C1LDXzF6
jPHecaQmOZObbljnoeMov4ghhw5T15Hv1p9SRPDPZ7tt3nQfulydn1vgx0Q/pPvA1YvrVZhkrnd+
rB/4Pb9i/Jt1mq3PIpXSAr9+xeC36533eHaMMbjokfyKwT/EqX8cqVmCSFPKx3/4+ZP3Lk5z98V4
lcaclOfLBTrYL3uDycq/3PtqUzLvOjWvXO98xls0Y+dh/YCM5PxWA1BSlLc7D52unUsSb1Mr7Trw
6zWemnVQri6uCejLiUZV1+Ef3Php/WKefXW2tfiIrsO/iYtvLMQD6f/XvMHXC/HAnuw6/Ftmf51l
67OU4lAF7j727vxWecBvdx33j3zlHheGiCmA1YS4Rtdh/1ynISfbcaBm5LYQ3Hnk5/SF2yJr16G/
71D5bWmSf3S/efd34shdx/eyxzjKvLPM7dCI6jwx3xZ2+u6nfq7S9Bny/XX96SiR8tx/dl5cE3/x
GKxX6X/+HwAA//8=</cx:binary>
              </cx:geoCache>
            </cx:geography>
          </cx:layoutPr>
          <cx:valueColors>
            <cx:minColor>
              <a:srgbClr val="D8C89A"/>
            </cx:minColor>
            <cx:maxColor>
              <a:srgbClr val="F5A623"/>
            </cx:maxColor>
          </cx:valueColors>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rgbClr val="000000">
                <a:lumMod val="65000"/>
                <a:lumOff val="35000"/>
              </a:srgbClr>
            </a:solidFill>
            <a:latin typeface="Calibri"/>
            <a:ea typeface="Calibri"/>
            <a:cs typeface="Calibri"/>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_xlchart.v1.6</cx:f>
      </cx:numDim>
    </cx:data>
  </cx:chartData>
  <cx:chart>
    <cx:title pos="t" align="ctr" overlay="0"/>
    <cx:plotArea>
      <cx:plotAreaRegion>
        <cx:series layoutId="treemap" uniqueId="{00000000-0675-4BE0-B72F-A268C2E739E5}">
          <cx:tx>
            <cx:txData>
              <cx:f>_xlchart.v1.5</cx:f>
              <cx:v>Sum of Sales</cx:v>
            </cx:txData>
          </cx:tx>
          <cx:dataLabels pos="inEnd">
            <cx:txPr>
              <a:bodyPr spcFirstLastPara="1" vertOverflow="ellipsis" horzOverflow="overflow" wrap="square" lIns="0" tIns="0" rIns="0" bIns="0" anchor="ctr" anchorCtr="1"/>
              <a:lstStyle/>
              <a:p>
                <a:pPr algn="ctr" rtl="0">
                  <a:defRPr/>
                </a:pPr>
                <a:endParaRPr lang="en-US" sz="900" b="0" i="0" u="none" strike="noStrike" baseline="0">
                  <a:solidFill>
                    <a:srgbClr val="FFFFFF"/>
                  </a:solidFill>
                  <a:latin typeface="Calibri"/>
                  <a:ea typeface="Calibri"/>
                  <a:cs typeface="Calibri"/>
                </a:endParaRPr>
              </a:p>
            </cx:txPr>
            <cx:visibility seriesName="0" categoryName="1" value="0"/>
          </cx:dataLabels>
          <cx:dataId val="0"/>
          <cx:layoutPr>
            <cx:parentLabelLayout val="overlapping"/>
          </cx:layoutPr>
        </cx:series>
      </cx:plotAreaRegion>
    </cx:plotArea>
    <cx:legend pos="t"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size">
        <cx:f>_xlchart.v1.9</cx:f>
      </cx:numDim>
    </cx:data>
  </cx:chartData>
  <cx:chart>
    <cx:plotArea>
      <cx:plotAreaRegion>
        <cx:series layoutId="treemap" uniqueId="{00000000-0675-4BE0-B72F-A268C2E739E5}">
          <cx:tx>
            <cx:txData>
              <cx:f>_xlchart.v1.8</cx:f>
              <cx:v>Sum of Sales</cx:v>
            </cx:txData>
          </cx:tx>
          <cx:dataPt idx="0">
            <cx:spPr>
              <a:solidFill>
                <a:srgbClr val="0066CC"/>
              </a:solidFill>
            </cx:spPr>
          </cx:dataPt>
          <cx:dataPt idx="5">
            <cx:spPr>
              <a:solidFill>
                <a:srgbClr val="F5A623"/>
              </a:solidFill>
            </cx:spPr>
          </cx:dataPt>
          <cx:dataPt idx="15">
            <cx:spPr>
              <a:solidFill>
                <a:srgbClr val="6A0DAD"/>
              </a:solidFill>
            </cx:spPr>
          </cx:dataPt>
          <cx:dataLabels pos="inEnd">
            <cx:txPr>
              <a:bodyPr spcFirstLastPara="1" vertOverflow="ellipsis" horzOverflow="overflow" wrap="square" lIns="0" tIns="0" rIns="0" bIns="0" anchor="ctr" anchorCtr="1"/>
              <a:lstStyle/>
              <a:p>
                <a:pPr algn="ctr" rtl="0">
                  <a:defRPr/>
                </a:pPr>
                <a:endParaRPr lang="en-US" sz="900" b="0" i="0" u="none" strike="noStrike" baseline="0">
                  <a:solidFill>
                    <a:srgbClr val="FFFFFF"/>
                  </a:solidFill>
                  <a:latin typeface="Calibri"/>
                  <a:ea typeface="Calibri"/>
                  <a:cs typeface="Calibri"/>
                </a:endParaRPr>
              </a:p>
            </cx:txPr>
            <cx:visibility seriesName="0" categoryName="1" value="0"/>
          </cx:dataLabels>
          <cx:dataId val="0"/>
          <cx:layoutPr>
            <cx:parentLabelLayout val="overlapping"/>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plotArea>
      <cx:plotAreaRegion>
        <cx:plotSurface>
          <cx:spPr>
            <a:effectLst>
              <a:softEdge rad="0"/>
            </a:effectLst>
          </cx:spPr>
        </cx:plotSurface>
        <cx:series layoutId="regionMap" uniqueId="{00000000-D9ED-43DE-BF7C-22425509160B}">
          <cx:tx>
            <cx:txData>
              <cx:f>_xlchart.v5.12</cx:f>
              <cx:v>sum of sales </cx:v>
            </cx:txData>
          </cx:tx>
          <cx:spPr>
            <a:solidFill>
              <a:srgbClr val="D8C89A"/>
            </a:solidFill>
            <a:ln w="6350">
              <a:solidFill>
                <a:srgbClr val="D98C00"/>
              </a:solidFill>
            </a:ln>
            <a:effectLst>
              <a:glow>
                <a:srgbClr val="FFCC66"/>
              </a:glow>
            </a:effectLst>
          </cx:spPr>
          <cx:dataLabels>
            <cx:visibility seriesName="0" categoryName="1" value="1"/>
            <cx:separator>, </cx:separator>
          </cx:dataLabels>
          <cx:dataId val="0"/>
          <cx:layoutPr>
            <cx:regionLabelLayout val="none"/>
            <cx:geography cultureLanguage="en-US" cultureRegion="IN" attribution="Powered by Bing">
              <cx:geoCache provider="{E9337A44-BEBE-4D9F-B70C-5C5E7DAFC167}">
                <cx:binary>1H1pc9s4tvZfSeXzSzcAYp2avlVNUpIlW3YWZ+svLMVxSHAnAa6//h55a5txEk+Nb70lT1f32DLI
Azw423MO4H9fDv+6zK52zashzwrzr8vhz9extdW//vjDXMZX+c4c5fqyKU353R5dlvkf5ffv+vLq
j2/NrtdF9AdBmP5xGe8aezW8/p9/w9Oiq/K0vNxZXRZv26tmfHdl2syaX3z25Eevdt9yXQTa2EZf
Wvzn67+y3dddvnv96qqw2o4XY3X15+tHv/T61R/zR/3w2lcZSGbbbzDWJUeCc0oIEa9fZWUR3f7c
kfxIUuS6BBF183X30rNdDgOfIcm1HLtv35orY2Am1/99MPCR2PDz09evLsu2sPvVimDh/nz9odD2
6tur93Znr8zrV9qU/s0v+OVe9g/vryf7x+P1/p9/z34A05/95AEk87X63Uc/IHIHzqvy+yu/zNr8
q35JeOSRQlRI7NLH8AhxhDAnirvyBh34/GZP3MDzn4r1NFZPP2UGXOAfJHB+WRRXl1ZftvZu6f57
daL4iAmGmesydP2FZ7CBurmSSEzY3Utv8HqmNE/D9GjwDB3/4iDROW+uorK4W6MXAMY9Uq7kkrv8
3pw9NHeYoCPGJEaMgiF8qEm/l+RpUO7GzfA4f3eQePzV6KksXtKy0SOiXAKqQG8AmfkfjPEROCam
OON3mvQQlmcI9DQu9wNnwPz190ECE1xlu37XXN1t2v9eVVx1hJAUnLjsSVUR7IiCIlEX37qemSl7
jkRPQ/PPyBk2weIgsfmrSXeF2UHocrNzXwAbegSLLpGLb7GRj/2LIkfUVZiBKbvxPzNsniPR09j8
M3KGzV+HadA+XRn76qNuIl28cMAG0TSDiO02bJ6ZNYmOOHaFqxC+Aci92xw3ccCzxXoapdnwGVSf
Ph6kGp1d9a++lE16t1L/vRpRAtGAInSf3lx/AQoPowEwcRw+YfzOOfG7d9+g9ByJngbon5EzbM6+
HCQ2/i7T38vmZXVIHBFGOVdY3aAzC6IxVqBEgghM8Y2HeozO82R6Gp+HY2cI+X8dJkJlVja7b+Xd
Gv332uNCUqokY4jeas8cH8SOIIyWLp8ZN8iPfyvKT2C5HzkH5fwgQdmbgc1VY67Gl4OFoiMMfkUx
99a1kJlRo0dcSAZk1W1YN6MMnifT0/g8HDtD6GxzkAgtYavqby+Y8BB5xBRjmN8tv3oMj4TQTQqX
Eune+6SHCc8zBHoam/uBM2CWh0m4fbxq8rJ4Sc6GHiHBCPxvHgUQyEAJV1y6NxozC6afIcnTiNwP
nCHy8TC5mtVVCWH0C6oKkNKcAktG1a0lmzkY6R5RSl1B0W2WM/MzzxDoaWDuB86AWf11kDZs/W0X
v6Dfp/QI2GYkyF3YNUs+MQYPw5QrJJppym8FeRqO22EzMNbBYYKRZbootXlZhw9YQJx1S6HNPYo6
whQYTyb/IXIeepT1MyT6CTD3I+fYHKZPWRff9O5F2U11BNmLovKOh5m5FqiuAfMpFDCgN85+rjC/
F+gnyNwNnANzdphKU/Yv6Fcg7UeCciYovQ+xHqb9yj3al204Rrefz9L+9W+k+Qkk16PmeBymRzl5
aT5TQtBLBVFC3CAy8/RKgstBGAjPWxM2K878Xp6nMbkbN0Pl5P1BaskJWPX2Mn3BXNIVR4wIIjm7
pTFnrl4ysF9CCBffJisz+/UciX6CzP1c5th8OUhsTstWmxd2LuhIQaUS8ftU8nEmqTAUCbCE2hq6
yVtmif6zRHoanQdDZ/CcHoZB+3WHyU10dMOQPfrN/7SrRoEjccHPuLdmbeb+FZTY9nGbq24jtxlC
s8aXn4v1NEqz4Y9mchhdNdudLq5eMFJmRy4QypQ9cCMPHT9XRwSIGQrRwZMa81txnsbhdthMU7aL
gzRk210zZrvi28uhsueRwcsAJo/tl+BHAkH97F47QHtuVOCm+vIcSX4GyN0c5pgcZk653Rmzu4xb
c2WtuVuk/57ghzgZyitgu4BNvv6aeX8BrRkIDJwrZ+HYs+X5GTyPpjPH6DA8zCOpoWVzqy9jHe1e
spcJmgAEFQqKzE/CA8GZcJGC7PL281ka8xyJfgLQ/VwezRImuT5Im/ZpLKG/NnpRzQFIOCHubQY5
q8FgBIE1w5RCnnmD3d27b8v/vxfoaWTuZzID5tNhRs1bDc2ZprS7u+V5AaPGIQZQGNpjbknjeapJ
j7CC2gv0pN299NbdPEeWp1F5MI0ZLtvD5GO22pj9P1Wl7xbpv0dm34NOoOPsnqacxQMSyv0M+jGg
S/2GJPjBnj1LqJ9B9GDwHKTDpAP2IJVt85IIAQ3DBXCZ9OnS8r7tDMgAgcmtx5nRAc+R6Ofw3Mxl
js1hFv63ULp8UaaZwkEA6DbHCqph11+zVBMj0B7KMOH7IwSPwujfi/ITTO4GziG5OMgg4Ozqa7Mz
6Uu6GjgFAN1JrhA3rctoFgVA+g/8jYAo4faUwMygPUeip6H5Z+QMm7PDTDrPrrrdSzZhQG+zyziE
XxAfX3/NMhuMOfgaBomNvIkSIEh4qDO/l+dnuNzMY47Kx8PUmLKx8St/15RQ0nxBvXGhb8yF+vE9
OrPmWQEFTQngcH6rV3O9ebZcP0FpNn6Oln+YaEGv2fZq0Jcv2Arg0iNKwMBheovED16HH2EEfTNI
/qBBz5HmJ/g8mMkcm+3BYnO8yysT65c8wkHdIy6he1ndOZgZPEDgMHBOBPidm6BhlvLs2/meJdbP
cXowfA7V8WFCdW0cgl36slmpgFYm7oKa3PaYzXIfiLfhtM3+oNRtZA2fP3JIz5TqJ0A9Gj3H6TA5
0YurPXVgrl6wfAB+SVIohKLboGAez0E3h0tdsu9Jv1Gnmc17lkhPI/Rg6Ayei8NkEM5j/YJ+CHqe
KZx2guzn6XgOmmrhEzhvQ/8pxD1Un99J8zQoN6NmeJwfplk7TzNoEnzRKwUgipMuWLXb5AaBNjws
timgQCE0QEgAQ3399dikPUein+ByP5c5NicH6XLegCkzY9btXvR4DeiMVHC65pYGRXN84GoB6Uq5
b8m5gQdypIc681ypnsbo8egZTm/+Okic3sVwH8WrtXnZ8ijcJcCJJIrdHrNVs1x1H8Rh8Ej7Q9LX
XxDkPcTpuVI9jdPj0TOc3q0PEqf3Zft/k7fC5QIIqtUE39Kjs3AbDn1KBc3qcKb9BqlZ3vp8uZ7G
aj5+htZ7/4DRevGAGzJXF1o9IP+5wWLGMewDbuIiqBTxGV96s8q/l+dXGN2NniN0qKH28KKH2zGk
Oq6koCf3YfSjwAHIOzixC47pn6bEhwbv4uo34jyNzO2wGSQXnw9SaT7YXXznBl6gMgcrDn0gwBTc
xnIzIvv6kg4BnYaEz0za7+R4GoqbUTMkPhxmWeH/4G4BCJwxkQpKcTemax4QyKN9VMfgiM7N57OA
4DkSPY3LPyNn2Hw8zIDt0w4ItyKyL3rDEDA5GEPTp/yJY7m+YQjOtd0VUWckwfNkehqfh2NnCH06
UIS0uSwLo1+2bQoabuF4NL/Na2ZUG7QZCPAuDE6w3bifmfp8eo5IP8Hnn6FzeP4/RdI/vxHv/rbA
YGd3i+trBh9civfrT69nD3cfzobepiVP+qMbB77+9udrrODo84NG6/1DHiU0D5rPfxh1tTP2z9eO
lFBZBV5bUYgjxL5r5PWrHm56gY8UHPOFSwkQKCjcwLK/gu31q2LPf8IliO4RgkwLwUlfToSCCOP1
K7PPFf58Dae2IXSHRnqo1gJXDnfr3F/w+KbMRrij7H5Fbr9/VbT5m1IX1sCDIYSsbn5tP0MG/hIO
eLtAWcElcRQOHe8/v9y9A1sEv43/nx6bvi01btasCIUMksTB71BcT1vZ6WpZ1om0HqsE+mocEV6I
WDXrMS/CjdPocGMa0vkiE/i0RLxYpXTqfNLhLPekTJ0LWeUmEHHF9KJEVvk4ToZzXDjtVdIQfDrE
UfaRktouqlxqP4rzcFsiGg9BQUQXNLXb+DhCTb+yuTMdl3XO37dFOwANeX/j5BNLAHHBbAWAGSKU
wTLAmkIx9vEKJKNsurKrqvXQ4OEND41aRWOrfGLtfl4g96/fB50nP7wPFBr4KMSlgJrU4/cRB6Mh
StNq3TuN6w1R9jWa+s7XIazBr98Em2T+JrAfGLoyoZEJE3c2s6nleDIxz9Z9WJuAJMnoqZE5K+mG
+n1HMroa4yR89+uXPjE96FmHdmk4qQPbdH/w9uGGShAxfV6YbN3yeEw9p20SzyAiWNAOrBm9//xt
jGIu4dQphcskZosZKQn3oeZJtsaoZ+m2aPJpOfAG9+dtpiCM+9VGwejH9VQCtBUuRUCKwknWx1Mb
0iiL8xTpdR0Pmeu7cWiyoK7zMpANnrx4jIfztmnxaW/S7njKhK0W2nDzH88ZYl846wSHAyDzAKPy
WIwMGzHmrZus6zbN42Awowl4FIYXilcl+s3LftxDDGHM4OgOk5LC/SqPX9bUKnNtw5N1hafpbSkb
E1gHNLiKqzRej0azJBCFSuVv3vvjNmJIcKAnMBCD0LUys0tplPQ64lWyLvq6q7wO0Ozdtu+9QrfJ
f/YuquBCPzhmATkewAtHLWfvotrpcRcrvda4joJ6GEXqVagZT6Kxdz/8ehPtn/XA3l6/ax8zU7ha
A0EX1Ay8JLfcaRzYQ9M49TgoQ5FvMu12OPj1eyB0+PE9Lt/zqtfblTzGreWZaXg56HWIWJcEQ5/A
pOhYEC/sXPY+1jq33tDYUntTUyXhAuVRDCXtXynMbO/s57pvYKWgn4JwNN873YhTXTMLMnQmCirc
1cSLJifahu6Yb8pIssBwd/yNPb9ewtkSEzBBHDJ3uNkUyRmcXcS7cgqFXscydD81Cc830Io2nlVJ
Ea8atyqMZ51yKLx+HCLhh307duueF8M3zLO6uaw6lW/SsAiPI+Tkm1CH8K8pcd7+enWekpMh8O37
vniqEJ+pVsrcsJ+E4xwjV/Cv49jSxu/qTAFEGe/5ceEklfDGxBFi4ZR9ukUdGTPPLcJw3aYlPVFW
hetBS/dMOdyIJe/iMgnKWIlu9WtZf9y1cOAVKiQSM4hIoNnl8W5CqrClyXq9zhUaUz+N5JD6hTF2
8ev3zLQedgwkI/vOWzjpCf+e+0btwJUooWM0nHsup7dKT472irRkJ5mh7P2v3zU359cvE8AVgHdk
SkKe+nhSozTM0CEBcw5XvQWRDLsAZVXrZ6Aqy5BUkV8N/XiC20F8cfIiWg0ls79ZWLjOda+Jj7er
dF0EpQ1oMoKbKsjMq2RN5RDQjPBYtH0zrkVGwJhaNbjVOmqr6a0D6cNXFofa17rNG2+s4iSC/582
0uM5Yicm6sKNatvxje0UaT1TJ1Xj15lttU/SfNpmsQk3sa7Juylzw+/d0GYf5ZhN2ylrht5TdcPf
i3pINySX7KRrEBhck/fkHWtT/p7HFTq2WOLTuKBjG6BKOxeO6Ke3YxS6rZcVcXeeN8jusnBEXycH
wjjjVOPkqaEIv+fSYdWmyOt88oquCo8ng6lZJiJuY88VzT5GKFOKvKImdBerEF9CPOt+6F23qr0h
7HLHN0NIv2edpX2Q28GNF0Ym8TZyQbMpA9OCm05/bWMw3qWJ2PeodCTxixzCRr8IkYz8XquoXaKY
01VPEQRDhRjMNylasiiSWnyRdd/IdyVOYL+B9kfpMi0VvL6qGuetJAZsJzKt+DLRkAVDqqKt2I81
rAQxRubSRa1703tCZ86FKt1xC34m+1jXY39+vbwh7+2CFDF6W7l1nG7KSWTxOsQRdzcE5fE2jVTe
LuopTqoFFI/BWrV4PGnsBBZK4sH5uyhT2JElGjDyswxPx62uYO1GJrXxG4TiCzpo+qltUOb4JELF
GzcloggSCs/pYx1vua2iwNRCf22Q6gsvbJoxWqlJZZO3P6j4Polc94MsuoZ4DoG1zV2iv2ZRTpa4
KekuYbWTeaA0WeOFOp/est4ZrG/TZniDuno41yPt4kBQrP/OuAXTNOHsIx4RzRbufh/mfRluZJv0
kT/G0upgGjAEMDgvp2XRZbCXRG6nbdSPWeiFcIp59Kzpprc5cxDypxzinDY21egnMAHj5Uk/hb6B
DbZAJq52cR+h43KQsHtZSoc3TRgP5XEbQ8bAWelc8DiFBUMRHbeRkyWbVGYLNTlpMDR0OC+drF7a
RODjqJ/KRW1C5o9O2byNbKzXSDbFSR/11Nd5pgNODNpit5g2bY34MTQQhheRFYuStumu5kW6HeFt
fhgycZ5PYpXqqfLrIhxWSCfuFylB7Sqar1A5Ws9JWzdAzjD5cACe+JgXzVINZe7TpshSH1aVfFS6
O9dRMW4SrJZxXLvLvo3LjQIl8WKnrbw075VX5zCtLJWNH6dpFoydbT1iaOhZRr80wrjbKNfnzWCl
13XuEHSjpD44HHfJav2BhzxfjKYiJxnLfNSmzK9s0a9SlSM/nXDsxRPigaro5GkVvzPx+FVVZFe1
jlkkTu4GI6eFR6aOrB0kP9fchIXXuVXmj4MEr9ZW5O/cpZvJldjriD6Lue6DlPKLrgtPykJEn21F
pkVMx2ETZzkYYLqPkXIynnHtuls7mfot1pnZOB1Lg2nip6moR1l5NE+EUeneiETmqkZpdTziMmm9
IuzC2hsjN9ngkpbYC51InLYsA4HKjLrI60YyfWATdZdDn4XtwnZEnViM63MIlGgc9BzsRSpQ9qGp
xuhDS1D/fiwZxA+lqWTkVd00blMxuYsw52JJUyu/Jblu1kPGh3VcqxxeClH0tonQO8n6/p3ox3Hh
Tm272Psf5g1l1cW+rur8jbFi8gVoWramDoVQgKRl6DcjxCKpHMAXFtz4HAkNpqjovYiG4BFEpMRx
lUDq08L+C3II85ZqQnTV9h2t/KYi+blB9qPIpjrAve7OaD3JxI+yUiaB5SlNliwh+YlTmXRZJCl7
g9rBLLloo082ifoTtx0Cq8N+k/Qtsh6RvfrbTQYTeqwgRvsd2Ml1oZp449YQt3ukl+Z46nLYmAnE
DpAiZM7bbGzEIh+bz0Up2RLltvvS0kJ+t3RIR48XmFyQnIlPQz+paYWYdvyx7QcvLFuIx4qhPq6m
SZ0NTs3fNpkZfbcsK9+xtTiGDFodqwET61W4ba4qIuWi6pNxU1t3K3KKtips+syHKtspVK8LCGEK
sWpFpt5mYR3GXuiGLiT/SUyBpmjwhaMdYB9spjYAqno/sHYKwAln1iucjl4OEzJvhXWANagLE8iy
JgFcfLQIeVJU3hhGbNULJ1tyabtFLzX9kI6mfBNZ43p5iJN1mNRkCyuoAzfv/LoL8apjDDa2KrbQ
fYf8MFfkTVRn7JjVwj1VUWS8pprY+5DVOMhlX64yNFXLbDJy11qYEhia2u9Mr11fWrhL0EtDJldx
V5DMK3psvMiE0ccCDe5Zi2R5jqYQwn7lltyrjJMUizF1SurppMtWWVqILyzlQOKUdXQyOEyWQRjS
bD06aryykI6fWrdv31rqDNJzK9UZ30kL8OlU9Y1flB07g4y9WqW5EJAA4HKT4dGCdtlq2yd59qbi
zJ5LMwzHbm1i5Wslj/Nhata9LByvw6E8Kesh3CZtIVc06vKvaVELvkgrVX+iEauXnCfpd8VyHfqV
qMq10xbAJSVZ81GY6u8cHr1o6pJmvmITyXwTTt0OVTTpwQgYZx1VLcSycC7C+nVcsIAmU3uCw1H7
qEwWgLhepDm57B1VBbqtwtQDotYsiigat0K15VeBi24zDYkTSAU+sI7daTWyMQyoTO0bjDrzNWlS
sNl1Bl4DjECTRtbvqKhT9sGithDmEu5ultRDtBji77Ez1r7VJotBsW0BaZJ1vtc8LrYDq8iZ7ln7
wYnC7itttPwStaopvKJQThYMaJIM3N6YZyL3gREpjh1Oxw0hiYoWOe8+jRbrM5TmdeDILsNeUiel
p/sU+xBFRWcjGUVgsxpYDVKHa1ZmgwtS2eGYFgna0l5nQZb24DNKMo65n7Ut5xBdlnHr4aQejnHY
2w1u8qoNLCUlmLNxit5LNyGjPzDSrpkawI1gYIdgX2YKrI+ZnAudKbRU0OG6qMAprFxU2U016fay
gtwIMow4Cwonh1VopP47JPutDIwS2saiIoUnSDMcc+SGH0dG3J1DKuc74W1/GsoxumDFlPi4hMcO
dFAfcKE7j7Ss+TusqIZwEim/NvoDBMbhwoYceXFav+PuxyiaCm+cwLyGWQibKv+IWIE8JJ13ohtS
LxHF5CMhl3RyuNcUdvRpinJvgOAkECKOPVw0kSchx/YKl5a+GvTXNCNx4TuQJ3ttbEtwldExGRyy
bHl/ZSdXrSCXp37dELVMsRR+mvMNMTnzse6wl7N2KSMV+UwSJxAhbGeUDPhkZPmqnfBuquDBcdnK
FRnr1MvzMVtRq4f3NSexT1oZbZOi++5UyPXqKS883nVko4HYXRhgszYarik4VgjoATJ0I+hz066q
2KKvqcXKgxwfvA4EQhvalnRhlK6XeW/NKbJDcpriYZXyCKJ5CLh8SKp5YPvhvOcIezEd+DFr6thH
eSchNamCrJUxOIgyfDNggzybJdVSWrhQoHHKReWU0wpzXXp5rf5uRidfNmPFT2wF3MEUoXXSm7et
6+w0p8syjEeIU9RZkZtN7tRf+nw6b9NwY0v+oWrCLZhcIIwybU94M31P6ugjtMO8E6RYVRBN+0WS
7RTS/WpKgaQUVn3FDBl/aqI2UA5mH+C0SbNAJfk6KAyBlROBkY/JOuONDRRBy6StToZY9F4b8cu8
U5VHcmC1PeZARhD1bftpcqfLodNrnrRkWYtM9/6oxugTqkw0eU0j0w1tqs4bx9HTpXZXeFp0tf48
dIM5hnrAKas/INm1F7Ws1SI2+r1wo/hY9Cr1m7prPzukkYuh7+xxBznMads2znEzJHs1H9GGuVp8
5oYWK53XXAYm7pu1rjnQo32yTyeEiodV2WMIoXWTUm/CfDq1HXOaZZwP7xhcRvoNcTE6G6fKgNDx
UmUkWpGO9O6JlbkxiVfH3fAmI83+eaROk90IpHMPxAUO7TrKLexo0adV4wGrSRProSTDS2yiuPRS
iIeOhdsK58y2VujAOGVSe44C0pSbHlLOVGm/aUn4RUZp+N2EHBQQ3golBhZKSETgUqgsDogsIS2K
YNu3QQnmBXimfU1jLNvwSxtBghA6NeQYJWEniZ6Gsxp83EdZh+PWoQyyZC2chR1rjs4Sh+luYdUI
aUcrwCz1JnH9Au+zE6yH7iqZSH+e8BGfIpxOSxw16SZO+/BLlDtAckdU4HfYMLvgrIFMJJo69LUs
e862Nu72Ka+y5ejHrDKf6qKD0CFzOFpV2G3WENvDox1eOIu4hAQ9YGM0LQUWkF/13P7Ns5wEuoHw
z6Nx9YY1k5/irlgXVZT4E7j8NUkNOFLjhhs3ZkAKGEjyZSuAI9hXaq7f11XUWYwlb9Yhd6Fmk2bd
Cm6hyT9f/4qSOXmHOKT9pUjUSjA2HRM3rXYmt5CDDQ0BlkC6/Xk/QdjjQLIJtZ6p4O9VCoupm5h5
KLb18poorrIByihDKYM2Bd44y3WFPK1jtXIUiJjHfbrhky1WPGfmU6ktTEAn8ESwI9NbA8TLG6Yz
/DlvEaBepAhk7odm3bBieJMOEO9OToyOp7SdtkM1jtYfEMyL5sCFVwzSvrqLq9JnY1KvIFSD3L5t
M9EEXRr2qacnYEWAvARj0GLITlCjgpJ2rF6nIcpz2P9ock5VGVU7IP/0CqUJMIpyOlFNY4iHM2WB
kqlDG3tFNJVLm/Y9Pc1qi84Y7tlJmUxQIZsYkFfhlG6u952ji2nZJYCAO9nsY9Zk09vYGg5p0uDs
5Yur8LtTALvmOZBmvc3a/ZpkLVTZMHwLWA1npehg2YCk9Cmupi0pcLEq91ScaYtpK8awP5+yXgZl
qaclp7ADLEXwbNXtH5gl/H1ElLNQcSeDKiuBzxeVDIZCoM85giFpQZu1KPaflhZWC/MBNiwcvRq3
HTxoMU6NYkHdO+hzjBlNgtSmaqUN7PvYgfAaC+BZg2viCTsk/D5B69tJl8Bucid4aDI45Q6oxMIN
wJ13HywZ8KnCfbjp4rDchTEa3oxhDKrjxKDC1G2hNtnbcBNWuNylwti1qgfH9UbTZajzmizE7yA5
gBkWhAP9FUZRChFw2BcrVWhyCnlL88mq/fLmKEs3bQnL1JmSvOtTm0CkBYITk8bf8imvdrXU8Oqh
Nd0ms2O4tkC55l4rHbObxsiPEDBytoZxqtHpCRjfry0znR9jDamHrS4LJJWvoJi3Ml0TbpAFdKwN
QdkH0MCwHRUwFoVa2aazi6jk49YFCnxb5V34penZyPyJT/gkiwg+L1webljmguQWMh8WFGAOV3DN
F5AfUBaVAdvvgr4Cao5VDCgFRmnnp9JCTtirFnaJmNDXCCXVDkqRTulDLRZ0umxYGJSQnS5bBPZR
UVipiEfOxQQJwXcRVjBhZfd7sEEj7DxWhRsdkTyEOGCcjh3RygB6TiDtkzzuriSHPNmHBGP4bEo9
/D10EqpQBgLyBqjUKlrEEFaAZ6yS+hSbrjiLe9teaNTLb1VHw++6HNSmY3E2elEPnonqvl6OTIyR
pwrYAZ2qwy8JnJEtPNO4TRiIEgjuIKt0Od7Qz7etBW9uWNeb8vhlWY2NjkC5rlsE7r/9n4syh3+u
/0DfPz/c/wXFf76D62pu/vTiL38Lrm7eX9dh5r+0l+b+WfD2W+n2zQWPvvmh0+EnvQw3f8nxJx8+
t9GBAhN/X9r5oc/h/i9UPexy2A+5bXLYH+mHG0qB51RwAeP+MPN9k8P+Cmb4i1pwOxPcxQB3Ne/7
H+6aHOCigP0oKYH23n8CD7xtcnAxtPlBJzk8DkoOcHXgf9LjAH0Rjyl2BH8bAuRSEqpBIA902z5m
+vNaGDOkvD/FGnxSzT3ZW/i7mx6cWCzRCbAvkuQ+8MB2alcpybMcfbJwWR5epAW0MAArQe3UeHB/
HiKLrEkaYBZ80RV1Jd9rXlSGW79NCo1bv+oHWiyp2xe5D6nZeJw4fe/EfgEV1rxbN22Wm854k4VU
tdoW2ZgUQddpaTwlq+KUhcmwKZ28g0BXg20YKbiyxK2BQHf4Z8eU3aovOxH5aFCBYkl1muRGr/Jk
aLHHWEougFKbCl/Hbe94Ku9TyEOaTi16t677IGumqPQ48FLvprRjkAwTyGqhcaTbahSHzYLEtm+9
pms1sPduhLJVMQAbMHRNBtZGlRDI5lEtzpSyXeKbEelV7TglPLMaLdi0tGs9J3MyP85pelwB5bJM
pkZMnnAKeHBBk3DwwdR154SFxRfbj/hdDwlutyptYoPYmC7yomokg28iqCCYNG8CYMO6z7ah48dw
KgX3m6iuhjWEFWChwv9l77ua88a1ZX8RbxEEwPBKfkHJsvKx/YJy2gQDiEAw4dffpuW5M9bUsWu/
3121R2Xpk0giLKzVq7vpAEKXTMRT8kH0iDALJ/15TFJ3ZKSbj2ltLClH4m4WrYkBOJ0txzil0pRN
t/BL0D2yl6Ld1pvEL8V4blpm/UmOSGyAXBJ2iOi0xfc27Y6JjwZ1pr4XVQr4L5Rz67OyGUGZqfis
5qzEK8qcPsQT46VJZ3VhUaAc1nqe8lOyLMtx8a2uVJ3M9WlLUP+XrjYGBR46awi7Tfw5cFKfOo43
3506sZceaLh8VqhZklPhFD9PejWPKC7ldZf6/oOO2xR5y0yWykS1v+hnWceHxAFzBsx2mBIpjk5q
oEJG9gSLhqxkPtY1gO5trtejzFzxfuXWnK1wUzVZVl+hAbNmpaaqe0x7umMKcuq/xW2kL71ok0uv
MnWAobH4hN3g5nJA0vpFqJk0OJD93J1rb5Mn0TfT5eJUdkr6OZMI5GJ8zNn8FSyNaIedw0HkblMo
zjY0+zJDVbXVK06zOsVpptKeXXWS5x+BqSXnGfUEkMYxEHLgc1KXY6IiehiFfeKsd7c2j8OX3itx
mGy9vaAxoi5EENiCURQXbWkigLOzicb3G9q+t5a3gIC8btumTGaAR3zs8gNB9vGc1taXAHyQUxcN
sE/bq7XMvegfOmaSagydOc9enb3OsQ4zwSacuV18z6Wdqg2tqeKkB5YsiCyCiGtj8racuDfvnRLF
aUzj/vtAuu3SFniz7Cpti7xvKwBS+69t3LAD3ZYFJX7DLtq+KCrNks9oQf4P7x1OWLSI1kMxJxm6
lZZyzCOaCFaaKb1bxkjUuGzH02lzr/SI/38q/oH+h3MJjNj//VT8++WAfx+Lr7/z81jES7vAK0EP
Acw/UCCKFOfST+4ffoQUKeU53ikFHth+9P11KsKKheIbWUEhCcF79XBg/nUqwpsajF4On12OIiuJ
6X9zLEJ7/+uxCM4BCBrgTcH5Ff3vfxMQ2lm2JBT2Yks3+QEBeDCH1ADVLdegsD4zp/zJ2O2u10lY
ql7OFTSUxd5TNad2boa2BL5BPgj0pVEEDV0KEDdevq/guBxy/HFk4bQr+9rfDXkUlTj9PrHI5QeK
LXoaasTbjcb10a1FupUYxOZCKI4+pF+Gm3X14bZvucdmmuJwkaEjxyrRKncFu/TuMGmxlhGK/9JL
Z1FWp+56tcBxUkUBEq68PS+4uaSkLjWXWWjEpY6cfxiKml25sfnUZjb60PQqeqrtkJbMrsN5KpL6
aGpDS5OP5n1Yx/yg1vF+zutvPOrwkAJPSmRyz5KtOxVFJw9o/0ZlWw/+HNfdf4yjzVLGKPIPQxz8
kRsEc3AczckGXF3OyX1KV5TBmX/ntaXllCT3DcmfxDy9I6IYSrkOj4sN4Ecupi0BxAO1zJf9P+pG
b+qG5eaDAKpSBeLXq26rPxWpuEytnsue0nv0OD9ZUH7KTOtHYNPhY9cP8cFQKQ9dbiYk/Ujqm2ao
sASfViqOIsMx0ol0vwVbApVPKlRY9JyFLH5Puyg6Ia7rx3os+hcNlsoLWQEc0KFHSxMMgFNK9s6U
97aUsfrPGMwdFILhQrDoyrPNftaMuCeDjKGUjUiAMJseLZHE3PULvxB5yBEtvX2/zdJ9YF3+lI6N
PuvVNWcybvVNKrrsGLKCXBSAsI7IRJ77YCJbIst6RgOsvmJKj1mV1aO6TwoxfY1i64YqszG990lP
b1VjJTksiUSnQoPbeuzl8Egjsh6pw2F6SDR9GHuPAJ2L4UCpTCuBnVO2zdwcZB/N1axWW5zBSDUd
2gaEAF7adNkSDqZGPqf6NiHrdF3XkZ9Oi4v4cwbE/JqpNP7E8OCHcQNWoJo2aXCAdVqfSO6EK+m6
xdfLBo7UpW5jjgyu9Rvqfx5A0nRai/9sRba8A7ZG0RIYWHfss4YiE+3RGlUteWXE/P9A/xrov/7z
Xe5/SZJ2FnSyM/7+9zj/xrz672D/4/d+xvo0/T8oVigyH0TvHzH9r1gPD4ZdJQOvBpif4C2CO0f1
Z6yHYBYt5AwV/s7+/rv8IfAhpglMBMDazWAlkGT/TaCnv8b5/YokAZUcHPMMrcN/M4xI6waydPx7
DkR2Ko6JYQY5emzmJrxwPpnuM8IyH0+D3caNHQDJcCD5kRZADwbHhgjA7tplV4XkAFi7IhrsxVKo
fnzXc2WirdQdOlRfOPCUVR+iNO2BmdbgrpLvGcCj6aGXa9Z/ztGjEl+poja9rdPGIswq0oy4FWa4
U+8lWnHLcKh77jpT6oUrBTRps7hlQLugsSSKDu1/onEGWaP6x5T+rPz/SYT/lasIQxMw8RgIiztv
EKMevyENZkQ1k0xl/l0sGpSgC69Yzy56No8uA2Wp9kDuA6pHNI5i0STi9PvL76f6P1hguP7uVkgT
qARwUqGe3n/+Dx5+aGmO9DBtvrWko11TeU05Nj1S/8i2J9C0avQcnPQ1k2XEomCGu4XRbQRfhIV0
oVceZdTYlRpniiO3INpZ/Oz3N7mXyX8z1WBYAbEjXt8DuRfeQrovy1/vcZXg50lHo2+gsM5xcqhD
Vmf21OfMg0cxOJ+mnzoeA/X//XXfzM1+XaRRWQLNXwI+6dvrok2rMx3R/FuN/uaYlnNs+vGDZOgH
1uXSNlPzfhDSe19KqaEMLH9/+V/Rg/2xMyhA8fqvgqG7hj3062PXfG6ieJX0G7KNDB1SvsQp/4yN
FCFshybrb5uIaPKOdnabHrsxjoMsIffqMSj/7Z3ABi6FjwWQkV3e/YaxKDMQENotdt9YumDLnTZ0
a0h34m6ZRnZscsHST27CENhyTCGi/KRx1rviODc6NssfZgXh6dfVgOYPXieEFBailoTTN6vBp03c
bt0gvooiDNydtTVKbMdIqLHYzlBVrFgiv39+8iaSZbuUEL42+0bFi7/wIpY3U1GElhfGR1/gXpWp
6GL1ct8QatUSBRV6WizsDK1xA+C4gteEgeBANqZHZdJ2q4aIuOGxUFK54WC5dsmDQho7fvn9be6M
zX/uE2hqQCLf2d2gk2O3vIkl04LaNrZh/QJ+tcMiAJUqxvzE60J5BNI1naNHk3R23zR+0fuXxtTT
H+bnX4NFUHNAvhxDgslQS7y9jdwmo9/GVH8Zeh4hhreIXmEB3yn2G7+mgiPuj/WEV4arlg+IqM4o
R/hFHrXR3KGth2i7R/5N4reGJvTzNZg6BsS03w8XebvBwPKHgjSBfCPBDIOw/uusrkDLTDEE+mUU
SRqpY+tH0093NvjGDNViN/AO0TpXM36mN+gttkPehS16XIwRl2PhehBiVQjxdq2kHbwoB1Q7AqAc
j6P+IVVFHVQF+c+KkJhE7UaGqxi0R/zVDqQma/+wTQnKxF8WAIyXQLwv0OCGnAjv2HwTMbAyBzuD
7Pop45q3oNHFOcdSFGIqCrCKQPpGaBfba/TsJ2ig0Jnaw4kB6wU/WhdPU3uawLf44x5ib6M4fFeR
jABUhSJo37tvVme3dqMSUptPxmEX2SMF+sHeJUTS7ZqO04bhKMTchxcl123L0JNyC/r3CPhL+lDb
INBgVuDKvLhoGtPbHJ14LJOVzaovzt3E9+nRIy2whLY54/ODcW0XXkKfdui6xX2/H1oNRh8TpIcC
TcCSAqoPL7lCzSdKytsNX8YQ1x49KD7SH0y0fe66tW6QYNgfly/yOtpQHOq1xZ/QSB5w50007LmB
N1x1n1c01qw5FbMj8yOjOvgb5zrk3X2vHBBfcGnUelEzHK4fh3wQ7GUGmIZFluU18ozZDhopyu8X
+9uoidHP4DMErBjCHbwY983SoGIbalKY/lMgagRLZE3izIzlolvdX9LJLggUv7/i22gELQSLQXLf
s1Kc3W+vCCgTXX9Fl49gHO6LcZnYHv52UjMO73S2PP0kWhqwCJdk8iO4zTuY4f6wy/d09pdNARED
tIw4K/DCXyjD3oLwgaK6RGNfvSgGajYFADfx6Lu20iIayW4cyNGJTDd385iDz1cayXV9rHOfzLqE
YmDp59IntUU7NU8fV4pCcCvBEUjnB59DUVNZHlZ9jUUUy7KNmWhACxUAQLDZJUQwDxoan5yCedf5
fefPaGO8h5FAZsB36Rxd/ySaeBvXQOvPY6QbeGo8LcDiN6dVlwoJ9dKYPc/TAJrKkTuXIImdw75u
GZIsdiHJsmLZglIOgL6s/Y/MNoLuad8VYEon4lGs6b6kE9sE5S4ak9A9RNowxuRk+9kA/w9867Dr
xKL2nJpsucLuzIjFNvr9WkreRLYcGVCOYxNRDTMIV4w3odrSQQXdDslz7iXaEidQyvcb8IDJ9637
Yx/Dkm7DvaGJv29xxMo9pDhjcdCgpYs0nqx8/5a2HUyQQQXL2EWzoC9jS/DldXor7IpPNZLuj7jV
Kh1PXZQ5ejLoZdCx2nBe4HH/8Ghvskw8WrFrYQm2SgxJ4Vt1n187kvWT3p5pPe+RyjuLpRX60Oiv
Ps478M02IDbhBfyh/XxUkSaYkDVVfb0dg0qJr08FjablGVmqw3AsWUux+ugcEE2GJiqwxNjSmz26
TQibF00CeklSeWQkuGDjRYx/ocYiGApVMwyF95mMfMX7qcWWkEXS4l+v47OHwt1D+v8VtnevOco/
q6A3exSETNiZINPmOcrO+F+pLlkCS7fURk+zytA3OL2mt4nM17mrUFnKevhTWHhzHO2XZDAFTdB0
wf+RNf16+MetRtZq1uxpnAhWiN/wYhl0lYLH+LDWMM2PYoFcC4SgHrIxhy6HGJCyIOhhlBa39v4u
S4HctCfhWY5ggA05Pzj4uOAEUBE2vl8HHFQ/p622y4ChXPt8wF7BLtqno+7WfSKitiH4UmxtMT/E
GrBSc+YdyPsv6LfsdervR5u9QWDxosF0PwQQJNCWRBb0trJBOjhGdbxuT1JuKUQPfuqogSItFu1t
mgTmtqOVwC/zskDXs5VgjNnGXsX9RFc0mZDtRNcOxCP2DrhkRiu76LX+Gjd9fLGIiaXgrQ+6/8ba
PrgHpVPlPi8QZaDJPkOFHA55OxQcMB7yxxHI1cLz+RZkPbGio6diRW7Q4yHFYRhcQap29ZMTJRQW
NrQlmnaQTVT12s3YDHNwUG2U4Am3IJMXCZkY+kd+Y3urkkwL2ITFIolA/iZqf+llhsysykBUCQFl
LZYimNTdJqbSjqZNT3OR1fTAFVQRT0uqk+ZlYn0tDpT5hFQb6lMNyjjo1GiDNsnSVTXv6wvIu/3B
6ngJ10BS4/hMFmC1pzoacxkfTacVe974XHfRcwElzfq0omXj30WjH6IHnBjZ9I27NHXPIZvrQZcG
PUM53hdr6LuzaIBunIJmudIlKKsUxMrMhdHmX4hq8+GbTIye1wOWyma/F5NfFsgm+mUk7YUXg+U7
DSrmfXoWKurS24JkUded59QkYPx+l/lAPUZ5JTR37F2gesaSDsSNRt7TNPZpfBwGZkx2ORWikf3N
wNfO1sd2rv0yo/Ep6qY5CaaWiT+IIaEWrEMm6/yEtZICh4dQIcax3o95A61IHbHUouUqXGi3y6Ue
I9mcl0bhtKm6YmEIsLNpJv5BR1PKx0ssjiUS1UKRtpDbySDrKkq/0XxN3/dJluGLf/1m1DQ9fgZm
OcPlgh6Z/RImWyTzVZuCJZhcQM8EUWO1tbybsvOKHiLo0ZzN+7kY86jB49SU41D5vIotBU+35bLg
9fttMYvJ7loRtUt/yjoKxu9lB05NPr9PW8obSGCKYsckMue57F4yyKKjcM1YP2KkQK9GyH6HqG0l
v46ocFkPSoBtSH+HlmCbi+PSIhDURzgiUNw7QtZ+S9sc9ej8x7XcGgv9W9eihzH4OOLDh6ROBlwP
EvSieAbV0NrKofTGyCb5BKblXJEUvG6o7HiNlKW0tthzeiZHPD36sgQkn1Mrl33EaA8OWQFZifTR
46CyPeSz2ddgAxcLOK3xMQzIN84ezWB8zrw+qvQ8YPhsi7djZjhLRoGr9ZKgyBxIs08PMUwm/H9I
D7kVpACsaIElRVPkMBXR0OWSfbcWBY09uaZBplUtOdnQNW5yyacIM8gmO734dpiaAeMVyaDPcgqM
rO9yaCVxKw1m2oTHFCsLV6D4kf0ionVfYKmL9pnnW4Tv9YXah2aeoehvcMRCd4d7mGG7gmf8+TzO
UWq/AHCT+B5fjU4fO85EQSu2FACASpNJgrH4uXpEGAv8yQzGFfiZ8NuPwZiwalz1M8cF/Z/v/6Ij
LAIoiK7R48+hjl4//tcgv34OSEHSvcsSuFJkFewq5Pyla1LTuDNIaxse2iZhxbXqhNZN/IgCvNZF
yV8nSofZY6mh8p5cfTmQYhO8JJ2ct/Q9FH4aozQnqsdHEgOMzVWAOcRclF0MricEPYon+Gaf1bH9
UryOoDbYQYhrr88kkwY1WmX0kC7kYgOZGr8Wv07t6/JAw6TH+KSswW8cedbvD7+ixYd1WhO3X0Yy
meKbm7ZxJp+hsmWTB8VE0n14XxdSmDZ00494yP2vkMaN+D2YDaFFXY5e7rf+OqBRgF7HVbqnmkGo
DK48iJIBDc7VnOsYIFJ8XJpJY08Xbb0jHyPIKF+aOUvsF5LWA5bPyJGx4uHdjGQXUiXU1viDybx/
YXMNdUWFHta+HVTg+/0PE/jmy/PU133doJOY4+9CFEdqetGNW0b8NX1dK007Fj47/xzyop3Bnj2u
De3wR3ACaFy8NU2Hc34mNqTxMzK3Np8PxkZ+gBBkrKHaqHgrNUom3xtgmz0AA0A2mCY5XWa63rfz
hPMV3+u2KW3zU4dkcd2uKOi3ECB6pkEnhcyO9WouxYgm0SVsDyZ8HkzZEV+QNPL+Vlmo0m43tQC3
4/FCABVZYPn97dx5AVBgcS2uTmSt55cUUkJUAWJD99YflgKhvD2t1CaIMLmToNgfe4UjVh3XaBDF
CPUFjqr1Y5yuLeINhF+66y5+wsmt76VrT5PsUe9+3djIKIWcTGI4zvTHnrE67zFgI2izIrxQmevF
P1u6SKjU/eujr0U9YoioWUOHJ+rqZeTHNMQEUQ7cnX34yGr2VQO8al/ir/hpPkJUEpdkSvbn9U2T
4IvDAsfnbQP0MSqbPgBXLljSDUUJyGJL1TtqiMMnwMLea9iZTyPW1SvIEgjYEuI0DdaJ5LIWNuBv
hFfoTaAsB2powdkARCkI6BKfQJXp9FD5HsAEv1Zduu8nKI0bgPDQ3HmEStAwN5x58NkoMMyo9fbB
mxq6QwWQVnTA4tt+gA74GioKPOXHBemZiK4WMTrX3Ba03UFKPeG4e5d1gqb+Hn1RtYnjKtpok6d0
MbyHKFlH8IAsM4BA6SdWgxoAKjzOakx+iFjAU6WD2o8NxcW+3FziCBbf60i2XgOJpk0MM4mrJXAl
svsugAb26JBMA1UIxhbpJ8RbrK9oMQEj0IIasC8jA3aZPaG83FGqvkG+isy6UHoxn9Jik5Z8YaCL
9rdpas0mTtD3jFAmLQ1pV3HEiUZ7Xo498O+oynuSuRcgkiDXPsW1besazdSNyvVhyZDb2G/F3EDu
/nEUOaCJs+umWRVVlISxewlsSpguJ5wOK4p9QjRyyizjxUQmrHLVFkkFJdkWZXOZLehMrYefT/I6
l9a0AIgrvE4FwpGj+BFu+n7e4x9EF3s0Qfa/b95mVPsnhh/oPWhN+/eg2I7wia3e9g9C2c7xCVTu
e2+j6YXBVq6RLYrb4Ddiji026r4rC7X/5OeSRU6JSFTA6hM/eoXg93Aa1ZVbN0ezkiQuzu8mmdWL
LhfwuzDRWxBFcrlAHoxfqqOww4Ej+kT4wpCW+UsLsWH0CO41Jhi45X7nXYNO46efF+KuwJEGBjQm
+7ViG5o2ZFAqDWZi991rwOpegUYLwRtWA9TOOwg5utQxdlC1AlmtlDadosep4QbP7Bd08earJqn3
NA5CHlwjg0obtzX92HCQ7eMcKQWf9k1ukr3NeBiWdV+TmQhJ14A8Ng5KHWULXw0B/tPekwAOvAe9
DtQu/F02kqi9lgnts/wPwNebgh5YDuIDVnCC4JbCRuYNViE9egjAq5NHqXWKu87qesVuWDTCrI3Y
voP6GcCLLOfG7vf+h+ruV7xrvzxe8AvPcRi44VW+b3FWN606WsYMUNVraGyBAeMuUAdgJ/3+Um8A
dOwm+EfEuBYgK/w33cv6fzQPl7yzuUAq+dcaibtV68oawdh7eAjtq7uAjQO+TE2LGdbMMUzZz+D4
+3v5FULYnYmACpH9nThoh2OdJ7/eC9xlEsC3bf2I94MhjDWgNCJEjyNcao5BI3X+0zj/+4KwUAFw
AH0c+P28eIOodtLFBIxd8QACDw6KGhIYf5ltHZbaz539+wd86xuCJ9zN+3/wmRO4Bb0FMte+ZWD7
9OnDz4ixyLCD9ht4/JyfVjbm86k1Irj7aaFbe1AQsGKbU4fQEI2B4Tz6wx39utIx5iil9hes06wA
xR/dwV/HfCviaMk2ah/61021IK/DHl+hhUNcb2DlhimQDEzW5FBQHA5ILSK530gLO4opwHYGlf2J
K6p5XK4ILVuFUG/xcewPQW6bjaKerJbXfpZ5DbO/f4i304iJYzEFh3znpEHg+HYaU2k9BJHzrRy7
PTKFH4mQGfkw3W9RPrGb//56HP578f6/f1vaZCuyEZjQTLc/j7213umYsUZk1SX4YfV/Ba3BzAoO
KWC0Y2PAzJH9KxzQRQCJnpv29vVYQpK8z0bW9dgXA1w58Mi/f8AdOPu7Cwl8tkD7aX8JIvgoYNm/
xTOXLayNC7y7yIbIwcshUyqjn1KHDfOnLfjvS2HqcnTw8FISFJlvQ50SCYR3kJBcvKYiMwc6gnWU
WIUvv3+qn1SMfzwYsEJcqgBB5kdjPn8b1+MYfZmskePZhSSW4zHh685GmOAsNGnwzwb00CsYwQBb
LSC2D6gWYYBRe6KucVqDawmdYmeA/NwkDNhDfKcEyLT6YkNuwPWtWJuOrFslErScPo7wd0MZ5NqE
Dfao+ikkHvrwOB0VXN84oLYbuhJN07vitZ/XpShG6Huwj4ldYesi5wKUmWlOGwhpQdhe6AUKjaxR
hx7+TpiKnwlKFuHX5O7jsS+F3ZoBh0X6I4y9lhrdEiN0L1IlCN0oDfc0YJkTqKMvNLQU/e2QTPgA
Uqx0ym7p2O/JXPSa28A4AbhKGUMqFOALMHoFv7phdBBIHVKT9TDK+AvysDg2ZfkzkfmRQaGztmB8
g833QzyzM5Al1BZdmhxNrnFJ1aGqmK9idCuauupX6DObM/D8vu2fKdLegt6mmy+YuWzTGGZHV1BM
QUJXba91WLFsI7UH2U0KsCsQmAxdhrKVPof1RTTpeoG42uIFETy5K2xhwOCvLd5BAPb3VsxBP6Hf
sHe0kAPGSXqr/YgmwhO0himrocdmoBOcpLOEtJUiSDr/s6H0HPMrnq5L8onwdfP5LWAzYe6Homi7
5NgOYwQBgEHggMENHDvRSz8OesPcHpY1CbAxhF8L0L4KqRlIgNXGILu7gTbWj1D19vCuQzVd5A59
0UbG45nFvV++pLHqNnkQDAn3UKpsUPDCAPISTSU8RPeW289YZNEPr9ObXCFut6dB9mkyIYv+kWcB
+N7zxG2AQgU66h9VaP8jGxyyvkPJ5gowYuCY5+IUziNurHWG20i6LimXLpqLJwRxnT+a3TjgpBpe
81LW9fLIt93Lb2sWcW7YTC+amIZL5db5AkiGfshcmlRrweVt1vg+BmY8uyeBRX0BLwYNQRpLJOwO
TP+hjht9gGJaoBaFeeAZxS4gpWTg17mJP+kO23FYTHqTLs0uyJASsxtDcNxmKzu2upneh7b38RFZ
uT9CxQw6bzem6iuY7o8JYebasai+VjMkjxwGKhW4L/XFrKfiIIslv8+MtOjrm+ZbM1px6KWpy40N
w4GLwl7lIVGnDeZurhwM1APIQ7ehYu2QnRb8ycsc9dgXt+oJQnopvtmi68/dSmCRtBUtP8k21o8G
fqIBtGYYSZUR1fXzsob8cw/eJkr5ST2B3NocYyg8rlhcyKbUUURvGGC6k/MjXhXVZuIe4CEUg9LT
4htBqwf1DDHkYU5a2ZzMBgUwGZV/GGcGwAGhAAzSdbqi426XxdWSVyIrhMw/NDCr2S7BQJi+jglr
yVFPxqPMaZTcIGDh+ffccyg2IhG5K1WAjnBgxLf360w71ElKX/PRE1uJXOrPcTuamzVj8fWYkn2F
Cr73UOt5uVqRzr6Ls26+BPodXTUdldDCI/p9I8tChzKEHP5AHrzCj4uxy3eoglbIqkn4DIW4TsAo
MKAPhjBi5cregKBNtJsOJizdepVOta3LmJjmdiMZAjFKqmpeaE+v4DDamyu3WndKzJRc812QAaT3
hS/bV6gXxS0j2D7zOPkDoMW4KesVUhwopzU9sswPt0Yy93EzK3KyGO1tuKhMHTgQXZU1NeQt0UTZ
Z3SmdUmTHkJaAAUlDLn8/UqG7h4WRx52d97Xz1Zu9oNbjUpKu05rJQhsE8sW94eOaw7MDRtvlaFi
a77cFQmcK6ohzO3nVplQosmjXgbd7I5iM7kv0ES4NBCPVvCyEFesGdjnMU/XmxZ4/4y2A5twUeFh
mRRZVKQTWNDQbzZlT7ris4uQ1Bxy5GdtydvR3qVL2p0Q6OHIAcu87MITLe/A0wG3Y5HuOdEDVCvT
Ss6tmdPPjornBXXyc4AlW362hm1wA1H19w0DcpY+gy8R0sDt0UPnK0rHLDq2MC6BsHueL9MCEhiL
PBQc6GwsnuHuU3yhq6FPrRP6yxzm8H3CAj/MmU7eMRALIJxOk4NdrX9EfhmVfBnmm8iN3acQa/DI
e1iuVAPg5FsJqzCcZSsiUtw2OfAgONBcwEYT/i7j0J47PrlncLtgDtfCvYLEAz21KR0/Apezd8Ug
3QXZ+uJRKReu67G1xzVDyEUZrJrbgcX+yk1suRtG4Z4c3E6/0m5GcEjsBkekTWHzANN6T6ifrleX
LZfNslIN3CYfzrDGYgeUx2BYAvYoLkPkxI0Q0t2HJJfPOaCTj/BU8k848OsLbLbsXSCRB4cpbU59
IfgNOtyEVl4V/SEP2wB3FXDRTqGO9F0HCP6uXrWxFZgh8cktrf1o/MRqFNch3LiCTdcgKnVAB5R+
qmkoFGK2An896/ILgp4fHJgCe5/PNQUy76JvkUjAQbvZOAtNUW1qRa57yCZA2vlNx+kMZ4MYroew
M+oLI26WyNR3QFn62wjmUS+9d5/xOxBa+Ya8jAoZTDtl7e1atKBfckOaq0LDzGuKxLTrQpb4Hag+
03OTzLM9S3DuWVVIkl0zoV1+KmIoniH3zw1kxyPcw2b0u+GZE1RWtsEXc6moGG51hH7/9RZZ+DUd
0njx7sYWMxo9BM7My+XArHpPVxbdw2+2MVW6Qtt2lIVxD23dzArKAL3Ja9V0ujlEbuAgIQpBonM2
j2N42PLBTfK8px7xAfoG3esOo6aXurvqUJO7viIZMpeKq0nM74CWtGNFJ1I/LVmAAF7HfXoDup6A
koAgRbz2KMT9C29Q/TnEEWc8T5E41QNoRRezT7Mrnqzx0D4FuokEFh+rjYvpKkGwiy9zho7A2fbb
4A5yHvn0WER114KBU/eFKx3kXLB+gwPY+thQsGbKRLL+Xm8kCucFhWYLAxqbxDdL0a5DlTjg+O+y
HuH0AIJcOEDi3ly1CUQHeEVgd+WjbR3b9/0WpUWgGH6YQKkDcBrV7Swtk3D13nvW5h6+NG0K+4xh
GjX2Q472ZjWRLVGQU069vOkkurOlGgDzVuH/sndmS3IjV7b9lf4BtGEeHhuIOQfmPPAFlmRWAY7R
AYdj+vq7QF61iiVZlfW7zGRlElXJjAggHOecvfc6A+yr2KkXhJ9AF+WpEa7Xwj3xpptSMCbdFbOA
7pQBi9r5oZkHjMSK3jqXWS+RIzUZ79ieUL/9wR5uDQhBQVIXqaviwC2Bfy/M7F4safSfI1nXnQN/
zT6SirCcfTbmtrYTSricXDvaPFY08Iu5/7AYLoSEpNPhIqqEkxTWKxfPEOyj5RDqQn+fy4pcY9ZZ
cwThCb5GvpdgKjzvxjJGXz8j5tbpqehC9yMbx6/rmmfPWS6/ZpH0ipg2oX6c8Hbs0zDtjyYPD5ND
wu+Rv4L1qlrs6pYQkD6QZ4kS2clVxgE2TQmVx6sfYfr5u74n8KTJ+XG+kif8PmQpoI+2QsbLQF6h
MIawkmY1dTAS9ezeRSp3HgMMRP1OjMx6uB+4YWL8cNOn1cryXoIhC/cqCLJr1Tbto+7UkO016VOy
QU2dBbFRz9G5Bq8Cd6GrDmWXeo8wNax9NOTtFaww48YuZ/fKloiWbaYQr4GOtTvbTtkHpwN9XGcb
/pIZ8BDemdHYqb20yL7gH5ywLvZTGkdqMuekg96cuL4CpBBZdYqHFEOkPiufNwd6xLAe17QXnym6
d3cs0Nd2PV/KKV6Xsod7Sfh3FD78QlFQX/AS0geeOuKgSdglupH5SyEy6yuTt/mAaSc6tmZUHwIZ
FHdGYcLQrf38zWzq56rACZbRuB0COy3e28ke2tiDGvfumGl/0bZDhCyFlhMmguEohAmbN52ZTLgh
vSQ0u86XgrbkMk6W+F7mTvC1TDPrrbSc6XpEud15smvPDiPjF4bvdrmdabOMncLsbvw0dahbORy3
m9D97pZbM7wAQuWpPdvqWzuGhthXPiTXmGFy658brxFtonoxD2hNa8uwMJgKCF0V50jsG6Lwbiqp
7G95ng9lTLTWauKiCvIwKfl7E8Zf3BP5Ir1z7WsboFeOkbOn1iqzSw3N41XSteVJKR3H/MqDd+rj
yCBbdjKGEmiTLIwTwGb7efMNHKx1LHUsFkN+8by5+KbHUPJ4oPM8gNXBDdWmnnONdNdfAXu1qi3N
bPfXs9LyW2kPs0gUY8YxFmM1fx9gafRHvpT0aVoyxfwcUa3GGEVuBME6OheG1BmWKTGvFPPYRn9z
sZCmhzrIhyt3oX+DCuSlww5cn+Htja7G82uuo/cyqKp6D+Q4J6VyoMyYRmfe6imwHlHXwghXEDVc
7A9TXh3hiAwXTr9m2s9dnsMumiNKT1wcRnvr5JNlJDrdnHhLbXpyD5mJhAGOFG6ixM3rvHDL8ZCN
PlJKXSZFSZHW77c2FrTH0gmbmho88/rWwGIpv9itNakdXUVacqRFfgsEtLd0Vi1Hw7SLxv3iaycN
49LqhPNRYRs1mmQ0wrlIDwhm5WzelHnrt1FCtz27MtZrXisNxmMyvWWXo1+FVaxxc7vLrhmXtC6v
lpCInZkoTQNGwm5kOsSSAWzekT70WoKWAo/ittlu4quCjEIax2n6eJy71h8OGbVac9a5NgjydWoe
vT0kUVE3e69Da3tMTRvt5SgxSg3Nrl9cwyzuCi2BCby4BnYp2OxaowGM2Nx5+7/VRgRirJeqaBbI
ofnsvXmoTPnjz2GtITfBAcriNhq1rXSWVywS2qR7/AKbDsL3cA0+SfmZs3/EV73yfessAGTvWk65
QSAzZNBl0NmmxeTziOA4Hl4AsTkdgEIKyvnWLGBWu4nOlO7K44q6xdXikVe0xTcn1M1Y7zxYyUsD
5ZK3B9u0xWUB78xTTp0+OgMRTn/vY1QVzsXUultafEhioMahd8i6w4+Ut41Nr92VuJBubMxclO4y
4sRcIkERFbpHMQT1skimsCOTVAEcgjTsBCWsmV1RgZnCcRMxO4CNeb1S+oUgqyo/RQUb00jCnnK7
yN0Hy+q4R3S/+kWGuno2cNeA42wJn8Wu5ruzx21Sf5oNqzhQacy8L/etr6J8B9QX5nG8EkW9JzCk
lx8u+wsp9/HOwx17Yg4sWHeROklp+/qmsMD87cnlY9YaI4RgaVSPRTRPwbmjhAvAkMvFjedmKptj
P5i4GOdQQhXGQl1+ytUELJH2oJhin+coUEBnXR4UpP2ZAsGo9lSgdIhpIT3v2PvuUO/SOpy/GWs6
LzK2sqmzHsJSlN4OVFDzvQcV0seqGGkNmtUY6Ub6wsr3lBM9oLTcK8fPDBIlExcqartJ1jLPDuS0
xtQ41NoKMefYHZDM1HTbdu8upjpZqg3eq7FyLZVA1MvahIGi8OhQg0Xd1qFv6p1tenp4w/qAbSLu
JS67BE9HB/dAWza+IoZbtxmddx27HXU4GCrtzvHkEFkNSr+6GJlqsbJrj3AF3jpZY92wFw32q/Ei
JCljyI/kFrgwwZwZsYO37tTJqisSkJ7utxXDAvdGGt1rw9xYxgA/fUtCSOJi79woDaN9gbfiNwPz
EsNDcDvXBsew+kpzOeX3QVH3W9UFyPlEBeNfenbAiG8ckc5ydEa3eGgnJ73BJpl9Zr3FJx9O64xd
LdVMRtZVzLGE1PMcQsO8m3oS4LeSGBvqcFC3nKYBaei59KIHi/FhsIuKdjpbDC3EbsIb8zo5bHNJ
vFK5J9AfBfbE3nvs0gxYlt2Yb36vrDgK8CHmgLBw6Kt1iYkcLbdkKonK2lqNhLoqCCsxAORoPGd+
jztNNQSz4wwWGC83IgE+9XTDiWyCxT6gEKGzkqsXapeNzsjRC5GcKcwgA+yFTgbvkCztom4cLfV1
ZltAqUwvk8EBI4R8muZgwHU8NLxL3ADBV7fPofzWFOBfOmOreBULA5uYmnoRsV+mEXaUshP5jgd6
gfOKccndCrwVyosvJbzSEYPdzjFrsV/ZLcGEwsNOh22klrvRkb9PKm/2dqpAJw7e8h5wWoxX89D0
oBK7MXxQXg/GeTA8r6MhEEyBaru9carUvgrzqgywCaWQNHrC41eGkdvflkqUlxmW7x1ePQiYIrQ/
SMXoBp0hiJZEeKrok2ByxbLT01KouOphXOx1LsKK87d3qqvCshfvMPiT92KkuZxvmVyVDsOAtl7i
StbWu4hwPMQ1RozbFoeJuQ+gV9EURDapho6tE/W+tor8qfTmfgKQyfMZEoi/y52+A1yPMvVlcibG
0I7dprdhVTtvHS6LLB519e6oun3rB8AybE1j9oijEqNUNnLLV/17ZkxmRm01G4lB5XHTa+I9irnL
1ybTxrkv+FLvwHMFXwY9tJfB68h69EF5zVwgOBmpGb4wMRYBt0Hmf4M47exn11QPY7/Y51K1BOCL
MZy2as2ssc40jHgCpcKTcvLG362RQeFUi2g+gvUZqwfSsmLXM9za9dzqQDwdT+8pX6yrZmlzvIGT
9Zany/wWpYMVS6VNopNeua/DCqQh3sKd67nDc0i5f7Tc1PrW4kB/A8izeIAM+OCw/L+RuQlvZkT+
oxwHvnWh/sCgPNxJbS6QuYbWtPgerHdRZgD96S3o4jwPIMTqUDm7EAYgUzTjeurs/rVg2LELZxqV
jr1RazznVvtihJX7WOSOC3icqf5ZysZCCsNpWTrO90Uz/e+B7zIP6r/xgCrrcYcGTorpjY62reVD
76rW9b4MRd5xyisWOuNN6jvyz5gE5qWAPUuwQTrtF3fBSrMcJ5ushr1zWnMe8rOp87pYzxi5l+E5
FfPkffcaty1PRRvWA+gHtzeHjSvhuVPP4VXiZkHTwh9RRJbwzR3GO2ulbAxNEL596ffmfNbLzBQz
9u3ZO4D6m8KvfgOqYIg7WVZzxTnm5aa3o87Dp7AzoLJmGFpcPFbYkSnjcVUtZKH50mBjh+sDpEC2
v5mdsQQs3WGsH+D1k9NSQn1dRVbiFpJZupnIuQehyx6zIlvN7n50woEWRjiz3/cvbTilLGVBiA3p
+4gMibm4LYpW6XanJjZwWHtTOlp133S5jhZgtCKTYkmm1qUki1dwPt0IYIGuOEqYWG/vxPUzM6qO
eTaPQfeqjWy1vRgOXcn/hxc+8OcrY1A0zFfFolgwksxgs4Lx8Dfy3K8BEcQ/AtQRWVlETmx6GB9+
laIbk56jmGX03SxIkfx/1dv2Sw/5qXeAH53GKRxB85i129tBHEDyxqlSoaOoZHCaOXgufghdf/26
flWXeVkBOj1x1Qj9FRf4n/dECW8hmpSJ4LNs5Sa01D+NH3UZVdyIRotc9jdC5a+a/PYbiXHzaWzZ
YSTfDTHwR08GQ8NwMMlL/Fb//I3jT1eN4zU90rwKcldjghtNGMBJLgrEyp+X4j80h7/B9ljMnv9w
c/wbmF350agP9UcCxM+f+cfKvui/UQ8J27OWh33nkck9/M+VfTh5QAQQkiH57EVc1X9we/z/BswT
kbaLTJtIS8AtiJb8j21+WBq2JTM4NAhQ/Z9wdmTOf1X2iV3xH6wSASwgLD9/lttJgNiutLV7ZosB
EoKHaaJvhvG4Erm6VFnnnVYwuowsp2n5RJsLrr3Spc0NLWt6aFuNDUhJ46MKKhpMz41uV6xnTz48
rAyQmw+BQbnBbV6N6mEB8/NUKw8RTIMxrjPf+trKFHtpERSX0PbB5nJMjVDQTrMRAp0XxTRTqbO5
5jtOeYO9dhnCYTqX9iOuivLC07S5SgOnOmpHUfDCOW89WyRRlXIAF3V+sUbFtFfUmGZrwwcTysaG
C+5YVKO0YlGHDKujrMLoemHzDZwbf7bvZwMMdCBKtnIsgmk0BsAxHlunO9iBVR2t1s7erEhEt5ZR
3lkzDU5qW09U3i18U8rCpmOwEZvE5353loWKsl78JASuayd93Q+I+5YL6ByvBklris8ewNnRq0z5
ifzVHZyefEUnenh5ui2fO7fwCfVVbnGU9Vyc0IVx6boTY7NgsZLBsvVrG4qU+iSf7tnBtX6Plml5
oyd07jMUyRMT3v7WZ8XCvefz4eDIFAcGdvqKPrj7Vm/7GBhNBAc5gu8NrJK3kc1z7JZNhZ1+QqMq
Xf0JZjcWvcemhEheAUs4u5jy95p4EH7zttkpL72pS1mfjdA4U0qyBalr11eU3e7YdSObdKjo6boG
wbTbnY6Y6tOzTXz+jgzzCpTOKIAf8zjZeLaFvkJKKl6yRUTvQccuERCGkqGaPz3KceqeotQVN2wQ
MW8mZTIh0ExJX8lsqetCm9Wj27rySJFjR/FEhufkzVVQxOXGNFqXQNxkmbseliBgSGrIMHggM2/R
hw1duIN4PG5ysnkX9dwrbTb4aVKsbvVdY/O5TQGSnNBPnSt/kNWxlj7jgzAQbx35i9smk949pdh6
mvOFcYExOlf25G2ezjb7gntbPRWrEyXYGqpzbeizbNJt1Nl44a3dSfu9iSz/psvckv1xlTwVRUU7
WDP6O0xu7n2p5HRl55PL7dj1J8McKLQzlmZr6hREgdIiCZAGH0hPv3ndXJ+zRSKILLV3brvUPQQh
dN4laOwXxy2/s5AOzLaRufZ7EDZP7eisL4qVODSRjXnf5j4o4TnHe0yyjOHnhlC4zUfLs5IJi+8H
yldxF2RlR73gONF36oP82Iz8ULaK6jkUZp2MjgF5cCzrqyLjIk6OA/VRM7QOMbA/Bo4aGJuQqY6H
0npiofEZ8Jx/aaldG3xu4GsD8PKiKsp7AqTVg5dWJ3+Zhoufrs2ZspESR+qSsjRy3oeWrXsBXuUD
Q7RuB9yXgWwzFw9Sme5vK0OpxCmLPFm3VZLMCso3jCfzc9BI417aMMq4oAFG6LxEYaQxvjP6+TBV
fnfV9XRjSRQdvKGojylz6RsK0grJ5X5M0/HNgPNCVMux7guT1EBDKFQl1WSOt4059t+dgZ48dc0d
8+zgyBxv3o+VpQFzB074NgClkdhD1kpQQS4tRuIl+7KqtjyyEQmHzbJ4QdKPs7+VZzh9M8AY0JkV
PWGrwedG0ficrYu78b3YLlGBtOSYU6KKkbPMq0x28mYBs7a3LOOtsLdVX2wlcPasSwhiTgAzYfeD
n1SGeGX4bp4rkwYMHGQX20XZfqswsV+lLIK79xhjnJXy5hp6vjHci4F9R0EA/Ium+sPHcnEsTC+8
MzFYDDClHPN2w/cmYVqvFcixyt8j2kYvEU+N2xWvxmsfuuK6XsevERHNE0/ENaGFHG9V5gpupam4
VoWPn549Ide1dvu7oUi7m8KcOjpJUaEW1HLfgn8/WLC1d6udy72nOue1nGr75LMKYd+nYXvI58L+
DcCMvplAfny4Trc9XJCJ33I2MD0TAxyr2BdldHDYccEShJxR15JNiWGl+Z1lic2bTcU+Zt38aGo+
+ib31h2UcLlXsx1ehVv5vJurNv/iBMXEjQZHM4IHj0hvajZ5ZI4+Nsziz2W0yudK44uxZLEnpbje
laPj7uUIiYZQsMmeCW00LprSfNhAbLfWmNmXyMrKr/Rb5W7COcdGEx63gq/4FZgLecIvSMqy7Pro
vfR9saubyXyr0j49cTKxGmywd4vte3erLozvEh/jRRJzP6DkqC+WaKqz5xoEAnCIs1hnCp+zKUwP
ltmZj/koGAeOAcLLguJ3cPKgv+2X7lvDfOW7uWqOf81mMfr+2WWrHV34jpVM+B6UccWmC5vpWoMI
gc97YzAZrLPQGCvqUpj3VLo9z/6iyJ60RyESFxoRM2mg2t93WVed2pyvdDzLoCzjVfUMBIM07H4n
Hlaexyq3Y2gLxrVAUESQre/GsSlPg6ffmQpnMWctw5mQuCh7J/x3tNUPM9W/s7foHczDQ2PR5xM3
YnOD09XnnnnPnjzsk91l8iLzIHgaZWm/lMXUfIeyNL/2KT84Nj7wbl8s4GkvMuNd6IvsVDcOR0C4
CPQ3lFoMApiNEs/cC7sdXMa9Ir+eCTExIZl1eNcN3eK/KT/9XeOFDQkhT1w4vEK2PBiYHpK0NY8k
puR6rOkQb4TsjPZdcoBSe0Uj2Ze0PHTA+upLaJQ9XV5hI8A65ZWVLc1F9yJ4B/7dfTWDNCvu0jmv
roLcs/onZn55eqzWsoLriyLIxBdOgFd8hvmsjGevS2dvb+WEovEZoX2fWfDm7BrDXDCktM1h9NWr
Im4Q96wa3pHMZxKWua+0HdPJF5IUZj3oW/7N+RDhwU9QedkG4l6DQmTsZRqtF5c4Dl6Y+xsnapHn
Zs2rfQ704MIThNiVITJMQ5WVZI213IKg7W57ruZlHcjR5GL62MI2lz7yjVi5hj5azbwwPt3KLaAT
mmCk018JAXX/gGeb1GmbDieMY26Cq10cFTpfsqTufb2yXqXojOy8ukSI8f6kl762xWUwscdYFUAz
PFTXeeqjYuM5/6odv0qYXC5H0Y2C6Z6K9hhxYOKKqt1PqStnsCElD7JUIvtzmU/alDYbSez6CMbK
/N3VDCMSWUrEYwDNjvXph40fvqqfu3v0z00+aYeeMrAK4MeWnx+tyX+auL9p4mzH36g6/8su+Jcu
7nZblP5fyUfPDpYGK/YfqHw/f/SfDFbXI1JC1sBjaIwn43+budAFMm4xpDEBo7gwkgiI/KGZg5pH
gCQ0HRggPj/1z2aOfxXBAF6QZ9I4/p8grOQGfm3mAKkhI7N5nDqe5ATD81/nBEE5dzUzENqnIYRK
bYEUDXYA58B127C75v0wShMACkFN/5zaS+aeG7uJwsRfERkTai9S6Q6BVB5/AFO6k1FRrvSkvZsa
9FTuqE9MnuE1OxXcMxqwdUv+xT0PLgJGvNhFh3vKd86j2PyaUwEUiZqbXQL1GoXXEVDkd4wF8p1i
B6lzLBSOwIlq6ZpgvfvR9KN1W0fI+6B8Mp/dRq0dyqONJt3v8fFvP+KkNHJlIZY7tKfoRVMV4kSV
20qKQYXzQzZ70UstrPkBkzV4lrJGNCJHGPRfyFaX7aX18KteIOipTxWa1lPV1Ew4rRzqkNVklUho
O1BE2FiFa45sPMbdyO2xzNhZf8Ijbz3hx/c+AqaNdy1p9pMz5s7zOoXzXeO0PVNdkzPVr5V1m9nb
iktJbPwFGwx/ddcJxIcA35OCYLCqz4KItCRD3dpPLOqS707amYideFMUjzYL/gw+ko8l4+fYCsQL
8CAvQqmr+G2mk9lPBeylGuWQEi32o5l37Zb8zhDwwzuGBd57VHkr3dFkYpt2RX3VwH27hcNaXIes
iYv7Scw3RSrGM4VZSaMc8DOBsX2ePnlCpArkHH/Hfc2f/LygFWTafpeJNHqx9XaFx4XdKlxSpd78
pYV+Psl0sdhsahf0qKoqxb3B0QqEkfXDgnuJUz4OEdrXBBQJn8sEWBae62wArZiQgYkXGEEGt2Oo
0RIle8nN194nSXqoaoYR8Titv+ep5pMwxyZ6WarpgQLEOywNO1mTih3LL6utivtghARIXUKSUFq1
/dTgIHufEea5a6HcH5DBNc0Cj/EsXlObf8LE47UhLEcvg+nMd7k/8b+DYeRusHvFlY2cgb49WjwH
2xVgipsqCAYS1Jni5jNs1gelI1UoiUI5fDLembK9OUiLPRUbMz8grz/GDB1MO0aCwP+GysYizqbA
k4JFBpbUfuQW9cn2NdF1K8m5nIIidc4GJkUHWA1d/EGsG1K/LtP5AeJxA6FsqrljUkurz3l2+ZWo
mly7cbtPlmiW7xQT813oDM65htD5HjJTxj6Iw/UYeXa0D9xGHJcRtL90Lfm+rfB++XELCyPg80XF
uGq3L3ux3aSpPxK/dDQfCQaz5W5mVnBXr3Z75eZFUzKBdqMXqGF8cAPIKydhvMINowOzvaoon7gD
tq+EZufGcSuk8KTmmottcnAIAArva9D3p84DSLLztW89uaz3esGMMxox0j+Lnti9RQQaYjo1e7tE
e1yTRARyD64xzAneDvTzs2BJA9oRegbfBxNzB+5qvuSqHPl8EJOtpxFL23ExV04Q1zadc0C1Cdm/
iq5X9uRJAsQLf0MrrQJ/NuMoypkA59Rd0Y1ZgCkQF/V+yNZoW/QcnHyvNw9mVURs2ZqNHWZZo4+B
6vB+nbnPpsOqFp3vge7wDUNz5wVRJ88P6G9T/rCoWd5kBVwngfXj6Cx8l3FMueewKY0I8YvujKl8
7Z7Lctt7M3BkmGZKz+xJzSdYu/OD3AQdvFxl916aaXeK6IuObBSynwKq8ltMUFN6CPOiXx9VFHnu
aca0dHZW3jAWZu4o2ApcqMo2rKfUXFd5we3v4Qttasq4Oi0E7d0qjiDmSlJeE1epEilmY5Txfo/x
lnsqJV2IO9Ffuaw9qZEPE01VJHNjWU+dXqynwmM2tSt7cIBs0AGrc7DUEO2pGEk6s/cRP6DfkRFr
I+sJTCuvB89zlu5HSj6+iRa2zIsLcgLlO0vVZ4Y/8yhyj7sbRt0T+MTopReeVVy5UvcnbQUmPI3t
nie5wQ+ZA+85sbvt/tcM3W81UjDYWivgfZrbsYc9C1cDIDOQmKZAUIt7PBc4/53tfowWFWLDC6MX
w1m5kD+PtEJZRHDIknArsUms1+ciVB25uBF1CV+bYd25Pt+uigad7m7i48WGxd4E/oxNdu7L1Awz
tJbO6/PDj5O1BUHnH6c87F4s4TTNy8SiyPLVwwwgkorJm4itcRJHNx+8jwjeB8p9V99bOT5GeHOf
TY4/r5f4LOKwI9W6bRHlBGY7s3WLUsRBVlE/6CRsQ2kx5MkbK/9CSGEh++A59cQEUFNCxBn2P4sV
FWt0VTeQGmI7SLHyMnyNqnuSFb+xaWAr9KvBYBtoXfanZvBqLtFGWIhLfOK3Ld9JfKkcMW1sTFhl
Erpv/7Nt6pcWgsSFHREav94STjN1iNM/2fjZ2crDpwtyr3oSSyaveMaEdxZrpSCM96Nz6DtHxKRw
hlvPdNorBbwhgaueP4ug8yq01vQrCcC9YbfdNQgIHBNDQElf8B2IdW3VxnTCRXZWOUv32E3GRoU7
M9+2K0bDa9Ppg5SqOxjEaO4kxrKiDh5S2/XMV8BKbMcAh16DSSdSXnOqsvmBIC1SrmNqeydNWe/I
ltJgMYGiD/UZ4ELYsOuTZXUsNhSuDNHeS4flWDawjgCmu6nn6QIYgiQBy9AX+Ow4E5fD4i9VcIq4
LUlhKO3NfPx5dIVbaP0SzkNwUUXEY47u+iTQ6Ie4nqxn1xrbG8P0my9iLcMLbkXuXgsfLEBiDLVh
ITEWy9mOizLQ6LijecMaQNOJleHNH5XbFs9LUD+7IO0rNpAp974rMRWg95EUARwQHUKcEL+rpY++
sXibJd4Tq4WR3Ox957F1j1Uc/WExiuhkjt24W+YB8T6Uc564bsGozlHFDViJgmVVpvY/iyHEuQ7m
lOe4MPd4UJ/JTclDKYL+GKTTVzAeiSeK4Buzl+Uh9xbgD1VnH7DFFLE9eP29AqZD+dP4e0ZT8/dC
208GqYEYw5y6CfFU0+6xC6sNdH0g7+8e02gMrmUkcEx16qmLtFHEvU9ltFdE19kMnXJEsWQ88SYG
SrDS04uGZnqxFQsR2VyjmOKQIW2d1Uz40Jr9WHbeI7CjNt5MwXsjWpkwbk0qd0h553bsLKbqNNbS
+sJDgI7VHZtDFhr+ueqd5T5rAdk3TnNibNcfw+0J4TC4Zd1LpE9eyQVTWCehHMzdjphfdAOY4F4L
FvgNTWM+lFBGoPlXw7M928Y1iZcKg2NIdimeqF2/DWOFaSu17fUCvQyXrBjat4LynfJOw6zl/rbL
J5tJGbsgHePW3GaCPHkDGP8uTllvORRtWZ8nMwg+jLJ+Y2tyWcUQ7hjw9r06wBKAtLAEm8thHfQR
v1aeeATJEWIEYzmMbMc0y4fz2HifEsru3h6Yj1nSpKem0z8jUDgfaW/Kbpe2an6jIt5TXbOoJBBm
s1tKs9wPnctWAWh+t5z8fb0XLWtiDGEHJ1OxYKBm59dO2cvCRcOMeo3tMMAfAfcw0hwkEIS73eCZ
D+NUVtYewle/UIsD1i0eRGrN2+ZZKN2nYGVr0CeHf0Y8y8YxHbLoJzXGRiZZTgw7bjMnPcLHZt0s
gEL/FJZ6ejFKZYc89kDOMla08l0vBzqQvNsHmIxu2GcndsIZphfph9V5BZ8TR6SvDus6rEzwt+F6
EYiDb1fm85TNIbe4U7fsPBDeVvhxkOIQ+U6MNbvOupoh/KBejTzSV3Uf3vhlQ7iAauCx1rb5Fk3K
7zFO4g+5lF23iFfl4+s44z+KhouBrcHWJ04tZp0EzLppX1gGlVNG45Z+SYdoopod2f8we6IN39Ou
4lBPIVpBtjSmBdEGuEW/stEBj8HqJXaFb5Nt0IY5sdHOM7XzHrLtEK1MF5vshXc/OwRT6tVXndnz
52VLyYVJqh5C7h4yh3tPU4PmzN0zKllFIeKPLs8mmO7VcjGtdX5Y7Ml6ohatkho7yB12deqzP3T8
/4ZW+CvZFGHScj0ae5sGGhWPRcm/ts4aGraQgyhOaYstaFe3rTO/ru6q1RtQjbU7uHVENdI2HsFI
LKI8fP/6BfyJ2v7jFTD12V4IiE9exZ9E/in3rZZAcIZYBY4W6UJlYqeJPtoIjSrPKDZTeRSOyLOr
ASRAs5e+Sm/BB1hPZM+tW/wtVJV//ar+zceCrrMxFcFPEADf5OM/0CAaRzP6h1FwagxKv27m6Q/y
qKUmHWmOWTBtU/loth3mO2PM5Ptf//YfDo8/xLO3D4NfD2k29CnBrT9TT5slKDHV4uL2lopWqLC6
BeVWdWFdcEHyBSPI6kyh81QyoT5bW/ndwNovrkYXNe0L7IGxXGOzHNhzO2wdtOw2Gq9KPXqYBkvu
33xc/+YiwmOxvMBhZS8jwj9/XmOUCcPB/XRq0pHNiRFKoUpyvyQa1gN3xlcvMUD7s+qgTpbLQzcw
q+hyenlWF/YPddP9DRfS2mY+v36EDDXxEOApChzU/j9dQcPrjBX/fn7qi21tpW/488PASOpFMeJR
cUhUiJGCbatP1wqcMzoEPLqpRX62IBBhvFdy68H4ZP/62jr/7oXhjcAAEYJY+xd3T4DegRze5Sfp
Z1SoWUvvxQR3mnq8xcydVfOINyl02bxL2bojPqfKy+ja44N2R7ZW5rj+X4hr0y27P+piC8rW0RA0
Uai7lO8iY0hbpQBv436b9QDy5pu9GTgpTYN+1jcLg8HPn02pqKf5gUD+dgiR8HzIiZ+zUatY57ut
jvsQTcm9taoQLcILJB3QX38crOH4l+sUYPiA9g0vdrM9/fpNyy2jEwTfjKOTe5yBdrs2+SVEW+Ge
mXn1HPy4FOwQd3tjQ5JFQ855WQsy1uMc+XxamWPRnbDvpUqQjfmvfFj8k3n6ku1/jIccW24Xu992
1CGMZOLUZkzAEhHIETzbiKa8YmZcY88uGd745TJyh9AQfP54s/+ZRP/NJNoyWbP1F4Po/6k+vn3U
v0ygf/7IP9xE7L+Mftwf/4+9M2mOG8m29F9p6z1kcMxoe92LABARDM4UNW5gJCViHh3zr+/PIzOr
KGU+peVb1yarlCkSERgcfu895ztIgFS3+U0DmjwvUjFNRn0GWzPwIP9uQBMdprskMNF/phAB0vPv
BrT+zjBQj2LqJgeMGAjxT8Jh1Bvqh6XGdhTORhg6ry/9T8K4XLSGJU1LOxKQyzg6y0l4HX1LPr45
J3/xqv5Tl5vDkGiGyYUJoWf8/KreBM51xmTaEf6NeATEiiJ61L3bagbq/zcLOif0569E48A02RYA
frJUGOnb9x/XAugfbefjKhr/Vnf66RqhIl7yjWjh1qmYDP/6y5niz1+Pt4cjmAeg9gPwzuji7SGX
Qtod3LP4yAYzZh/QNcMV/nbCNgnzbGy0y2rdA85jUDeiSsdxQpDHwcGSVh86OxlJkKTxsBsXlsM2
z/qj3yys/Kvf68/1kiknrPSJaUz8w7yRjFU5q0EO21Kf0ExX92UBe78k3uyDGJz6hDqDsWSM6zkm
eOrGSsh3CM2kTg9rh6KZRRau8CCrewOs3Hd4EdvHtLD6j26bXOvjmkWzW9YBgivCtUn/vrYsBthB
mpvjvSHH6pXUt+aWl3j+wdCzfFfrcbm3u7RGa15NAQHL81FvYkD9W2ccvInxRQ/Zmynl0u7KwZSX
rhiaGxwRTAhRFz/pZaIdS0e5HXvK/I4SmmHw4sdsRukHvEiPJCBnqxac81s6otOa2W2hRNjr0ui/
ZPTb5iJc0t6VeCrWOZnlF7qk9iqv0rrN927tYv2YY+7zQE/JQtnpZlU/j73bfsmBtn6il2s8+Aho
02DWpf+NXhDmfmiFLi0vY22I486zZY+mBOG5DnjjueA1ZwcY98tbvcQZFzCJb65cVujLFQPUR2/d
YMwT4ol/UnEM8g3ygIWD7xZu4EO6ZDqauJziGChfJIXef4G4Pe2bRR8o1h3NphHpVN/6qkoPaZ2+
rH3ehgkDq8vE90bmRJudVpHk5KR1XF53tNk/kZyi3ZskdVwxrPHkTi6iwPw56VpYZHms77QGjJyT
2RcoWyyEuLWMzDUrrvQ8Gb/R2h6eC7HmZbQlm6PaB5l/4hRIIMHOSzeUwcxg6aZWqdu8oL7RbZ8R
8luXsYZspyiSD75Ent4RIH1AoYUgGsspuvyZ4ZBhIVmJM2fntsNlrvUWprQhgTKle/kTQ7iYv+x+
NePRDHG8rRj3ne4hnkvjyknlnb3Ms9h5nmtxa/P0LMjuiduxILWI6ftSudre7rXhujDq7XlQceVc
Wfu5pUd6i08BitU2DA/ErGkB2JQHiIVZNNrbZw0J2o2xpUZkrJu80dxti2YfvRrRvWOQCH/a06a9
p1f/yTXjxjhmqG0miwH6lK4vNeoTcuOnEdW2M8LAoYnltQahiPiUwiKpCgiYxrgWwVp2znblzeW6
XJS+ToxRkOIC13exhk77YyFnKKfwkkY5M9bQmi4ceYvnjxZdgoR2DZxFb5of3XWgGy2Y5oc2jkga
TzG0qp1NH14Fdtf1YZ6QX1HrW1CfQaAZGEE9xHZhVmqrt5dM7zoLxuwAArSYt+RhKmzFh26zKblx
OvzxuwaSznyXYCRFENI6nUwvfWpp2BPQP+0vRgteAExWHWtpNPeLb3zMx1mz9x1oGPebq0Y1UE0A
GJNMSKZN/76oQCHha/Bl8UWz2+K9P1XZoddrluGmcu3jpA/lRzdeNQVdNOJ1N4+OebKXiRTxeZtI
o7Spmw/2YGISNWJCxJfFPpIAqyOFKlZMLIwqxaORNmz+aOHyr93Yid+v6zi/OEaNwbIWdbunfWde
NCVAnt1o4UYsRsag6MzqE14DPxqqkf5f1cUY1/DENpedZWF+dydX7IUjG0RaGTbI1h+CWuokHiL+
QI0Sx/7Xpef/dcQDv98k5PadXWsj3p5pru4X02q/q+nzFR8kI9wXviV2Wb/aQhC2ZRr1JB5cABHx
b0s7c57KCicRIOiJ/ATpVvfajCozKLyKz0YsBP/N1obqFbhD+dHUh+WuLHIHjjt5ne+TKqVfLJlj
0x5uCmfkuS3D/+wC6yEb1r/ZBbrsxN5sCv4kR2C8XX9/GbKXcXirRfjtx/6QIggyX4GyORgQeNN7
qqz7Iw7WfOciJmKr6bI9YZcE4fF3KYJlvNNtmhzkfv0hHv9DimDp75CUkwZGriA7OMYl/2gneLYk
vN0LgmBUNTDNeoKrdN34CSNoGyvS9yabjszyRWiQYBalW+0H9jB8Xp3i2dORW7fE6EQ19mJm+o7c
LctanDxRtMxpvEdv8oqTBsb8ehnLK8Yk9Os0B5lsb+4wZiMGy8l4XpVHEufttrfMSg9Rb5k7xib+
vmUCGfjO6Aeub9y38aSHuKDwuFteEYmOGjPhUVQ0nSnIeaYDWHB6mBfyM+1SBGmMKzra9lh382dH
a/WwJDsEezX6LFLTewrl/rNAZRFs9mSCHrG1CEzuR+xkD7kpnqeewzt2+7lsslckPbyjAM0FrmMw
peF9atSqJd8usFP67rMjcp+QEHYIs8bXq7GBUt8RtTpp7kXfexd0eYYolpwa+i5RMlTETeTFq1Fo
y85xOJWN18tQ7/ilxLiYiLeTD3wFToPuXVSZlCFzE+pZnc8wtRbaU4gJuzE1mmNuscFroF+HTufw
XwvrfvbGIVI/mVuseJmPE3szlLB35RS0cLgiexAbfevy3l/LKSolhyzxoV3aVsfHn00jGjs+kNk6
RahvyQdAmmhgXSVXberXte6aY2f2QDfiFUljsRLE7ZfJS1xqgvPgP/o62uZzLKzUMXsqN9feGjwP
0PaEjD735SPEjIKtLOpsxlzbHpvwdpw9zp4pOehsuxee0B7PN0nWreierU4ypOM+EKt5z9wNY5fu
A9gSU2AU/AOb/v2U8aGSvLAuUC77e5Fjr22g45xcn3nS1Kq7aODvYiG+yaQgPLuRRuSqfGIndpQn
mhtrLKs2IHz4hvv5dfHxOlLEeLtyzp4pn7j2G3/K6UHtSIiqw3nwMA1PDT9TcZakQKRtuO12DRPM
Z4zafz5f7yrBKToxCA6g6W77JOWWwX7Epe8QOo50lmmWJq885NzVaMt2Xsrd6bncKo16FpJuWD+U
BLHtHA+3uuCD8OQh7myL7AZ+ygV59o/rxpWfO54TQpLi08zL4jpFIh2gmPnsQmwJHJcr7I3cTMwv
bs4no255KGaNv4pY4xnUsxHFIGVOpQG324q5actCxqcVcfsDLtI2IKoGPA1VXGAObQss2jCinsZw
WCFgCRHB8BmSVF56UlsOWD7EldnFCGiGzYgKWFBKCAEEKa/R/jXcZbwOA7aGxbVn8KBijwVpNaEs
RCNZRjrPCdvq7H5K7Zvz42Xm24aYZzSwapYkaTS8gUELNju94nJbqV+cklSvDwuaygguBo9h4TXB
+dpqFV9fi+srh8EUSwi3QN12fsDAv8VNzPUDlrztG8Y0B2TMRUTKgL8Hg1iGWNXb4HwDqDucR/w+
szagVSvLmD/xfFubvx3Pl3kYQYcNPbcRMpoBqZSIn1qGAUebvlSw0f6GciW0I0kGrF64sBGScglE
8Yoe30SlwtOjazzNlTn4gVGL+KT3Y33FOGW5sRf74M35s0bwMKnXc30VF4aKA+aJGDddOyY2zynN
fXG1Mm/cM8OgLmNif6UBSwi2muULMzjGKBYHsSHQX6yDn5Zw+7SFXybmKaAP4AQuIhrwNLbcdYzO
LmaHBGy3pr+4ZJVOVWeboKMTFsVEsLgh4wo1t/AP8Wjcp6bvHTZRr4d2YDFhCjsFVIXk2Ux8hHkU
PEVu2xwrjxWscjHVntcmw1+M6PzQQn2Z8DYQyC2G9M7uuSV627o3VlUqx5q3s/EL8NqZuZm6pd1L
9KtB0eCfTTudxHDHWm5Gt3hF9s2pWXkCzufa8e0iLCp+5Si4rlbtFJG1DDLUaJPtSiX4dkmjuzOQ
F4dwHsqDF3evncu/rsY84qFvyXtmPbG0MtuLvn/xoPdFhEkCEu3cj0x9mqjQ0jttHm/cZsh3tLeT
05otbEi1UpaC8mCFZ1jMbGnrRWNnRjOQqFQVCOCwI3AiH30PffGtz5+NvFlChOZMwGFVPNoJJBzp
kQV+vTJQPmWzziUEYAMtBRiNNUbKprpLm2y4Y0zn0H5ADIs1qAffkQdrAUlxoY8gI+T7LcKArtNO
bTw+watovtEoebEyvRl3ibkUr15napvDKoGZOeDBYORe980e2Mnit1CpSD9tc/hZVW5NWpjwKgoN
4cXX/txs2r40mQXdFMRFuRc1PaTqODBb1D6jWZyClL5HeRWnvjns+r4UTtCt2OZv7MkxVmImqCge
amD6p9R1/qb59PNAhH2N5TARoY+mQ4n+GUld+tDlSSAYj262oore0tes4OVi1t7j2DcmtxVPnZVx
p7/ZAv5F0+vnRtT5uMCtGMQgz2Sc92NXyF8tY/WHdjyK+bzY8QyaWfGtnrUChXzx+uuj/dyDOh8N
/QveRLK7aBz+eLRtJtEn2+rxWK7cIGon4BcYswg/0v9TBPwmH/6bIsA0dYOz/t+Lkh+/UwVI+f37
2xrg95/6ox0s3iFEZlqJiFhZRP8wlurv6CoSkUhZ4KqIbjqI/9YiM23hxkXRZjEMUgrmP7TIFgUA
eGef6oQqgDbzPyoAzlrjHwoARVIX0KIFgVI+TtUfbyF37U0tne36gnw7tjQHPCRJPkGimXEUDhXc
952qbuarQQ3tK9mtoVCDfMSB7rGrrAxeYSwJxaBcuZFq+L8oGQBJwXhKE0cSPtmbESbS5TMxjV0X
rqZtPvlKTsAmoAxG354DJmuAbmL3G6gv5Acmijg7qxMIcogThJIpMIIf0T7SP6HljIph8xe5t1Mo
D2XtoXLI1+azheILebKsLsYlQa2TOfsROho7wUkPJpyut0KJJ2ogcbQOTBQVk7RQV5iG03xOxdgd
jEnbTvKsw0gQiD/HZ3XGclZqVH2SXDc9oIICMczVkm/6wzj3RliX7v00Cv9az/GzeVWSfC1ToKc+
iKjj5o70hbKOhRv40gE1ZH2cM3wOPYKSpm0oG5B27x2tWHfbOIlb2panpC5Cu1mKO82LNTobRrET
+H2iUpFlRiVi6XWzZv9Hh03fLIuUnUVejHJjp6Ft4mQVqXYqZd1GhdFtQarlWyih2F4jmEQ9A30Y
Jc08j48iaxF5MCe9IhbVPljob/cGKAt+q9zu28mQ126mxQgbjEdHiXbWYqR1OZNKF7uFvN9AMKEF
dsq9M/IG01qkPzQ83ecRNRCK2a8QUORBtGZ+HLFHHdCbxh/Z0Tf7PI+db+TIFuv1iCL9OrGBdpZn
/dGipEheVU4hcVAAOKAn7DtcKOHK1DQi/4EhpBI0IWDyn4GLza/JvPp73JAo07pYgasYf9xb6yzL
qzVvP6RAlMHZNOuT5gidumez9WuSLKZLMkQNOlI6EpzMR0PUJqzXjpJipUqUFSt5lqmEWiWKLZTP
aLc00+qOHo7f+6XhrUqC23RrVL1/aXUZhUXLVLsPMqFV7nHUMA7xTlbjfoRIqMY2JSBzUJIRp4mm
bFsIuEyV0Mw4a846JT9DQpeDkSU7bGdYo14HpTFWCFW3ycAKg6RVkltP43Cr7jTNPjKsLnYp0TfX
vWM8NWXnxlcdssX0shXlJ4fMbEIA7QNbKaFdAOsiQf1APx5V2W7y59p/2cilySLcitvtNi3yTo6G
V734tRlvV1aNTdobxg92u5h3vUcu8BhhGn60YplHfj8i0SnhfM6Na1QAfyXinjZ12oeWqCL8dUxK
k2NruUX/wYB8VSyhrRf1kIa1Q9bkqZY2pUNY2bmhY8hzOO/V1G772Mlrp4+aJNa/bJBFoK8j57vp
ELy5n7Au0luIJJGZ9/Xij/E3zIZ4ebLN37HC7VJhaVakj8177ly7QMBdjUSx9ZYogmVCPbLTBz9/
diHoaEePTnlzYTflrFGaj2MRToRjM81ZUkTjc1JhU1hb+6lglMedoq8iIY5poBteK4VLPbjWt9Uy
h+JgxMuEw2/t3JpuQOaTdCZoFEa1DZd6t5UJ8+9KDYjNZMMMgFWYnaI+o65m7eOIQxEjgTZ8iUSj
SrIcZCdt7ObW9VajceifdKk5XCKMtPWwaRBZJ+4CiESHTnO7TM6yB5HCH6mgEMnZnOPAQev7WAKm
vuxxw/W7ogEZCm7cnwkBMp1rtmvdRZH5PPeLHYd2UVpEt46me8AmgkXYnbxDQ8v5rjbKqy3xhQti
xm6ultROL2NCCfdEQhEGU1psU3bkHCALGyl3dkPuGCcPXaCt1bl6VtETisTJIpjiprant6G/B1ya
0ymXG6jDGXmIo9X1jZuOzYM3uc7N4HTTFzvH+7Jj4ne5KqsieTIiLJR9kYCmDVvt2dVYSQyOxIU/
845S9nnL2c/KBpmdHZGGMkcmm4j3i557H2xlnbSUiVJXdkq2zPK2URZLeuX6aWKo9UIDxb5bIb5K
10kuWDrjI9o7/XPhiiwEi+t9ITUMF+egDJ05IvJLF1/8NYYk/LrdUoSQYfKvqWGKk61soRb+UNrE
YNPOntHBTEW7A34I9lyZSh0/z+HtUYSCvPqwUUpcrM6EY66vt4M9VRQqObjtAFohhaMyruJWwMPa
KzsrkuMWqboJzKZHqD0r2+uiDLCGssImBqbYVtljJ2WUtZRl1uEL7FvU9QwYcKqzNGKuNc8+WyKT
2qfJM4Zr4W7i+zQaDUZqrLmFiMXRUXZdysY2MpSFt1Vm3jxr4SUSi3JT6HP3cVSmX4QQ/R1Cbf/K
cwVItrTOAcgujIhMQGJFY6PWNErnWOImBhKXXa3KYBwrqzHgXqxCuXTYCSgn8qhMyY2yJ8slxamc
KdOyrezLhML0Tx6O5k61kMxlG+57iah0Zynrc8XY9F5lel0KZYye8VXt2qXSaTM0+kWqJ59iZaQW
eKXYPLhQUrUVm/XZca3jvV6UCduCbHltZ5l+aZ492rz9u3DRzDa0RMrQfBHDBw22OG0JmUjGfCjT
YURBTpiUA7wjHAQuFjxamoSkR3QUwK6DwskRCY5vffZwFfBQQ4INmzizn4wFSvOCNWPbuXrOSkBq
OcRnfPpk+L03fx8KJVWWpI/SWdvs/rxp/Y/U42/297bt03f/77f3wVNJ37evsx/UHr/91O/beyGs
d9gG0ZU7hnEmxPxriy8M652l01dHA4I8jsDff23xVY9fkEriscH3CcdVG+8/tvjGO9vkF7qe7pHv
8w97/IJjvNVG6Db7ezyPKpwJYQn69x93+DzCUMbHcbmh34secIbttmtMQjyDwp2ne+bO6ylfMGXz
9igG+AzW9KGwJF5w6dfdpzdn7y/qY/GTfkp9GksHmQOdSWfE4ahP+0apyBSuLfx0nBgQ1JjvCjg0
u9FtQNQuE60ejB3W+MWdWpQQfeWhqiKmS72QN+laaCrc+ps/DPotvyMF1ViW4gMtfU8cVseOvwsS
R5f9rz/xWdD5pkI6f2Iym3F/Ms5EyPJTkW1lwHZxlAw35kJmTOiQDPwBy5pn7gc4ENAG1kXkYYbn
nZ6iwxOPDhqh89TjruunZviGaVuKINNaO5RDhmZ3wCpH+kNvF6i5mjy9w8J4qkB2ypB5EZK/tDu/
6ZcIZ4tznfXpVB1+/a3+fBlcy9QZqVB+CiZT1o+XwV01kJxtKW/qAYdgkzC5YhihLHEtg547eD7+
+zYW5edfH1bda2/PJVJLNE9Kdsm9yD/Ux3pz9W19SaxWJvVN7WFxISN1vCGShtTZOP346yP91ABS
ok4XKhM4Lo/y1lXF9dsjtTVy4A5a/A0BJNYTIdkoJeOBzdQOoX6kd8R3Bqa+0i8mWmKu/u6mUTfF
j1+UG8WwEW0h5WJ1+Onwrqv0vzVqHLcr7KcqH9lDluozENwrI9TmCPF1Lv1hLrszuqdxv8PEJXOZ
FhJtTbPX2Rih5w9yF6w1XlMDmYS3rt9bbWpDXQOkH+BxsHCbms42/o286Wd1E6fPo69k0BTw4V6x
p/jx9OnOaNe2HWvXYoyrp6wfJPZbrRjYyABLqpPTnGbFc+L5pIdsHXGWYOoyypjJfR2QVDS4BRM3
wKUyfc960/022cAaTr++xKSc/XyWEcxyE9ENUQpk5Lw/fkqnh17Tp4N5naMjjn0vHPx0O6iEb38/
INIggrHT76dqtccdAG34LKI+IB9qDyU0LZK6u+qhLe0KIWs5J5/mvGouVsBNu9bu2g8kP3hhTEYj
8iZAWTv4v8A+41zWN3OrSdCg7I4SJCO0fDcUD4ExpdWRhIDywciTOyAP5rIrR7e7GeLucUC+YIbO
xAhNZKvB2mCNG6Ln2cuvcEWi4dfhkaf0hdhsL8waZqxOFRm7awarqQf3Oa/eFgp2y+GWLy9Yn4b3
o665ilw1uGgHuhHYk2E8din+40Psajgv2PnFz8wZiBjJ6k77OlYkw2CbAnpJRMiF6PzyWza1Ds+9
WRXvM2xeFIbQEE993I8BeIr2gAzfv+1msifwyXV7IRbBLJF+D2aumfjrACttHFXSxD7a+reYcxOG
d6IZjrxqjDnAZEZ/eXDLz+zC0kuj99v3tjnYh9HPNYOWfrU9eU5DTafTVdkzxEn2GpjIJ2Dx8yuh
Xq3NUGfQqUUTY0r2y5DDCJrnOVqTafT2fROnITVtdaz5q8QeWj3qnIlMmF0OpEyD9DsjEGnsZdtZ
QxkzzdLq6tAzE0gsuvT3M5L2MJM9+U85d9KwN4fZl4fFdJcrByRuGd+PMzbnakfriPiGb2mcYtP5
ImdtccHh+gxPiubFWKt8MDF1DOPY6jdDMdBDB7fcbQcCwYaYZCVlJM+Nsnmvu5p5ka8mBoqRaxAT
MaCroVRKWkdYxzHvQ2Rycxc5xZzoQV9STd4y8qBuPhZYeFIcW6U/XDmSuQta4Ri8zsxYyNboJaV5
fEuFYTpJ0IGS4oYzC1nt6zLrfcooXl7E0DJ5QcriQzvAdUgqadDIGNc+dhX8pzOgOKRmMbuCPaAU
PFYe9qAtqA0YY0GV9spQLhlO3MlMI+2zSTLvVRsnSrtQb4yBOClv9G5sMi3iU226g4uhsEZOv61H
iYW4J34hSV0CW+WEaYNRRZ3t8Q5UKzYhyTwNYQKidheSR3noiWvX0AhYxietrdCYm6ZTKNlzpWu3
+Oc1JqQ4rD7lzGWrC7P3B0aKRIE+MCQ1iYsBDi0u0zmVzO3d1EiHA0P2tn7Py9g8weo0iv3Y8gmi
ZmA4Hnli2WA45Ws7X1ceiVCRxqPSkzUmxlOPLqMMk9hMRjUj43JmrmR/Um+5uX1H2OgDzeID0LFZ
q7S7EJicj0AoC4fhNTO/MGuyONzGuIDzOvetT7L9nFuBSRwpZnFSFrVLpJXWXrQxmTjM9dw2Eivx
6xdpJqjwC99KZwK7AaAruB2SzS4hpnGZMzDmw5JpX3sItCsZyjxHWFI2tIH4+CdLMx+x4BvjjdP6
IPBqSK3X9ljzSkqgcfIDPlh4cx9nhIp+ge2PrL1jKLrs5Wxv2aUYkuHRAvD5ZC8xhgyP6bxJ5PKC
z146G2J0kNuI0UuzK2QA7DQ6u8TLeWZnkdNSfi9tZ35u+9Q8Tu6MV9grsLPQXor5PXbZ4Jg/oyVI
U6B7h5ZfPIpB9edmuhceAL2VEmsyqjw7Uvwa4AJdZrO3Z+97rXfq5szzTh7cUiIfXFZkCIHeKRBD
Otd8sIYUIXHJGwzbO+IrhSqecQp5wl+aCzgxsXGX9+REPRgenZGLxcrn8XpYBrX5BBJ3ZxdYMqJm
rjh002z09BajGjaijrCG7qoeKsbM+sTnApV8Y9k132Ls4Jzt0gLHT+AXE49OW0Ijuq97l0e+H9kV
JPw31lRjqNPbTlgr9F6zTWlKpUjtxuuKGbLcwS/qCL7QXd2M1qkjGY4/o1TjG7GALL5Q++QBqy5B
AP7Jm7LMQ1Zg0zxfyFN5+s1Cs+AneDCHRZeXCdvc/LJpSaR87/G2OMhaFzedn3RfLCZbnQqLz4xT
4+FsvAReAYV57d2OuA4iRw+twWnFptutL0VZ2Hd4ZwCV4+Gfik+zUyXySABI9UpQuVpDYOSkOG2F
p2rsNZV75Nj+J02Pq301t9TmrsUyt/bY6zNy/C4ZPOZ2aBu9QYJyaVu8jlIDu3iOcSkqjZrHZNNi
07+w8Dx33ysW5BU1ErdUNKsVO8ptIgP2hAhMES+ZubsU/Wg4zIXLYeJNa07MEPou/9r7BONpK9v0
0+YPvfhGUBtmw0oIdyIHCoVItFRCxXvN5FxetFwWSGMgiPdbM03D9bK64PEn5MeeK49WBab3uM2o
P4MCsO0Gr7JomuvaWawrbQBBH6VdXU2XyTq3aeDZNPowc7bym04iI9l9bianXZHKGXrFPHkdb4G1
ew/aU2SfcZyZHiQCdmDrBybt+LrSDrAfaDrIzyctbufnNAFjGJQuLZGLzNfF/SK1eDv0Yyez6DcW
RWYMuXm3gJWybyqnVdEzKGWca9XSWIKV3Y2M0Edw1WavBgzaby6tZk/KMhILeIRwKlEhHjav4+4v
rIVm9BqvugyAKTndp5mW7GOe4tLmccj8j9zrlbyr/VqwwBqtT456Bapjt4xfDIBfTJagJLgfbINe
KkKgZLAIDyu96aGLJX7DNeGOjtrM5GpSOOCFyWi0IrjuW/AO5CyVwHEWlaCQLYuWXBe91s5hJQms
wJVXjcN1CV+UMpJk+r1MvSIlyFHXL9bO4rlfmRzDaohT9/q8K/1PJ+VvOinEIli/dM1ck/v39JKO
8vswyLfT0t9/8vd2iuO/AzMGCsols90VuuLt/lsySZOFN6zhQcDF5UFV9W/JJFpwIpGVjNE683b/
aKdY4h30ZyJE8GuqHgxunP/3Xy/L/0m+N783LORPf/5f9VjdQUEf5P/93z9VsPxqYBS+a9oChSaf
DkHn27rSN1dmda3WHr2sfGVl9A8amaW7zNPnv6nB/upIuBNVmU6BLv4kYait2toWwZGMDTaT3n5t
62Zhq5eOwa8Lqb86EsegDLBcwyJt4cfvlAwsFMD62uMwF4SOjvqtnKp853Tb3xTlf3Egj0k3LTEO
p3OsHw80gYzzm35rj6ssXnl3vELIeM3533/8fTiMrWS1XPE/XSNs34RO2kvLNBSVt+8R7iNTwHDF
kv0PTp3qLzDioPwEpuz8+I2SFqZ5Q0THcYqr/mrRoZxiGvCueuyrv/5S6je96SioGw93rUHTxDfx
lDH3/+HGc6fK07B9t8d0JhUQddHDmiwfhbZ+PHtBf32wnwrr3w6GeAYlkkF1rfQHb+9yjTkPz2bT
Hn3ylEJXVv0x9xhigxt80j24PpmFglOs8fDPb0WleraxcWGypPnw44FpjIxGiYEHB3BGohkAkZ3t
awVgIf7fr7+jOmF/OqEA4lgV6KrxVP94KCCb2J4IMThqaGCP1diSj2Ngz//1Uf7qlkf98a+j/NQI
AkCLbAqK0lHzF5vad/k4VXN9qvv/2al7c6SfTt0MgKuZao6UluNKmzJ/2vDU4jH928frTwA7PjWB
J3Q9UaFYBj3EH09dg1jAg3FfHZEINGGrT6ib1nZY7jarWiM/1mFT+73Yd75tH/V+acK8pPdsdlZ9
gtlDaCkT4yXyFlxwPdaxFzfNquBM0CI7SgCzKF5XzzIvGN1N160r2Sy3G9Qhhk8drCf+CnVZFekF
ukCsI/bRXeDqIAgwPhWuwUQ3zuOvdADWkLaFfYxdSB8NwtbDnHM/F+5CaSxXIq92BaqBcALlfDEM
8FPGoqyjwXDr94OWWyfd3+aXswVPKJPd5GC8W3P8HLMnUdqlLhm60WqV+nOO5iLIJJ9HM3zrqWJn
EhbTgGTbT1qodlsTDgrsHuBSRDQhxpJyv0P2icwRYXenx+xcOwSdWt9qaJz5dlvFwlXl7oBCEyg5
smwm/QmOFMfhFUC0k9gPgEcHtObK6siY8gA1qrkUOrFUHq6SA7Nvuh+lbnwik9y+XBKRf028pvzo
zAUjOWm2XzqnMiBy84t27iyA/lW0pfhMEzOo1FXWF9NEIwSB2KIlr1mYUOSMJc3T8BLiVB++xpya
yzTvWqLN8le0zVQnTIA/VV72Crw0fj84VK+zWhpTnCqXa2k0xb4vdSorpjNlegc0fHkgONK6YEUf
0I7iFpoSxKJsAxhkIoDAsJOoGbCFGfomMeky5U5SvzqaTxe5yTmJY4nf0dBmJNvn275E1Xsiksq7
Sh1OGQhYvuaI/htJJDqmrk0evU3h8hIQ8oCNFf6QLnEY26mqYoep2YJm653ykNWG3tIHnVo/dEjX
I9elZQNOr5OytG4UksvR6/6KsN7tk0ci9ONSF/h1AJWd+I5rBK883uk6MU+kNdNspxh6NOuG+wcY
mY283bKJ5GSgMTX7ccE+3lMC7xgacQkGKPr4Ao0WXykIALyMucOAoKPD1Vr6pmEe5xVH5ph3GMx2
wjhVUl58HEgknQ4EUuRP/mxoe/bgOGLdhqydzJ/Kg0QV/TBTAX3e+q042O04gC7XepDzpLXYW7Tl
SK92JInjxXIAlj9vPqWKAT/ugvE5kw2ECPLD5A7tlyS37Et3LVlDsSDZlLWaeXJ0C5eWRVciIInQ
OtkpYOQOyedpiZM66hecEwBxcDWlPlJk3F98EFxXCS5hjXiBOUyJdGQ+BA2T9DyfzEiu0Gjy6htN
VrUU0Ftop35MBUbVHqaQi74ToW4f68JRaLMU9x3kv8+tXKcDlBZFeRi5ETZKmxM5SMAlQBl3VGaB
FOXB75PvA+bQMJXL+7ozjkMzPcMAyogOJPR+jFvnklehe5+OPJSi5mPpopyuJzTiUVLwnFvkKe0M
IMifPNFul3Tz9tXmlkFCQ2MIqrkgRxhLJhSqoeSmZlWEkFK2pPjBvrk12VTuO/y7ER41gLhTC1xI
5mu00XE6VjNRD0K9d1uL700T5InJkHeLPNx+Khfp3ZsT4L8mgb+CF8Q8LSN3FOSl+KuCYwZ6Scdn
qpWZTW48RhXOm9uhxiwntZ60yESy5qRW4d0Lh9RFMm6ebJuFsu9ZP4DouPdbtpA+2fdrGLt0xHe2
OXr3cVP0V2IeWcnOO63RJ0SgRJ0f5jAkg8pQLsmZQzPu6I+IbdGXkEfxkiI3bMmE2CWESHEH69gK
svLWbAcY4LOJ+ooW4K3s1L66gVhYEhPOSt4BIKQ8RzzncnYgW1LtOUiQzqsu84gvQ+GJ7zp6wx1A
+zKwIdj8f/bOq8lt7dy2vwgupIXwygiyI9VRekF1Sy3kvBB//Rno43OvRPI2a/u83ipbVba3tYi0
wvfNOeZt4uOGjgWgoG4k/NHu2UnQ8ZfiNg7EpsGku+yK2eFizOAUWRBZNVnFE7Au925Crbei6lIv
TWWurvKEoberEPVIG8gfO4h3S4dwob0/tdmhaZl7lIDZgx7OOk86sPcdEHVg5ag4AoqFt4avq++u
1sqrThHsR4v2zkEJhMZN7bYwE91tRpbTjayjOyMyINbHcXM3DqG88ePpJVKN/sWZZczOCE/PnDQK
DqR/r3N0kHcl8dRYA4lhqDMoRiFuJj9YmjJ64nt+rjs18HSnwFEUEBuK4r8kkqkh2xWA+pbJ/V0R
KMJ1m0Xvk2ioRGH6XOXMvIglMLJnjvYYqVqJv4JHiqJp3ltYZoMthGew4ezVLxKLNF/WbRItQbO2
XqYLs97moYsgJSwxfjcuXpAxTZnMYg55Fa9I7GZLjQzKXd5TAV84JafyHPAgJ/SuAuSUlkaUEeFW
SRVoX19lC+LYn5pMz4gPNbJ9gXuhXKLdqvZG2rSrVstI46Vtg4/Luhp7fcgmFp+0Zv7L8Mp8q/Q+
6lcqEQPK1iRDOtwDTTE6oG2Z3zl7s8PLvvAtdFAQCA00blDC3dr+3YxxSFWNkISPUlhzEyewdwMC
UXIWPrX2BqKPddV8KvAdKqoYgGop75G6UUmJTdI4l40TxGtZhrUJhq7VOiLMtOaHg2BWLoshfehj
g+gmEnbRhrG5Rlxb2mO3z0lWWEWl+k5R3SshsWNENVC7YJKF48n3xcTRHYSIaddBz4xXhPRhVjX1
cct3qmMsihuyh1NHenqFcWio/LeE8iD5bRhKdLXARmJX2msmddwUrNGYSQMk/7mptxTeU2O65XMN
fgaprbV467AtpDZuQMjByi4ahIrzmFJPMqMvmfQDdieclmAb9CZgW9pNpLTD36K74Iyiu9DJ/iTj
/LWPx2TG2Z/GuKAZ+Kmx+POs0kwTXZxGTb2KBXRl6X13I4MWS7BDef1OsrW8HdE4A0Wc2Fckbg0m
tdbFFQ2jAD6je+mgdtRaJ3CK30OFQLOpUHDYPT6oBeBW4WumXp1pz606XtUJc2pvR2952n5DZ6lt
vj5inJwMqebN2hPTpNFNnWM+zP3RVG/MTmRBX5ICU7EJy/0Wpl7OcpznhDwT7l7svh7vuDk8X6EG
qQSxuOrSE3COTk55zQbHBFTKhFIhnGSWKGif5fSl4zp7k0pBxnYTsh8UTn//uezgFQGUGeq9tgmB
pC79BOhoMVXddgAWcOFgZ5ycufh9AsiKsGzcHyeH8nImXzlmm3hhlpn7tmuy38QC8U31Emd8tiBb
doDySabBIoyBU3YWe03ECOVdqbHRjrgItjI5WUcEzYwIogH7lfR307EVV6YeQRiq4/o6sQAXyW7G
PsvWF17gMysbAwfXtQkX88FAAfNmWOYs/+WPraNo9gFpIQuwT/fuWY2i+MfnqggeELp3PyHAuHAv
tCMhwuezEuwo0SBZkKuO9f0B3byY1YvEBQvWsFBQkMuBHOXeMF+ryFY8NG3dwolDfSNq/EdBLS+1
6Y/P2S5NL0cXPBRM0CccGDlaPS52LfJczttboQS44c3+0jRwUrFgFAoVBOfZJuqi40JMG7Wdb+VF
5Fkmm2crYOLKSwvlnU75F2QFnp8x5vCA1rJ7/fp70E/vMVsUY67/zBAa8/g4TEqy2dVpH3omMAff
g7LoXn9SAghDEVdNQWH8ziXr/hlRyjPJCNVvtED9Wo6dCJbE6ZBUynxbk1CYtrRJgtlsaVKk9th/
u9dxkTe/Kl/z5U7xGw6un7/+/9erL9SrNUoYPMj/t/TvBljYx5916n//P/6nTm39yzUsgcuMUEPs
+H/WqbV/qbi/UKRQxUZIw/z0P2Vq+1+oWKgGzdok8IEzZ+rfqj/TwPRvU72mwOGqSCrs/1WZGvWT
ofL3oEND/2cdLUIjJhmDPJ7JK/w17G0x3jjx3R9349+V8S8r4bzvFnpH5Iv8ZKEdDeH3YOUDHSts
N6feT+x9R8zMFrf0/9zz/2CUea7/Y3GrfXj5nPMmz85/NMqPYviQ4p/WHI8u5KiaZUcFrcSOIdrp
YKuHMQJi9P71VWAjOVmlqQ6j6SSQgjeDvIOj29WkShl/ottQxdc/2Zyq/TpS8WDbPUMLVkQw8RkG
YFKH9gZxI5uhMYY1UQ+IG4eu30YlMaJ6OBloCcHNrGppH3SRdWIVdkN/7dZWtCmgs67o8XYbjcir
B4oe8F1mS+vjmOCetknwu2qszoYoXf4A97uKHadZkx7ReS2+FeFWIcggV7NWCcKim7QEJ5pUbUHq
Etsmq25jBNSpfaU6k/Udj0sO+QUuDRZ4xbqCTTAuMSY361AR3ZUMshZG0CBT9A5JS7pMNj1Fkv8Y
liFxu3YFqiWz936UGWtHAULc2FO2NfXmGiWifBryEcSB32pbpbXTdYEIemdmKjahVjM3aLNoHQ+l
duOoCblzBnyJQR+6b4hN+EsSR17bhDCvi8nBRNCNjXbj+wbfAzL4ZVC04cGPu/6nK7Px0LEZJ/wd
6dPSxsMNnHD66HPLfw2hk8erDB73E4uYMIhv1T7qmgiEpWhM+VupTIDJUIDks6tHTrgZLGkeiIji
L5pvsDC1m2IUOshniajFGoW1ykpfXhPzjic2MgMUMCK3yyW/L2HTDP66TWOFs6n5IRvFRPMl21/Q
DZ/MSf9wc1d8J6GIY12rRK8S/tBORTiUkIZWadu8Jz9NFmh8wr6avLhSh0WcljwE4U+SrSh/H0ER
5TIe7GSfuaJ5jgi1XRK9YF9lmHtuygzdhiFqbQuWKDzAYopBWhik/tZlvel1R90WCJ9AK1qsQ64/
ouIYRpWiWor7WWB+9djnMYA+4fWtYrntM4c0X4H8Iymm9gEgKv9w7Ta8GE4kDmkwYudPfXgiCKIX
plK0646MzjvH5XZSH9V8YAOlvqKHaN+iyorjXaxb2QZ2MuUb9loa6rza176REREcxiBSH+IcMNOi
7CNxp6dajL8mUNGw1f67b9N34C1R/Fu9dwt/Se6K3S5Mwq7gPPjmHYQlIrgCgLgDh4r9WNbVdQWg
+JtGEMDOckvr3ocbum3mDrStZcF1b4pnP6umA+cMSgSD6FSvDStL31U1HjVk1+mwTKLQf5fgUYh6
6wu5MJRW2RZj6PwGtY1uKqAX0FBhuKptDVo3G6l10FYmQenswNdKI12aSu58P3wcBCtQu78gfnMn
MRvAa6EJ5WmNNuKyd/XrlNDER3VIprU/OlrHYELbYpbAjtOb/auj+92PnCrnQc0q1esi3Bgrs0W8
GdkRhJQMc/NPLWnkvoI6fdsaQ/9WG0Z+k7eBezdok/GI7oxovqZxFE6Smrj6zJcwILhugrJ2qObW
+dtIzsOhHtHNDHEobxGrWECc7PGmoSdwlZRGvtUq0S3LUVoPJf6elZzGyeM44UAQUHUGqIjMnIu/
Pu6OSUW7RTUX11rOPncFrrjYdH5PXlNkyWwR4ox5IP8v/iUmq/G0jkkoUbJmy6shVjgyxKYcy2Yr
Czxdq6YkKJ5VxVy3qlldpb01zW76KnycKAIEC1zr/J3CJ7o8dm1/STtg2vNrg0cdJcZ+TMbqCs/a
uEwFRcRlbKFwXJBV4u4cdgwbxKLWyjYDdycal9x7ayjWpRooW9jJ1DJyC3veErTztGGXAABirOud
gviQy6icceMjoMQC0yLv0IFELTtfch+GYqJEkRMVwtGuekeOKJnGuuSQFqazDWN1pNwQVj+iyJ3W
kG9sT+qIb20V5I4eULCHLgEsrIhSihhKXL41SaG9SzunMpC6EaHkbps+E3DR37mamuw//3E9t8RD
Fpr1bhyCDHy8sPu7HvXpXeOM8C6cpBgxFvHkeY4O1piAMuvnkNFUJubC4my6xN8JBtZIpfqeJLJ5
sWcOQwfKrl7QRFTWUWSNN3kZxEu9CfRvZj7432MzLJ478mC30m3zrRATerJJUxexQlzlXClaqkOb
7K2ifcP9L3cOAv5kEbRIh+DNqF7cA4Dtx7q7dRGOhnMQoLKuUczB4R66G02RgbsAFjl4QJIRhTul
Zuxq3YDJpjpdticrgoInvgTZrqgRTkARSn6wOliT50aJ9aANjfoqUS9CB2l4dCXtjqUonXxrI1hD
eFu2DBsl0FmGCVcpIiSIRHalPJaR1feEvPPoHWPSrgvbqHdtaoS/XKAB+ySNrYestsSVD8sSrApQ
INLuuvnrV5wtu9F6Z5S0RHvkf+RvVtaDW1nKmlIbqkUp8y1Fc5oK82LXuAA4gOwP971lE9iqISsu
3Ab0EhCce6MezTctq9J1XvKCW76Z7Cfe6KWtmnKdmWr+EbOG7/RGbR6bxJqeeZGCe+rBAYnvrfuA
rK6ba4DuNqrLfOvUhvUq2ZDKRUvYyHWKHm5cNhltN50Q2nspk+kwKWr30UF+eMqo4i4nKWNy6UHU
/PdzSuTg/x5Rx8J8MfqNiiX5VoCyewz8ZLw3jASvCv2gNTz/6HveUvl2i27YKGorXox2NF8AOpkv
sSjHW1YqaxNWobIao0jBnGyGnu37xQ2pmPW3IsQorNcojJTEGG4/7zqZGCE6Qce5IxZwo+Z5wcLX
xFeEUWmLiphDaC5TT1tIUzeDKNQrGwDmOndjuctGaazLKiMepFZNPmKbALwWEeud78yeUSDYyfLz
XZ4ckExkTuJ15YRyNTnRcGs3OQJqCJhLzaSgsBAiT+5AfGQ7axysV5f00q30VZx9TsRiiOebxz9V
0w2ZP9ONNvOHgt41SFgnlZ4pUAM3qUTvdUK4LZPCiNXez+/seprQn4o2WIxNOT6rQyEEytU+Xk/t
2GzIFHavyUaP8Zjb8Z1BR3PTGnqyN9tMXMX9NNwjs1OI9iiHu8puWLrtMJdbuyoUGoQ4EhLQILWP
ZEwLcRoNabejr4J4xadOfNPLNNdoW+bFI2bxfENBNGUPlNvNFQpzeVcF4Ikot3Yg/NPpZqQbua98
q98gjlFG0o1z5bFR1aJeOlnHjtk0ZogW04YaoE9YELEzYxgjzJFOR8kGaVu+lRTCntWW1ykrJ7bV
bqS9q4E53pgZlCmz79V3WmckElIyghdkgj8KGz7MSBP6np7gdKgT295bvTmuHTnWOwwkXbmABVTS
mnUtysZ0Cpnp8saYDqo18M0rBuk3S7zjw6OpVIHEFx121y39ZBIjE/Me7FhON3qqfK/RYnNLWX8i
icYnSIaW7XxFd3Y46NgHRYh+N9KbZRtlD/qQYIl2YlpYJaVrKQpZLwwx6j8QQDpkbOTVg9EZI1lu
kXIV+N09igZ7UZgVgNNY+XAqTAKamb8abaotQNH611xGskop/7KhC5p64zh1vwYxpm99ssZQ2/vy
yvQFPoC0Uu01O8RwX04iW8qQZLcyKrAxW9lPO1d+NpO4G/TG2OhDn837tmrnhLa+sKfosUcgs6wh
mFORrLbciG6pqSZ4CCQzGzdxXpXcqJdIEzHFRE3lrxxidBaJUcuV6khllwsoBSkU0XqRl8JkVwUF
nxk7vxlK/6bMw2CZdDQVLTIeI6xt2GenKQ5/BC2KzGTQ0mlBsFa3HpypeChNQl+AoAHtAvMa0ri2
yvs8T8pX2qtg5xDxf2+Usv1Z4kN+sLXaHFZwCZJd243TntpfsjXTsPWUMBEDzLHKvDederonOLl+
KIMIElXW2uNyGGjDWJNlwTWt/aVfh+E2dad401UJR3I1jfZBrI0EWsjq3a2n7EpzFcMj81O49aon
v6IvN04LzvSqyd/Z3mvfByt3bjScBPgBdFGQfhTXCgTytr/3J6q8coSZGStIbKVDS1TP0IwtEkIY
6D/UPMXV4It3MzQrHMHhNN6ZmowPOYClDZyC+rtVs7/C2BrqtyMS9u9JimMnMaP8xR9J9JnLvMaz
Oq+QqCBw0YdO6A153l6FkWPehFlDJo+kWTnIqt+nIuiuemVMfkqT+Dtc+TzcAhPEfWeX2a+ssWn8
WRqxVE1c6Hwipb3XIGVeEwEpcIPPnIaxy03Oug28o1GR5pORYxhIfKEliNu78LZQxg8EpM6rXtj5
GqmGswwCkGuiSeNl3GUj4RjhxFIYZgCEWxrIK2usmcniNPZiYtSBndoqj5fVdk/wLhrx0JgWveas
gqYEmRFlj+CfMARL+nfM8jQLVNwZ7sihWCtfaiM2yJOGF7dAWFe1EJ5duS1cK3skh6W4llOq7+ra
Zyu1pq/tB8bSTEqnVTwD5wikB1O3lI9RprB9+1rstNZynqVS5QvOnc6WU0y/QKHgP6WGIq9ZFNN7
torx26AZxVNcJdVr2ZKZuC1xcGr0Q6so2ZIL5ZPeCqmPw5TMD8RawuJtimj4kQCImBPY+3jf6e1H
0Ds01CnvXEOXy68MdrY/81IFNeCD/0XkeIvMOcXQTCt1KxO7WvY8quukK3scL1Upb0nnCG5jNkOL
2EzjZu04AgpFAOmvIdbxG9//L5kTmtKyprmYPMGYGL6c9iTztPdopDl3gEN9HurGYOGytTWWbP/Q
lEbxbijlDzNu+h/mODxMrd4Qim6F3UrJe20bV+DYZKkYSz619IFeDISIMKzqb0JNm2zpW80GhYy6
mbpZEMEb76HRNLdhaNnXemKNTC51a+9CokK8ONaDd2J4mwWQ44K+thJsnGCwHznqsJ4EbvbDz2x1
VQbui0lq35VaavqWv4X08QEHlhmZv+zUqe9weo7vweR3GJh6B3auMcY3LvqhbVfj0XILx9nSgxhq
6ivcFMO3X+ARmo8R7edN3EZ8sLWLlwuNOOY5ixRzRaDpCLEluPYzE3JyN5STta8qwIGyl9a6THP/
jTzIiZS93vEgdcW3xEFCept9N3Tr2d0ODWEWAdjnb4QiBOxwlUOWZXKHEzI7+JFi3duViqkVwc4t
icLGby3IYTfHPc7+Ngr2fh62d7kYwutUJOLBhFGWB8tx8pX2e5wrWCOSZpsx3a47BPKrCXvBwfdb
DP592S4L9NpQe4z0AWcNCdQzP4AcdHVbp+1j0E4+UGnV2htBMW5lX/8I3dz24iBkxWIjuGciVbzM
cLtrtnI2qo0sIHO8Stj/QqdsZdxFKHXKd6OKy++oC1pQKEEVJu/EosfqlVa2/hVOlHhFtaTnZWv0
x1ZXhnFJhJ5wbyMy2HUor1U1LIy6KCEa58PE0Sys3dt8rNPHPHOBgYvR3YZRA/WAEtYj0IoPEDUQ
ySe2KnVl1HsVkZgtODUIYoSXbKo4JFUdQB8tiaF6utqa44Sn6Hq85/sXr3ZmPYMJGpckXQYeu8J0
RbnjZ6NH7QrGiI/Ih/V17HuvHaw3myMIvrhrxEIH9lAWlTPKRErraD9pr/ZX5gzosyqDQkqSE6AK
raFzFf93iC7uXqiKfmgG93c1mMpzwKf3hJ6vDleiKSoCjuvBhzQH2gPdUrFFtNKu9ajKVxa864WD
Tvr260LoaRVUR4gt5uAMlwiE41aJNeDg6LAzer1J/a5TKMZFZcE7WW05j19yOc/F4b9aw848Guo3
3PeUpE5asYMY2CfZtTcWmKnUhj+iDOFhGpT/piT/pRP/shrOUHOuA1QuIABMfX/XqVXSmyg/alxY
6ASPAzbCBaYn7Qb4VHKhp3fSYP4cCqKwaZIlBTn476E0fFNjajBUXuftdQJ61wP9yJaTl3dRBUO2
LTperq8f3LlbiQidjAVIBzMz7O9BBelbOgq3xiNtE8CIyR8WNH6EP/zx9VCzt/j4qfFBO5+MAMu0
jm5lwuQ/lchZvGwMDX+R+krM5ObEu0SnoplS/gBrolFBTKfwpk2H4cL4cyX+ZHyDPiJty7lHc1Sp
B12IASvBxuRkCgX4nAu0qv7p64s86VfyEJErqI5ALaCeJDYRGyxH6eo1AYeUbjF0sosIIM7fpjqA
3GnUoc4irFoXSGE2Xw997v2BaSZ0msp0LOcu2J8tFTJFBy3QDSTdfTKukfvBQIvnQjCJwkTSGQE7
sDGU/vrrYc99+rS82ZvzZOlI0/r6c1ijATRNXlDt2VWc7rWse4KqMHmBxVvr2ry/Xw937oU1mGNU
E608CR3638MFdQXMxRkZDi/hY6VXxBTS9q98W72kQDnp/87Pkt4z/XzBRKMe31DgdP/9LDHiI6n7
fDdHv/2FER0ZDjDQG0rK6tZyJvWNdDqKST2l+K8v99xLCw0QUAWWeJgHxx+NbUhwkGrtGXZgHkRb
UM0PmGK/HuXcTeURzu0rjDi08/++qebgm62ZMfV8zgJdPCvM3HFYaCa44K+HOndBUFOogcxuAMLS
/x4qGUgUG9OeCbWv0pXeFz8sp/jxvxvj6HIiITE7drwjGtijyaq3ppMdvh7iVIDBy8H7p/FweD2Q
Kf19HaRkOlACJZlm7F1vECbpe73IaZQRDPsaKswwFRCyu6CmzVKS8LnDEHtpRjv99CCRCloofH8u
pYujGc1E32ugyqm8QKvRFBcSAb6WVNcpYshdUrr56uuLPn12jAe4Bo2y0DHhHH17FccqZyyNysvy
gQ2KNR7sULMvbCVO30XYnA4+LEq7GLw+dWF/dIbdQJNTDcLBi5B7LZuyiJZF2V3bCMkvvIpnRuIi
HCRr5P2c6jvcJoqmEVQI2pKZ7a00V8ZoP5Z1/Pz1bTvzmBCN6YirxLw7MueJ+48rssoM/3iNw38i
YrVO3wioW8ZJvgQfeUGTo5+usbM+7f8OdTRdUKOy/GyGCbQd2AycZoSM9jbki8Ht2nXV5dPTKNiP
Cfof9aoyqe6rdeV/tziyruF7yzVpu/lWbyijZbVBATwjzG0vnLjcS2NQdkEfTjd+yjnQrHJjQeKO
suZcJbHwylju7S4dbvuipYI9tlizKLMhzwKNeOFCZ8LS0WLOCk5fT+UD0AxxvNgRX68YLgI1D0uY
fHGB9d9qnfMN+2f0lk2tvW+Je17Uqf+9Jol8g26Tmslg7SyL7FIS5JZaVSZg8Z7INMmXWMuQ/AMN
6Z2byaewlBVJtW6SnnpjZNgLv44N8JQ9kJ+60+29Eiv4s83C9Oht9yspHaj4QxJDSVTs68REyxAn
rr8cmK9XLqi2yQ6GlckVutwtXeHcODXqOwCL/MKideZdY15CG4fpxGHLf/Su+VlXsfsYuS+x0lx3
mmvseOqDF8Q1hPXBN3rv65f7dMNjENmJa9MkbwJ71/GcAFaq68us8FxHYq/HebWuEJtdW0YJkMEJ
5HVI6fXRjNzg6uuRz3y+7ObQv0HZws9mz7fij8+qDsZOCVsr9yhzja+d1Wug50rtkazD+OProc5c
JAIPZiNqHfz7eOtIX5TzJmFQHvgnuiKdRhOPThDc8TivdwBlImfZ0GAn8UanaP/14Geuk30VEjuc
uNzkT5naH9dpJ0FL2SnPvWYWIlZ9/hhg0Z5JFvU/3gbAC+Z7wgnL8Uoc2wOpATVBocWzANR5AQfU
r3SHbN46NYx//Jqy3UAwhTCK04dqHa2eZVMUQMTbFF1B26+QmqNXjO/6XlgbCk+//ukNNFWDC9MR
EdNFPl62IPOBjUorLktkhqeUY17QQ6Sn06QAVC7cw9MPkMHY2rA1EDS0j5evCm1IaLUZV6aYj6Gh
vFST8ysejMegty7sQeZv+e8DDUNxLEUFqjPni6NPLzPCaMwVhBhGma4NaqVuQfq6nXagFPJuT5ny
0m70/IguW1F3FsAdq04Vs7TxGjBipXX4Ccq3AjSAUWMpajHiwqvVL8SUnr77mIrJ0vncdczsqr+/
cdFw7pAwiTFztnuyTjz0k3eRpV4Y5nRjMw/D0dDAbM7NnP/3Pz6xzlGHKOKv9jpFVx4VOydOamBF
/Po9PJ1FGAVJt8bMrFonWPdB0QdYJlri1cBUFlR6lmnc/rZz6xBXkoa6A7psLC7MkvrpSsmoTBz4
7tHqWsefGsxN6XLsS0AKj1TBCSNnrSNB9WZw6dJ/xkk0o5vqRMoBmF7aOMJoe6n2Vg5VsCPFCgcZ
2yIy3KtvLiCVVQBnavW5LQBsLK6QxVlPrt5buGcaceHXn30wZKbwxmlYao8fDJKEMKWzkXpUp3PQ
qm68VwbqnF8/mLNvGbpKSkqQ8062nJlZsYwQp+MB/sU5U3SemmiPjv2PJdNIUwElsrdlHgKNcjTr
CYIySCvJmYhwAiJk8cPdYKmXyIbnZiCLLYCjY/Km2HH0Mk+xqmPAVRLEQw2ZQzbL1CCwh8D7eO9i
85/vojkzIhNlyTAd5OjzW//Ht+NIoj4QXCWcHf1f870jl/2Q1f7L18/o3Mczxy+AaJhl58ev8dAk
uTYVfDxpBC82GXGsaL6A0gzPtg6E87MHPbyjWthcWKrOzXkoYrGosvieHnoonaqhYXaJFwQ65jrl
bYqDTRk/w2p6YLq+MNq5F55jDwlg5hwCcHw3U67RtiD5emVQJtsMC/qh12Nl9fXNPEn2dngTuYk2
Ti1YgMiX/n5obqsPraDkDvK8V58jwEQbBcUxFDyjS+nN2f1TrAFRbAvZ3VVjntyK1Da2oYOmcxpL
i8YyIZZa5cMN7x30GG0bXzrdHjNFcaLzI21O2HyZmD6ONz6136ggHDNWm8GkTSCrN026IAgNp9lF
tvPSDlQn7DKkiZEb0XPSd83Od4sfIYqOySrlvuwzc0cVCYL4qJRYcbmOr2/kmW+NnjZbUMiPIByO
F8TU5jdEA9vtPp9+lZMmN2qJmNInmQsu/ddjnXkRsefwYQNKoUB8vI3RtRGqiCPZ2vvaL5WCA4R1
9a0Z09wjExXsNojCCzuMMx+dRk6FxY6GFetki437YRyge3N5sXgNo0BZ6qh26GPU08LQx+qpqkl6
RY3Ref/8WjVt9l2ws4GzeTRTmgpJtrXTFB5ntdvK6muq0umBajzYryR4Hh0w+l+PeO5JcmspAxCM
4DKV/f1F8K30sjEJRlPUAAKX1qFKyA156Cs38zIiYS+Md2bN4QLZQxksbKeEkcyvYXEV3NqhC+hc
mDXmxYq4UANF7H8yFLwUw4HRS53/aEEobTOSWc4RTSP97V6k1bSobcz9UatpF6avc+8otB5eTzCE
cz3477vYIYnLJyoDXpO1j21YfAhRPaYNzy8KqgNBgf8cLMIEhulCxxhGp+b4A9QGem3g5nPSjSc0
fnb/rW7rVUkd4MIp7MzETEldheBM5Rkbx/w8/1jmygl2rupzBEwD8RIMw9aZqsevX8HPOOujDf1f
YxzPykqcxKbJGAj6tYUJVXLfiEZ801uLoJEUhFgUqP1C9HW5avB9PRV9bSMWolfbOoTI9lqLGhI/
+BJsKwo4Q9NAfo2pFxmy3pMoEh50NxiW+dj53/2SjDUw+7SlE2dcIoP1d6FwaFKoWNiFVqPVjWnf
f5vcDLFVrjXJpsiaeqt2le9ygBqCuzhV2R0W0eztjeq7cLDDrVY34y4VSDQ7I8xuOqXuPCdxH6MC
gCB3ONlk1IrqRYhQ0EOcmC2KfirXQBwEYuGkvy5Mg4yxKG43X9/ec+8mqziJDnQO6VMcvZtWBVl1
tHg3kQm/VYN8Iz7yziS5AIzAHIxT/AefHXtuNnuU72kIHY0nQnIWDWixnqzCueZ0iyt318v8wub1
tORnUivVDQp/1AhO0DrmkIQG6b25h4j8UJZRjWbQ+VklTzShbxCkLFuh/wjq/MKRyTg/LlVa7iiH
6+MNmVtmVVaSMORlxTi9hoOKS6g2lQNGFzVdo5nhjDNzEtcy6apVmiMSVOBS0nPTu51A5S/iXtkZ
aqtsNIm33EcYygtXbul30sF243dBRMuiH5ACJvYUrFyJ1zTq7GkVaP4DxFJ4lJOoFomMTWI5pjJY
x/yelUzLDzwf2n3spOD6hh4QqdD477NJLMNGxmtbsfXnygBX8PUbdm5OtwzeMZIKmCi0+Zb9MUdE
aiMyAAG5p8q3EZjZYuzVbaLJ7sKbdW4u+mOc441RV3ZZWpDy4jkiVZc59QbYreH664s5tyDiuuS0
ih0ezvzRqqFWellUZp17NJ3INBD5gsP4S5FAWwib8YLp7Oxg1Cs5s+B0Ptn2WjWTUQ7yEf2dlXES
Ba1rlhsUoGipZXTh9p2bCCzK/qwWWPZONr/pOBpWjIrKw+170Bub0Ah/fCnS+gOM+wGW4YU7eWqs
npFlnJI4wCIhOOGjTU2Zcn/Zp8VDGuLy0rW9M9X9TqcWvyI7BYdpWcnlULrGt0j1Q28MMDUEoOxu
nMBJNvDAxycbSxD2DD8wpwv349xry3M2KCNRvz0J1esHv1GSkG1OX5Ufhhs8h3r3APD10n0/Ow4Z
iBhdEG2cbA6ajpztEj2ex0m0pJoj3/JR6VdFW19YSM9tWylOIdrg/ODyr7+/Q6MHT+CjvfQknhH4
wGunzw91Ifaxo92lRfVIKOiFQsW5F/iPIY83rPFkpmj01MxTejJT2+LDNVPE7da+LroLZ45Pmv7x
NoETKU0yto+chY82x7J3zHKCUM00o48/QDz97iMXAlWqOUvKt8FSIWZhSSpRvo6q2WugaLMys0b0
53bNi0lR5cWvnMZrdRwLuNrwGYWyJlDHBTCVp+ky8xtnM9i98+wIZs2FlTcIppRmWE3JXNos9N8q
/KG1DWJiKNUfcdFCqRHlWrLli5wO6NJoROsWZscDHnHBYq+LC2/tua/YnZ26lDh4b48bsGlaNk2O
P8Gbymk3yYmAItV8EaW4omb6IqPxEn/g3COenVkIZWyKrce3vYy1YKzYDHlR5Sro4lr4XhOn35UR
+GB/m1mT/vUU/KmdOHrSKGZ0LpDPhWPm0ZMOlDGlS5pmHix1dxn2rfVghuQf58YorsIiTZ9LPXNW
8Rxk+2kXcEKZPmctud4SSd+WtD+U61//qDP3nc3GbIGG58lx4uig5FqjA1DESL2ZJ7MO65HIqZBt
4xgXzUtca5OHLvL96zGPw07mUgCqBKo+86xNtrn+9xcdDGIiQ5wvupl8pKxGYG4QpBobYLnN1oVK
ueBNQTkp0rUb1OFypCeD88LUVl//kFMGBT8EXzhyDHIfabQd/RAyfAIrk1GGbzk2aI3MvobISKcD
2upcXHFn7J2MUSNjsWoWQUoRmdA4+qhz2sd9b/TqZoTL/hpCjljqclJf2Rbn27DnlcIxlWwQ9ZEP
3IYfI2JspuxubVpxuEYrbK5qJZdeaFX2mhwze+UEVyDX/ou9M2mqG8u69l+p+ObKUN8Mvomk28MF
LhhjTxQYG/W9jrpf/z7CdoV9IU1kjbMGLmcmIKQrHe2z91rP0m5TrRiveGwxoRHSOn+MbHJHMtn6
JIspfWdj/sYazivTxoNuLRP688YR7bYkg03P+WfpeBshS9uO5hh/JBovWv/5Wr91KITXaA1wo/Pa
OCtAGDrVdb68lpxSi/yqthc3H2Gre8KOw49/PtZr2gyf69L91di98ho83/4XkplBsonZHPQGiS8d
A2PMXrOubIKq7P0CxOlBKeXguhvV4aiqUnijdpLj6VpWbapCbr6Xkv/iG97BN3y/pf5LEvAfu8f/
fCu6uJuOj/m3////CMYom8ev5a8Ah+/f84PfQBHzF3BdykjjZZO3RLT84AwrsgOLAeUh3erltrJY
un4CHEA7LGQZmAqLcs5UuRl/xjYBhEACumiwfpCL/wnA4UWY8MuSTkGyFCYIn+jyMjM/v9HkPKpk
0jylA9SxOiHjnvDWSTw0vaMXzT6Rc4utUcp7KEo2SNzM2LjQAK4PWA2IgLM61ygnvQr3hD3YqXZZ
SIgRTYLEO0DhSeXaWUM0pyDLdAw2ixc7ji+McOjJqMetnwRiG0D5dvQPstHjJscUK7DzRxdAqxgP
4a20LcmNbAkkek+Kfb5fhmagz7UhI668xrEmf1JfKKd4KJtqukW1j0hqZevhYN3YEU4p5yqOSZDv
HKjfIOlUKfcIJCDILhPNjOOLkKIg9UKjZFr//d3071PzzlNDZ3YZ8/z9Y3OKyq/f/rNrs8fi66+P
zo9v/PHsWMpfisrMmmWdkgMcFCXQT0a38tcyf0NmhjD5N/QJjxvCwUWayJDktycHQrdCfJrCk6jw
QJ3RuP9E50bWwwv+l8eGAmB56TATQfbpMKk9e+/WTSia3HFoz2KqpE0QlbcONAkSToGhkkBgPAx5
319C44jdRFQPdOmknTxYR3xUWerlBOb4VavnN06fF9e0KO6NQIYTVmV1si51qrgZvuWuUUA76pNk
rZMJm47dWscqQ+mNBPw6GYfmETfmpTlkl5o0kDtVBX7XGI7Hq8PAtChst2/iZyGL+JhzHb3aqgpX
FMBtZcme3dFQB0If5kPpyNemgmHXaYbHchxAOeACnHRabk0Hw3IBw+X0jpYC+2hp42aIkSxVoFGd
tLgclP4U4IGiQyjWupoStTtf68l0kEO+qkkkd4ziR8C9pV/W85PRpfusVxY2yUONH7TMQEc2eaSx
CdC3tNlNd5BBXhEUM7voCY5Kpz0QJfloAVpkDz6c5Ca9XK5AlwOy1dPsOakKyWvDLllrC4JSA4OJ
FAw7TD/0d1jcTnYxmh4DKKwpmfM0BCRhEkbACG06EDpc7maqFU8aWi6MLHu6Ee9VxAPemI53ZjSd
hkp/iLR0H47ZI5kOIMUMUkS1xnSxJa90TmgA9YnU+lrP+KwmrYNJjHVTWqzOICNI5Yxw5KuwwdSS
C6VGDQ1UAxQTIiaacSn8WyH15aGDQEmu+nIto/xREMfsyssy2A14PZdjVfBOV1I9X0MYu+7UYSOW
AEobZKfUy4fKKkG1ptGzxuq4MpT4Mk3HA5mxxtbGMOYm+B6xak73cwBFNOvMzI+Zuvtpy4H62E78
CITYRWMke5po940OUTYyxrtchm6A/obeDm5JZD+PRQ8PNlPHJ7ucD4RNxR6JDPExra2HeJS/2LV2
5Qyx4qGCWk9qt50N0TA36+/m2tjSSO64UbVtmPMZSTL6w7TrsXOL+WACrFgNA58nfHJt71jcCSRv
Aq1Sc82tWvm+CJUnRxuAnYykmHQhIm+rv6sbcaeP2XOOqcWTzbLzRT7eaYESYVSFmwoNGIAtoUWe
osSx93LdlQI/uKM/lHWRrE3dOGL7tNbd8n2cJ8UdWZoDZvPYaqbtYnlyJWU8ViqusSSg2LKSaKII
BoqoLXjEbATUSeyD4U1O12/rhalYl0a/a3PT3o29JF2l0ZSt6rnKrwp0P2s5yvo9+T2tp0qZ9tRB
aZz6BoSFnQL9BMYQ11TZEOMS38lJ9bHSeXgMrBI/ZlhB1CBhty7u0yK4z0fJFP6MSR52qRp7YxQc
9SL93GC+BUifUaGbiIG12K/wF68WoAzRYKgCEmItmnBvlx0kfjLEMim6LkpiRNCO35cS4VutMIxV
T4YMpJzmqSiwMQN/ZAtAgIttYeOuZsJK8hgeqzqVwbXSGR0cUm7/OVGfSvDubktr1o2IRzdHVVlr
FuhLfgsSGWduQ5hjsj8iNr/SZUtsRpWbbkqtB0syj4IMmF3QN8+EGCHwTd+Rbb7eQqOvoJJaEiIt
tnLLf/+1QZqYusCdUG6Bp+MaFDS9Ans8xhgMGWqa36uBf+DdIduRF9oiDwVvcr57dvRBFOZkFduQ
R90nrmSvgmNwTZgm7xzpdcOJeSybFA629NDOexGDZY1awkZhq3bpoxOwGi7LcaIMk4ebvS13/E1+
Z3u0NLF+fyNyzEX2iNQML/u5NCrUCieyW3Lnp86IAAD3d+XIg02Q+XZYKLTL+SKTPTQtq9svtcP1
94P8aorStLeOjZAFgwvjjVfD0ioNoYVM9jLmazQ/KXObbGUzWpaLQ1Im6RbH2dMAM3XNUL7fJ33L
c0v2OECj6SlimBUW8wEBIG9dnMXOgjNPBFwUezgMJss3iQmVl+rcq2VC1E6zzo3+NObhvQxfxCd6
5yhscJNjSXfLMEpg1YgZPd1mefjzmb7egzLJZEuBYAdh5Kuej5rFTl6qerGN1Hatl/I1duTrfAb8
+c5x3rqiL1IMi3wLbqXzrsqg2CN1F/eqk+m7lgncpMTknWcswoB6E9x8KfxTOPVZP10Dx81vopB3
qD6Hz3XPuryUKklKAaGo4yGUQOs7g7iTHPOoNT3CDZZ7o4LGH4aRuanxtD2EBiDZPFSr1RhP8UHI
TXsq0hHjLq99ocb6vottMoPMrjzoRfxMnrHJnA+mZjPa5WaUkuegnO/tUKznDu43mqZtNBnbKCpi
j2w5SNfVeEgtqFqqmK/JUNdcKFPK2rFJMzPSybOUdyGhb6wwjPDxBivstFTjvA87WxJDC0mjKzjA
7KCcGFnZDLrOxLJp7/RClgbE+RNIcA1Caybdi0/o99WsUafYynSGFkban/QWpnj53oL5sh08O8YS
2KlDn2QPqp5PYeKoTrtMlott6fTVuo0BSOjB/LSs9PGsYa9tQMuo+taR1OMQONHKKjIkcsFHEhK/
2GZfwD9GymBnCflsCS/xyGF1qqb8UlHCZ5jPGkyiGFUVaaPAmxnBCXluL7LYXPV29cEG8g/uxw53
+hQvYCTqFrZ78Dexiq8J88Lx7NTqRgBDd2U1fjYKbkEc65f9mO5TA7+ibSYUqAr5UIZSecBrY6+X
u1NZqNFK1+Z3+vAvscfnF8yB2gjD1mJSfz51LdSqG8spL7ZKxkahj3IIWB0ZBaqUcs4RVyCm3PKz
yT7mBkyzgHxIHL056Bvu5SAtVpJZiPUQwDfpTKX0RSQ/DNDzfex+s5v25jEQjIwgwx4jR018o2El
qkoyBjC73cvq8IS0n/jA+HbUqA5B74EqkMZNGsn3E4WYWxGfudGyYQM17BQaJpCyhvtTx9bsAvEb
XCgy0OkC6PgqiG+ngnH959XmjYdkwTvyvxftxHkTk0B5K+sG5pRA831KHAiCA7+OThRnUL0n00fV
8vo5YUiBIoSm8TK0OOti17o24W1D1tCopDEqZsuUIUj2AW8qR+HzmUtuyZkUVLdXWabAbD3EYQbR
iQJQlIHploVTeTHWhpVjzrRS6UC6wFG+tKlyIfX2VebkLQmXVPtjUWq+VrVPeTKfxmw6wAbnZcxt
FmrpYzAsVSpZHsksX9ai8JOxJK+AbkXfJfa64yN92V7O+kiio8EXOg0wKqnjO6qhX1eB6Nxs7pBt
2uP1yyYoKAgEGfDD78Hu38XMZnwbwb43wyN3jXm4azoc8pPuuMDI79RUua6leK9pVGuKJfy4SCd/
+YuU82+CfrkhKwHmUW/a1fIYtaNxLK3hzgyXDYRBUoRtAvXPaqolOUgux5owW6viqxvJeKghJHlE
P9cXjjE+gSn3B8EFTrL4MtbYszjInD090x+SqD8Nmm56Wmlse9o8Up/s5yWYBFsF258u27Mp3qBS
KtCc9NyYPB3m0F1mivEZIl6xTxXj2Le9r+E28ZaN0Tg3MagbeJIMUI5Zpz+oDXj/d+7cN17I1DqL
ktlgAo7P9vc1NyPNrlZ1g0GANT0VbX9CqXykvuDiAUr3l/rrZatddg4xKg6V3sszX0Tdehrawa0T
vq3OAXx0SOac1IEq1GgWvAFUX8ynEdGPYtpmCwy9j9Mcu7ceY+UDk15LmXNZAXPw55D3YjcTcVGw
NGHu0Y6qxBqTdNN9r1FuyY0GFlImlmoMO8iWNpV1yMaQ92GkYWhLQspsKxF3HRm7LjbCUwOaxYMY
cEm88Uk3RLwpM3Ip4ybV/HqYD3k03CUBs55cIRCUHuCT2c7Vuqm6E5yeZJvG5rHnJcImU9xpUMCW
ar6zfr5f/+2wvdNho/5blPV/32E7PBbtY/trb+3Ht/zorTn6X7j/FhCwvYws1UUc8t++ND00hAFo
p3GU8s6iOPzZl2at/LUPLZMWBpP6pdem/JOOmqKfvQSQAy66WuSHSFXYjp3vjmpS07MkHM1Drla2
4rFhUwDpsFEZak+0UgUcx1LnQJD/kGtlcMTcqhheA3micQCCUDbfMkqXpXzftiYKpJU0j40ebG3Q
rrwetZ75l0V+a3VMIwQf1pos1Vwfjp0MN3N0J9UadE9vJZAU6w7UnnnR63X7xNbiptNj8IyACYga
j0xrnQFMmNZtDapDnadbWmnw9ViG44o6RCEl1qV0SuYNlLJWvihAQ+G/a2V27VbTwjbIanIkrhPa
zreYHZ1PbTZrkde0tVC8BrpkdTCLhkDgcnIeJM3USw4xmfNqxBYRbypo9KS3TjDleHbtq7QuzE+1
ZQ2+5JTD57jXk+sZxOu6FJMBZX5pZSS9OnYwqyKJWVIpVZt0zrNdIrLoswm65UFtNbV0lTJ2niCA
PmXjdLTlhhQZciimHX8ELASmdkX/XmZ/BEQHjpbjjaCE+RpKrhuRFOSWytMk+90Q9mReVpaDlk6U
hGvoASOBQTH6bUGi/LVQRHs/RnmwY7EeoGhZ043TqtMemW3dkH6tjiBfCO0jYyyJv3I/GDdJ2vfa
qi9V6Qqknr0ZDbPZtuWoXAxBV9xFsxWTGCrIYpx1y+vHENE16mT1Ujd69aNUZu2CV1C1q1InU9mp
stLLIUPs+liZD1lnTL0fCxBQilqA/Yt6AoGlYFxrA3zDDIkCOm8mFZ8lxqBrG1LgBjDsvNMjdX6S
c4asUatUtzNUlaOQ6vKilBhkkJ0iTVejgOCiKOux1/GBg7768f8ddXIfXUqGWsGwib9PWuofcxec
b7zU0D0MGYXc99GM2kgn4P72INPXRMQ6r+SI3snTyzLx74r6zoq64Fv+tKASLUEgzlP3n/L5P0z9
RP4lfvx1ef3+/T8nFwzpZAdPFXMIzBPLuOHn6mpZf6FVYOlFxP4jJ/Tn6qrZjPZYO0CJogXj7cga
+XO1tf9aUjAQ2kN+wPvJf/oH84uXivrXXQnZIQbTi8Wjz1gSDfHvZcsEGlAhbVqGW8dzED5noXQ1
TsEOTrdfIOTLY3nfygEZe+JBSSU30dp3KifnvEe1/AoariMN6sIy6z6rnEqsMZVth/K2bCb5GOgP
k1NdtH26KvJ1mKqQ3zpYZw5DBlfP4O9Bbt0gZStWg/pJ7+EWRn5RkcdLOhnxTVTLDvtIi3jppZ/D
Q+8qdE0Jc6b6qZ6QH/NFMMIK+s3p56Qla4u/Tjow6Hj60M7lJs7pjEmryXC2eolE1g1T86KW+wLA
Ekl3wpWaVtNI9BHoPQok/8xGuCeQG9gusxEXwciBGAzLjZP5Ru/aZfZpE9gqXVII2sRxaS0O7gtd
EjckT4rVWMDOkpzuxnQ+KTjf2tB6nFt+gzyByGwCcTMtAuQcCHjRSpSZ34853Mr0NErBXVIPDeEn
ORuFiuwtVd7EmbgOW4smX/FlpuDvktTDqJBtTKDZ7kAF7WpF8ZSPOhLQxJ7cSR6e8OP7oSnai4L0
dSKnmOmYLQebcb1qV2GOduvfxeVFDfDO4oJrZdEI/X25tkZGEH/9bUH58T0/VhRb/osfsfg1aVcv
WgGqvx/1mm39xSJD7ArNZTQF2sIw+VGvaegIGHjqLCiYVlVLoyf0Y0VRKQCp3BYFGTQXhNr/aCL6
6mk26WpTYyFJ4N5Eu/D7ghISeT3bVSm2qirCzstShxgmXWVLogsNLrNloPhOTaLxfCeiz/rLtXqj
AXy2C8PXTAd/ge/QZMOYdU7FqmG6Ov08woEXar+yptxcKRDH/clCGfU/HAr6FuARRr+v7IXAGHmX
50a30RX2l5lKI0kjhGhFV7z+H86KS4moEJEZltOlYv5lOjGDhq5YoboN7Kl4MxJQThhDB993tMR3
ec/fjibOmvcvF1DjnF4M3K/bvWNPSyqDYrYB0e0QY6DeFEjJnsfe9MMCAryFKnhRW6ReRcT890Xh
bw/OPfhr3/LHwRfgCXcx0/mz8+yYVQXQGboNjl/TVZCDrgpFr98xCLy+RyBRKdhpcTHijDufT7Sh
rbU4RcSmcXSTqD21oGtjjLXVr5IKO9I7J3UmS+SkIAnwbBEVhizxFRPOqHtVi5RObMLJpMuZNt/g
1zzbYZm7SpYfzABxzJ/vzNeXkYEAG4slMJwZwfkGCkRiMsCrF5tENgyvCJyMD8spV38+ytk27eW8
VN7XyJjJTDdeBIm/3JQMs6kd6lRstBj0oCZJFzT3rybcUN4oozr489Heuoq/Hu3s1kDgEdahkYkN
Gl6FdALgZX1OyzJJK7d0nM5t0vTLnw95blB/OUNUUcs2FPcK++zfH7spSk17GHjsACfoV0BVsvtQ
FsHOJONjK8ow9UV9svrJ9upMb7+anWzvK0PbirApN8DU+pVAk+c2g1U9jaMm7SZc0S75AvXtDJEj
swAJQ0Wa31mYlDc+fxQpZOSQdwag41yfaLehqZYdj1E8CAwoujSklkuqTb+SJI0OcKvUXmWXg69x
9VZqNuqf5Rlmu1Ds6mh1s+aF0EevyA378db/2wfcePNXY31ennD6ZOeTicTJzHQ2sm6DDmKlBjir
2JaOXm2b2MDrsP0wxhqA7cF0Mr/MZtJbC4LPWugx6E5G/Co9O14MNomL91dGhorQJShseZFUTFRd
anNUzVnaYdcipbBf+owWnce6a5x7QTjsfdfbAYICUhSwBFlrBL3LtrWxqXXGfZc2Lbu9jKIpMAju
yNAy6+kHQfjyMdUnCMHaTJKwJmJ/kLqr0rFIkIhpvk86w6cRsfWFHE3yR6khaC4p6IkGxvScTtqp
s+m2OVa4xKJF3RU/uVj/+W59/YDYYD00/IaL7tw61yGNsCaFQXW3idvoKKUCO4ct75R4vAN7Wq2E
yJV//EhyRHQQTFuXjch5dDooz9525rQj8yLYKS3IbCV8cgqQylpBZqpjPvz5DF+v21hjWG0QQoKD
pCv1++NINFlf8Nl0m2TKKlcliHgXloyJbHoH/p8P9fo2ZRqAvh1nDJouGiu/HyoUBiMpALsbx+6N
QynVyq4cxHv21zePQoeJMkVjSn/+kZG5LeUd4NmNZDZy49aWI21FHdrXfz6Z8zEH6xhng5PXplpU
mD2erWPg2ZeQHKfdjFAg/VJp0bgws/bNFt6MHrQWJQU3Pl73cN/YHxs13EDciN9blrRXb3fboIQB
MoKbGWHe2edX16U+45JrN6hzrBX25WwdDEm31gfGuZ6mz/pOKUZn1cjlt6wcrBP+uWETGnJ/CfBX
2xsp+bx/vjTqm78TFnmcznjJXoGFQl2SgF1o7aYIRbGTG2PlyDQWZwjcx6ClGxNZovr0Mt7Ialo4
AlmWZ8ZY3GFY048psm+ZMvZHwq78eR4+i0RSvRqZ0e1UEB5cdbGxNcJo2BdTdpTk7r3i4u0TWFIA
NUp6nn82A7+WhoHSOPlkD1xU1GlhY1VrMejhh4hVzKtqK/GDVpFpcJkdb6wm30/R/GjH1l3bmM5O
VAEoMLvpV3AWnJtytso7W5+/EcpR7DWSstdDFRKEnMJ50BISu5u4fg+7eM4rfLk72bD89wzO7k4I
w/zC5dRuJimB/zw7xb4zRkZgEg3EmBmoJugZwlfeaSUSprbCmPvnu+BcNfLjV4ARgoECksb5425P
rCWTIdoFZt9VS3Ct8YWy6trSmdRmjvy1zPrxI/786KklOED0oQdEPvJTLWKSG7ZrVWZ02GAtc5G6
kUdgqaIiMlyW6U4miacnofJtKjC1N4F1a2npypATomMl52NlJ9Age0O+IDZpMTCVj1Yv35oTBwp1
RXjV4LTvBdC9Lt3QHMk09KkQTPmV4ZgkZCsNEhYEwKgfi2BDCFnmSzOUcPSM2jt14hvLtkkNzM4T
ggG1ov37HdpmKT1sFp3Ni0o0tlFfKH3i6uPsvHOk5Sf90staPkaOhIDe0WmJyOeFfR2EorICgzup
Ce9SRQs/JhnQPCxf7CaMKc0yVzYlex+YaAH/fAu98fY1yVAEAqPxYqLw/v0kuzCu1SCREbhb0ycG
GNejVZ9kPXjOrO4LW17znRfUed/u+7mC26CjyIYbtu7vB3SAQjIy5ZZlG16chEbdMwWaPxVR72n9
/E0OCAWIs9EPp4riRicsqG/Dxl+kAn8+9TdvJmPB0ECjBp52tqzHoiNbiby7zYB00JcrRn16RAKD
FJehZ0TvpR2/8dI0FxTsAqxE5nW+R0RxlC45f3zIU4OhsSKPbRZ29M4e8c3ru+AbuZO4vBB9f7++
8NMBzumYXdkjEwDTjxF59olDaJ8t7YaW/JCw15mOT6QZDQETbLoBaCt76TBDeHlnC/l6U26bC+CH
TTkSolecuIEY4DlqgSlofSeTv2aF67YhsaafiBZk7upVhB5tIqtT3TIV8juP1blL+OVeoxpaqJaY
+l4pVyCzB6qGk2gzKXr0pbIY6LtDE3ZXLQ7K3B3MEqhFKfgBRHI6ZFH1Zk0MN66PVHXz2ooAQEjT
cNlHGBJdteuYbhmh0X798434xkIDkMtkYreo/15pOJloxZjBzXqDQLdZC3xsK72tSUwOjPidS/LG
ofAK68SlLXIuHAa/3x1xorRV3Vj1ppuD/BkZiXUzF0vAmGTK/8NpUYOiFCX7FKDI+apWFdXcVbYO
r16NmxuAAea6nKzgkDQdXcT/NhrfaJ69sYhxpMXRaIANesU0Y6Ya4pflSLFGRAPDtOo2D2uVVLh2
duUxp0VeRtM7y8ebl5L9Nahb4lfwOf1+KclKLDonMurNpOIfzQ2EAXGSq34jq+8RELF38MPO3hBU
GjJzSWxOcCnOVk071aE7zgq3iN7I9dqcpq7x4kgfZh8gRJF5ZtOqvklNnnm11g/Smp2jGFeYmrX8
JrcNHi70KrOzC8Ab3atkukR+U6S28KssM2OX+Vz0SP6ydJnC923XJEsh/mkLJSYSjlPSPMskmMN3
egM9/KDJ2nQwJGJ0CMSxyNHTGygGYRopd6ZAkehnOtaMdaLko7nSHGJMH5xBifNvZkKzJHQrdjDR
YYwaLfCbOG2iDy3ZqlBOCrprZEgoub6S5ErZ5/M4EiMp0r49goIQ9qXeiSm4MVslK9b8szSs86Fp
CbIUOlYOH1qEHl6i+zQsXxhamayFUWe3BCiYwb4pJJg9DXJzdwobtQFgFd/nDNt1dxR6meyscAgr
jyFsma6nNJ5C4rCmorlIFiVI7JkIzLJN2w5O6o+9MZFr1OM9PWDkDmT6DjmZY1VuLMVVDK3i0cJN
iz0r6EZvtvWyua2MWLI2ZdeSWzEEVn9bxHrTkdpTO9ZJRvUbrsTUh2JHETuua3t04rVehGbFMDqc
Zw/+HCDghlfUKguW9h+pFUyN6tawPyRRnXljlpea1+pRr7hJVRlEXYob+rxrIp6qjwGS+4dMsuVT
V5ikjeXJuJWmBNZl7VyJbFoXdbseI6s4Ecvm9noUrtK5iDeqng5+6qTMtUS/1/pp8NSqfUxS4qUM
oQY+rDJtnWvaV+gvw4qJU8vv0Fgbsx3klUP05EZ35tKlYkYTWQCubfVq/GJ1NWkjAgF+YfWPc22i
nNJGRGvj5ELFuoeNtzIls742nLxZKXIRX2Obmz0hx8rBzrPoUhv4PNgtkCITB/cj2ueNISk3cRyh
1p/GAHqZnpI7mwqKipYEV94Sfgti+CbNxl3d6YgX4TDyR3qV0l0aB73Zp+Oo+rMMr3jsoIAnUYAB
wUrzw4BrNuaTvQ5s/ZRL0bhSBrJs57mZPYKXhB+ok7qZKV1PQZhVnwt7EU9Elu1PXW36o9w1zyax
RZ7U9ZVP9FS2scrSWBw9s2sVwQi8JVZ37WTZK5oUe1UZ17FRKevUmB5yWdQPRRxsLUO/jcX0YIwB
o0TZoVEngofclMKGJzC3d72winUvkQ82G9Idzsdg3wb4JsywtFcyIfd8DhCr9MSZ/Yh9wylupP4a
xrB9agVjxkFrLzrCjdxs4cZMUvGtrYdqu3BDtnGb59sit/tnvSXaZYqHmQ5X2sekksK2q4uZeBUq
zSZE/BE73V1a2tHsqtw8H3MkjaNv1ewjeJmySCRMGz9VXPsjDN6Y9kiA6jpVdrLAqCWV5G2Zymwf
+Eu5GnkgiABWjam9sKchHNpPhNBabY3uJdCH1J9btfkkKdpaTghfdCV8F9XGktTyabTmtNpqKXGI
fm43Vu9OJfPtCwmlTOKmlt2Ebjb1hrSnPSu3NGnreNs0XCm3SwtCmYnRu4vo6l+rYLrvAog08W5I
zGZlOHF9VAbVXpdxP2BHq2nGkYAjfzHlgHqS/m61smY5O1S8ZJ86ZL/mKpvC0ksGI9YuxrGFP9Cn
wbNDc194VAGoUfDlyz7qzfEDc6b8mURhs3CnvFU+F6PV+GzRjCsHWe6n2AEo3MKO2XRULHf2pCef
+pafM0kZgRidWu/nkv10PIJfVXWt/UgXjjFI0kbzuusFd0KE8uUhIv/gqa70dJ2OUv1g1Wq8TZqg
y3ba2KXreJLbj5hLJ/aH5YCkKTByZJ9zy8ORqZLhpbIOxNQ00QhRcO1EbaS+RQsZFUrnNOuUfRPE
t6pckPpoH+/rYAjnlW3Eiu3C8iZIsyRe1vFyRoM7Yuow9w+sI3uixKJb/L0QRK1GqOuWyyndF4Ae
BZTC1IkOoTrzq5ppf488SAyXYRCEV7Fd28QDVfNl2dn2BbFW/FStije6HJu3fYcG2KUSqfcmpMOr
ZGirz7Tu1BWNM4N4AR7VFejyeT0TKgeLa4Tujs4mvAKQQSB4ZUTGFQ9RzUPFp0sTvt6nOInJIoyq
L00fNjf63Ch3bcz1jjEQbGZyBzd2xEWVGn06SNyaN5XRVF+MZYfpFeZc9X5aJ/GGKxtvDZKnWfYE
IZKNXu8rJXEu5r6tvnTELD/0JB6uZsuq8SUR3eHOIuKy1gSC7cMlHUo4XfvVGVrjSp9rCU9c6YRX
I6onotPMPJ++ziSA28Q+q6hVmagPkHou4HurlU9oNKSTyEazGhZRUrBCiaDFMSIrd5UyGWinyuBD
ZUbh0TQEMROhmfod9j3sgBJuIxfqb/vVEJq6Cju73k/g3fxQEv2hwdC1Bag7flgSdT+TlxiDWOa7
K5mIVEEs64xF2qACL4CFgBCrs12TBnngdojrE/8lHTbKO74g6B3bDcMh6/xkrhA1zDzntLGKFr42
TWvb6tuvJHsYXhBM2U5puuUuFwTFMXNRjds4j/p75BHC8oaSXzIz5PRkd031qCWReSs5c03cXTFE
V5OZk9reYiJ/APA3XttmK+7lakxP8fJxq01gXxiJEpxqvedAqTStUSvKKt6yMrrSW66ajb3umkDj
6VmeIY1Low70iaZ9cFLzRN/VclSAdR/4ieWcnijZxw+wnNqv89Dr0h75bxutJBJRn62KNp8H0S0o
XfotLShFUyKvzpRI9GMln/H7kFEWnPSILZcLSJ0sU+y7OIgAiY7Xs1Q3LL2mzp3GmhVdZWlSKl4O
HPUaTjhNXCJE+Kzl1o7I79ZKu/CctnsubYk9Uy/niVfnQ/0slYlyr4fV4PdDq3wz+0QIj0evvmG1
mJ9LNakaz1SxLOCaNcQ31RbAboLe4t6vKi6LyZu83chDqsAto+QlSDqTTkTasppZZv9trOz6pguI
PxPgso5dP1WfxiSob5TODq8Ck+BPYsBspE62tmMdczD52jzfhRR2H+s4LuSbRsK507OhzI1dOZVc
PFuzLtkTB2sMAQ2LGFxO+qYdtJE60OzPM4loxyCvwk2fLUBsE8ZpzWvzQmv0lFw8K4yvca5Wa6Dn
7YemQrzdzNFzF5b8q7aqKj/oK+2L4YTGWq+y2at0vJSqNhae0WvmRuF6uUw0dSTSDc8hsI/ppOTN
eE0RMrgFuY/3ahbqXiaVt5j8L3sMJMwi5Zi9TEPGpXCSY03/h3xmrF85CfPwbM0reciVY2TlrBva
zHhdjqVLGNvVVTEZwa0Z4ApGnk6ILXSV2VUKho21Ysig4rp9P004Z3k2L7EjNxdFaBX7MEIpRKlP
Cegw/qOF+kiyKrknVjGe0rLXvvaZvq9jWWFJs/lDa+tVYeJBGTv9MBLl9ZF6G20+eblfnGGZM5Xd
OqKzvKuD0mJaFlGQ9kk5fbTHITzJ6C3X1gizsMxq3xmkOHTBK23tYX6k/5d/SnNrtnjncJFUSQ9Z
6NnheNY06RFpEGm7SyVZc/tAkq/SHLpZKwSDL0VUPhXqcK3bqbzRkqS9FbVkstQ54Um0HEQY/8fe
mXXHiWRr+xdRi3m4hZxTSkkpS7Z0w5ItGYIZAgjg158HV/XXbXed9urv+tzUTVlJJgERe7/7HWLv
ftCJrAOYhkfkxfYbGdHusyt7rB2F9zxhG7EHLoWZrlPKhaUgw7cWKr0VPsBNbZhHYqONr6keq93o
a/q+N41l44vB2qiRl5Hg+z5UOVBhMs/umeKCsGXb2ZMQWO94ndiA64zuNHHbYB8UQfB9RMb9eWps
4xKUwQJrobQ/NemURRM17I4UdbxwYlk8YyLjPRAVKHfOKKd251EXonHvki0ems3HwqjJRNjeiwva
hfhRQLQXhGhXDdtaMyPLLjOJsizrIgYIpGYgxUB9Q0FvJ9kbGn004tDn+rwtiGq3tZt6zqaHBaO6
XmjljldxJ6wlo1BzHAoyb7iUtkPyZl5TZtjIE9kCEdRiYn2Ff7tsoDr7ZznjoBmjE08dMkRyq3Pu
ysapawyYAoOhRbEc57keb12H+AdqNC3nhXOrU5NM2R1Cq7RGZrBgCdV1FW0paTy8RszQxtsg7rMv
pWm7e8cAgAdaqzmxkCd3RGsTpR3EVnszA2bT1XnID8Khy/C7UUK/kmJz6jJvOsRjH42+zG+RnNeE
yMKAk3ZdMBxF21Qp2ePlkc2ItrKDMWnBl4CZKX3OW1dXq02gs0Rtg2lR5uHaFI5jb3yZZrs71qb3
1Vjcj7ir21cq1uKVzM2aTUtqT17h4JI5Dsm294byARNNHwFVZzD0DvolSiYUTZRD02FEbCZOmlUr
ezN6uvQOXo4miE3Dre80leQJuh2vvgO+qfXQ9LOkZgyASpVn1MleyzKrHsyWsCZXgCOHYmYDzdBs
vRfS1L9WMkvf21hfmsjU+MAWFsDJIdfkEVsiX33pqHhYN0GTg4lfwSmhudaxaNDqLMHUvHBagp0t
hWEOgP78rzoW5ifqYzrTvEztU5JP8r3M6/5dDhIQQc5D+T1H+5iGEuX0qy4z42uedpz0iPqne9lO
8auZdzThdiwQqBNGLd81p9HK0MRlxdsuuVM9Fu3ExiDTSdU7LyFYemcHCkRjmFIej9QcKHDqqqgf
U3fIHWrMOn7FVpS/CZqp6NCVBblDmI/OY4TzV59vRsm33GaIE6GPwtLyaGImLpoJu5JnARudvlGv
RoPEzUaJZEfxyicvmj/VR1sBP25SO5i1PfFwlAA9E1LE4VMZ3GTpGuHsdiVFaxG7rJK2cNRFxTTE
r2M3pvA0BxFMYZw45XdzGLjq0FqzsVGYd7z+eTOdETZ2SEiGgbhL6jDTPGOZ6pB+ot6TuJZEVotB
FzZzKyhgkV796MAfq/aFyIB7YBYIGsx8wgXdAAW6M1tnQs3jLM557vr60VEwKlhC5q2RIh834T12
wENwkcyzs4TFMO5LrNPS22Dsx++jCzYaDqbTpLeuZqSf8nk099VQVZ9LI/Aeci9o46hpfP2TShs5
QzG1jfjOJoMQft2o8x2pyvnWoopZPLLbKxLUFWEbEWvCuwv2j/IYXIa7OGo9/36pTPku6F4Ebr1U
xLMc5YfIZFbsg6FrGWAEpcj2SCHMKSqwfKTeZTmXQwX+d1JCanrIc0hFR3wmvva62wGiEItVkOLT
itXJosI4m7/VOL+iclgzniv8lcvIXKaluCPzVY/atYQsvMpEtQY38MkgGmDbFrV+YiZNAls5WA9l
4k83cJnE87Kk6knBkf8TVv8/gvvvOKiYATDP+H/Q8L95We0/6i75mdS+GgjwN//koGKBD52UlxCH
HVyt/slBdf5w4YPxasPxWfmK/K9/cFDBfv/inFr6HxAebLimqzkBXIv/hsQO//1nXJeWB4o9H0aE
CRbYjMN+BpEDs678uPaLg+UnLypHxdNL9iGGhF8wUHvsRu1QrbiPXxpfKGlQkXvIdoCG+hUjoqo3
j5ZC3yJXBKkylHMkUKTYw0dvNt6KNBEo3X2fkUES2Q0OVa+IlLZiU4yU9av2A69akSvUs9StvhC7
WKumLdYzV0KD/Xu1iE3u9+W5UkLxacPaMrYkeRHSu5lXtAxQK2rH8m6WGFI2K6KWAa11K8bmyNjZ
oLX0Imxghk9rJnyUrKhcuuJzNkCdWhE72SefXbsUIeaZIGIrrtevCF+2Yn0otcW94UrAlhUJpJTf
2kCDAxDhsGKF84oalsCH9WCQzQH2velWbFGsKGO+4o3WijziSkSJsKKR3YpLqhWhVDYoCaZ47/2K
XtorjklUEkmt3vBmUkGuMN2Jk6LEGgSgMluR0KWvki2rGqoVJS2BS3tgU1CWu3jFUVHOTIfGApOb
vNq4Bive2q/IK7ycXRmoBwINymsO6+VGkIWNUJmJdk5jV9x2ZBoqDBvwGGmrNv8y0DE+MKi3j5bU
+sjCklCFTTJ2j62l4dZsG87ZzmfONK10ukPSuy27TiMuXV2oL3HAdglRNXieSiuviGAhFYpYUf8m
HbF3kiqnx4Ev8IBOmX2O2CYwMHN0Dr3lNy+eyDihMrLnnqscE0anAOnXzcLAkeXHiW8UAOSJ3nQ3
gEX+phGWwc0LzMGg3wQ/kGZTnToZxySD13p1arWFKrX1K69FbJwrDaVWKS6oEurzzMBjZyove/VM
6ovNFCfVlplR/JyZHOG+FZfbqRT1o5HXxgUlJuYJ6wlAuZu9Ng0iqxCPLY4skWOFUGYERfYAjfez
M4rL0OfIL4bEnrbo1lg/VZL82Sum6w70z03X+vZbq1sFSvJZ/9oNnnXULGvIogQxzQFCJP8mHad7
biDGRNMslhBdiPEJrAiSX89HwpmYh41eJfM9LkLFszPEmERiH8KPb+dkvnqFzncsa50uyh2oMFGO
5AQTsQ6NX/CBBgTidovPXLWdx3LeTH3ZvKS8f3vhMliDAknHG09CuqG32pE2RiUucwtQgIJr3BuD
1Xw4E/1kPNQN+ep8swx2rr8bB4OPL0i1e0iWFIjA6XD1sOLUf7CnFRrT+vJ7sRZqlVMNn2Rmq6h2
Z6aiYv3hPxpVZrj9kzeV/MMizsyjM7KJbKDpzls9kNAFlZ29/njSMqfnaiTBEyZvzPQrYsJiybeD
+k41hCSFFGdgnAAsz5Rr5mcskjiC+9L2HjonsY91Hk9XDCxgpHR0JWYyeDbukat3xmBXJw0DjAIW
qsIKSZX9e++l4lLptXuHj9p8xoTHvMZ65l9Vq5XblCcSDXzgxK+BCU6mnDIFXoonPmj0uaJHBsuu
SFLtsV5gPS4uVW+b0I3VRR9sf6xWqcr6USSzJIsuj0lawHgcQ2AkRjezZzs3RitxVMFONh0B1/n4
QTHY9oqJp37hP8yAXnwgv8hskSgj+L7IKr2M7Xw/aPLT2FKrj079WgkQrRJzo8C/NfuBvj65T0cd
lXOfHsqs++6o4BxYdCQ9FXFletdJWnQP6R4vieekk+7G0Sf/xgXgBzx2kNVoodnMNX5hVX3tOceG
0Fx51YYw3CvVz5M0MuPijuzhueEnG9drrMggpAtPgPkipmCjJgxS4vpkVd7qh6RNd8ZkZju/TpjW
kE+T7t06z0I/GO3t3OSAKsyVD+NYNFHv52260TrjvSIZYWzND3Jb6zOuDc05Wwa5rczSOEKz/dYZ
/aHynQeOSfyzxsGiLk3iFy0xv0jN/zYPUM2XSpa7Yiwwy5oriMClNW9onGkj8coYo8Z168fBsu1o
TLPlvRwdyjXmbyvvYIdxxWOVDQ0eXDlAQJ9GjrOwwMJFy9hiDpGpOUfTYTy5M0U7Resxn+bySNCP
Rf5Mm290f8DMpcrjUA8G2lEE4lpdv7T6wMSwqvWbOde9U8eDz/TC1TcOMRC6UbaRhs59MObv1txc
G+F7H8IEA7NVq796gHYbI88/YZaVvc2zZm1510misFo/0oeKAQRA92pHSTT6uCzsB0QIHZJssShe
fd3G3mFjBvFjW8r3dCZ+Wq/8+cIwVSHiQLjaY1hg6nNYLd2wXUazuqkN94LcMn/gseq2uhsb99Yy
21tlYqVHrbvK3au82SAeHrFdNpsP6Zj5dinN44wFC7YzzdtQ1OYGj+tgkxnjFz3GbVevOe0DegmI
oMM3pBkvbWrtcVWPn5TRwK238jF0wDdJz2Cy3NnOUwz7OXJ5DemsquQLkYsyqqS16aEr3Cifhpgi
wX+3PeyJPHqsp3xu1xrCC9appjsTWhQrEEkTlyuYLNlT5mETYOND+CFjL/sALytOQVd6YZXImPGs
BiTh2mqHQdxJJYQtYeirX7w4qx9wQ4BmlLZUVtbKDGk6/9KMjXqtiI1/VaToXNwerYhDhRV2RK5u
Ct4idvJegB6nldNGMfM2spCmLLkZGZUYJ2nGBK6ncnEvZtAOOz9pS51XInnu3Um7c43Ox/oTwJRF
rPUo7hKMr/NsuIFrZfPEVHES1q3TmKG9KI7BaagvtW94Jxwa4m1M/MM2lm38HMDVvIIviWy7yLbC
jSyotEuf+M6RSiHfG3rdbsVUxFGhnHp1lZ6+V6Vp3hll0j+pTqhDk3rtZ7ftGcuyF25oC+ltPUUE
p92ICL7VMS+pwkCRtZNes4E1htkeanhqUdP1GbOeOWbuZfh8rQIahF189SRKPdnF6i53Nf22i6tu
V1h1t29N6F2DyuOImuF2YioPgXWfmAl9sL+8ZF1XN5usIimLcIkuWozcCEUqi11p631Ud7m9X2oC
9kQ67ztGWqE54FXtFHK8X3JqvHysJScXziWI7YvHNpOKeWWuvVh9cDGqRn6o1QW2ded+FzRushuK
uAk1q02AlITY4KPKKw6pfp1hXDlB67vKI6izCYaZlAblPFvNtJ+IzthIa3mcXcu7TMLEId33sz0M
yb1LixkVRretxzr5aKd5b/UceWNbF9uR6JXtRAjMiaBTGQ2ZjI+qjW9I8LnauGxsvNjPjvPiTuc4
g73KaENLc2MLrHsNcnZX4+wNmitWnU9aGGjfS5UlWPZl7YZXWCpi6aWyxwSjGy3hSEhanW430JMZ
oEAROXWcqH+XG4dSJccro8yd7SyzcTP5jQnMN+RTVoSc20O9KV0B+0km42osRkrriOrcIhLowGn4
mV76QdODcVdWwQr5DOox9pZla8yLvCSZU++y0bFvARa+tFj1EenqXkWAaU+29P01ZWq5KQInu2u9
xvkqsRWKMrNavhrS6G9V6Wk7YYwfXTIzjHPM8dYfRywDfYA6e6L7oXWX9wA95g2AS3tNKFW2Zgzk
ir3oK1I33M3KIXtTPSZJglkbRl9xfCo14YZJhitm3soqGkcxYQnj460WNwV6Dlvs8cz+FGj9ahpq
nxeLQhtY4N0z1RjabdldXCOPitr+lhamBJMXwWlOFpf4RGMt+hMglK86YOG7lzvZjVKVpI6X9sHC
a/jYZcGjjqhGD1tqGZwqxz4/Lkvsy9UNe76xmb4/NEW5fC46vbiVafmNBjQpt7XZDoAY/YrRVHGN
s036rS1LTn2tLd+90V33rLjvd0Mlxl1n6N0L5Yu7NZk8XPs4WCJqoKslMufOypZE4mNWWCfdDtqN
Ny+8aUOlnt1BDee2saqbpcCeKmrnvrjLq9ZzYKxY6VcIIXpCiJ2YdqWRchToQcfEidawpg4oAv8d
ATQbx5g4xpVZg/+5h8v9slglIt6UISzwvGVrbPkkqkWDrqpP1TrOd9bBfryO+HFknra+sRzFOv5v
ViJAvVICxEoOILnc2GDPDmPAWX2uuiwjVcjk4ndtQlGS/WAXVCvRANBuJR30f3EQqJ5XSsL0J0HB
WskKoETj93QlMHgrlaFbSQ0T7IZ8pTnIlfAAqn6Td0NJnwUZwi318T5ZCRLWSpXIV9LEstInnJVI
0a2UimwlV/DFnmj84o0XpKT+ZVAwcKmHjfEDyvg/1Oc3qA8S+5XF+r+jPp+F/FZXUlT/ambw11/9
A/dxMR/Agxy7AHCbn3yYA/MPNCZEQkAbWB0LVmLuP7xivD90H/Yqui+4hd6/ao9t8w+I4QgInVXQ
gwrD/m+AoJ+pyPgvBw4cVR0KBp+2mkX/DAOhiU7zwUndM0h1d+hKY40LA09c5jlfoh7Dyd8wJv/u
gijswLsM7HMAn36+YM6vbkyYamuyh78xRkVnHDAndgu/PdDwGL9JWPmZLPnnDwQ1434RZAfz7Reu
dZC5i8TI1D57deq+weCnkSe495OkR9//y9r/DRl0pbD+kyr541IsNWuNKIaglV9FhF2qUuK9DfvM
Iem8CQ+ZgtMvAP2umRiXflmCZy+n++liZ7r+50v/za/kScKUCNUsMPevZqyqzccZMx/7LE2m+xXR
6WQAOxUWU2PyW3nuL+qoHz+UJ5CEBYfgWxf2689rOGEIU3qTsM+qRgJKA9bpI5i3jofl2HsZgyGL
cuFUQjIibQoQQ36xjZopyVQILdLNKvgN9/zff76r8zC5WCqRYcaA6OcvlBkpOFYS22df2fxc/H45
WbWc//z/XQsTEgYePMI8OL88UElm6UXKIPhsSWVcBluD9IHt8XWAyPLyn1d1vY8/P1BITcCKnTWk
xtd/VSygieo0F3rxeYzT79LEzXkwmfD+54v83b1jE1oFgjqhmb/qS3VihGHBF1QfuazPmT8CkP7w
pTOWHPDoP1/sF+nS+ugQQGpirssEhVv4qzeqH8PIWuDKnTNT5OXGGrmmEWvgS0Unmxe/zZ03mi1e
UgZTV7KurSNceuv4m6+xarx+vbM4zplwH1YRyq8PTGwaZhy7lFwTNkcnYEpjlehDvGg0yRNKTmi5
zXOzc0lhwfCSMENeXqcBc2MH6Q7/+dv83QrYTNRIkGCl/81xOC8Cdyrzhpd3BIbCRB0GRAVaZzfd
7/Q+f3cpF5dhB5YhIqZfnyg4Ll0NCd86C4fbGwSr7SyMPbZ6OEa/iyv/eatn+14zBgjiZr7A5f7t
8YWHALuibSA3znqG/7fWNS+VVVCjKca4K1XX/82z/MP45p/rul5ypdToHME8Z5hU/nKcEYWO4ojY
g5Me4zBh+1AS6ArldHWVNl0FqmiMvxwoVakPn1IkvFJopOuzp1Uwi3zhtoel5fj7sYP0dt5IHgAT
bDFOUYRuhAFq/JvF/3HE/st35uAHQsAGEUDVsjAT+WVDqXzoK0Dl9kkWernTFxiS4ETaLiGlcwhr
vSSdM6Ir6GroHxlxqNtVlfnQdVpRbukC+I7w1VjI2En6d+rf/n1ikA0HNF14r0y8DtMNhmQGiIih
QNuNJAB5Tv3pig15d4C12r93OjN0b+bvNjKDSUlQdfvSj1599hPbgq3ADcRZHPI4QLPW0SCawTO2
iVqGWWfcGgSUO3y09MCCNmWQAjODKsfWOmGGiFRULdcg8PjsSohpbYvQL7RHBpmQJRrjItOaJwQK
SvMy1+jp9xqqRvekGgvQuk/KbgNFoUpPeZH273lWtC+kMZjNqTQEhCafqkUjwmcMF+ysxasxByyZ
t1huvqagqPiZQSnPXp+7b0xpedptpqlvsxHId2k06wk9js5bOefmN8b+5mFsvfbauX25d5TXRkD8
9hiy/470PYHDCWPMEMho4nlJf6DZMcJ1a7K5ozHTAygMYh9blnzvZO9vtNo0PvWLyf0JoN5fpaRT
ZuIh35vAZp1KVwXPxtTJ9xwLZ5OmFxh4kbFhRf68qvCbmX+lxbN1DOKKTymzGfpaz32zB122f56o
FSc17CwXishcpl12YPKAcdHseTzZWO/Zc1hWDG1O6VqYaNBP7kGIghs9M1eO1UwvxLSAKYhTMW3B
oY2nJrd0581zc+7mnGUNZJXan2lkV4rxqVn3S230mIBLe2yLvTmZfBmGmHm57XrORbdOef9qwADU
DIsPZYz4LJYSEq8fMXxktOXBqIKXlscA7EaF22s4ZlrwjH8WH+v3TB8mjYlKY/icRX3v5dNuLjiX
w77CoSdicrXcLl6xYAshSudtBMF6c1NcnVCQdDgiOLPRPSbWYh7QGifeBtzHfq3GsfrkL2K+Ldqx
2LTAAWgWNDL3dobQu5Mo6vGYFBhzhBL/mIhA8Jo5i4zdT/BbBJQ64nTy0HOy1erPR4Vhpzj1l3kQ
MOiQVjRBuormapnhwOvOdqjTpjnlOjFUFc8k8T26rB76RvrEn8RD+VFDAviOjLg+Oia8Jtza4VzO
sA+naMjZmaKlYONSIFjcBG1uvrhF3smddGb3G3wUYyP7CqwVm8Rkh1zJw3cY2fXGyOpqP2IjeAmy
0SCBYpHpa7Iijl7dN7ezu9qHV3N8NuYeZZYvlQspvsReFQUVJFsFCm+XyRwiTlheq6JFheuYaEGM
kWX0Ywd1Qq6q16zJvH5Tjanc5DozzrUYxbZoalEGdV2pbVtqwHCkeNmRIQRwm4J5gWHH14GBwRFP
lOaYdcDmKIrnjxh61TbVhPYwB3X5RSCriYgTxbmkgkWVtRJCSd69eb3N+yHANWKzTKNh7BjBNbCc
Ol+7ENGgs/2DHtVh3mEmw6ABOLAHiAk8ywFT9bCTWVe+UTdUuv7BtOAZb8AzFPp+XLQxTgtiJCJJ
evTrBoCtl1Dy6lnbmmU9PDW5i657rORuWN3Pq1T/Vniy/hIUwgxFgHxCaohLMYnU9zDFYEEZaAFY
+CW9ce12nafqrKiXmNlNDUBxr/dDc48ZMg+15lKRvc1xb1w0aK1YqzHNhlXf9GZ2RqlHgQ3Q0rcR
u23/nnQ6G1K9BManmZAXE++3MXjuYMEnW3+YHH27enQC02LwOYalF8PQMh2tfokNe7ovplaD11h0
h14GnMc+DEXB3M6uz5Dm108zpkbu8VVmC2I3pjBranbbiT4KSRAlnMuY7NPYoBuMiH1uD/aE4+PB
MfLmpQFc4qt5QKRhXlTFi1m3CfVcil+AYdUmcyUiPZvy1clSv/k+NyB+csSxcYsGmGkNQ8GP0lct
othccz6jowqOXRpgAlrPeNNVUyKGsDCy9Ksc+7cMCtnWsUWSRODDrfxSLNqgPQq42tbBN1P/MuLK
GbmFyLepUu0h09xlR/JB87QECbg9SfLqaXS68uomzXezWL6QrGHc5T0ZLOyrTIrMgLmGPTTme0JG
1/sihHpkVsjK8cZn23bMkyC0Ew9BxpiKnJCtQnon1xFo3SdVNGUkXfbxKB+wqDz0waSfiamfb1vZ
W1d3mYQWdmXOKNtlFRDBgyc8a9U4VdvJ6Ivbqevsu0VACWoNe7iWyA2iVSf+jQiOAtXFYn0lqWY8
926zmKETm8CPsJVFBM8tDdWwqABxacF2EUCPAC2yT7Mav8aNph6BLvMHYxjAzkXivObKzZOoY/rO
WYkWL2wJarwEOMffdhNUPS1QgRumKPnfTKEavLmtYFsJZzgbrq5hItgTJ8EsYBY72OIDeC8uR3Eo
7NibdmlRWZ/cvGmwqwbTbkSKC8w8LA89pgqAwYl6GYq+Hba6lLY4TQInnsivdai0fqz8/OJOOhKb
IB3kgS5Xu8m8pX7SRWcGET4uJUb5mqfnh4GH56I44b8bYytvh6YZ9/DB5nOVybLYMBmGeF4btBcp
m9uekApIbg2VhcaAxxsfEnNUILlZ7BDDwpb3kk89iQlz4dwAwbONWvqM1TPoKmoYs0QMFRVVbd72
oJxOOActEwq/8Gw2REN91CZxGLuAAKJd0jB0tm2EolbhLgc5eOIqS6N9YnAnn/2CAdk4LXm0ZJNA
JgQzxMbJ0AinJfOwRGeiQMzxkr7rZc851OuYPMTaKIqNza26Hxf6FJitXhchmxB3EI+mJ71TuCmK
HrdFxn3WztesjlFVUzm7VnoO03dIMnDZeHa/x0U6YbNg9d8UfOV35RJdt9MbzA4jiWl4gZVD4XVh
zCj+OyGVrYCosMzDweub7046JfcyKwlnWYTsT5aa4NDWddVu0km0c2h7XReRk9ndaYXKUMq6cb8J
Emr2ZJmnCcvGmmAjZ7B7n3wphoma7Y1fUkKCkN4kS3ane7GnY25fFXdVUDCereBLPqSaxaoVAEg2
gh8F3Q+XXDid9v9hoX9mMv4GC0W6vUba/u9Y6PH9Lf0pyvGvv/gLByVKYM1yXH0Oabxd16Yl/4dn
tuH9QVin4WCN5vr/4sBok/Go00LqJhHfDrY/4Dp/seHIowO6pMkjedEBw9St/wYFpU38CRBY7Zjw
eORrYWqDAZz1a65BbsTt4Hixe4GjqR0TogDacwXfHyWZT2HgJeFkloSzniasa4tHUD0n+Ao89JHi
//Foe7nlREbNruYa02dyUsQZZwBsowvThzzeVK5fwniXhDJrzL/7K1T5pIWWwjn0pFdtrIUV769V
nvNAyD1shiy7eFhAQh9pC3+HHKc6lnQA5GYNbVTORrKpyMTdYGHk7FAtm+Y2C4aHvAn6Lsx0Fd8U
jM5v5GD2+9kd2xNHl3pfjOLVpvh+twOpvxSq9vY67c8rh86a3Fa6CHDkm0WvyO+FB5thy9Kl52VO
p4Pe1PaOhdIuFe7bSHq8cZcCyHVx1AUm7DCEcYNRjjtH4lsfcipkd1qamp/HeVqNLJsNzlpNJEWq
X2dslK790FYb3Bk+F44IniZnwu65mqx9Ywafp8kntESfo9gaywc706grhs68dGXZHQfqukjPSMMs
x1odHTcVt4FWvAV9C90E9f/WQeF1bqnH90WtjWRLePFxjh1rB9BTfJSF6LYL+eEfq/9gG/myqw+B
KT6Gwey2MPSnLw5O0VWYCEqttvGTqC0L/9U0Bwpggsu4N/VnQrs+txqXrtoGrX+qRlxMNGfLELze
4gXlRU7jcRR5qoJiUcAPMUJArfLRWybMVdAkNMf1iXxqR+nu0HbATAfFzA+wuohrTz0P88p69DaV
xixyr6PnmZHMT2oI3dxIrnZu5PfzLJe7WKV6lC64PqaWqUHn0CeHq1g1dEEOHzsrkIKXmiUelSuL
Gwdh+U3KIPkWgzJ8rdJY3auu7XaVlNO3fg23Dw2dXJgh15rvAVXeECaK9NzSy9QN42pxmJxK3vSx
D71xclXyniKliooGjQ22jXjzzkPjnQ3O1zoUvadfID3qodsFSxF2lalXuOuOQZj4yNqsaaYahHVu
otbMW+Zmuido09JxN6YmCk+t1LKwLs3gPJYl1Ka+IX4Eck/d7QI13YiWL+W1bnOSyyyfEmaEJc7r
Zvq9hse49f0iOHiQKwnm097dxcEcKU2zjHY6QZjTacrkVMWMxEKnufMyPfgMOS8Px847NzEE0JL0
Vshajv51dI1iZ8Jj+pa38XJapnJMI3ekh1IdtQCUIvUlqG3rXstjD9cYP94NPRrIqMrVfK7JhOsj
H87tyXdz1RAKo6XbGcuCe2TV9XZpmVK6Li5O/WShxAaJuRbAl3u/UMMzys8abXmFl0QG1gBhKBFn
rUFC5JSBX0Z+wE9yaybRoVkEEvcqhUCzG+etsYwZo+Z43grlL0/j1E44oLfGLmU8Q2ThzJL0dnyb
+lV377rtxoj97pPINfcaWMOho0C7U0xPo3ryTs7Aaw3L1pyOIi4hOii3vsd6gmBsZcgp9Bt/fsxl
0dyWcjQ/mWabvSLaajcaATBw1Dp19GeqvWNF4s/jlLWkskCfsKZGv2UGD52oVg+J3XY3Mz1lxOap
X+TAckMsTKOqFLjYA85uEkvpx6U13g3luJeGIL8jVhjmsZSDGwpDlhGqIzNfF3nf4Zm4iUXzSfOa
GfcF0+ofIZzMH6XeNNGieTNx55ALyLQqBasIow42BlGHwsn3dFHNRsRs5Lq59GeRDtNTVej2rm2q
JHL90b3VURBQ37ARBbiWbYjH9F+sWk8PM1VIpE0F9mx2P2twxxz3hUNwOWBjrn0YWUu4p0otAs7t
4TuhiPWF8Mz6KlvXQMhX/ujY3pKlTLatURQbsx5HvDyl1kUNnhkv5pL0N11ZXCUM0VMauFVkdV1z
RtDX3y8VjAg1+cu9bojgTqZd3ob9EC9bO3G7fWnDqqGJ9Dcy98fN4KX2R7Ky3JQ3faNpXRt7OsUw
zhXhCoijblINTljdOOpzgzVEZBvNcsXrM4CqWbsv2Anxblhug/DfR5Iq8okk+UFjw0pAsx1hv+YF
AVa+14qLEVfVftFr402ViQ3ndHmCShFHpprNgzO6TYm5RIxgVhgTOt3FP5ZBcV1040j1oIdBRw7G
FjSFBa5MJ9h4YnxQAH+ftcnBVWjAjHx2q/SedPO5CrU2Uc964ranwGq9U+Knjc8OGgcH9k3kcr1+
Iz3Nui7LcD8kAqVigWoebXMeOTx7n7LZLFd5fsgrQVkdGAhnF1CBwNeuOUxaeENdjUe5FScRhhn+
QUzusEv8vtgiiC8j3Y9vkLjk+9qVw3GliUKPQ2CpGsSevFDpbihR6Cb9QMDp/7B3Js1tY1mU/isd
vW44HsYHdHT3ggRnipIoW7K0QchSGuPDPP/6/qB0VTmdFZlR+1rU6JQpUSBw3z3nfAezDLyBQJ1D
u+b2PQTDaxSLckdBqXOa+0a+UWqbfUMq0S52U983prIfAHx8EZMFcJNNLCYQUx5Yv807l5PpprJl
/6VRUXe0HfWazEl7iBJoSFUaL8RV/MLdnAEMGLWwOcZ4WjC5h9a1CfPijr7R1AdBYPfA5O4JkxrP
HOaGM9G2nrIwPeif6APV9tnc22dVxsnRiO1tQa0PK0mSkY71OGqDtRIQMzZxbgYrGfbZZ88Ny13X
utUtYT2a3ZoSdEIV/EbZErfAMIrYRHn4T3Bh0VKRzefIsoZTyX75a+8t25+GCshyJrlpOfb8HcjK
Z2ot8rWRJvIhpdpu2+opvnXy5SsnMW967qqbMtJfggYLhSosovdlcc4gLJFaHc8Tm5AvLLcwi5NQ
31gaJXsxe4ZtPKbBS91N484a4/oFxwZ2Hq+jXpdyq4Mckm6bOc3LoHNf8YTStyG2nXRx0GRd9Kp1
Ng7uCXysdJP5SO0Je6swO40tWjRqPGgg1V+sDOYX3DsSiUJmX9hJ5A8MVekpr1we9baOOSQeUje5
LYpW3wFELS8kdrfKMcudO4r6hjQ98BkWELsosRAQIiM8S1Anm9pIun2IgwbXItCIO8x94yGyMiyo
bscaNklskgjDCwfkhC1NbZc7rE7zLefLZJ3atX4s5jrf2u4wvnZu4CKlVCTug7RxbPY5YZWvHLzg
vl3M41tO0+qLw0GUVsXmVYUsz/hGvqtOVdsEzxYdILlWH6ZGuGuVpNo+nOvUWcsqVclKt6hCLlEt
1mZqOeAQVBWtyd2+k0I2SMvNA480h6AUXVIsq9Pklrl33cYi2w4GSxxBX+dmHgL9uAgAeD6ZNiOk
8n1gauI7tgybztSsX3V0AfuUnYcbtsX1itGj3kDbu7fZzZm47SZscEGzxCAMclr8ql/YroR7YwyC
jcw7VnE4FFLiBZyE8W83fjVk+HErTqRfq0jUVMB3cmG6iHtZ8kBa4cpOLvrQ6m9jKbNbkELcEHoj
wwmfGtsgn8EOPbhj0CVAeXs3Kt7iTvWc91VOEdpnOUZpah0D243TUzu6XvF5mHreNWKNo0b/upcz
KdM5B62Eg32my36dEz7zwYOk0p+iMPe1NkhakIvT+FsJduJ98PgOmRHsr3xN8aJBwaBluC8PLM3G
eqX3cDlF48bHrnerm6rkny4ap3g2+eSZ6VRveUVYTR5mrg673C6WdllQqTvm73Ug9JsiHt0DevPM
J5jD3EV2zucZQMWqIgHwbiFXBatZzuUJXvCwwRVdX2v6eVeJo2qc9qW6F0MUkcBjx7cqoqHbW1lL
CwOwEZ+pz/ALixHGGBoFjCFO906dWRuZ2cZJ5A25WsGiMiZdzeYlGn3bmZS5khqvJ9KyAJbcW08N
AcoRbk/J0q/RNWNVCXrFBe/cdUA7XcdZOz2z+rgNE4DOK5F54wOBgtDvkzAO1m1H5dxUhjTJtU3j
1yZL1BUcJNr/grB0b12ewgSC8HkTuYVzsGpKWtlGlSSfQzdrn1tGT85MTX9BIggflD03W3d5swMV
JTtqLTh92ey0L7QjDzVx0rHfOF0pDlPSVA9BoETrU8iR7DpCBoe0qfNrG3ogeCq9eqSySP+qwzL4
mhfhY6CkOFsGuVHs7ELbY74BR5F7uOM6Oq9pGSof4Ho0uR+wUJE3xFit+zyqXuVcY3QvZ7qAVlok
0Ifh/VC/OIcW8gdp0ts0m7KnRGDpd5Mh2LnUlITrqdONHUeh9gtmtuG9R+lfl+S7CXKGpc93lG+T
GiOdT/30zBa+tfE3V5ARWgQnw4duPXybmfqY+DU6p+piRCyUbkpfCZv1ax1CEhDV0tkK/8HYNFT6
bAwJXIxUUXyI5jk5Q1aMD8r05IWkMwfY0eFiEtq3jLbtL1GI63Xl6OgnKwzyxUawvX9KuVUYXPmD
YOMm51ttKnBcg3rdtUafXfNlTjJnrqt6ttqVXgmgq0bKqpDJdx3jMt2zI9QBA0BA5Py5DLK6XZ9t
k+E6zun/5g5GdmuqBjZbDay26mtBu6C61dOkMcHyINnfVDpPAaApTeSySHew/hKCd+Z3Dd/6cKd7
OOWdiFhCnPfa9NTmYzl+ngeNEMxKaznwtndogaaknKWThizpKKzH4cRbUrtAgkKqXegv1gs86/9L
WX0TWUQrLnM47gJNVuhaanz8af3zb+xQv4rxCF+0ItgQqJnK2O78SYyvxiHJTH24QLm3KdhC7NWN
nt+IOmgA3YLwxVDmrk8WA4a91ax6a0f6xpUU1nTzpinaDT/qzpsTEDV/59X6oxGCo83yvTkG9hpH
Qqz+1fWiWAjnIjCGS1nWF1kyKwb7uP+PvGe/vwjpStb0eFuF/PUNsJN25NDbD5fYgCHPvxwt2+ay
2H680f+1Z/7tShJx9adr8k+h3EOWxTl0tZ/dmfipli/6hztTYqaEwgpfm6Qe20f+6MdW0tM/sRZ0
3AV0jdMNv8y/3JkGf4Rdw4UGLPn7lm3ij72k6XxaUPIALj0H4CqX2H+yl6ST4Y97SQygFM94XKsE
h9kYesve8qfKiNiJWd/oTXQcK5KGJEUKe4Xs7JzKSrLqmUbdQqTE6F2mFfigBdzJbqx3bfIlDZLf
vtYVxGqXBsojXXEW0lpfzNThCjHek15S1k5P5KTdp15SP1XAHew1SJkwobItA/7XG03PpKzcapUF
nFZWnRIzQVXYpWe8lZKH21DPh1mfWwulpMC4kEmz3vRAy6K1ORQQ4JqgxM3uatU3L5nk20dorXU9
sCGzMPNVVKKtricXA62vs2gyzp7RRmhUyrkZqLVfqb67NuC+trKBULxikBMmD3Y9fiiTZLpH6m0v
dWio65LAzDdyLDQoLe4Y2qvcFiGnvaS8ZjbiD399xUakmPYhfQlHAz39xG13h5pDwWBUxMXWzskp
Gk0EsqId6Hj1RxvwiNVK4ynziCfEZp096AZwSS+yXkIoQbc0eHo++DnzrjOS+tAXk+VHunEXYT3F
TeHIjTahxI2llt2ZUssuZj5cbcFMa2cZCK1ylNEb0JxyZ9EVs2aDlZ50hUAVO2N17Wtu6qsuisMb
xk7rMkR4qDjKz91ZDJvKKIpLUNbqe9I73rancwFbAHB4FmHN1XC8NzvAwa8HsGMcLapgifBvkEOe
PFLQq5oN5brM7GM/FAQ2wLo9JHVjXs3RG09mKYe7uBEww9LoG66g6NUunIHK1PHEamrybZAmmFvR
WGqKbO/7YlQPWZ0qNl5ZczHMNKJNFtxL4KX3dZa0F22kASzmE/sF5zsiYWOMlwmwn1/C7MTWxHeq
wefxRR+En2dXAqTAFgziI8kLTtp5kpAhK0v9ZEaVOE6ie8/452/DzsruZZ/jWCHj7V0l6MJ718Cz
M9dBwvodgOXF0lhpJiVPlBRK0A5tOL8KgytaOl17NlLLOk2ZsSpr09oyujc3Ba1Bz+wBQeFqbRsd
rQQbAai6rOKw31t+hfdhx+AebrWqOzk0NR1F5Nz0FNhCJnFy2GiFm6zdZGTuyjPqaxuuQViM0Oy6
gGC1M7ePGk8EMltXQLxiG8iT1cPjIFZFMqxL7iITlazNHnVsQL6XWVdmj2yDvfetKaU8qKR4nBag
OuGQFyXrbIu7qZ3WKjZOtsX2iRjkKZvetZDIUaHDaZ878WR1HuHIyQv25dBrNwOezU3QlaGfCOuZ
m2Fziz973GpsxemiCu3DRNj00YL6Bc5SNiwua0giBJacRDtKRrYV6JVnyFHVppOIvhnBbAbf49zG
51a10apqsQ+RG84DjhAADmiDsxTdJAkGiKGMt+mQjGuLUeiKPTS7p7EyPIBXh6/IqeyAo3S8V2M2
7/BvATnlgb2b09G5seoe6o45HOrJClKfBeRwP1jtIxqqtteqyb6wtI5yPmBFYw2CPKaGp8OvdM7F
d1MwmOoM9+OiavdbURX2xnFm73PCVLil3yiFChcHd5Ppxrdkf15zq2RbU5GtnGP91Sl7m2KiWrQv
Tc2PDCmw9OsyM05hRgUfbHcuaRFm615ZGfNdlN1N3HZX0cj9jjYz+EMyn17mzoP8HHB/Jv/UnuNp
nF68aYQTRYdg9VDVhEiFAxPPzdVtQVgaMqrHXHoX2gE51pIzEWqJxbCX2b2Aa5MUhzLtIbXFeUsb
TJl71zaR38uC/W1owF0ZIjdjqeDqRNJgULqr0skVvkIrVvhF1kVns+wvF/ehvvgQMeuo7fS7jIoN
aRFVo98l1qnP26PKRdTxbNGqt1QDrrWKrATc7xhxKL9Na7eAMlCM7j7tWICcR7xu9yMP7AezDviI
pAOXHpuq3v7a6HF9jGY1NStMDPa3lqsfiZtmD/awWiAtCIKlvFYAZDkkkDc6FkQjjtUUaNvWS/Jw
H1TtYYIzfBtlXfYA68+UKxgWchelAReuNw/Rc+lazaY3LLXX4zB6dZn68UO4JHtgQ7TWOTRrjA7S
KlmHzQOtRX3JSXcw+75fAXwgK8Wt/XueWozmMO2Hm7ZvmrtpNCrhS0gy9Wom8EcizoYPsYLW3z0J
IFCvVS3iZ57J4ADAtNwQ41O3QW9738UYdYBQs8C8anBunrQ0my9KyAMGf2QqZTrvdu7ZMYFEs+qA
h/VEvmDaHmz8aYq77bphfph87DuLvIh7Ae0PK81j10/2mdVU9q4lIiGI1hmgoZ0yHu6DynIeeY54
mxLdY9shcWosf2RJSS+9luGhxkLwlnKqsbgZheQ907xf2PyEsdQUaXdx4tDPaJiqfgabml7MrAxD
ruKW6ljDUzMckCp9t9oqvRKpesiajO71eM6DA4KVIn4c8WEtaYm8nSsTVk8zNO6EuRJBYTMZnrgp
s2h4tuku/i1wo+oFl3G/pRabA64WevhrxmrSjrWe9HeQltnimE2tvVliokkLRhddCVD49tBKynov
taF88cIxJ4ZA/fGh1FsTnEac4EPwpEqeKje2rJVbmO01sVDfwJWZFdnbMjvwmYPq0xminNaTxQmf
79zbmLIWz4HXBhZuF5GOJFg0e9dlVnwNvFLsELLkOkeygMDgWgQ0zYiFr633KEypIc/T0FZHPWod
3ykt4U9915Dt5YKTWTmvKRaxNpUg3gsWs92Ac/asld6UGHOa1m9Qws+Z1pMSkwTY/FEm5aGRFr3u
Kstxp9RJy7Iw7Bp9De6/+JpORplvWuhQFQjKav4NdrV5EwjUJ9Nwvllh5H2RUa5ei7AptmZE2N3n
Fh+o1dSnRCeBTXNHRJgVh1gKeeNRD/yCQSojwVvCGzBCe4YPa07mNzmgE7dYVh89wqfxylXYYVn5
IH3iiCn2kIn4r+ncpe4eqtp0ddOg6tejEemvvUclKUaU8oXTeXtveySK18loiGccS0WwCcXQcS2J
pluB8dDfvQpdaRMoJ9SO5PGCr4Tw8i+kq51ma+bReOqabuJcqWk49mp8aZiT0kMSpndi7uKvVS4v
IZXFRaR66GvahvA34tLUelSPeuLSkYH0Q08hQ9pgVG6hj2krVw/lriJVWa7sure+0WNl0NpQlOFj
bk0SWU4NLJd1DRvhWm9iXH9ZGF7w882bAUz8wUgyUA+W3fpzaWbbTojurKMAOl2tfosSo4Oq3jkS
TDmr51UPrsFPnbb+EuJK+EaNdbDtC0EYkd/mvMSgre4mMsb0EDJmYQAPbFY6cR0mFiRmK3kvicrm
lKzyb6UWZdxazOGmQDZ6yoIx+8yCLNqJ2NY4HwTduUbTYQtLedsprZW3DqnhjtQQHl3wns02r6tu
78Yexa6UhqVfG1cC0UQ3RgWIYhu/XlkazgZVdD6lml4eB+wfZ37C7GxYcfwWzHELyaZtceZU/Tb0
zPxQZaHpY8V+Kick7bVO3/driEBzZ1YV4hhmrt8zH/89Jf/NKdm0hWH81Sn58bdaFXn78yH5x9f8
OCRL/ZMlzR/dpCCjzH9Zd6T5CUcPn31+ocSH6A/91yHZ/sT/QbSGtA8ZJhIO/zwkE2GUrAOJLsKy
0ul+kf/JIfmPKSnbAIhFeImMJOYiKhgW5tbPR2RX77uZEmN777rQ2lQECjEJWSj/9J78m20Wi4Cf
EkPU0zg61iXHWlqvyEL82skTdOBEzCIM9pS1g3LrBTBgFvcwVFoYPYqam0M2V8QnCoz5f5MDW35f
f3pxgkrMI7xtUMJ++REBIGajmboenn4P/JGsGzC4I6kHtTCEE90oXrlhlR6m99j0MULEv40alvCN
Uzumn9U6A3gH5RmIDNJDBUG6S0HiNm6C1ZHVl71up7qkRhk3fdfI4KqcbPD/+g38tz8E2TyPVYuw
CYAt7/BPqwwBHItsyuztQRobm9GiKVlpaKCxHKYvlSnwMOqpNAGtoCIBJC6fBw//vw34he+PONid
g9PvrmhcdyV6sLMePnIQqGl2GL0+ZYU+6J8V5TrY12fw6poi0P3XP8MvW8OPi8BlX6gzG5LbMX6J
6jSW2XWTHLx9zPDt1wI/y9jXEyz9v+vs+SU79fsruYISE4robGKdf3yzbGgNqtR5pd6k5ntiPb5r
HaDRdWtW98LGsPLXP9kvH6KP12NFSdiYS9zwzOUK/OmXY+hNnisNr0wfUpnCHQVGQBf+ZznNjw8R
DDxyWaS0INl8bLt+ehWv5naB7Orua4PcL8/u76Xpxfu0cT//9Y/zEeD7OVTFx5UOWYqGP/ql/nRT
oD3M8DiF4OvH83aYJaXlkcc1M+HK8JGEOBVSUYr7t2jTKwR+kn/0bPrWQtWOunw+Kduu7uvJIXbi
ENVZlSRDyDDo5rwHYhcciwy0On1N05cegvG0NmfB8z9MhrnGAc6LjKXFSsMFP94YTvM0OPDi//qH
/N2V+IefkpiUTucSC30Wjp79y3YwMAKE5rke90MCoUcRnKBHJGgOMLfTbZE2S5ao+A53VPPtFIgq
F2+yzxS6da+X7TYt6/pSpjHqUJubfuXk4klH2LjY3mS9yEGpJxskfU3PwINOJA6r0JDp+EGC7LMh
Um8bzXRStwhICCsANvIwnnZpuGU2D1+4nSHOtTZg+84AvhwTnWMfBVeqDPA9hw5g7tybsPbEMLMw
2u8a4N+fCUcnhwSUgZ/rVYQbIwzeIh48a9Wk4cEq5/62zHTcTT3bzDN7yWzXB469KTnYraGMd2un
g+q8RkQr9mldpI8t6I2sYh2Tq0m7ZaSb3id8cyv2kO0mTFtzZwdW0iBARsaavgbH1+Rs3duRKT6D
M1dPMozS7yUMinGVCm+CllVH9LgMzGOIc9H4VZIG8qUyyHt7XnZI4Baf8XM5jI6p67cuRMCVqeLh
tmvz6lueZParqJqNxtC15jT0m5Zq7o2WZ5pvhXG40WR9VAo7T+bo1SY1vMPYa/mlCEqqoMYcNHBY
M5JqMse9mWC8CBBFMzjDJp6UVVMMADeU+UyqnywL29ED3RzqbAXl9EXLSDPwp2K+6J2GwWfCZAeW
KcPTrQZzZxSee+hmy3ytA6e5S3if8kMrOm9dycb8nFrbPCq5Inr0M1Cx5mtR1cU2jQzaDsuRQ2hh
5PUXkp3dukjHgV8Njj3iVeF+mLptFJn3RqC6Dfe2/tCS4qDjY2QLUUfGO65T5SNkl/dTnd3EgY0D
YKDhow+zzu+ClIFTtd26FuIIOQZVNuTklnhjyGInvEFSfYk4qOyjtqUDRZ+nDar4E4DdVwNviD/U
TbLWEofQoh24W4xS+hnMDi2Tduqtin4GvCpYLneLK6sl4IbFTsOIArxwrat8KSQsxpPmht4ubcCr
T5oLLqyMJr6ZMdhG7A/XUWoSN6IliZMODyOcm/PSYRG6DtWMw8L6CR1jVzeNdrJhMJ1bDQ4TaYrp
lSYIcd9RE4M3aAL9idssKW/hFy6puEavTtOkW4QUxmyvm7HYy4KPi4NMCaqN09CcdhtjQF6LJMvd
uY2oqBRJ/sZBJfyKMtm9O7KZvpp9PRyV6/aHtEdH7cPSOtdCK3cV+bu1HYj+0GEXRP6kIbrLpik0
V4KNn34AcyJpUNcrR22UCBVuoXn8YtEsvDWFER1EGpYbnCzWOpmAm2EcjHe6U+XneCT6kxNTWNHi
kZ+TvIP1tay1jxyWU7CQHNQ0ByBN1Yh0GyT99L1v66G4iCnM/KBkKJgJkyEEGywNDAV+P+TJoQOx
WRkCQproB0op2qg+SqeF3VNPqW9EYjrB2mqeZm+gLoEPKltmUXV+GtAlvMLJ3GO/I6jqZWB68cHU
b5Ecw61TAGCP4jY/s1kg3ymYLwiORrdseplOlv4HfH7IeNSD8N0h+y+oNTi8o3DSK66c6muSmJTS
iHnwY425ULPLaZdRrHgYrCrd0hHdPRZtkx3g/lK2gLK+zxKLew/cVJzGjF9OhmQye7gEp8ksLyZR
uaNsCDODCpP62jGxZBHrKzde3fOTk+26xXo0sIun/IJNq7GxbCu8nVnocN62CAeylcmap9BB2elq
k+8kBQmExbxdQiMOXoPWlOQn2zTBvEyv2C0bt2wN/S7ekTib9yJxsrUnu+DIrGLjPWSDyxxZH2Ex
u+S4KIlgBu4f477mvg476Jgg0UBrxe9PAkhVuyDX7FMLPes68QKRr7GaWs2BJP9pT5H9MgQ2RTgB
Nc9XIVmgBWnYXWthVH4tI/2rcO1Tk+rJTuL/2BFPRr9iXjRP9gj9vuKmoNedeenNytqWLCsPKjWc
NRb6CC9aEG2ApX+GMWCsh7aF4ZwO9kbG4g5GmIddKwr7XV32U7Tj7ZfpW225VXSuG8V6IplY87Zj
3k2rVtUCqwfdG9jfFGsAa5waSBfIDNFlHIyRzdfH4/2/B9a/ObByWgRu/FdJk/w9fs1ffz6w/via
f6i61ifp2YAA6NZcDoWM8T9EXdeFqwMJxqH890Od5Y/+gdzRP0nbg74gpY0rgCPrP8+rpvy0YBmW
L/uhBf9H51WOt78c53RTX0gYHKUZQf9En+iQF+M5GrWlyWH0qZzJXu2E/iCy8MKgPgxyIk1RzUTS
ttP6YZ2Ghn52olrdzE5gjWtdz9MNcPz+XZK4uJ1Bi754IqEoIvTIv6/4KuWPRcDSJZ/zF2WTcIMD
bdzW8eBASUZSvGEsdud1mijcio2XOQBf3QcJlfxaj11/K/pXVdQ8c1FCH3ke1s9FGvcad+Msn1HQ
yvGVmIcaV+DNJ9gOZgjDePSwyqzMltL2TelU6beItVOIy17Bxp/46EAWm2JIl9XIyirzupuFyWyy
DAtmbIQ1eIdNVrgSDdT0EiLZbmLuKk55JC7oRz2biezdDRvWGPRwnjkm6YC0eCubsnwuWmaarpnE
ujOz5hR6zfCGdTV/tiiURohxKbvHR1ndT2USvhoROfs4MYqVApXIRrVkbDQE0C4SgzNNGXe2ORWw
lt2xggmvBrnLxji9uKYa72mun7fl1PpTUxykHOg5qdA1+7yjWcaadoMRyzsIrYTQE1O9jWTm0A+U
e+fYOja7NmkfzAnaYdw0zYYaZXMfzKXOfKphQbVbUuoJ1JETTSVxcJh5/B/7OYN6L0LbI71nV/Ls
CmXk61qbskdTld1DZzEfJZ1O8JTCQv1rTFvx11bD71kONlUpuaedhxngXpujRBcQONfDGMznOdS7
pyydymq9NN2dh6CuTjgn++8eaQ16FadWS/0mwzLbW3m2KUkpJH4+eHg/ddyGN+ivtb7yKDt4rT6I
dBSD2LswVjiVDMaalyShE2Ih+1flKq3M8C53vVzfc8qJr1GZmk9GqOJ7b7Z5NVPI+kFnutt2VWSd
dCNB1YpIz+/RbsHITaAajbavGCb1/hpGivZJCk2etTysj6ZQ3m8kDGS9dQS+cp5MgxtvhqryrgsF
asDqHRba1yQ0nbvIipH4ehfk+Mpr5vTNIiTsobLDHg3FrHzPxplcKT3/zO8xBSraRHdyTJqbRp+i
o6yN3tvoxUDkJsgt4g1TqHwuV8rAzUosVV4FNMuKP9eL0LqpeqsrNri3ykuC/yduEIL4lH8dcz2x
aBUJQYTx9ow430DG9rHgP4pcD9t2xWpjShw8/oSFs3OObYMkvAGXewaLSHIm6OmJuRLjNadjRHfw
vhqcO91NGJcsOa9NEzVxsmrvYcz49GyascuegwAvsp4FrPtlRxRsnZZGQbyisR/oselKyvX0dt1a
UwVrNBYXCz343JKz2lk0u3DCaIDmpkAdvKBPN65JQKPm83INGsI7q5j02pfxQ19FWRfJnYyh5no+
Z7dOPFhzAwg7Q3XP7YuhV9p+6OpHC83nXmPDRbvlIumaaLuQq5ybYpF71SL8ZosEXHZqukdWNw7d
IhCz9QtJlDTZ/VCb5GV+CMmg5E0v28iSX6TJtEJ7TYxtL7ooICPdIkkLtOk+OeKL5G8ytWrXLfK1
h47tLIK2jbKdJLguaCBbgRdp+GsW+XsRwiMWonSZIo7ri0wuF8E8RjmHuBD6UOVxhy+yejLrAeZr
7tYTmnu+iO/BIsOn03vdENGeeQ+DVpySD8Ve91KxFU30ZfyQ89H1XTkh8KP0A2KlJTk2rmIxAVB2
9YhOeesMSXLX4hPAz4gbdjrJxUCgRPHQx6ZaqVG262FxGlB41fvGh/2ALIu7Z6BKSZxwHO5+Nypg
WaiIzBxrszm1i5th8tx+ZywOB72ZSI1YhkTf9NLoWIfSivnxyvkZz2hz48GF2DrQMYFWWCdn8VGI
sOb08uGtoJJwt6SzdxbSDAvGYr5MH3aMpgBF4y4ejWqavCvOSvydJC+y+3Rxczhe/Q6sTRzTONRP
s/KqjdbgllyX9ki7e58D2V65XH6fJbwLH/IeIIfFP0LeWFEGGE4X6iNJ+vR6/WVmlFxrNuEIw4vv
7VoDULL4UmpsGkj/eFVI0KiHPguCe3txshAzBEtaiMk3+TV5iGV+ujhfsjF4jRYvjLG4YozFHxMv
Thln8cxQIKLWrekcm8VPM4ICAycinuzFa0NXLWJKMgZrsB7gk1P5NqCFXV3Nk/Rwj9PWnGZv2w0y
++40QX6Zh02zuHsGABdsXBbPD/cYQu5tjBGoilR1hYoPtmTxCZmLY4ikP2n4sYnerA9DkVc0zVqm
3ZWLMLt4hcjuKGTC97p4keLFlaTr4k7CLvYXf85BLd6ljMW3r3WLn2nQX+y+RtDRtfRBLa4ne/E/
tTivt82HKYrb4WKQIpWyJgacb6cPA5W9VI4tnioNL9LRboYJyHY8HpyWRySQKecAY8XRf18s/3dO
/ts52XOZLP8ikV0MvwzJH1/wY0j2xCcd2tg/tZl/2B6dT2RPcEAj2+CM/AOU0lxsjzrQWzyRy4D8
rwnZEp9oLmHmFlgo2Yxjdf1//+dt/N/hb8UPbaX55X//j7xTdwU+lOb//k/YZ3+ckGnb5HQIDMvE
N4sB0iR5/vM6elJt2+cypniuUqxdkoaOyNRIryPH33eV9/MB/iyGA3z/mA/SDx/ChyPhw5wQyEa7
Q7DFsoBO3d9ZZhs8pjMf71O1uBuilmDvofiwHwQ59/81rU54IfQAJ9SYyUeOfcN9Ry8GFvRJZcER
ET977xdXRV917mM0Fglujw/bRfthwcgXNwbmgkO0+DNITGWb5MO04XwYOPLFywHBMfstx94RQhG6
sLrqaTarrCsOFWwgXV8G39vFGxJq/U3KYhdpPY+T53nxkFhB2D+NYUUn0NRE3ymK4JxM7R8biHqU
dyV5Wkb+yWRnZ4fjDewHHQgQDQDfpdK0+yJPiCbJXoWXXjOCg/Nhcgmxj+ApLUzrbERJmhCqnnUM
FgPppbkM833mBM0Gsnz0rIP/GNemq9xdsxhVV7gzs4dJp8aUiQFDSseOLx6ycAfN2z2CGex3ohhL
059ZZT6oKGT5TuF7JlfThHCNHc3oMESlTDl+bhXe+7RIPthAa0mYOetx1Hl1uzaCFLEqSJMNUQq6
OrE7Au6uRu9UU//7YYXNIQOX7oXmQyqrg152116qhSUasQDWRMMpJHDbtRerrFhbs1M+VNnQHnXp
YnwxQEcUHxQJbQFK6B9sCXfBTMQfxAnk9/5r1oGhcD6IFGyB8fBDu4BUESzQClgH8CtCsNibbIFa
kHpEyf8gXRCHJKI2LPwLsaAw2g8qhrMAMlxIGc0HM0N88DO0BaVBp1pmraieyQZAKXP7lteMHfuA
5NVj0I3JoTfzajN7U7J01Tr9a4nEeucMNV6GhePhfSA9koXuoRceB68x1ofbuW3C5LESVFz097Pm
xmDB9RlH407qfXwdJhndka6e9Oyd364xsMdUdcx7O1o5EaezmOupoDDFkSq4hA3pW6UX7JCtticj
MzjMX7rxJXR5jaCp/CSbH6wG9tCQkwlgDa/3+T7I9aW+AGMJFk5WMwBZjziu0i3dZ4qPt1mvp4JY
a5gOK5njLQCVWGwaATCnavVgm0SwdDTJgo+GCHDKoal8tmono/UIHAldrsbCumLC32eDsM9zaQXr
SdRY0UQ+7Vk3QiPp6CgkGW5NgZ+7NVeglVfiomHedfym6UzCswGRv2Ruj4aq1SbGq3zABzucOzou
/QGcwK6y8ekRRp8rOHZVdyRgp66Tnlv5Ki7+P3tnths5lm7nV/ELsMBhc5MEDF8EgzGHZilTuiEk
ZSbncXN+en9UV/WpKsPd5wD2hQHfFJColJRikJv/sNa3pL2XaQnawVP3S8yDmbHfWlzr2dCw7Odu
9gP4otimkhFklaTqSevN/CYfJ8dXJdKKZLKNR3I/ObVc7F/0Jej9dIk2Eq9YvEnHyPVZcjC47bM7
PH8vnmhzPyKxdaNBOEq76EFieyVAxEj9EDK/n7Kysjf0nyzcFolTNZPr1a7GJ0iEMAERgR4ZJS+B
mUusxWZqPkg2HluOpyygabCPWNMLgoY9asxIqP5qU6cGzcR+Y8a29M3KhfjuFHa6jTNq+olU45PT
d84TM5b+XI8ynzikFGcKZQrbgcQOtU+d+DiGHFm03OrEEKNVjNK7ZeBsZIrsHqpFiEOveeDMDc2b
gkhF0y40l97vGCT75AtHPr6v5qboIfg6bbFqVsx3XdLT4N8ddlNI5qjtNV2ACZ0BucVFuSejj5HJ
gg4Xh2nO1TatlAeVIsz7TJKZl4hrDYgik6mb2MlojK6Rfd6mysXFpNtEJZTZQiNi6oHu1szzhdPv
WuUW3+lG3Lu4i5CJRXz831OAHKbd48/NpvIWcUKCPi/Sn4At5L/ULLpXx4jEo9NM5X3TkHM/I+rd
5VANrsPSucdUF4oAFiYbAZuAnEM3TvrHRFiAA2JlvVuKW9qymvGC8LC8ukatYInbxq2CwEgeKvMM
VYzzY2QU0gX7YCRk2XpU5jRrF2Xjc9FjO/WHVGVY6VyOzDy6hYSYHhICjYAX9Ex1s8F1EEVa0Zbw
EkYlYRcvJz2v413ByAg/Sx4+x9gy4w1pmuqN8g9i2gKC6GIOmWLjCX8LNeT0wcoGjJFVL0/WYKHy
ClPAQdg2umjjNOoZb7Z5WVASXVB6kSKQSz3lfmviB1v2xiNYEZOIq7Qm8KtB2EyIQvytbmpFiIgE
4qkqhmYcTM2BN/r0HhMd+mTFwlGbHg4L6mILW58pFgKl+u4EZO++60kfoD+3jK77rjdyLW5nWphM
/z6TTlYewBy0yTdBL0DqTlfJnjdRpmO/XaoYQ2eJpTvo2W1sZ2uYiFHSp+WH2w0yCDPIiEQ6tA7R
5oIOp23HcBPFc78f9eJpnKZmn2RjRMIZYx0+ynxLamF+b62TJLt0Tn2k1exg2+Qfq/3/Xx//m/rY
NOBA/qv6+JqU5U9sZH8pkn//qj8myd5vwmVWbNsw11H/6Og0/iiUV2jROkN2JTKNv0qfvN/AtrOW
5zaxvrxD/xwlCwRTgMhxGyEhslfu63+lUDbg+Py9UqZOoUR2EVRZrJq+gMt/klRYceYVHXmiZ+yd
VdywC0Gpv52IczkkHey+IKP6rRBpDoQ3T8gTrUDWnfVzos5Vm4IF/qbmmbhOc4i2iL1KunwjdFKI
F4O0WWT1yviIXDN6LiaiZ5JI2t8GIboremAoE6OnhbukoubEqqs5VwzwayCSnDyYBby1D8S1lGcn
nZhWTfZ9jnzlAyJAOJ/hluJcFtLsGMR4ony2srB3LmppFka4uRxRuYrC6n+ky0zmuKl4Da4Rpl5a
7wC94ELJMARbrW75sWP1r7iex3hiqFFgTrYSosixlTr1miZqP0ZhXmB/JJOKwTSI1mcjRhILrqNc
/DbBOXPE9wTHu62aR2Ac4FecLoZnmv7IGw9yipMQoqU3Ca7ewTT3sKufZmg1dxKxLBM3b7auKCvC
YmW3JAe0FECYyByygs7Q3qdMQEbR2a+v2YSM0EvPChpEOLgwyDzfLrHT2MEiNPVg6Ll9HXjbBgYx
8caxx2VdMSvywpelcJ1HzNjhU9vNpntsw85amSK1nZ9ztdIXHYYr3wd0uAHmDMfPsKlxDbBeNf1U
nqRX5eeu5vSlMUPwgSYlJKllnsdz15Pe42tRHbMXk8tDU0YCAWsIdveQGRLNaTuTg92NrErHpdw6
LqoBUnIbUrnmMDzAMTC/14vFtGlR2vLkgUoUmy4CU3cQmk71mrTEmVIjOqxZgp600wnVbYcJXe3N
PgUWeowjsLqAbWFBGe+RWgCZZg5zc9uGn1IoQZBZLZjMhyM1XYiwjSHyMRkwzsThlxVrnUhWYwp/
lVWiqGiUYsmSu+075W4gQVqsRWxzDPIlHFi6u8Tvas5TNtnbwjaPUd9e7dklPY0JupNAYmkWeJYQ
YEAzs4DNyl0pM/WMpPh+sqg3W37MLloAwxTD/Gro47JznCSk/5gf9TxVR5CncbDIJr00haYfa5tq
twsb8+RpDHAzZahAaXG6KUBLnIinhdbiVkxO8nk56ogt+IBy89mbzbeyc4Xf0M5u0rjTfNGlw64q
nY4XmmWlR5WMH0C981Ob4LNupNNvl6UgbZLNc6V5vkITsxPkLGeZ1myTQiv9qNE8DUVTGkMxiH/a
S/Pdmciw9EIKM9noBA2KNiMSTLjsyPs5Yh8OQVQlM1qBdHkkjxuJCQFM2ANtzCPwwu7416fn1J41
uIBTVx8Ny+p/1nk9b92YdQkamvHQYH/KnBqkYrR0h6ppjuVoPzZW/pC5yYWB6d5re91nwfuUyG5f
6co7OdH4oLzkWBIJtnX1OYhSrn4kY98dxLNqwNbO0zU1NSpNu592uHC6YAgXUA2heFnj6YGpF0y8
ivxnLvR2Y5ajpEuJqak0yqfGMHwP5TguJZtDMHGvTLvZpRBeALfEY7bJhvdepxuHFN6WvoOfl3ur
VgbsXthPpiqUr8UeAuk2/1wcGL+NqXsnyXF5Yt8ebthwpTdEK6UHwGXxlqfCuCf7654KDLgcv9RS
lTcTZoF3YnhYafUhhh43RSWCqlo8JGYjT7BfY1Kw0nZXT7X36jTxd11TA8av6VfcFcYhcpDcKKDN
mNvd2be10Dv1GGICxbF+z2CC1PJFekcQKQ+hbO+x6Os7jgn3XKUaMakKsfk3zpV+a+LkGkC9dukN
qvSBBizr9rAR7B3BXv2NHdkx9sDJgwOqPyyt1iGaK15VZIJD8PrbeSp2JXXtZkprbHClelAS+wUk
OOhmerpDH8HAUqvEOzuYG1JGeTvgApkyw9snafeUl5ncmQQuPo7ZeK1RsvmwT9NnR0uf7Qi/FAaI
d7V432VkHs3ehkpr9PWuQCG7ic2R+ST55zLdgzYLuYqNYMkQNfvRbT9Le7YDu13UQe/MpzokzxxS
WEVIBvOGs92M+k1sWA+9V19yFb/IzGTekC+BTkA4MVd1IDXvjfxIgFUCMNl6ltaae+cqa4+pf3qY
+OgI8BmixucYdd+yMDK+53Ah0A04PGoakY0mOzNnHoKhyU4O9qqdja743EpMIs1QJ+S6eVXsZ3Pu
snDsl2NcdYeuTk9DEmb7LtcTP/I0lP6DtuNlhkwj9JyNOwoP6ZXoxafQ+LwgR2nuzYwi8T4uUCUy
DWquOan0PnuiKqhTO/6oAaH6o9lDMmXDWY75syGGA2lP5GwT/GeluALNtnscZgUM3Ck+odAePHf+
njoZuWL8PnLKqswXtpOcB9DkBuExOxGHrulHtr3cTLaAuIJ5tt72S2yc7cRmt6CBLFN9ZL3iICbd
SDdIiNXaDj2Lm3EyDYVV3jH/ogOqWogFHe81XEvlYa5oMg2DMQIYlv5iRmXoJ6ZZH7xeTzZgXp5j
bVxfz7hHq9Vi6GL/0x0TfG5e3upRPUxbMefo63AVpv0DZkD36KlsOU2D9Swmvf4A+6NhJCvQKO1s
Z2T2ZyE0ZBYhqnk48J41g6HzPgttuDNiCKwduVsPyi7vSBNlgphp9/ij+ttsSr4ptlG7fpLVqVnk
NwK58ie2xydTM7rA4NdbFzLNG8erOKzwILBMxLcBHGkZOGiQHKuBlMtcYqNxa6LVAdP6iRpevSiC
iqxjSouGMXuB9ciMb1DuL9nb0bZfs/tQLebvrNDnR2cEl5v1wMgyu/YLt3BeHIdBhhZK3TedOH0q
o1Jn2KerPSmYxcayJrgcYn2I+MDYxiI532GQ4kD2+OdFSGKCAmdJm32QNeOQHlEO31iSEMbaxze5
Tq79PPDKxpVkQKRLWhH7C0aVTa23+VktS3VIe2g5iyqjq2HmB1RnGbsZpw763qse3MIkFM904/5e
ayz3sDiy+aahF6+6eXoaFNAjw0uAkHioni5l1/1oMveT0znfobX0tn0b9s9JapxlaXn72msxKI9a
EoS15AWReJJlhzX4sb0CCLUqNW9KtqOMAO3mkhqKtNpOzZdCILoeK8hjaOk+86hYvVR5YtzV9UBD
6vZqCiwkBrjKuzHO9yC/1A4bfcbLS2nla0PYwzmSs71Dsp+86GNroXF1c3cCZDtbTEIt46PMbexX
4Pw2zQK6hXQJ7JhGTsHQc83NNbEWjhrlcTEwT1m0TdLr29Iyb4nsY/0IkB7WMMi3fFtQeYCPSgac
kkVoFGN8Brzi7DKCfx4ZCHatcaXQ8pmZv7DRP0pz/FGFEu577SzboqtJ3EY7eQxxaW2WyfZIl9f3
fGonO2XU5CVDvc0rEtcm0b8NZGwTcroSZGrg5jZStQ1WTt5/WXWIRcniOKzhtLsGseKdKXDIpsMJ
fEkQttZNGqfWcyKgz+U1RqMkLoib6eLCzxzvcV6gLA5N+wApXux14wMIHQVTGlZBWoTPRgQjJl8J
MZqwthKcPm64FpUl5sZWzpj+m/ywlNx3RYu2BKCD4VdkeviJGLbuyuepWjBYyOBJGW3YPi5Z/DYy
FZEU+Dvd5RIXXv08VbA7iZLC5JUU51EmJL4absF6kdIw7/APbyKn5p2YV8eKiaM3wk+QkfWZl/1z
Vc/2LUjx+66gTzFB2+ymkWDbtu7Yxc8A02q7vWrtRGTeopkv+dhid4WQ/jwBy/ZNNnH+NGuIWg3U
vYTu+mlsa6TNpmhFs2J5Lpp62lWKmi4B6/wja42tMTnL/ZJwl085WTU61EAJP+7ZMfJLE/fiphUA
qvum/EXxix4wVoGRLrDGNOYekxhuJwQ+uyXvi+dWpMk2Fz1oOAE8TGArpOiGnDVraX5lNMegZCSR
HHMHDkk3/NAV21cPJ/Y+HrOJXS4hip6CXTjnDlUP+M9b5Mk3JZStGxO+WVE1BBmoFmu10OcbM/VO
muGC3JGsMJ3VZOt4znhB1vWjot/IDe3VdJf3qJZMqlV/oc3FJ5pmuzFfjqGbDcFCkmfOMsTFHGtA
zLkQa1sfMOHcNYl1LqeY4zEm2pZBob6ra9rbwWytvdWx365WHGuanl2DZYab6ic9c59tJ7aAtC7v
k9N/hn30UVVsz7GH3vfd1anCZ4TCHZPkMnrTNDKAe5EfSZ5e/MhyLuw9vrs1EdKeV+0zXo4bM3Lr
mzBEdqOVunERor5PR6ozTaUks/YLqoTMjfSbLKxGyjPtrpfNwPCtmJaV1Ae+DuYjRwMa3RhQvauO
iBPl29zGP62MPBYrHPFcW6ZqNyTKdwNch+I1r9KiCmAnFje8skgonSorp8Aj9wdlbFvejx08+0Gb
gPSlMtunCYGBfm22eoxmG++SOUJBn0Ymx61dN89jD9BxGOLhSFWdHT0Mo3vhlUgt5yU6j3ovdy0C
y7ldkEFV3q3nAi4oE834Bfa+Py9xIk+15bYHM5+zU1+F884eRfskyrnaMogHN6yn16xEKRFG+u2y
RLgyVRVdrAkhWG+Y9tXQJbZY4Gl7Czv5Nh3olgZHrN5vx93Cq6cAACkJTF5sownoU9EgOGPlEm2Z
bYBWtpDkiN71ZZ1agYnh+lYanTw4+fzhFj0CEdN5d6KcK0ZRey175oBtOh9xegKpGocbo6goK1Ts
8C72kNqBb2yQqYHQJ9dCq+2SMqhdWFHy7ZU3+j3PTkRSA7drMYITSFeqqwlCdUp3Mev4I3XjEakA
iFPAwLuVP4M9JZ/56O0yyAkuS2P28IjMiRXT4Mc7ORMXa0pfB8BrVNJCz668qnkLEShT38zKO5eq
xM6fpWJrhjDbeqQN2kD7waKtOTtw95At58lBZQIHRwugLOuUfu6ypjupyvrVLP119vCIrL2FuUDp
5HQPVjTuXdryMVaZRG2fYWnJ8xFlPvAQ5NIdaCZXOxPEfpeYhcnKo7hG0nmpXFjy1NeNP60xr2qa
dqWh76OReUfeIe2v7Xje9VhPfM3tkeIl3c+lqu9l1UFWgzvdsqZZIitgykCfZVqlj1cM/zxgGEwv
jGss5evxxKls6+EhrnKIzlkNkX8ibJkn1e9DuNt633FG2ka7pQD8GJz0A1rd0RXNHaFPMGzVbG5p
Ic8c0S91OJQ70U8BrRZ3soGPG38/8FKMPzeL0Zt7BHmMURZeuoJYsrY2HuZUO7ok7LK9yPymMUry
B+Kl/NYIgLebcRzdnZkbT5ydD+YczfxGQxdkcqTzciEytLSDnaaTxorenonAFgj0eIpZKIP+Kj+I
K/Xu00jjg3TtPWIyQGYwSZ5dQ9zBPMMAXhsmMhV91ynb2Yi2ZbdGoaxtJbnKhMw66VMRxj9do7lR
i3nOXPluGeauzt87o9hD4PwFIbimzU3moDSW1FcFfIy09I20Trdk0/+qOzCouZa9xQ1e5UaAYlG1
5mesYRmquGvIUgoXryyZBcQgI0gpDd/SKr1rYw5o5KutnPwagNIt2xrzpFHT15spgrMC41Fth2Zu
+Uu8yeuBJHdPr9EqYq9otzFO9rEBc0QCcavb+OHZr/cTa/EdU5zoxCsLBuViOGwcjbnpLxqsyr1Q
0I+Rlon2mORNeOdyqrGvU0ZrF5TGZF5BD1hk96QJWSjCaJQ271otG1vfMmJGbZIeYeb4MPtklwrP
aJj4c41shFtt1GuzfmE7IgCKT07WXULWJkwsNl9D6P/T8/r9z+rmnWzx/75+40+KC865uPsff/0j
qovff+4Kx/rLH4KyS7r5vv/Zzg8/FXkafwg01r/5n/2f/+3n13f5N5N4BucrUP9/r1Q58236z2z+
i6T7H1/0xyAe3r/jcdh7q7jE/JOi2/sNL4bAtEh14K5z+H8qui3vN0PgN9X1NRCO0Tgqk//AdOHk
9SBrsST4Mi7/l8bwCF/+6s8FJCfNdZ6PS5oZ/d98oZa04tZdwug0GGzKUJgZzv1oRMvOGstun9AT
nAb9g0ELetxGQFAkPdgj7HvoDhCYhr3VGM0eTSJJ0X+6jL8ra/6spMEN/b/807gkK4rOlHjo9L8n
HU5kRNmZ6cqjM8DpvPVY4N66i0Q5CsXfzjZGXz0mhtBEkLQhQ1tUsFo9gFtl0R7+cPE63yvDdps2
qGencL4ttRbdzHEzdr6IlfGK37qTLVSxetlxDGruNrdT4L+ISXm6IPR22D2JX1+2vLNKjm8jHwXc
jIrMhPY5noeIlZtWpDBa7LyBAKTyecsGDxEjcmjv5La9scrG02BqvacGVAMRPN7oWneLIftnr6rz
zdg2xbDxcsjXm35Mm49iLnTyzS36lkHwrvMT3rozokEUhLshpAI4ga3OMWcNc54jnLbEPXnTBC1H
I7SD8GUKI23fJkt7opIw9n1vqc9Ej9tbr4CsJlN1xl54qiupnpwymcAzErvOCK6DHxsPp0kbtG2C
ZYpdJ9rjm0ZY86WM4p2WpHir4t6oHjThveoWvkONdKCKdUbOexcKp8Nbyx6vGlrle3AZbAmceFbB
mAzTJXKWR72P8tt27hO49V4JwHTEw7NjeiI+6NAZ4tax2kz0iYvfW3oiH/Bh1g8D+GUaRLe4szFO
wve2WiO7sg5X1nMaQZyYDC2h+GoCBBImDXU+EielT5syBtYwydreU6qUu5rFSIbfRvIiQPoSLAA5
DpMV1gFvJCrSRQdgjcHqiH4F51wTyXuuenOGed/uUifXT5FheSfPkO4pZt0RbcNSz7/XnaGeqtVG
3YwGCeBZryHTUckCK82cLtagOz8iJ5Y7ACFNgGYfUrs5dH4+D21gJlVHoAKN425pRnq9Oqvj94zb
foNfZ/I77jSmDgySdQcYIzBIpn2j6gOoLR6S5jgPwGUTGjQyL11KopgYqTK/0RcTp2USc0uzSgp3
uBHV7C8AdL7bfBNfm3KNEByvD2xvNN7NiHk60XzzT+YY4bWB17R1p6k9iFpg4uhQvrwqc17goSHC
PZqDTKEFjNbMmKTDQkxSGz3gxrEVGwuzKRwTTT6d5ka3vHmbR3m0bFjaaE/2pJBZCy3vjh7q+7NX
2+CrJq7jcYDbylaPUcIlQltxpgXi6gm4774YVg3VQJs9m3aKcSkUnzBLRmi5dKJPy1iXFy9n4QT1
tcmuNo6UnVV5YNndZH26YreBLZKLcNij1bDg0XfeeO+UUESo9Cp5zLr22YvH5cPBTRmEoxJHT6aw
qCSU9G1twLfnJBxfhxiRF0MCieWtiGjat1nSZkBHQIvPvKxb560MHa/f2gCwAMGCeh5ucDmI42Sg
EqBRdx1gJQOjg8saFmluvHkYjlUkK5upQM7qJ0UyBZavku1mSCLzFgPDeC9bTPVMpONhQlin8lvB
g7EfGTiRJ18NlYaew2BDUaOVuZEcB+eCmjyB1ZYXLyHOXVLmWaXSaZtAdFZtP7NWZP7OqvhPVu2/
U5lavjX6RGz11Rsgv2wC7eoYGBZ6fyyaMXXymD1T1pBAaOMxiOYeFlo9ovb4siDYKss+SeTEmJB8
mRQQdck7Vi+59n1NO1xV6DgaTGs1NzhfRoeobmW7E6v/oV2s5jQXxvgaQeSH8mYMD8bqmEBys100
yXYmWv0U+EuxVnSryyL2hnTnjEP7aFsVJozQkPH9Cvb4Vg1F8uAw0DcOqlXRnaCBhQiJp5YkNCdW
b9VM9NxGAL2y9+3q/ghXH0jcEHwF8mgarh0OHExJxmjHbKAhNbBw7OJbPL+4SuwBYBneh274xfmO
SUOLx13jAFRnzs6PiDx9uQAUs3bpzJ6rzcwpaEbcLJwN05ExdPgdaJbBf7jpOOd5yDO03UxBqlXd
TjapjzMSm0y6OmaML/OMM5urkUbhqUG8jg5jQC9z7lwpvz62g+bG50JvNeRiFr/kYDiBiuVnaiED
H13BEq2ZrBfcEQQW1o5z5xEtyE8tPs1mtft4dmbdTlp9SUOO/sXOL9HshjiAKvpmFtrS1iYfYY7G
JouRd12L9Ga2SeERlVbzBYAxbksedHhnqxHJXi1JpM6YbChm3Agt/0lcXXtLVyNTa1rTWdiNyKnJ
Y4xOtjd8Dqv5KUOasAX6Qr9MXfJB/V59cpfalg+qCO+U+PJRzaulSlW09ticrPZsuasty7ZYp/uM
Qx0R0DuDssSu4Vm7udUSxsNYOF5k2nVl0KwGL7iYeL3mL99XJFYPGHsr/GDdlzfMjZ3xvVTuatz4
co/BnG5fyTLKXjDl8XEByRfpcKvpAgiDLh+zKbT36ZcnzRIt9pVSxdaVDSeuNYTjzD+ZE+Cgiqu3
ebW3dT1GN5xffF4EK+B/06y0fLPg9PE9sceZq1EOgSazBYJpC7Z9yrgojjOeotVeF3057ai7cN3l
LlzujeOY2TvC6FelGUShzkBh/DH16lOKV8hBnOkyoLNwrZE4mYdjGWismh/GGARptcJIxYolnb4I
pStsK9q0K7i0V+oh8kZe1sA+rmS5EIVe8YhdEpTY9hbpPoL9USTQAe1C4KshgWMbrrBUHC3Nh+ux
OQU+rXknR6hxLTBtkorAP3qox5YO/uYKYXW/eKzeimbtviitdZLTW+PVdhqm8ulwaYwF5+r4xXdt
v1ivlCftNzNdCbCDtdJgAVOBW/xixOrcA2GAbkCehrTlTQDLqWwOpN+IiTjDEJt5By0PvmJuuY/T
BIq2+qLSihVQ67YZB23srTEFlczTaxvP2eRztBeYoNzphbS+5gGTlvPWhG66rySuqU2WZMDccOtC
9nKact+olsZPizDnrw3m6pJ24n6fAEe5M2mIipNbk28S9Q5RRaUuEj/XI9btbprrflkN8BCsXurb
CUeZ1Z2lO5sIiP+vNGzX5LOtVPWr+2uL9tV2/Uf/9v9QW2eyoPqXBoTrO1mI7+WPP7d1v3/R722d
YxMKh+hDSl3QpaGm+qe+ykF6xSyZFs3WgS+vLd/vTl36Osc0QfB4qHIsyyT77Z99nfOby+DNoEl0
ViwV/+uPtvY/4UP4O4SHQZ6EsOLqHt5fwDhr2/cnbVWp92lbxNlycCIDQVGIBfISTSBfCl5ufsSa
89+0a3/vI/mBDsZk3cZShYLs74gkFjUoPBY5HxgUtvc6wV++lPAO/nVT+PeWkJ/iYu2whLAlErm/
d6udrfShIafxH1ghrOvNfVa1g5/wMAe6Nq7MCeAIeP20B0Ug0PO//vFo3f7Wk3p0y7oJSUuwnePa
rpq2P11XGEosrGYHCUiOQpgtycpZcGAhDAIQD0zA9oTEuFX7mcPCYJBlwTJoa9YcqLAs+xHbH9iC
KnTnK6dhgrTBYDPjLmO2IxSIvwtZhOBZK9eWAVFyisjYDtVKkXLn+RdC0uzBSt1su5CPxN6KGOOQ
XeOpQHj6PSSjch+iIkvABhtImlabCNhk04GE0EzGkyRD4aYdM+PJnCA8dBabuFGq+t0toLYyZ4dh
wVIFMhWmu5e8p7BX6VQyLNJyvw0T1/BHKCkYR/XqLUZS82pEOl84Tol3QRTHhFXK8MEbnKLbDqrW
qyOXiojfyND52hBbDpyWaODX1FesETtd82muZncL+Dq+tZuFJGjhIcfOIxO4tAPPqcrBSG0Gh6Y9
7ZD3KhkTm21NySFc2RFWCH41683mXhUd9InemfaSzKnjF0/CYF/ykurF8IL2Rz7y6WC1U1AvCF/K
/R51/eeM5dGP8BP47Orn57gLq1faJz4ZcrL0gxw9nqGxDU9WV3oXSat5QCIy/xr7en7WW74Etb76
JpFSX8KJbNQm6oynPl/Ut7Qby8tUVd6lYIdNUmja4JgVxYgJUBLEQRBNDrmsBllB0J4ZVA02oVrG
mHkNYjaweLefIuSPUWYQRhEhLooO2uSCJRF9Q2nG4+xq3byXSZ8fcZYyTXdWfBMGUyDkVtmWVBAQ
O+qVO9Yt4DfYPEx7zQizhwjh8E5CKb0R4P/93IuGn5nOS4rtdIYmRSendDCqt2RqhheUHcvVawa+
lRXP+5pufGNM/MbeqLEmytaHXWtYIUZQTwRMzECK1Nt0HivSAbst5oW4BFySAVlCcC1YafBJfFFJ
WL3OWxL+wCrnbDx+jazr3p3cs9njhGnK8kED1FTFYfggSVb/hNC2XMsxnp/NsSDUquJhyFsAJYxc
uh+shYwnmo9xG0f5svvCgZAHpbO+Xy/1eovmZJL8nBkh7BYgo4zLFz4JIat5j/J5/sWrv37NIyc8
5Sp7HTVFPlnS4mxyf8ES0odNohW4IFRYmMdY2W+6OTfr8KN/iUzuTeJ7WYGwM3S3QpBYGTrDT9xe
9Q3KFW7Kic3bFPNBSUfrdgBt69u6sMQtcgj7tifN6alMVP2KNoh4m05wtzrZsiMHrnqzCns+pySg
P07ujAZQS13Pd8sRfp7rwIlKLNZFWN+z7dcv58Y8BNidtYdprksG7thDAGbP6lutNEpWEplcODrc
ewY2lRMW68KXo44EtMJe50/hlOxtoqM+gYvp6zofcb0/00l/JyHNu6T6DO8OF1xz00mWheY3N/Og
cL4OFZSnz6TtxWtilEUWHQZrKQWK3kUrA0sHiHqdG7AppzGyevFALg9Z02KanxF/dT6qdcxjhj21
24Zx94770KbbM02v3FTErQE8KG/6ioal4w47CS27g5aDEUrPHzS7vxGk8Owo3u37pbU5O53Jumnt
6DG0w5sCbcZWBxhziMwlPhZm9qxsYQRUw33Qi/kjYaMWiKH/ARWKoI8y+px7EZPNIqGlINW6kHqF
DNMeJl+FUffDSFQTRIkiF6sJd4wijBPRx97WmFvHzx2ELVEdJTdiEfNV8+ph9omgPCGYOmkZ/irm
/CTJ1CSfHYWpM5XQJtSSoBJgaGc0nwjDfkU1xgp4NKWzx00Lv0uUDzP2wsAsNO+cxlF9VTIddzLm
gW1SVg4JWUhBT1DZcZlXgo4x6EedIM5D4VSzX3eWiw0aogyLTR5LXPz7WHdq39QK/UzanXfoI+PR
KjAUSWaZFxZDVh6YXPtPVY+j9O3G0xbU13yGzFS64WDWibOTxvhWVmF76dlj+ARl9sdo9IwtdQHr
JDtcXQeh+rSqsd9HdsQ7r2sSdzeAEkD7NnVBWsrmwSIaYWN0mdpFQ48kOs7YiHru9ObaA5MOK5tY
jUdoIPIse0W/XTlIueS8R+vBOs6RtbvF6BmzkhcWg394g1RnLqsxbH/HmvMVbDGHCNoVsAGA8Xiu
riJX9XlciBcEzI0ub6qxzMcxT5UKoihrgABzB86dYZ9q2U7Py2ilfpsC4HVVeRjzrTVo1Ymx4vJe
Ey1wNOdieapJaYtoRb3DtNjesejD+S7JrGU7hH1zypgI+dLMCZiXGUpI3HMBgEZx7yiBeiycDWJL
2xEHfO3uGm0oAs3Ll80IqGCL2D/97kjEYChKWdCGM9lgHpo6ZoEVLqLiHvUB7/JEH49JghBqI4Zh
G8GffsndyNjnCXc8aL346A4TLdIYimtF9if7/FF7KEjqujGaZT4x6AKERGMes7+WgH5F1NzE/5O9
81iS3Niy7b/0HDRoMeg3CJWhUlZWqgksS0ED7pAOfP1bnkX2q8piF409fNZ2OSDvvcUIIAD34+fs
vXa8BOdI9TCK3GlCrUx2FSpkNy0uRbdYB5FWAQrC1G9PiJWd54HTmUtbkFQ2WpQc79M5QZybW7n5
VVQ6JwIHtk9oVw7Aa6E5RC6R0V4MVuk9E08Gdwy9VH52IWh8rpzcNy+tzh2Z1lt4L73naDTN/ZQW
iBFonHRoFVQNYjT1xk9NbjXrvpx0XSDkrVJA5VEooJEJaQ2d6H+CgYtRvmN5sav00Dpje45kBwcM
FU5HYx643x76dtzhRWu869kmPHZJa/HJFqHRIY2ZkZgRbrh6K5He4FllaS373OvoRtqAScNa9F9A
8U+CBqHdFDsTrGGyEqzC3+qyDDdiNuI7UQT6HSgoE4LYFPEm8UCHBmmGgTAV3vVCTOGdAUyCy80c
Ihc5Z4abBIvGuqLIS5lTKPFJkTsktqnHj/RGGJvRYxy/F18ys617Jo3dF5EHebixcYdRJ1d6yqx0
TDRlqP9BcTZGSUzBWG9tOlKbPLXLgwPr4ly2C8GfJsaFSiPE+jZHolAJW5KT53Vs7lEFH6vWgLDM
hmOfVFQaZJGIK3S7+ltE8smhgYfYUUq9KEPL/9bn1CSw2ShPIsbPNyyD9RdH+M24MRKf+Stl4hF9
UhWvKpyFAGsQhaf4EaGcEXkGE8MI67VZgTBNKh9Txphz/cM4bZKEvbyh2HoWHbDRbtblb0QMXNCr
8mB3XIKTuNZ9WKn5WziL7ALkQrOt0dmtrGzqIPsBlLNJDHXKQ8FJ//b3hwjr784QpO9gDidtx2EF
+vkMQfOgaJLE6PeJAXEsjlgMKYcDooVz2d5CEaK8d2S4GflhXrq5DaHWkLO9GXrvnw4074OuOMJ8
/ya4eVALESP083cZGgeySy77vZtR+ZPrMXjXgcbRJf0UH2eXgjDFt7LtE1PdBElT0Yj3nP3SNy8k
jfNg1nRtO2ecT/Uk5BMiSfd6zGz1caLi3v3DjeNw/NOsUn9ZRE22Q6Y6ssj3XzYkTS0YDafbG5lD
3lhX+x9mwYtmYge4JrMScAwiCcqHkScejUi4MdmnjkWtmtdcUDcHLkXQ77/U25HzR5BpxLEtsLFa
8aUC95eDb0JkAHyOpNsTeiCdNQ6qeNOFg8QWaIBna4d0w9K8bGfHYeOJByqoXMDEDdAbg7cZgSBP
rjw6pb/sh9hrvtD6Cm5DHywhqeDLPjbaRmqJv7H5/Tf3/uZBDFBr0LzgUA0D4T0YGqenI8p5ave4
jElNCjKRb2UVzbtmRqskshoLReoE30YbFXFGnuDOsOzXMBePU43AJfMolwwP2fIgquZybG33eRSi
vswWpziZZuW82G6RqkuRiHo84SoJD7FvFRt6XQsJpbzQFUvJHmm8d21aqdjSMKNeLavoTAG57IhU
n09uSjXfymHaNHqFsd3BuBuT1v+A/Hb+ViFC8zBGuGjFnY411nd96t6pKQ8DHuVDGjfU7ByWOZdA
l0dQTlgVdPmkYiV+q9VVvchbNM16TYl02V5Q0DMr7VYuI8gPrlOILZxMgeDfCs9E2FODWrQcEnRl
DyjfSBmMPLt8aZ2h8I99uQQ0K+Mp4SZlyLsM1fVq6yUFQeeDcOKSRB38u9jGPbs3wJhwQbX90MSu
hbzTEcUh8JcyOdB0zja4fvkvYgr6eGNCPPDXcYZJAm06Ffcpwm77JSgdJdiNqemRwaHWYorLFSfE
ljJXA3y0KhWlPCYZkm9Ii15znIbC2XEQ6QgVeTRzjpp2jd+9w9rQrtGSLpeq5eAWpq74NOdIytus
zy6APPA+FRNP5NJzoEhrf3jos/IlaDk/Logmn8OpdDJyY0mje7t3UcGkh+wubj6bjnHXooY6WGwc
twWO5Yu4SFn0GCWhRPTC5hUFafPq4uan3i9x7vLaFjunD9sbTqLheZYms5GJQ79f1t0jSNzukc4t
fDgUUS+9PtvVTL1gAPQ0yd2lVJDoSCAnDyap8K/lnFrqwEFLlgW3ldMODybSqK1dgyD3NKbSdDlh
CYvT84aIR3aAnghVOsw0lAgoE1c9AwgtYGM16eOaXMWw52QUYykMQAEvvCOdOQBYx8EIOtdc5Gfy
L7krFaxtTCYMKEAj7OuUPVEKSVeOqS3IikhvoSl8p503Y54q0ZI/gTYIz9ZEm4X5SHROQNMcszmo
z37CjWvZQC9qk4j5JkQcHaIXWfXTDJZad4CYMYqrqqA/FGQck0Ocgt9C3tJlm4WLeMZIfzOqQHzC
O8dxGyD3NRQAJq8TpgVEKd66NnThrL+1wpxhwTtqeDCaUv8GzkREtn5VlV7fTeiixBmzTXlSDTvV
VjlSOxOuKbpVOiP68JopkwN8qlx5ayJIIo09pxR524sJIgdGTK9nZu4T8qhS9NLXcbA00Vjl6tCC
nRYU6ZdKY67fHkNbT/t5vKW5V6iaLl0NrHa6Wd6+dXwgN5RcSoBX3qJzAgatPBBUm+0ZmFfrMvTD
8xCDE31rDxjYlj/1ruRkS8ORW68beUsWzuClaQiR5foNbcx8ufC61QicE4qRSdELCxO6V6ZQxR3W
PsUcESsr5xRKsqEJ1I0cRppzdc9PnEyMttXCFeHyt2niLLyCDTP3extoKO2/AoWYGAwSs3MeQTJ4
rGlbV7wxiaq8a7vwvQ8UPJi/On/sHnvIwDVrWCGfFsZMJXSjSX5OcjoundnPH2uD1zy22/JgaOSr
g5FFW2rs+PjWqTFC9vOQUqNd10vGv6myafZI5Idbx+Lj3/o3b5ukKujd1k3qHgzT+GqCi6dcDgx+
vrKiWJKaefv90YRMuEMlUB7qBgC5aZX1WWjkrYSpfg5xwTw1Fj00wojpqQ26nThVjmbycdIiraNn
cTfs7ktTRs2LSih2WlNG5ylgnW0m0t5QBsv2s1njf5iKAkVNx/Fp2/mU5+gSorN+nmWrl+EubjoM
pSUdySgLqHmLlj/OJgo+EVv7PUZNUqNlrncBDmgvVsgj4S5D92WQcfOaWnFyHQyIgaxWPz/Esu45
6tCM9LkcIl/Kw1t5G2p2f1LUxV2FrGK3uGyTfmDZ9297g6WBvkOYpNcBSz59J62OgOJ1HSQGo+Ro
isKzjChD5FzY90B/x3VEqOnah0x3cDkOY/7MrXuBShTrBD9kRIP4MJdmfV6g1Z09gtYPlf4NyKoR
zx2mMYEov6E4nyxWMzcZH+aJMlkQDXs2m9K+R33KYss69kQAgXgmkoFkQx3k+9YSHHualqENFz6p
UxKGFOVnx2oiIEx0BWnwiiekwQU99Bx20EKC88d8spdNyUsxm2PzwpyQBvVEz9jJYo4KPYWz44PI
tWkuE8quH563ZVZprQido/kETiR55FSPhnO2NWOz6hRdqNZRNy1Nm49MqJe9gWZiRlE9cjNNlrd0
5D0qIoddyx8FZzyHZ82AIagm+mUAJyrMloyVjxPuTVTRfFVsWva2xfB8vYQ2bApicOh6Gd3WkUCM
ViktE97Jlu503QfzJTo+696RwfA1qGN1gUAetiUFnrMmVIryEqTypw6crreSgAEPRJVziBGAjO2g
fhlHj7u2BIZzQJnBqzIW3AOcb5yGxkk+UZWQcTNgV2dTNpuIumXwsqvJMFlkkciOD00TU0HOI3HR
Az/4HBbLJUDg+O7tH99ezLnK2WIMa2g/4xo37gSbCg7TXt0oG0UoMczZRTM1vNAZVWUSeCwyo8eT
7eKa8RjsZ8ul8LHNMr3E5dEV3wZ3afwtfA6uTzeKg068uDYn00lXAbOSHMkEEJMLGglcMZz+Mp/2
Q+g+Y3UmpohGDihjlpABDwKUwGYIj32Mcf+tXP1T43nzvaT+jtr6r5Hiu3/8P/dNxV+/HUL+/zeq
ROHIGOy/V6Beff3UvnbFzyiI73/oL16a94eDzhR6dkQUC9HL/Pv+REFYpvuH6UEIJi32O9Phr1El
uAdOBjb7LsdCLU/laPinBNU1/81oEpfxz+c4k/AcE/UqQdam43t8sZ8PnaUzGCYvwXh2qiUa08sF
Co5Nm9BhbjfX5zHI3FlUhwx619d0wCOjZ+vTvRe2/qFb+vhDWYXxApzdsS9JU/Ov7bbzzypH2YZ8
w6CZ2aFCWNlOi9V0yYYnt6uqqzYMZL4Z7WjYRQQbXNkqxLKMGR7b1wh8XFgpsaaz51z1dDCYq5ly
Z47IDovCrG/6aRruotpH5gZzp3iAKzDRfm7DYaXYkwGyTPHDYKY6kj1sorsyDau71u4ffF7iA7W7
wgoUJDc+hZ/eJds7lTjI1NBYQkHmiGBMTn8sRESUmma/jD4UGPcNCAMxqLwfsOm+BpoXg+YStQc0
MAoNzZPxAz99BPE0zGtT82YcTZ6J0sD6ELzRaJSfb0eTQLyVYdbq3NKLOqMm+Vi9oWzgdmAGdkcI
N6Zm3aB2BjwD/qZA/4ePVDNxmOZmZ5nVeYF7zutesjd8juQ3/Fhqpk5ImtbO0JydtmJqu0o1fafU
HJ68Zhda5ZrOY2tOjwGwB6sJqq1c0eXQNJ+Og/7enBqgQGk9nKlgMrzMGgDUaxYQ+THDrlBRse5x
NV+HdOf2sw09iFi/6exqohDnIuc115Qh3J79B7DVoIcqTSGqbYGluE3t8EDLdYAcDa9IWoGxqeOy
vjV60/nQa64RKJTy22x3sI409cjX/CNkwMaVQ2878cz+CewPmCTIR9GN1OwkB9DYztI8pbqHrDRp
xhLFtAHBolVf5NR110itmnOuqUzRG6Apf4M1RZrbpI+A7Vq2Fi0B4w3tpDTlydW8p7rT6CdfU6Bm
zYOCjIrPhrEs3kD3Fb52eKr1LgzFRVy5LdH1g6ZLGSzR61QTp6iQgU+NmkMlNJGqTGBTmZpSRdxk
fmMKZimZZlgVXo4qDr6m8RmjGOOA+A14Jd/gV2EABwvkckAjHTZWpilZdOPyTW6U3hMeLfMRjaM6
+5qrlWrCVhYIYFuNkOMt9djyzJnJ9lZGKdSJXSq5Zwf1rrUUsw1FAsU/qG8ys+vv7JEgj8JzeihY
44KZAkh4oFMXBoq/HsyF36GDRS1cG9DlQj8+4H4jlg5r78Gbc5qZoBBwi8XAucGVtXH1wDIibua6
5LiVSHMLJdvbZoYwL5Gv1kTf0qZYBwwgtih75DUg8eS6TV2bFrHvvJQZccmIVFv12MVpAIwuHOYP
vg8QnKy/0tguuZXuPT+ujsMy1lTRRjARhMoElLhHMZvXeezAZoAgW1RXoIGTh8CqpcDdQRDK2pWS
GXmdiQXAYPOlxAQQAn2q1KWzBNXMT+NltF/n0XhIxq6LtrnloWAqjQTgemblzXrJa2nvoDItePZD
oW7t0rQeWwiswxrDTivkrkRRaqpL5O+hyvjhEkJS7V07iqTSctXZDxPEzkNnfkBdYM/+xySoRH/X
O7RQwVtUvO3HRdgwUVAeQJQQG3e0i+lDm6sk/EwrJU5r6DWlOXkfqzGfZLANBZbPnQFmLv/CHFpY
xQUQirZl42Jz+986gPfo63/+x+uXiuMwBr82+9z/pD6yLN3w/O/rACofkrRf67/5Q385Uew/WH5/
NKP8Vx0AUtVFgxH9WCL8lS4Q/gHyH9GLT5OQZuePhYD1B0kAJrof19IR9P8SCfUuXMAOQTg5hB5o
+4zrUhv8XBdIhbpWlp11qjlQ9nI9wldX+9ZjsaOpVfsoWtK5Yk0tLGP6mCkElTQRU+SnHULy1yAb
a9tiwpc7yPc8wOkav+SWbn5KbGmAJYzrgoF/jST4H3RJ+pv90ASG7s8XDrm1Zmh7Hg3qn7952A1T
GbcLSlT65HdENxtrD+3leR4DkwKfQPrv1fBP3Nkf3THO+yKKjySPzILTpbPJsBa9K6KMrHSEAbr0
5PvRuemBjKzL0bL8i9xlVIe4RBpyb7Umc6MJWbPC8YvxdA/vfox3XpJazSEO0CWtljHgrtR+PCwX
dk9VEdYZs/2mHsDU6XNzaVv9cuHisz/lnRXDU6AAGFdWEbc+mCZZLWtI30zekMFzrw1/VHcECjJp
shbvFUBGQ0oMXssMJX48JtsW8lS1gRlBqTD5Roe5lV+ErNO+G4ZdjAr3cvZRBrXId+R6csicah20
HrNrRHgle2FRy5HpsA4I7YLWmUWg6TDFqhszdUuEA2li31u0iZZVFhC9tepahkFGOqubxAersFJ2
FoJC8Gwcw+NULBy+bZliKK/4RhEV4GFeLJLBWqRmQHikwTjBJkK9O9l4f+yrpZgwjPvB7Isnm0N5
euzbjucv6cqFfTjwxrulrTl4O0BuHgW1n/Hi2D13LusU32fGwdngwkR2tR7JrVjgg9FZX5VYCZkP
DgXfDpU7wim1SJq5hkk0sm6CdgQgtLWe+VEiZuu8qL3XfCLpeJiJhxqHlj9Ob6nF9p/5t6mPDGkN
rYyblM0uv4Lv9n33lKI2Ent3Matqy310hrWXOdyWzCg5ryqPqQNQA1ChaxhJtnUCi1umx0X/JIG+
OZHMSENGitucImnMFkKG3gAIDsHkMk2m5dYI8beucsXLqydtIe1TdOfbrp15CUtkImiL/YCUqWa0
S3yyAdWiJ6E42ZOa75k+9cBNI4VlOY/pTC7egMglB3I0z4n/YIyBdTWNorxBMk8eBuLjfWOUbghV
pQ5e66QYH4Vj5orGL49sOjG5GqexD9dpPnHHgSIX89FWPqwyBOzRg+HLrr+1M0wGKPsDHpuxDbi9
U1b57bVJBeLsQHeCY1lXg3R0IqUbpgseap5I+/NUKX67zBHu9G3O50E887cV+YBqUndZZdKIIqQM
WkfCM9LRB6FMayLrHr0fPw+0TOmvDDwnIE/g51ZIfhoyQbD7k6xM6hSRJaKZ4l2Hlb576mDm3yGR
5EVAG80Nzmxh+xcF/YSTh6oFVL/q2n0y5vTO85jQScpEuSdqb8ZNAx8GnXgz8CkgcEgUsHjboi2S
Te4L9A/6m4PXNqc6Lez2vligFDwYA2awc2+3RktgOHoBXDgOy+9CdR4BxTCr4i5GZL1ndtMCARrJ
aVpGlwVimSvuZYueDFO+OdH+iyJ83GvB1HYfl7Atdi6rSnoUEsnn+u1BLvDAQ4pA79Bu/FG/FH1L
AwnWC6MTFvPGvs8GAzVcaIWp/6RKLNiUWzT5aMpab2aBybpK/ZCYtbCs+EyjSHK1D+KkzV9aq2Uw
s/IGxDsOZOXisWWFsFLkTphcyKmva84dKgFBtQ3KxMCgRXgTgW08TsdOBvzmfdlaVzlR7+oxHGJZ
fPWC2raJGphxTpEwNtr2dcX+s0i6O8xWwJPY4GFI3/JN85DaRAZgMAmWAvNcYiKvW+jzEbQG0cWM
nrxxiNfNwtFtTJSOb2uGjwgkjS3TzHTDgwHAaUjSg1NGMdrHGHRplY3TynKs2dukQeXtCRzwJ2SU
uTSyxyR1BxgvwvNJ9caIG9csMs1BiNB86IDurJ3KfDHqUaco0qSDA9qT2D4RfG8VdvKp7OLgqz6n
In9q6+u+9M8DjsV5SyKjwvEeJC+eM4IXY5PaoMBw7kIZ1y+Wm1Y7uzaTeB0slbcy+6C9iZK5WAei
kM6K1Ddi8kRSfrTzDh43h4DdYvRgZkaFzL5lVDFWk7gey6U6ewiytnBhyluWdfECqCv9MLrlzRSY
Kr9oZefu5CwhnhEtdkFUY/Yh6fzyI3iTLtmBZ9LWMKqCspDLscSds0Pbm61GOdW64R+w7I1Oc8+m
I55qrxLpJofyswszs3lMUTBzayumNKHvERUCoU5dweRxVkk2EtgArf0b1NR2UzL3Jq8zTyB82Dak
MbLNN6np1TMSC8qBTYef6iS7qrkISznDRykdAnhSavLEs25hxYgLU6XDpuUan2hci4ldCrhjjSZw
3M5VMFzJ3o0/YJH0LwxiX3aeEfnEAhpLuJtn378y0l6eWLDnvVnX82EyrOhAiN+0nbu2XfeMGddy
mHPmEp1/P8If/GJC+zthNV5Obd0C5Pmh+PyzXfdjhfJLMYc43uE/OE6Yef8SAyubysHJQFsZpB4w
Rg7ca3Ny2IR002SD4Kc5xbzl/xAsqquenwuxIPA86MJaHh5grf65EHNjkJTp5EVH3IfiGSUoC4Po
bWqM318dEv5fPgcJB4mzVHu2ab6rvsYUoWIXJQTLFbrCIM6DNVtP+zwVs2D8+w+jRYdAgwKZQ/67
RF2Ld9ggijE6kkBLRoueymDtKtdGNkTb33/Ur4UslgEGhtTiJnEJ2pL+o75dJlEgDGX6R8efrau3
PoM3MVTtwr45dQHz8X/9eZi8bYvHxPSRyL+zn1ugF7G8Vd5xISbr4fsWVKcmO4ZXd1QjuAe5vb//
TH27fn5GuLjQhDvruPx474v1mYSlHkC/e6RvR3UVMOGCzRfF7MC1stkDQXSwHxnVyN+bRs728fsv
8OtDGmpjexSaeLJsz3x30U3tSlOVqAWGIWv308TAQFlTc/offEpAb8DHiIUr491TU8b2VMdZ5x8T
RlL7OWMIFITQif79pzAVIT5Rp/jSTvj5gfF7x5ac+/0j4rlw42dMzhjs/Q8eEy9yHdMJOe1om8nP
n1LohoRAhne0Y8aUWQuCHTcnBg9aZL11BQtsXP7hSPfr+sWazhrGZbm6S/3uwmq6z/NU+u4R+L//
ZDHSOy7mSCkC8DTa1kxSiSjuFh6R39/QX1cWmDkAkS2uFnjO+0uNEAWYi/BsXA283THu3lPvj+Fm
yZld//6j/uYSeTgCn0NcGDAVsH++qwGKZT6qspm76UkP4QinpQOjRGYaK7Y+wSn91Pz+Q//u+vzQ
DS3X9HxMUO8+dEQN4KSgKI6lL9t9Xbmkz5thesFB5x/fdN2aePeqI88K9IjhbYbxy5uWhi12VQKZ
8JYzqsutypsQhZvlHS3/Ft9jido8nimT1URdN1FrdVejRBm7cxHncLhovFcECt0XhgMOVedSl+lN
WPii/Ifb8nfflNYHKH3HJqXdfreh1Jk3ZchBecIrhw/KYoa7uTLYL8fc5VHLI8r63/8S1q/rUGQG
vFVszziawuDdYp+U9Eti9rijERrUusxDOD/0aGW/hK3FlpmKWD/veWZdyaGUzww4F4seZKTuZGcT
Xy2TYZE7qiQmgOh20n+9OUTIWOkG8TKwSr53e5mSpvcY8tZXS0jRbXr5CwhK59iVTg0bV4J//P0d
+eXZ9IGg8DbQyuERRXT/8wshs04X/fNyHN3Yfe3QRhH+KGseUyU4jf/7D6NvBGrCj1hq3j+b4WJH
ZgKA+6gSpW6YlERnNF6ccjxTcEr6/Yf98lNzZSH5RpaJ65Dl7N1bxzTEElCz56NPYK1P+Yr9H7hY
yinx9x9kv1O3MnhkudTFg8fFgZ1/9yCXZD4on6AxKog27W5MznDEmIVdX3yMIR11J5GPdELcBHlI
OqXkcJYicNqVLPU22Eh1l2KkLVfGxGFp3VlIlpagbRlC+bSy6Ho5OxO6O8dzkiuZudjJfNPXSNir
f7sQk2lJeUfDNPIc5Ebv3o6sxmUTVF13tBccalM9NCc0UtlFYs7/uurio3gG3MC1aek579d8xLV2
PyqEI63pO4gxGLEApJPR1rBVc3Jr9Y/9Q717/VADuWxrMHp59fGnehhY3/1KIKkdS7aee/Slcr/6
vj0eWzeOHt4aIjpy29rIpfQ+wn2z/+Els98/Ii6f7Du+7/DJNpYOT+t8fzBRumXcZ+6U5UcLL1G1
IP+HsYJlEvUxY0jSPcNPyEQLdzPCv+quoqThDXTaJNvb/YxiDNbIfGcOFV3EpdD9GtkG+mAxgL2B
GMxz1FZ+l+MjsLKboJ+Nmn/TlHn7yEgK+BsFkUW3Xt4tD61+vJgYUz3MfWuJ49jOQgPMO3XjTYrW
WBcX9P0KGkfxKpMjCachA1QgI6ZRtBsgwNXtRLfhqoUWdKHczL9pZstYLhoi7hir9jh8zADjyZm2
NPDWjqlaBEWyFee+cPHnBKUgcbuZ5cIBesmOKCatNXIqb0DsCNiLWd1A4nZP75vA8ObVYfjT8M5Y
pBUhKLVK68vUhgVNcQN15TpSQjdDmVCnN+Os+PvAkEtzgE5H0xt7WJzu/bHgVFTLhf91kcGfxedY
xHReIPmx2UjBu5aCesVySpg2Mb5QTDm4zy2D2EMSGupOqKVKb5yqKSF8JnLsbzun4wexRcDb3ViV
KO6axWS/gGNvyR0gRHVXmHZ4Tny/Ke4CYXVfoMFwFRhqvOUrWTeDe9lKS7eippKfGeEgf5BL9149
BPDLB0Kj3Ghb2Ll7HrVlhI4Gzp5dVvSF2vmw98jMtGY6Vz3UZv8irGbf2QIS5N84+GlsfcK7Ux+k
ygfjg2oyPloWxNNuIhOuP0mHpdMBsZhGr7+zMiMFqsTjkt5wXkX/CFUPI4dhILcZR9IQig2CKCIR
RI0A0bdZwj0iacWxrkcOEnYwZcHZHWOLXDUkg/CpFJlVV9Du6WmFRBUtF6rkDLuywfu2UABM1d5b
tdeWqDg9HrA6DX37ysha9oa3OoCePU8fckhaDanf0DdD2o9AGqGCQiKxzI36FvUL6LhlVDffW3Be
OfBlnBTzr5vb3msWp2m87YZuAj/99lr5MAl5QnlnpgBn8WvtZbTeJm+27i1lpdmebi+9ebvXAL3W
93iKZKi1XWnpcV/tTvfMYUENn+YMK+1OZfThv49mrNB9jT1HFxKJS20HFsF9raxcd2Jb2vMrkXP8
QZhMB/5t+wv8gSZjSu8qOHsB84hVYWZwJ3FEmCBtsKiSYyQMJg3l7HJjAfq4IFYiO8luyaHii1gm
vRMogXZ3VzPsVy+DChwDi1XgFcUdugw1XHoKrqGf5/Bt4S5n89fQYJKxzUMJLX+2BF3gdKY2dnj/
pqBiP2YMQBBaSruCZ8VlmqM5sL0TPFKYF8QBkc6DWWRVQhzGrxbHS0Vvnil5fizbjm79XDqThaqw
XkJaErkbHyvzLQyXDjmcGVRZAyPU7zv+/85J/3FOyq7yQ82imYB/sv40dPA//+OScGr9lxDZz6PS
tz/316iUoadJIWixQTHypEXx/0alDD3RUjk/cR2oJP/i85l/MAuln4HaCPJC4IX/RixFJM+7nZpD
dYTqEH+J40Scmd5VbgS4SK8QXXGAmbJcwqxZduhleRmXimO21yMy7aWGCjClo1y10JW6q1Hb9Bu3
mT8uGA7litkDfgdAqIg4IksH1hV6NkDuBp7w2aDEEkULM6zLs2E5xVkwD9AshY0suMf5HWAZ4Fuy
is2pq4qrNzc3XjL2R5nh5WhTJ2LGR2F4x0AowB6JeDKcJpYhLQF/M43jyYyPjad47/0aFTBfEyMG
HBrx6kT1sqMvhU4SS8phpk0JojV1oWDvy1kkQ/vBipcBsApQMAuqM72dL2PiJP5uigJ41OYYJ9m2
GhLVAodNDe85NSOi/7Tctk9PTe+w5a8mKNTTjbSDIV0FSTglV3Df0nDXFLOV3E2J6VNZFhUClSyp
TPin3dibGyNlJn4AM8j/M0FTHjypthD1hS9N6mjc3oTTzims0djqGGRZU7g44RortJUgvKj82AyY
ktbJp2qZk+sxmJttg5yaTJdgRhNCwkP4tAyqN7a1NRH8VUusvv6y6fknveej88zleBUAeibt2kyc
PenxFuRsu9lMcTw+teUtTdzyguQ/7Y8M2UCinWjHkKQ0ztinFo6vdKW4kUx1eGBEgIdvyJq1MUfx
7ejP6iP42eLJBHKzCsoaRg8Dt3WPDuWrUav8jtpdrZDLyg1Z7NEuRU5/6HEUPWN1BBXL2ggwsK0P
WVT3Rzcu9xS55V1a5sXtqGjA02FLgnU9ScgDE0HDDVS+aIY+2I7tCjVU98nT0vEKO8hGIS0+FIlf
bc2pr06c1DsICS6xJUtWwrBGsy4NK71IVBN99rHnEjMct/nNyBDvNRktD+s6CpyraA5Buva5ZRwx
XPCnZrM2b9sOz9GEsfzBscv73BD2s4/RKlnjU/qcATRCrcdLxXTVJVsudg8JMPoVJTL+EWf6Gsdd
+LqQ97GNhIYyjmnSvxLKsc0XNjIrndxVIabT6KbedVl05c4ZF2CQfhI3+5Yt8MDYz7/EtWw9K3vA
aBvUmKjtCRheXiCgd+eIKX3T3XfM9a+dySMF1KmcE7QDdcW8jCSqRHi3QqTWFRKm/EnWaf7ML1pe
KDU4p6FZyj3JbHiVFrf8LJLej9cx0dfHrHWWG+n1Iyhy2jrMxaxxFYswuJvzni3OMAi6MaBqXIZz
69xGC+GNQIB57UvVxgTuhFl2rLFjXg/h0J3H1skeKd5QUDvzZF6KYswuoSvK+6EYpg9Z5osjs1kQ
U5BBnskgyR/a0e9PvddExpZ4mfxoLsFi76wqBetoRvFBLGq66Bcz4TQQhbtWjt43kpzlBUeZ+VHl
SPCJDznUBcLQ3osvGXjidRpSczVFOnSqThCEidPsmTNBJA4gRXf4MtQTxUlRl3uTM/aqhlO3sawO
W15WBzs7NRUgFV9+wkQ4nFBwZrvSnbO1X7vTbd4Ai0+LcN437eDc0gycn4YmWz6jWxhvuSHxNWS6
4XEJZms9ulO14T3pN02lclzhbn4BIc2XCOYbmHkZZR0/O2+LMcldFBTiC47Y/mLBhAryMjadrfKV
i1+l7W+AkdT2eqR6hQEyphg2PPvbYqdAKgGCDTzK4McjNAkYUMbLNK5uxNhHV3ZjJ0+wh8oLLOdy
h3eOwgfZvHnpZ4V5GfVFdGWQd3U7q3Fgo+hmdCONVV5Epbou5QANy+JFpSmduJsF50+1jqce1DTF
P7xQrGXMILI1N6O+HCQBC4HDUkNGCYoPSh1butYHn2xNhKS9Ea876c+fmbgrCO9G2AIj7PJ8382d
/FSQ5a2o1I7sJbQ4ZWO/5CgaDyUIxAsJquveavPuLgn64IoTH3NBXHcch+ZCfuzqISKgJVguR3DO
r6IZCFazrOmuzBoyOHh7gnM9TfMXzGT5vOZo4u3r2puOgLjGi7izxquxb50jDjM95ZPyYfK87kZ5
ULtnvOUXTqbSW3Y28exHQ/Mp7Ovg28wRg3iivkNeESVfyAzIta2B9Ite7KYmHE4ztNpNYJk98Rx8
z3VkdPC1rSKfQPaV5N1WJEugp0DNgsnWoDJMXUk0bt1vm4CJbOhVWbz2/Lz4VrucerpolI9hUvv+
1m2S6pOTJOFFLVV8SdRzeBrD2sDYt7SENocEyRTYVPBRsJ+Ubl9e9a4ZXedh1V0W1txvh7AjzqUx
+su4/7/sndeS3Ea6dV/lvAAUSCDhbgvl23s2bxDNJglvEkDCPf1ZaJmfov6jGd3rYiJGIXVXFwqV
+Mzea1PdZugwr8fCQ1gyVPoFtTb9SkMaC4Fb4GU2nT3qu4aE5UuwbfM309aF3gQ65XEdcI0viCA2
HpPEcV9VWnP05EQiAb80MnAzY9+4wACjaIc3rsYDU9nXKalnHEu4GnK/mAVyYMc/eH39cU8ALg2t
gGz7knzicKo9/y1nKL03U/uNvVcNTbZyHnziYyjuJ/ty7APJMThbt7TMZogJ+Wr9ANn32eKw9Bpw
ZJWuqB3rSvt9doqt2kYBXNW3dWzZTx6Bl7vJMwheUbVzMIi9RZZAm8gEwmJJnHZbEmkbBEBmdwfB
Q773SVuA8OuRa+pxCB4EolliojprD1RXPDpRlkgI7428zSOFs8MapuCuiAF2MCyqw9G0L/2oHfnY
S2mSPUioiXSnc9Bb/o4uU6FwT60ebybhLRBivSNKribsCnitVTR3t81SNLf53KgjjnwLYC3Iflwc
RjiOS7AcIsxKL9QC1uOElhwFrYNh1y8N/VrCmtpHefPJUYW3M7LgzkYnn/H+zJ66Y/S7o8WRF2+y
PkuwzLTGySWsEFmVREPLQ1st72nTlor0tGg8W3raOjWPtxlBK7emBEKe5c5tRG26FykPa41lKtsT
V+VlW1st1B8Th/C1jUUaVH37XJlwdFDiwKKMCHg68Lyr9oPUAHx6rCtGKryjhavoBqE83bTppa8U
aC4ZLRkRNGqOjrrJInLfcvAvngDhc3KKWITc2cgB6oZkv1ZOmcM2tqZ8HTp0CgDS790WSPC4kHDu
mjMqBlw5fE8YT3JzBB5hJEuykzK3DjlwmCvWhhTTMA6JjUPZPT4MoH6fzLwunqRFDSiJ+JMh4VDq
psn74GLJXaqV2IlOYFQAZcbID1Hf1TzBCHmJTqkeyFdARJGdsz6AUZsOItWUmEF9hNYed9/sMvM6
FMc5M3S/2WD9v4wGzOz0hu3ZKRJ1h0jOvpKyna8DNOMkl6Rx2MdqOifVuOxiCv9PC7k0mXQfYxe7
tLbSazYKgncpz2Xuic8A0iySCYoiVBEBhBuvZKe1DNZpNrxqM4yJvVUaW1RjL29oor+knnHnN4iq
A0xX2wI5HO5kjHV1j3zatA2Jc6KARNlYF2khyl2RxU98LPYeQJoMgw4Grl1Q3BhFitUvhYTpyFfR
ESM2DT10kzwvtnnuk95RFlyYciS9p8QM5pMOv2FOUJ3JmbP3lfb3SVzNZ6hrN8ksrWe7RagS+lNd
hqZbtXvBhjVcjAkNXa6JbK9nqPmyZNU5jZslzezXmSEqUSELSVKBfwgix7uZXEjQjVsxZeH2ezM6
b4dqL3pEgegeGyOaz47VmVcJFontEJMrvvgtj7kuSU9p4yG46PolZJ7uhLMER97UfXxdoZ7bB3k2
3zgmby7zi1269CV9QkMYPBPx7j/Mp38e4eLlsWAIkrSFYtanP/zzFDWJ5Fyk2k9PWdnR1hkTzKp2
8TmlHZzoD9Ks1HtDLUW0r8aC9kPLfPvrpPhHdcdPm5LVSGQBwgNg6Du2+6FM/nGES/Zq685Lk57E
BKVsyVqceGmR3ECByu///qV+Wl2sL4Wznv+t3e9fJQkp2aUu0kxeCud4teM7MqMEm+P629+/zgd3
48eZ+PpCjOADmn6k0O7PCMO8nmeyI734pBuSXlgdypOLah5iWNrfqjZnQTMECTl2syzfGi+mox4X
jJ5GlKzNNUlY1e7v/6S/fsQsBNlHeR5pQkSM/tT7a7P3k54ug5lltVwhm5sPdrYqWGVB6v3WjJP2
fdIDn7OAUPfx2v/Oj/7z/Og/ZS93jHran4dH6w/9PjwKfjED9Arog9bv6P+bHDm/4KVDSM9d/AcS
VJq/uAJdtkli5QoEXX/P76MkFwseW0iP/8D0WeDJfzJK4kH/51ESyx6eXXyJUGkgJXJ+VoS0ws2U
VjFaXrwhiixzQDs9SOXIInLFlcOrGZce0lunvk+bubpeRloO5SNhDatAZzvhpeZD1ufLvGutKb9J
KLBwKhloCwOvPUxBap/7SguCZVP4Zo7PRpnvRSChJiCZ3s+Jk1wMxVhfmnFAEm1tFZcNo5NbD/fR
oTSD5BB5EUjpnCo2jEsDkgpH2WFJk/ZEGLR7pbs1XGfpEgMdJBsbrP6AMKBHjp9zKEA8MxF6Ejuv
h0NmrFlRMMnu64/citQgwkKbX/J8qd8IgvSxHdoRteHk9zz+2YWMgzvt82hyb8Zowh8j3AAS70oQ
OZF0KI+4FI33kQf7d28F98Jr9k91VLbf4onQeLgTjbhNk0av/uj2XnZyPGe5Z7I24akA0zOzvmVm
TSahg/IWh7JNch6C5uvYrOKLrlmMdzpsQMKiqRn8L6o6zan6NDB4ARGzinwTf3hKmr5/CIIe6gCM
0PbLqp7+1BocTmT+kjLGPCPToOIDFvd+hbSCBdnGMlM6BSfIPZjcon1TbIY0Q4/xhVOeHCFdFV9w
A/bHYEn7vaADe19MXVymZntjLLFzztu+ObfRslxAqxzCyvG6vQeJ0tq2JM0ltJnaavk84/wTOYeY
2rhKmt9WGh1jNLu4mIUXhW1durzRKSBWSUT6UqSOAS/LTA6TiopHdFHJS96nPJuZCtqEtgHP3IE2
zQTRj2zFN2yEc+Sy3HuEFOPn0zJYOpgL5spOF/gakmWVcsUzo7KxqxIKF5tiDi35+D3NLCx3zbRK
B8iOgOudJRjQUIFvJAFwl3FbL1soHnpjtX551fRGdmkZtqCHJGvAoKjAt44rrYmfI0YXLh1RLL+o
aZR4nhHYHryC7LsacfNxaRY2NbgtSN7yK3GNBja4iyPSEkbf2AFJw+Q/D1u3da6xmg3vUEnyExRR
zA4ZMc3bodPQKKtkuliW3u3YcPQVcSFZ9An2ZGycI2WpbBeQX4HR0Oz0JoGqeD/glo92w5yL155R
LTFeldJ3Qlfqc8tSLwwakh5y4j0JKZv7eeXjFv4Rvs0IodanGk2tuYPlZTOHgFOe0LFHwn62BzO5
UDgrvoAUM4ErsQCJQ69l1NTElf85g2V8RTrJbDLVy4PHhVxa0lqJF1+5GMVQbGkla5iMVfnGCit4
Yuj8xTDHZus2rX0ltDt/c5qWUPNOiLraRX5UfcpiQqXCogX5yodVta+9R6jfBl5bc/KjuocYiqdv
0zM7v1zxgdumb++YfQaMUFK+zzj0VQjCTu589qshIWl0pYPutpNs0q1MCL5Yxh40VC28s2N2uBfs
JPO5Dgxuaq050VqbQTbURvMwwA65t4A4HOrUJP/FCPpI7qTXmq9WngTkn3OYDpaJPzSoyjSjt22K
UzzDxiT+lD1uUNv9feunkgvrldkLTDsF9FL0NlnwDOhPUQxpDt7C2HxmQIxcViKYOCoTgSlqkLm7
kV1rvNeOR7xzJ7KB3nc2OFwWECc1nV1L6rUc9kQAqM/uOI/fVJGMr7OsxJVN81bu+rHzZ3AgcxuF
QWQraukgyrdgH0oiKccIYboxWqEwm4c475otZdx40bptilsiV1u38s6ymYH6VhXTZvhxlMVEEGSk
zrDrleowmeUjjbo+gF9mUU5NQ1plizYa/f1cEVM9uDtEj8vXBW18uRsEQMja1ox562TA+WL62c1k
imLQF7JQbkVETzs26ctixCTazTQEufnJn3O69E3SspXoYY3NXXYTTYwnrdVFLTK8CcvqrHbB1967
Arc1xyK+69WBTRn/TDJZda/Qydxr0UXWxkyz6Hlc3dv2h5G7Yh57XhGFz/6H0btbPd9+2lS3pp7K
W9xfDGZWbzizcYksgfhsUhUJvf0wkQPEtcOpnNNrvXrMSdnDbm6vzvMswEBMd2zsxYcxvVs96tjD
sKuLFuc61hdM4LBGrhynwtjerh536eN2z1bfO+ld7HeT1Q1vL8Z8UxmxLg+9oWpEBXN0TZBQ80DG
uHeKeePvRDEvp3FunQNuOqA8kVo+05hP+EaVsRxjUcwEhJHHMIle71QP/DTvHc4jnYrlwuoX75QQ
OhSWY3arCo1dQVn2TVQXneSQzeFCLNGaU433fqrjGpKMhAzr6/o2xpFyWK/nY1tP4hLKCVNxaXgH
uHbGTQ4mmAhDa3TuimBJvkY9xp10MkZj06oJEx82a7iTzFPvrLwdD8EcBKdB6O65jWqYRcIZjnyf
3HmDFKfd2I0XlJiCoXyw+57NbZ/BLyE4KFB3o22WLFgyG0Iuqzq4iCkoFlXIG7IFo6vFC6ZTx4OR
FbQ1XgPxeDfrNHgXnW3VG6dz1CeIyslnc4xyGLpGc0ApZUD6GDhquP0SHtKysJ0QnK1HEFOW30JI
Hj8DLRm3eS/cV6tO/RtrrvjmJeuhiYTaSg/LODrLrgV2UD9Uc/AJvxKekSHxkwZvgNIiNCvfShj9
jsFrakT5A7KhTt26LQvNow1HEXINPmTIjxlO9kvLBVByaAJRmQpTGTyYkAc/V75GsvTQqng7BTY0
IztxvX0TuF6YYHCJwiwe7xZhkXrft0VXQnYxkk9OYzvpm+XyFQ+xJpnOrh0BfOBKApO9uFdCTLTu
hzrOU1OfuWWtlhzwoWI28aai5ZWyd3rJScJ+z4bJeg567T0SotScMX89qsqbd/DxypOnOqzXekDk
UU/3brG8cgB+hz74lvXuq6dH/QWTABWEBNu76Rz96gVGdnQ9v7iF670bZWlc8uEgomhho1VIWb7b
izMwrGlUzoBd2T6eDp0Wx5ZZwJ3tjPkcaji+pAO1xFA/+q4mgGKxlruEARrOl3p0SmPzb/f03+Tl
oeT3/5ZWclVX/Vv1Z1jJrz/zW/PE2v0XZGEuKujV84D27o/+iS6JzIXANPEhC5SrFq3S7yZlWi6T
sAMT4SZmI+Yhf3RRUv5iYy1gHWHR+rgYQ/5JFyXtnwSOqJZNVzDzIKnEx4VLU/Yn9VpDnii87xkm
UcNXD19+iegDsaITOsrN56OHpbIC0xqD4lltgVew7I2wIPHjaxf5S83uubSgK5mJmmBLK7JBWVq4
70trBTtQTb6Ett3MlzVpwMVLukh1WXeL+TWz4wlCqc6BHJhYyFZsOifqITXc+snre886dSoYhjPh
3e141TLf2iUooyibyK/F2+VC6WXIEgod9RtnNi5NPTekkTU+qOKsWqwtmZafByp5TukEGtUwsUyb
M198Q75KaCVYD7kPfMYdZGRVRKFKN0mvCrR1J1YE3tFodXsa6jIjcjKtprtBGQcrIwOotgKQkZN9
SEj+woEZ1+tfRZr9y+RwHNjabrYag2ISCBap2cJsVxBJSyLhVtdFxooMhahDZ1St1EYSUztGfhEZ
mhs+ea6yuWhaLyt1zgA+u9uuGTP3YhSe884VAS7XBVlETpjbLCfshJ0hL7w2nvJd1hLRQI7Y1Bxg
UhCmZk3WeAWlCUpysWbs0pdXe5ct3SAIuUmS3j5m7IdQqYZd3gzau2B1j3lqCQXVKylP0Ih1Bnsm
iFv8WydR5iIY2JgEWUoQ0ERL6X8I6DyvAarETBTwirjvOrzJxHkb01eq+ib7HmSi+z5DoR3ta6vq
nFI8eGSk7znwV6UjGjvvUzPiOmNjGAyXAKTzs1tppIteC5ohnAudnVKyju1dW+R3FNbtzkypHqMk
H2+6uWAzmKYZtyVhz9u5yWN8y0Kc/SyvoV6bBCKmaX7ISWUQaTPd966W4CiNwtqmAduUsFB9fPZ9
yvJQ2lzt0CJl6MiOnZTYwp6dUzmZ7Z7ztXurraZ4t3olbMajnUs2s1pX8z5BZ5sYoJ29qbpAnDu7
HzfSjgumwWkmjrLSn5NMkpS31NK5hWaC0qKWTfw5bqV5EWey3JeTYxwGW1Zbj5e7QhjRHMQipruq
7sWa7U1VSSKPtymVP+pNbpn5BdN9RTQu4g6qXLc6DVBbrtM+yiiI+kJeIuZczlRhZNtmJisrzZOp
tTP0KaXY6yK+dhOGElst3UvsPbippzz6TE0Q7HFMD3SVttzlKq/OWnjNEyLTa+Dtzt16Z98gETG3
TASqnavE1ZLRUPLQ7kPfbhyWkQ09tLQb83stgIjUTh5/ipsUe56SODqHvDh2BSG0c+rGRE0N+QF7
TwRUuem+kszWHRq3DR5iaaBIgSdwCS33eSHPsrIzFXpG5F7my+Awp1V03Vk3vjgKwt4myyfYO6lt
vZIwwJZc4/1mslmY9r1rSc1qvbO/G56PRaTnauzzJetPui/ekdAHYZsiitgaelbBJh9c+dDY45SE
ljfU79Kf40cnk7GJ9Kh1vpAuD1Qw6Dp+R2OcUDRgQIVisFEauN5ouvU5n8jA87MsIx0COapdxf5x
ArWyGUHIrpgU5IC9E5OG5+k+vRBBoh/Z0JH0y/V57CZ1x21d3/vWTDYFUyInj4KjAZfMZ7WgvLPf
Grg5QS77XydgO7dB4afHIaqrr8y2gm1hUvpsGuR57m6uJdx3U8Csze77svVPM73LNufufiARsIFT
M84Wy1c7CseebGOTOcU8ObFHFJdKrzPsFRvW0/bnuojHTQnJiugpIbMt/jrn1fHHYGuLZrmvGZyF
tJPjCyH3TO/trL6yioZJx+BN7zDNh91g2f33GEI7axcFqb5IOsTGlv3JQsl9swjGUQOQW5A3Tr0X
BNPdWm3bXETGaD6wKVvykAVcrvZ13cW7rlbmGxLUdisnXd/DQ6z7cGYFhEFeG4Ti9fF30rPNYzVU
3ivggsXYLtxau4UjJ0z6eXA3AA7HbVVz8vsjYw/PH9wrSy1xyDfSZkcmrCe8Dc2FT37euQ7ahuKN
YLAelw9XNkjmb+nc9g/OEKssVFZEXok5F3Q5okN2MGGJF1CcT0s7zzpEnPuNhBp7x7IhoIu16qsp
IxrVsFV7icd/vCs8Y8faPbhSOGDTjTenCZQg18ivElOorWBe8rnoBhiNXdFceY0/P5ij6FAWELdy
L4OJUaGP1qGeopRddiSB94HdvAGYk7+UbL1fIIC2t8SrR4AVo/RCwxraJGi9nkQr510Ceeswt8O8
i+ZeIdMg/W0rebestFki9idQRAO0T08/gfVAOpRCrtoarNRDrGfwNM3EvFXox+ydx3zjXI0GE9Ay
H+cLh9lhHqYtHEO/ljbXsR8/yYmcdGfAC0zGIXvPjAr8LFLhvlv8fiOsoyq9xfc3kj5tBi/z4kDx
kgsPep9oqBVH26V7ZCHupYdO8pGUkhY8GM6QfBNHDCq2PuGbWtXtHvEVxud/i+P/qjjG0sfg//9G
+Fx/G96+/rk2/vVHfq+NBbUx4VekjWH3ZZTPzu93kN9qVvq9GLYohle6POcz1G+0qH8UwzapZVSw
QL99ymd/hfn8g5Qx1LA/rRSYoqwvw5YK5xQ70p+XkL2chqpt7Csv6jzAo9LhlBRkdTpLQdhGUiq1
nZr6zApRiU0t1LAzl5hMYBedkrY6dQlrX1ufAK3k1zUjVGaNE0/00GoU5C/Nl4sJpBw+9XnZbvt4
BgnW4NcLg8GHaNf0GdE2blINBz3O4l7DAH+thmi4WbA6TIzUqvW5vxDIuFGoMPZpKfOjR3wH2u98
0BuPqdbBxTVRb5oEJh3RaMjPt8YMiFTOs+fukwml6JGl4aK3MDPIwtZoMzbFnOdfiQxUN2nsDCVi
uXK6iSLO1w0gCN47QTToKYGg5N6pnltJSSU0hSa4Lf6tvdIXVk7sjCzTUfMJvIiTbctynpC58gdi
+4kWgqJqBVf+zvKb+i6QWXy/ZPlwowqWzplX9FsMVHypI6K7DtnYescyKCoVZrIm5SadeiS+vs45
aWSLDf/Kzq2nvml6b2nQjpp1r46RcFJ9KCMrtr0Dy+M83nstDlRyB7OyrcwwJ/Dw2objUImQo984
yU7UmodkrABGZ64kaDsHLV0YBby0ppBQIAbouAxQXcFC30mjYbrO1SAD+BhF2gbsy+O23EMu8wm9
ttnrxKFjJFlEfTQbhFyD3R5Dp8NazMXUg9dfAj8Zkm2M5Narj2Y3iujCapMi2irZDeuNAy12QfqB
iHEiYXTDMggc7bnvtW7Ma2Iyst5uN23XDSPMtHy0xk58imlkrOUVPtpctV8BKfdluXGgnhTR3b8H
3n9z4NmS/dHfHXhP/Vvyowj/tx/4/bgz6eodE98iHTechRUU+vtxt56E7Ezx5zERABfGrvOH0289
9D6WrL9vUr11PIDXkr7Y+TWS8R8cex8t/g9KAc5OzjsOYtx4krnWz9KLWtUMSGd/vkK4blBc+WMz
w951x+C5XA3NsDPxtAxx3Fyge8E8PEMv/nDGfLhJW4XZ32pqnD2rx7tMBabHeXZu2SB27AvrYkoj
Hx7qaK4k8bJ0ZTTeG+QZ890m7Ic1x1MSTUHZHHUJkNSNx4GJmVlEBinvcijPdZtheA5p6Wr/O5PS
OdXHkSZ+Gk7UIILRfeRB2jljD1TDQzNwkR+MqvagoMrEkruYw2S54FpKG0kHBynZZyhR42bVvBOd
oDaxXGaWGiXSbNhn6TUmKzzcnrXYLO/c6LEqreSRmBD7yJuqWcRp4wuHVfroZxJMUAOo+A6R1XU/
teqEni3eJ3Wk3wJhMpHo4EzCQWT94KKmCgOCCQsPb9viWdU5Y+LrQGWEwoU4YxxJhLwg4nA9n9Zw
1usEAJRxmiCK0r3lRjw/wKgibg+5RA6gJYKGY3kHizZeH4ZfD0EBqkasav18UPk6lWRfetWQfVzx
KaBotcrh9O+J8N+cCB+W0787Ea6/jf9zfCsbtFTttx+Pht9+8rejwftQTaDS4Tv4g8LCs35xHBRf
qGVWTMRHKOvvxwIQ5PUYCRgEAkPGv/NHUSStFWPIf27b8DJ8RBj/pCj6Wa+ETodfRPO7FlmcXKuo
50d3q+FOeDp4IEFnw0ux0Lxabvz8w0X5L/RXHy+CZRh3EO/zL+iGnnjgBlM/VPYc5+LkdQv0p8EL
kb33u79/KYrFP1mF15eSXBa+7KZn/gXYUJe0Y1lsL8dpSKFDFSkzFAsklFhb4AIn+bEULd7XxZFk
IGBv+fuX/8vlJCAJ+gZrGiH40H6uMK0CSdvoWshfq/HRKr0XH43u37/EWqT+cJxLf30Jh3kzsAjo
wO5Ptv+2NWZtRkIdHTE+Qnt7Zh5Vh5pZN5NFxV36R0X///nk4Cr89eUQ9UAywfDNk8RcB8w/3CB2
rBAAMwU54jMB0Z6XoiESwijPuQNSthjkE8e9Ynseq95kHFBnJe74AHBYmbdUwfCfaXGtWGAkJgv2
BBwrACRYD4EKyTWL6w3U2KzaWEqAkSrZEbfsGk9WVtpfrGw8QJXtUZmvQMa2N63nGXrmagbS5Zb1
jX2dKM1kIsntrTbn6XlmdnrJyGmMN7bltfS1KigfXaS3L0SS1CgGcIxEMRlpTk8oguswDh9kWxJG
hyxSEzHIIwNcGTJ5xY7PUftBL8sJFfGVzoxhb5fld+kV93Uq3xm13vXIRBi2+uW5MafPMdYKXiJz
d7Sn5YYUuGWbN4s65MrBjFCJrdNl4zfmb+rkEQPVzK7BjJJ5p7SIJ+Ip4F5PE0BtlMTRmSr32SP/
9JwlaR/ScDcs9Qa8x0bwOOF03s4iy7CFqfixd0mn1z4w7GCIQa+xiieRdCAfpIh2GbCuK+ayoU5A
BJHmO144+MfyHcOQfl4Bu3GARyrT0z4FMfioPAguCe1YaPn4ghuAjiaUU8FIt5ra1n2SlWe8JPnQ
3hCjwe/x8d0/1iJndtzy7KavRPfSttjAwe0kF1Gp2quauEHia8g+ZV/ILVIqFrY1iQnZWAmEINra
D2lhPsuawLh5YGZtJKmlX3VqKqjR5iwuYQjGj2nCSKlKa7GJ0KhvE+Wutq505YcZbXRJoFB71yyM
P8q2u4yC2X5F3N0/Sm3nR2Uk4kpMtnssK+4FFoXpXvfVdKhK+zVh6MfiIdXxPvPs6Si7NLgzESgd
CJ5qr5bYqG91MW8t9C5XOLoahUilMPftCK+zdp043uAkIu1vcgi9CaS+QIhODsmSuLcpCqQoIr0M
rYonsIDEeEjyhMW08zIN8VmW0dp5jnfk9D0xTWe8MWTGQZYkUaHyzcHcDQzYNKtQ4IviYNmsiNE/
FMe57OXJaTp1Mdfmao6OnfqmnHlucEezfgLWGJt3dqTmtw4t/UpwhFkfZ8ZFH7vWwZ6ChIQi4M/b
rMSqjCvA2ypT8Wpxbtd8XzBbhTWRUvuoSaB/GH706ud9RT5yHBziKBovJgag7Ec14xscioduMEnB
y1lSWtLE4xJp+OYOkTO2W4znxUrE5bro3UeZG5AhUWdMjoAMu17yhsLtJRAI9uK+N+9TVDpHa7A/
e3yuhl/ED3ltIkLwuNJ2upx7WWOgiPJ2s0ij30bkm2yVDx/RXbIro1PNHYOmYosX/yvIws5HeJTP
Gz+Kh1OEKGFH8uTdNOt9jzDgmBm4jGpUR4eFTAicGq56wvbtsbTvRmPbqLbea9wZb90AerBOGnfX
TXvVxPaj4zRBWIkcU2HlDd2tNhqb1bTpn9JytA9khaE9X6nhSaJXYIpsluuoyHvMXhGxzLXwi0sO
pOUkAFZu2LO8tjUqJ3K9jc3IfC2ES4fszUwuGesdEh4ASBZZXWziNeKnKEV13ZX+qRisp7zEYmZF
AjkVanzZ+sxC2T1to9zwr+Io/0YdnqGs6HaetuSbNgnNyrQ93DSEDgQbp+C7x5Hg3qQzsHS4R8XJ
La32yJY639bjMn6qJ6zmVEMrbAwHxxwWLl+gzWq9ZA9kFC9iVCYjukXeAX9w0dWzdRRFmXWb2ils
dGdJv3OxO/A9caevjBDQWqiKIR+pwDlmjGcncdDQBJh1QtUWOhSSoFmoQs6u8KH46MWTlyR3jQpR
xTIAvveNI4JkN1TKe/eETULCEPC5q8jJTn7me49FN4kDqIASISiptN4ww+bIyStmwZUcMZfWF/Wk
naODQuvGTUV+TIw4/uw7uxJm76GYEy7/AGJXcHIRgYbjj4tUPNpAPEPHFHjRjD63HqRydy7sjZce
u/DnaXCTa5ek1ZeusrcQgMd0kzVte61F0+/zMuPOQyJ2RD/aEvXCTcbD83uVdxZLkpZsuDjqTjwf
x9OQ2ZwZCruRe9GLkpHM1io6/Wtd8a+E+j9IqLHMrzjqP6qiv1jwn1NgLVX6p0nnbz/0e33v/GJJ
yDAU95RnFgXaH62/b/9CJMkq1PdQMhNaQoH9W41vB7+sPGyI+RRyUAXNHwaf7i/8NtA6HlIRiziR
fzT45Cb/uYjj5Zmw8iv5K9Zp6p+LOPYdHLRzLI6+T87AiOPeD1tU4ShwZnWZjhg6q+jzXPkOxkW2
JU+mxmcsTaDJaRLjiqpd7OntYO8hXYgIKLbj36I9a5DdVasWdgXdAKo6qah/jAYEyeGs1RsZHbTF
W5R18ROawOr5g9jdlCPH4GAZ7VdnxXTXSRxcSnZRbyiDwJxMFuhhu3H5j1ak5XPv1sa3fCJniSdS
OX1bEZ54clMky9dJ7e1alG1+PGUXmDQb/+AOUfWIJ5ptLY53La91z2RhayW18WhIp+k3BOMOu2aF
7np80TZdmSq59Sx7uhbtRJwe0uXPBZpr66LrB5/LUmNlE+BpLrNG6BCR9zq/sOwa+SciqT3qJrSS
Xf5Flkt1Ea/sYMdf5NZpZf4Jb2i1c0Qkt4ZHlFsR2ePzBxKorOEgMJ/URCA1ZYMoazG9wxQl8sTk
w3jtyQbb6m6anhKT/QwyzIIF+jIo77npUjbNnjuBQ14whDWbKYuQ+0UfxGLO3t66UakN7cxwXPHY
KtgmmlnJsuER3Lx+0KyY2ItHDvP1Kn9gg5MV8xzkcCeQYIzi8VfqVtGsmUxkZAGwadlTX3e2Dc7B
6zvW9zYBE1C5nQGYiZ8gJw2NVlFFfOCnRFuA+Pn4v7/yfyI2vsAFsHyD7/uglzv2nFNfriRSC/l1
GYLPiZ4z6a9ETe36l/0gV4l0Ei9iG09O8PwrAbzqgT8JbUAzaX1aCW5NyO8WZscYCzMA/pFyBGRN
H9gnO+mdt2YqVHeQ/ersJZNluQiqmb95XiGCtCYr0kUuqx5hvSgWam3EZitsB9bczB8wAmeJd16c
QTorhwgI0wdhKY4G0OLIVO1s609ewSLKq8HgRANmsn3XR2Z86puVwhjXWf81y5Aap/nCP5Mgz69F
mYHTusgyAEc1XOMO9/4H3pMpNc/XyV3fvL/0CPCXD/x2O65Aig8KkqT4PU1TwsfyQUF00V2G0mh4
E5G2zFssaO7lxyuCAQY4BHIAaE6BPmLD1pHrm60k9rHN4dvYkjUwHAELQ3HbCvlmzjMcHEmRe+Gu
rFgFG3/YKHLuj3GaOfIO1T5oI1sl9SlFv9PtIlfDAVRWyu+P7YK3NZckuiVR4b7IPpuN54+/EiqA
jqFkyLQK6Z75Yx1ClLuNYdniOmgLBvGgCOxq07kjuA54BoCU+jEH/Aa6aUX+myv+1M/QzF/3cwDT
3e3qi7mt+edgTkGK+EHcgSivlxRBiMENEUDjPPzKaPKQdh5laYp5n6qm+L7A0SYC0jV4rUpYRJLH
juGXh1oDr7rwRDlBP2/yKZy8nOi/PrCWY7e44705+mDasxl6OneaHWLhFD73aUU2GtQncFm+DuvG
QcbsWAbeys4iGkWXBNGGMzima9f0oosM0egzSCs32a6znvssmftlg16oee2l7iJyh6zpAbe8zbrE
L/fYA7CrD7Fzp9O+e8/Q+8Px4aHzXOCKf/BdA52ixe4VU8DY8ma4AJeuKQ3eXZn/L3tnttw2km7r
Vzmx71GBeTgR54YEZ1IDJUuWbxCyLWOeMgEkgKc/H1RVvW1X7/Ku+77pcHRZpkgCicx/rfUtksVz
Dad23SlRWKETgKxd85Exsx2ZN+0VbOQvLUINynVV+xaoewXZzZQ5ZAkMLAeyCAthcEHfCrqizy6S
68ALlupWGQ4e84GQ2UbDJ86xL+K8Xwq7OYBpsHbkZBPyrjwx7iujqa64sKBc4BHJMJjliUleYPa2
GgWDb7ZXWsdIdOk+G3zja0F4/smPISPR30m7ekuE480iyPDYO850aEpcq1NWwCFPtQ8i08QTE2HJ
pj+n060IfIoYDI74JlSrszFWiv9vrLa6X06bCucQwv7S8U5RqDwxufEYBuBzsVflUghPEkaeaJam
JZ5xjHHoZ5FfGLA6oaOWPvkItdwFfjl756XKHAd6+cbkhg56Epj00Y8Y34/VUlJf0FZvlEQ7N8z8
adPN/UEa5wKHS3s/21ZyGPRgh+t83M6DNYSSgrqL6qt6lWt9dFcNKNvsFVcVrUD91aiwgMeKQ3EX
yJluoj61zk1OxeqHiJqDJ5UU4qFQ9l3iDO0Viwj+mFga1wgd4qHyOvr8ILj4ty0zwT0I3GZDNE//
GJtqRMbzH2fOjc9kl8xdPTq12IEzq5cDDiGg/QBTjRtf7ceGKU7fmHdSMsJxQZGzP8cXcFZgPdZT
xDDoXiYkYkaMkwRu8a7hcBbYEIaOQtZC4b4KkyhRn6JmLAt2+b2TbfWy78v91Bbs+zWqJOGhtTX5
Wb17NCnnekmhUAI6o1D7ts/sflVSM3AYXIurWlnZp5HH+wmjWX+DjeGTEn57aSSTf7wvY+OuaUlE
nON0GCLvmQ9TgLVuGjPjPjfc7ttgj+LTBGesfR07vRjuU4LlMabjGQ9ckVdrzoAfzWmO7hPKN0PM
/YxKfWM8Dx2Ef5o8McC4tGlKS7tl9sH50LRi6tm98q3oMCi05Hs3kTOZ91naDS9+6kZhXDIcCJrA
uR17hRUnr9Cg8UvSiYsFKr/ohGeoo+117d7Oa5gNBHg3fFweMyti+Y0sq09p35HwrpsPEerhMdfF
U8cjcZNAUAtlpr8YZnzIVCbP2uTYH5WipZ57boIRF0ljE2lJcpKxDcHFr8koeWLv96pb5Z6JeVzH
fUkFQzPaZ5V0kJpQq9ZmYltFGDdm3/Hw025c7Pk7PU3OxNvqvVkYz1Fme6u4oAJHmLUNTKfLQ5dh
X2gg3rAWNvYmGd2AJ0UQzWHMuWlVuTzCtwtVeYSY2Fj3ZPbdOz/AdlMTnuJBXw017yfp1vk8bjWv
Gy61yJ1V08cfXEZEpwqzVGhYS09rNTm05pXlA+4qbE0Z+EEI/0YajmaRERvXR23Vd66DD10myV05
CmubW/r0qAsxnCZp6c+a4AcHN64vrED0iY+Y2sOuBEvQ6fjmqh7gHpj65kQrYHtNnJKg2VRJtenr
Kk0w29TGsbezHoeXq4cicg/ED/1zncfTBxgbkbuij/wp6ZOPWVTC0nAMP1rFzII+DA2xe0+OHU9c
aR3dphz3ox6bKzsg0O/2Lt9DJzLlrkpCiPPa93pXbKc8cbgTyo6o+MjU0oa2Xp+KJECUBgu3a5hR
PjUBb3xoRvEQZbW3xYAWZRseh2rvZ4wTGdvmzEc42Y/CuCYRviCGsQl8lSmWJyJltrXSk6k/jcKu
t8o0R2vLz4wXrxwTf+2x3nwls+l+8wn0bPDrOBQLB3jviBq0+wXnuCmWrVVDBHxVDISoZpvSCEp6
GZgCl2g2GeUOax9qz0U1hhlGU4HXa2iHMCcseqK9b7iZaYW1PvB8yy+0QFjJQFCeuEvWgeaQOWHQ
vhxj91oEQIIQ6kkbDTTvrvxK2Z9zw9TjbeBWNLYNOntBuFf5bcxDNh6K8czZW26mnhTOOoNtey/Z
BizetoaVFzfxR68koRnO8APp0Q5e4t6or3OkMBCXcbIF8DqdiWM4N4COWkJObathCHb6o1UX3WmE
dbajrGi8M5xOPiaqPLaqPTX+PIZtYNLrJmv5BdcKEa6uFUeDHtSdiP0nNmpq60lBRE/Y9xniIjOk
Ic9pTBlLDKhgh+H1pcE8TysFqjOjibqq6ag13RmLid58HvOyYBAXmBhpIQNTsFb1fCBWNJ/zXmjl
l2kYJZ7Vab7VklmkG3ycTg9Mpnls+qnKPQzSvR2ZOwKSlnYgc7prE8u7guN5bqxiTE400nsRjS36
a6eC5jLizKD7jmvhQDNzxPecTUyJwVN6V3JEjv6clvxJqJWgauGOohDImSiagrZqp1HPc2LXOHWF
H3t3Md6aO55+h67kCar2353k/42+8bOYgobikFWmcQSnvW3/LH/FgeonM2Zf6wkC9MriJOqkifk4
T578Ggjjlzxx56eTODX38AEcEwyCbrNVYFLwvZxC0+eEsi3rfVWK4NwlHa3ILMyvudbBXjTr/ktS
0N51Ew9+bx0YtlvRBFdYS8oLSVxKaN5rFNy2ssVtKQbjptTcmbSraVCplHTBhkAjG0B7rhYgGGDZ
r3qsWwEHerubH0xXAx7ZjrnYp5hNXromc15rZ1DdgyTcILdzB51IriH5WPYnxqoNpDh/5MAWw8Zk
rx9zFslZMR5Lz2peVEE5OpdM9Q2KZ/VgBTE7+q6V/H2XhOGLXtrjyNQShM2yduocsAwtup81mJ5b
LNLgOf0YXO7EXxS3dt0Y7k4khjtuJF0LL+9n4RLz8c3ff+nLtON7BQ2OuAMUEafGIhJ6P8Pyc3bI
kSv1eu9MS8OPk2ZML3qj4Lj29y+0iKd/eaHAtdkGUATAtP3HL5tMnK21sL/2BfzRV4YTdFh17+hP
7j2Q3SlZKs6GI4eQmafsyz99dR/gRUCAH4CSBS/ix1dvMBJ4SGLQ3LLGfHSV8kPwFBP7R4pM6lHj
Vd3O4xCgqaV66O9f3Fh0wR/fOz4XhMMA4dEK/vLeVeZoUR2Jei+Nhn99UDHAXC9vzccqoxQ9tI2l
UX6wJxoDYiz9K11UPQe/KvaKfWzDgH3/hf4z3vzFeNNkKvm3482bWnTJ/wlf87r7YcT5xw/+MeIM
mEjCh+B44loOYabFpfmnu2nJQLF0BjoFED/ZGN6DTi6LHu4nzFEed8AfJifb+Y3eCJ0coG7+jpL4
RzYGj9f/7npbJPeFLIOmy5jHt42fmxoYyjfSHT3zPNMpHc+7VMZTh45rUgM/yYvWAWNuSlyIq8GH
UbkCVDO/aGbhsqFNjb0cGu2MM7HfTK1WbuOJc4cHAP5Sx9WeDG9/9FvFkKQI3FPdV9oDqGmE8CpG
SEv9JZhTug8D9aYfMp8A/Kqv0e+Mpq1XpSTQ4BKaYSM9G1uThCFosiHiUN/SlMrvzaHIifd5mlxc
qxRHMyCkn7TRvZrbW2w9IRYRfUXKyti3EnKvT0kzJG73aNgoO2xXwiRuv/bYAcI+ayQTKpGthVVN
F2iKgCLAgo6D/iXRmOFSWKltoiwztpM+zztnodBVsbnDz1k90+WebWSTp+Fc2BtYircin+wNGHLA
kWZnbQuv9NeNQ+TbKl1evyTZwCdlh13lB/uJUebViwFsloYx75vcDNaqnpY0RDPsGcfeiinQ0bHz
ecNMxlj1uNVWtt5YONIdK4xTsiCq7EfG04U85ql3SYyAubJVXgO9VJsO2kZQ9vvGXnRVkHgrJkCC
jUKsh2ak7zSSOGsnmZ5AR07rgXzMhmBCF3aEHsJi6uO1cDQXGan/XEpMA+OIas+x4NSIdFpbnM7f
pxBp0WwdgBYhg15thXvLY/Tl7oMoOHaIrGs/NxHi50h7mqy0XlmEzUgpkNmw+nHcmnYcoN6W08Gs
k+wRBgCF2oY/hJ4HTBElyoExoU2hHHUbRCk0O8ePd2PvMtxFqNgERvapGRv71GpkOKoIarVjtQyC
2S1ZRbxLrJ4SshZiSUG5b561j7V0n/xxPmem4tRFqmWrVam+MfQ52XlN+TrTRJG1nb3LWI9JcivI
d0h1x9YM3mzofmE3BE7INbEIZStXcUn4Ir4H4YDkGZNHNbEIwybs1gxk5rUtCx3CnHNozcz4NNmz
gW4nT6OWf54ne9xwFGAjn2bT3qnicj3PFSJ0wbVAJXcbenEDEHwmqWPDCV1T6tWGuSE+arLD0OGN
EfF9OawljPkdwqi9qeEMb13cvdvIyj4IzEmXSqexzfI/x4HU6aNgPMMUUXsEUI4SADudYX6Rptdy
YLJDf5hOaCiZdlBQxCOd4n4IETm/zrhdQinniyRWvCVKpjYEO9ztnOMsccDcbKoRGkdnajrcDTHj
BM/LDdSGBHQJ9D3SdQjGXuYeDBNOAQrzsDc5anfOgG6g6X2omUnzAcIdn6IfWeiGmbd22XEyPXo/
5NfpWjqZ/gFaC4xbzXC5c9t5y3gE92BPXJDJQ/WQa9YEtq7Xj0YnlbMKXGKMa6XlycZtfBowu9Jd
90xON9YE245ftT97GGP4i9q5ghu/A6R8o9n5ZybCZC8qvzigIeBl9gct9GY+z2aWzt4DgUsAVP/G
rosqHUWRCUUDVLm43YMOtwskonv0ycwvWeerG2XtRqEPbRKIL6uZ7qHQtsmbm23whbjVNSUjGBn9
XQE0kra71NhNqfZW4sPcFpg1RechO/H3pVftlDsRkwd3sPUoNFlj3GjCKUIiTmifQFZKX9uaTFLs
zw8SK8LeW7p3itxb5PG+W0MjmjZmWoN3gTm51mNXXCbT2+I2fQ1aCG0+YDVi6tJ5iMwkXpceo9gJ
PCm3Grmk9m2QSGLeDJzAERmCfUG2kLwfB6zCHDbQDCV59RwTelD6+4TZU12Yn1xXnrPYzg7SGZ98
RTOgR2hyTd2kC7gnrR6DYHimZleFnB/fwFYQ0omw8ai4QKnoT57diZvGN49pjVPIqeviUsD9ADt4
VyQRtFiLI3XUtt+E6HU8QsDonLmvd7ZN5TtjpGzTqq44T9Qi7Zhc+VivCI8VOKmklXyCKBw8TjY4
2KIyTrOL2DyYU7vt/GIIR59XrOb5EZt7eifJ1WQGD6FRi0bc5uj1MFSLrWDAutJL56HBVRC6XZue
plYeYgG3kySvRhyyh4WR8HhhaOW+FPn4UUV9v/cm72vdm8MqiYsE00SndmM1atu4AkHHGTqgmnG4
02MvWbXs0vnF1aVpZbTuHJLGJQikbK7JXKTbsU3RKrE2HYxEe+6DJoOnPH61yB6yFvb9wR9mWPhp
KmjWitw96296TPBg7WKNVQ5+DZ4n+DgrsntEj2fL2caesrac6YFf2I2xi73sWeHQxTzkP06dPMmc
o3ujxd8srfGORVVEzJoKFJvGNbb0jYDBREA4+g0yWY2MwdG2jraMfuFb+9NsVZ8LV1bdB7r8UAS5
ZjVKMfYjGDRAkiM441o9ddFQeksMitoPqlO4+kr/lqabANKjl5j5cpNho3OktW9hM5Dm9RqaDz5Y
vaoszEATEgLEJ0fWrN45mmCj0nxFO5JzteySISSFrCDYqqOwBukF66z28UuuKuQrLYFG14hZiMt/
ttf/O4swU/PvjkZ/cQ8sFuHjm5Bv04/+4Pcf+9M/YP3GLtjFuWqT0w8Q6f+1ufYcPMK4BjyeOPoP
FH/bgBRAoIkOb9QH7z1v8GeAwP+NE5dHdiow6QXQ/1luCq3ph721g+uTrbtD4TrmBs/GTPPjSRJB
FINc74h9MGiM2SphdRuQhiI/UZHtnEZd4MuPHQkynzlwfxjSqrtPGnZBuzwzAAwzVi3KFShUeK1R
byFRgr43mzEmwRTZ6T04X3234HdXcUDEcoazchPnBpxPWGbR42hWzkdMQ68FgCtGdeXjgLvnocvr
+V6K4BHMFX3iFXbiVe0WEaqiAcASWXa+9IS8KgRDn9y6iwTWNZ3+MUDwRiPUUvNaVSo/SkEQvC59
HPwNP6hcApq244035VjL0NAMxJPZ1DYl/cPfpInaSCrIAtk5lECNqS8mqw4dmm6AgeboWRFmmG2Z
rd4/qPdqOuEln/n+UypZJD+tjEEcHFiu/g4zSVCvs7I/zHlmrz2r5welo6CVmRUtMWgrQRk8D9nc
xuuq8HXGkLQcuM0QrB1U830JqGjfKQnMQOt5dQNPAvc6jFqZduzAU8hFKyZDwlmBSiMwrCT2aJH5
7HPMJtZe+t6CWdxl5IlQcY2z8GWg75RjFE9TXnh+ODDp/CjKxYKbjzr/WlEm463fFNq3OVHBerTa
6JgnY/JVYwd5g+yJC2P5/eTyW3Fli2mV8b8Hs+j4MiqS55gXwBdtddFXu76fhnXtNzPuUz5k2E/d
hsr2pfegS03GR1C3Eub1ea7OLINJQh0zkv3eZedmbROH9uudNS9mxYwQ2qrS6vw42/VhEPggoOoP
GK3S2PzYaOQUt0Yz+fqOSwU3eldyLfhNfsx6KUNePQUGK50UXJbjPJCQL54EtegPSSOmj22TyDNT
0+AxmwdAr/CJ3RAbq3WEJBWfohYeHIowiiyl7CcM70yyIWSDpOnw/g41bzKbHW3jzKasdo4O/Yt4
NBgBN+hcDBwNcJlKMSO2ZbAreGB9U65FiU8kyrLmEETnaBibMJaYnOldcpMXNf9W0HNacXEdAMSy
yR5CCRoE29JNBxrrGpXBdElnla8tDGjh3OnRpXTLdCTuo/yd0QXGVhSJ9VTgHd6VPtU9zMQT6nXH
Li39XW7o8qGr7Y9OV/TnksEtmZUpW2bySxa/J0/EwLG4lHE0d4wpXXeb+nNEPpwnORxXwLgR0c4V
5FdxS1StvkN+K++lZlGGMU3Q9FMbnSSuQIWYbbzh4WXvZ8/tNhyC5yPU8bwAhKDwkRSO9QEiBRbz
cgKwHAmXGxUw4MqW8CAqkwpMmpiifFt1A4X0dWdjho0yaqeU1HZtY8kLtCW4Xb6VnypNOXedE5vw
jDgnrnRP6nB+KVtHKdACDIYUCfWhGnXv4zBr6QXtNP4yiSx7q7r6ICa++rlZKkCIWykEJo56qymj
FWqt8zOvcxtQXKBlYqz2cV22D22gNxnMRiPZ9MlgpYDGqvkDHHd9M2dtcjNgMaaxs6mfwNNPO7P1
dOpMoMJ3K0GOibqNaSafOBSdjZOpkhurrxyDW9lRnKNRU8PBdaeTikheJrR0Pwe8f4vOIXKGiOS1
J0N3jlEnAYDjnneXtiKFj3dVLhVKK73tqWhJvJqtBtuDNdad5NH1EMjx6MMrMEWZndBROAwOAnlL
z0yGCZbLtEEEw7hL9Lhaq6l8pUSr3XCaNmFNtt5NPfXaI/RkFv/eTOZtoEa24l5VdMCf/FkQ+IQF
4gFLCGuE43uATqxK0u2jl/eVBRU/+oa8kx+LmjsUG4oBkXK5ixrGVA8jALUnwe4pdDVYlXjKanJf
1MEAysRgsBtjlmc8SmTEOnrQrkC5eCEIDGNYmcjR62LI54vSFWn3RGlBdUPT6XQjBXTdsK7nbgNs
cr4I33B+r7v9zzTyF9NIUETLHPp/NlvuX9Vrmn6/VfrjR/7YKmEk+Q1bJHNDLJg/Vh1x8y82THQc
urqcZbf0L6ulaf6Ggwg8MfsYVB5zoT79sVcy2CvhdPTx6+mewX/5R8Al+pJ+GEMuzaTsl9550xRY
2v6i/3wXl9GhsM4ZC8uDlE3Tr5q5ZPA3YKgR67kog3Njx+I+obUMUTQ3H5Mk165mgDRYQapsAC/5
eAQltA8Wr0KFGuPJLtCajTMOKEW6zr/javhsGDHV6R0LTJOvtAZtpgbtsu2J0W8aIwuAgerjHZY8
FabctbvanBh5ZDz4g5gdTmJo/duSBhWrxFb2Lc0nye1YFSwFiezUK0LO9OpZyZSGWEMo/ktidn6o
dWLeeoXeHtH9m8/c0tkrN9Z0BzYRhyW2rJeJswW5iBh4qzXN3RuoBoOdXoEYZerGfZy490an8ZRi
xGd+6K1x/hXs+33S+9/KA4NeyweHzVwZwFbgG/6iTHz3FZSzbWca/dgPs7CCg8PGddOYi8YSIHqQ
UzVbOJ2pWQZ3tdeY9G+YvLXG9WsHdx7i/pxk04bi9voQzP1wmSMnuTF7u/5K/6P2XLWOJP+qjRt0
o+zSO51B6UnSFU9FEfk7INfNFg9Ifev74kMHd2+Ponn2WH4ezcTceUmARu62n7+7Se5+f3ffE86D
H7fovGmUrOUCJsOHPPiXAuiGoXAc6U31YBOBeyHaMN7F9KV8NEx7vNM8Nl899htquVTH5K0qzVWp
dfNWLnvksR/1z02+lNwFjhpv48rOj6pmgY0m/tRapvlGANg4xZqpbpPeNc7Ewig98KMnlBpzF6Rp
8ZTTRbh28wJPUaXIKWjE7PLBckMKvNiW6iXX9GKeOOmz9bVy+7NCtNx3feTsYZ9KIIUMych85JvR
UeZGb4IEUfilaILsaNu1+kKKmc0V9rIvjYisgzchY4kOdCdbwmHdvG/z1HjlpsxvPBKH3Ed5SifR
V/CKmVi5y5YhzHl6nHybwSSh5bEP01S2yxgv2OmzMJECej/0qmq8kl6mEKer0uxSJlZ7npghPE9d
1bz5Rct+v1ICnyFnt3ZP0pdkVEJGDjRDeioIr1wippt34HSHi5O3vDmTXpJy0yZztp9Eki0HhNi8
amk33ko017NlEipOeSbulbPcm1o+35eDks92ItvPQZzHZ9sWAdOtcfyFHPrTmuXgB2fQjhSDXTDg
uwwW9/h3N4wZDxGhGE+7MsuZ77uAPbkG+/NpGpEMhdcHaxLmXDswh78o05/XEvfvtLbVlHzNCIbf
LNOJI46v9tlr7SZE7dR3rd98HAMa2zCElB9KUnrrfBD4y7PBqnYF3/25Jqy10rt43kgnphy9rM0r
Z0lOcd7EW2XvMF3sJErXLFfTdkBOXxZUdvcCF7excTrN3IB3pFUrG6E28NSe798v2wZlZY3xZroI
yubOIKqjb1gQYbJqJVsjAlbPFcjqm1SmnEPxrjHgsrA3fq70fAdHBh9lPwYcQKy+d3f2RG/rJvcT
/9bX23ra/P2tay6n5/9er5aPn3O9T+U9IQAyAt5ya3/38avWkBoblehqCsbYYQctgO7SVnvIZnbv
AnalvnZbqT1mU8r2xsF6h8VCQFze+XrK48XiHgQEXXAK8/OheYVsxYkraBUe/gbW/ouwJ96MjjXr
wLZW2/7zNwC9iV8LUZ9S8IWB+P0bqOZcCoO6z2vhsmXCUDfeEIyKty0WfhDAFetM1CrWC+wH4KwT
tm+uT5OeHunOyVBu9I17z2JhnmiMHT3j7KoxPyZm00f4i/zosfBa/NBJFRf+L2Tq9+fxTx8+4Qzi
uiaBWqwnP/3uqiScMNvKudaMO0GfShl942qO/L2gp+LJwK19AelH5xT00F33fgg24ZIe/CYdju8z
AxWY4lA4Shxqr9WIYpbBLlB2R+ATs/vt7Mv07Jm8fwXvhAMpp+JvA48JviLg0jJS/QEtzh/WeTuP
dz3iVrUjHQ3+G0TIajQFy1DfR88k57K95mv+UaYtUEMf3kshrZgG0WR8IYiBe1stHS5TIjYzeGB/
3eHRejNiyXpllraGrtKYxma2mmDLgfCzUYq9TKyKKFXeNIeCBtgX8N7iwJ4Aosxy60W0EH+lVC0Z
NhTm8OtVeXScR2FeqS2d+rDMrAF3bJt81bFabjM9iV648oY3uyiXFWT5aKBrH/uUjbStc5ZCyWTl
a1IBr8ws80e9MWfcSa2bMtnIvhDxqA9g/0esQybHC2EOa80uzHMyKhk6XjHeZMbMs+TvL2I2iT/f
hnRXsGfAnOO8bwd/2jawVpe9BKlAF6DRwQjWucFW72tzocZ2h6U1weIW8QaSOYm3bMWaVxfcGHBa
1qQNfOVDopGeREcpjm1aSEW+QE/z9aBlKU07cbXt2ny5XbFlfJ6UXnxg+e8+m8oe3noqb7QwcJ3S
C2XiL+Q5tmOXoeoIoeHi4DqwK6tYFVYRFdvCAPO/IjHR7/1YG0O6TbzDaJcfkG3wonoJzEQQieku
aF3tnsDGpELZ6/3XFmDMPddXEgqwILTZzqQiuGuhR6bLlnP5Xhkmd89yzPeOltOCNZrpvAms6dlo
miq0MIav+H0ScpEZN0QQ21ysmSntNZRT74vl2WUohiE/1kam72camjX4fiSg55YEzoUgKRi+huzr
E8+B9IkeLuxsDLAReuoU2rgkg44HPm/dmBQeZcHr0mI1WMmkYbxE7v6qDWrZ4IBzPupYk3aaLN1Q
AHInFZowAOuoX9F5u9D/Vpwa+aCkEvw56npugykxmU/4rrTtpSioeozjTh4i3eapMxuZ9TmxaNld
x4bb5Cet65btTzDdx11aa5s5bvXPZcG4cd21nDonVnZ9rVHee44h94KDJry8ihWBQs2eoFJj9rY+
GmQRyEPp/XyfVQGVeIaXjVfB3nLfaRUGTVTI+Zvp5v7BZ6KyKfqSqZHvRsiPupgVxnpmab50U6Kt
Aj4ksW2uwhR3aL0aY0BTgZNrK6eJ0ImsufiG0nzt6naxNrFtRX/PPRiYKi9vPI8abLAEas3DIOCT
wfN3/34j/edk+4uTLQ/A5STyP59sFyHg8jamX+rvT7d//Nifp1vdAv1jEyUMwH8suJB/CQHEA8EL
WcQ1wD8ERMX4T5wau+T//Ze18IKY2gc+XquflABEApOeTi5EgO8mNrR/4rJxfnLO6QFOHuw1DrlF
srG453580rewZmcVV9lZmH06vdqwTiXKrdfZG53GR8Z4liIPP+1TsNildqiRwB3Og45X7em013fw
t6evgpI1omJ646zHbBrm01i53htZKC9MXeSrud1XpNPBr67yQk3AfvC4+njAhx5ruPxaUMbKzGqK
UbU2ELCyJLjVU63z7geSO4bFcKjj8fpgVSKizEoNnf5CqXWRTktSfGkGT2q9Ko8pHQbr0UdHNgdo
ojNy3ezkY3IGK942/kMCqKdW2ZoNHNM4o8RBKVZU8JXyUdJwZWygAxGMe05br5v7XdUMvlmupV5W
+inlsEhtg97iu5Fi67XNxP6nqOhumFTGj7qTNn9qKnrj/qPEMVRNu+nXN6DLM/vvb8AXRKmfbr/l
h/7U4YzfoFqwF8dA5v1RfPSHyc0LfvPwsDE78n5ndjNB+uP2w8mmLzeFrrskb33XYxn40+Sm/2YH
AZKeYYFQeRf2/gHJ62fvsO/guvUcJEKEPU4LP919xuC2g67HKBuUwKew7mLn1hKquZkLDmrffTT/
ZqDAavL9oYTBFfFj+FWLoc+m0Psn6yp6HAck36gOnqXohBkm4wZQQPA08Qmc6SQOfnEK+nFuxrwC
Ry5+UeztHpAyks8/rizILCagU53XK40lsKQ37PgzBrwwt2CUkfik9tIafeMRY4D5uzf0y/h/4zeq
Mgu0yOr76cmPw5P3F2cw6DJF4dtbvLo/vnir6RKhD37DLLrua1mUrDyFMfjnyZiZBERz8BSZ+q/e
8r/5iHn++1DkoFFy7OOy+f7Y1Elw0sr3aGsujfEux0nxdaCRhRbDVDC90ad//IKuwUXKy9k4Mi1n
eYJ8/4KZro2NiV7Kxioi3gjREOYllvHSt7RPVjS4L39/DS1C+I8XkefoC6MIjBUfLvj5H19wknjQ
4mgc9n09tjk85EiayECtTtmkspcYMC0eN35R2UxzcuPaDk71VOGXUevEzecKBK30rt1kcrwVg9MT
X1hEOGMMxo+T6f/iKsC499ffl4Mg9z7GZQT5heD3/QdUUbkYZ2XX7x0PePyjVppORDiKgeeWWBhN
1G1sqCNiz0SeQnaO8cg9OF21gEmUqdPcTSjdtw5UQzqvsSUZOSZuwbVEfUt9KmffuGHOWibHgd1X
uaFRHPu+yZNo3eYOCWcIowQsNZGaK1jNs79tnNG40YSniU1PTegJS/d4NToXa1UK4mI1i6F2PvuI
RxP9TPM4kLHAlXcSljPeuawSbpj6Qx7sM33QnjPSQNG1FYg5B4F/i5itJyeN+J45J4bxxlU6UrBq
wKQeqX0NBvt+rCZ1xm7HVpJiK/RuHAxYwpaFQAD6pXl0kIwXVTfeBRhn/DX9Lc1Ln5nNyyx06+AO
NF6sx4HZtV9aw51OWV25DtqZ5YtO5WCTGcJ59YU+XmtRkFt4T1cT2R6vWqsZj07HOC6dU+eVM5sJ
X2UKxhe37niGowMQHKbVcrz2tuCdIunCjyokLxhUafRkZnkuwh6m8yt5Ry6zeeBzW4LifcCXNvtt
8KTa2Xl1YaBd05iAbmspx9pOdUoomqgU/nQJy+D6+7WagBUjDgx5pL+k+cg2hDw3p1mHN2tOQyN3
Ug3gCzRBFgtWYZSWh7zV2rJbubBc+k1nm8lzMoBd9BvW0xA+uTduSmoc3RXNJPZrTbTpJYkbbn5A
+eeAIdhTQziK0/F79BaHARnvJZUtaNIhxrNAGVHPG4X6t2S6ubublxEUKnmNGt8B7CrBlxQkhnXo
KXhosOIu71XZQQEUm+TF++ePb492mN4nlUfOKoQ7k8h1WwX6zfvf6SLqucpJz1g35mSv8V7vE/J3
oYqDYNu/xz2IsiPCdblq9lJmUXQywAA160GqPszb0Q+uy/CaIU/HXqpfdQzjspsOA1TjrPwyJ4HV
uFjfyNQCtR62BTD7VWRp/ACihKEfFEfyYUSh1arkKGWXajsOVJkK21iboitHUyaLSQ2Kh/lS30Vn
k9kZndim+jpMBLCxvco5vVPUq6pnycef7GQFh1ciptK8SmHuSsMPua4JGYOWHhw+Z/nYWFGyGZfK
uKgKpm1AHXab0IMBCc2GCJtZNw6hyfUwqD2kqZEgQz0+upSokxqHeuaa2nRjO7m7ll5ifJT6/2fv
PLrjRtIs+otQBybgtkikYdIbkZQ2OJRUgg/YQAD49XNBlXqkmunqrn0t+qgdi6lMZMRn3rvP7mIg
Sl40LrN1C8x7fNBZB+wJQZj7aRQlcReZM7DtTsN8vmQiO51EQKB2pExyJCKzWW+CXqVfu4FjkzW+
f8Zr6N20Jm1lpFaxXFlS13zgMyoTlGkpY4R2Hb+GQLOYABgqzWMe7vAsknGWcSimgcW77yfPOGhH
idJFfBizFEpB371J2lSw8KjpT512OLItf4NF9ObWaS+lO3zNLP5DxLk8P3DN8SzbiczyEx4jbml8
ZMdlwN7kojJ4rpcMvpKfBvVGAp/mB9QMyfOcUVu0wmo/Il2dMdCW+m1ugvS5cD0OzMYunwrDLF4K
8tvWHbIKh059yI+57zgM4EIzI+EcrSTXaPPE7GSPxVbGuKVEekA1HrgEEq9m+LIOrfWppmteL7CW
qeDCqXsSlndWC8PJ6S2ygTzbcT6v6eR6+16ybg7b5EobbXrX4zm9SFFT+lnWPVdj/7ZgMOT0z61n
mEkqLhTvE1ilbRvQWvmZgCv7kzISeFjYIM3rNtQ+xivyDeJ80ts+yphih6nvju+lj+O66YNDiIAB
D7A9q8Mq7OcaDXXczAORxlMNux6HbUc4WSXcCahcIm+kb4jPFW5XdWi5sfoPbhbayecw0HkfdV2b
NIeVKRL2/bRUxB8PpXEFzljx1tVJG61oH14XH7tuLmRw6yNqjQv+Skffaln3L3YyfGzmgFqkHd3g
ytEkeJfWxMfahWG/Z7glOCxElfY3qIUWKNpFcGPM4Az6GuVibCCC/Iq2GzcdusYtlWnloUFkMD8M
qRnA8jC2RwnhB5qWrLFuaGI5SzvP5kwvNizCZPNqvDELrwbNR7OrqpBzsFZEI8PvX3SUtwCmkZQR
4hHNDr49r2rzGoVMyXnfT5jKsolzcHLTYTiysA2uoLUZuyJo+M0FlwkZlz4UBxzzfJdcDVrqfaNE
y42caLNnrQg61O79CPQhd/V7HycEjz6Tu+xu1DLA5YGt9korhXitckFk9KMxfJVOyc2BzZ8nwl47
9w3TyXw35OwB4xq1RR9jLqmIexxdn4oBArl3/P6yLOlCzuiygkoiMQyuL58x12VX9f0JQt58N07U
vjVZDHtrrQiaRvWzmXTVgtHu2vJSgCtmHzYftY1a6dZ2J151Xrf8XfUEziSWSDP8B9G1FcnpdMks
Cze6yqay0YE5+f4unYV3VuXmWck7d3lMjMb96GUWB+vSEzKp235GBkZiy8CVYaVPmh554dysvCux
OsHAuehbj1VjmOdWZca3se/CY6Z0OEe8Zqqc3PDDZ3smeQ1ZLnOEXReO1pPTdxs6BMFMeeh9AZEl
nfPtHYVezDzQJahgp9rA5cJkVygfk+0TLYgveVtVzRNXDXyMhrXtCUZ7NXszdofWyDF7gGx/Zn/E
zpT3idLy0XNyQz0CWyCeZJfrLM2CB8BnocdV1YYMx7kauyXHUp0bqYWfh2oZh4YeyWq3KDcw9Lns
nUSCN7Kq83jUFTM2DxN8jXQIJbmd4cMXfXbj1OO0Q3O77PkXgD9yn85VsbbAELPuoQk4WcopM17h
+ORnaDZJNA0ZV88S1CcgDKyBcE4eKqXf2WdeLM1tYeaHl2JBLt3Vzn0acKQ7faoOUIEtxqAWnvt5
7i6aCThOOlbWgxQcMfAWyZ8tEO9EVklFwpKi/IYmmSCXqUnIPm1qssU6LPZ8A/WOU+GbJDrWqJbb
cBb6gueawkB15m04tuYtGqwpnkxsnsNSn2CndTh60uRx9hRxfVyiMaImSAVC3ApzFNfsp+Q9nzb3
spyrMzdffRQ1Q0vfcAiUqb19GlbXqhQwhXirbs2lTT+0hqdA4dnOTTPVRbPD5kMBySge2gm8wOnO
qa0HKj+5Jw7S/OZ6iXt2vkvgajIWCbKTvgZocTKK9XfSrvhAhOIrfIBSq7O4VibAFyqCCZ4oNzAi
f9BBnCDZxlHkvuI0HCHbq842Ljxn6drroax4SOuNV4XPgidynRI++2Qm4eRuKXWBzo+yO/7rNmrr
On5aUW0+VZ+Gw2WwgMQFcOCvXQm590XIjdeeWve96Cfoyo76rfD969/zf7offpHFoMJyafthe/2p
PQyTbFRFM7anipg88lTJ+X7qwHZVaFvhJHlia13ej8O//r3/p/Xf/oJolb3NVCzoFH/9+9GSV4TI
zO1pLirvbTRYStXDjNVZs27p0eXK5QHTC2fxd3LRX/925jZ/fnfxqNIV8wXnRSCV/qXnI5WT6Ynl
NezdExoQyC32U7CduoWPsDD6w5va9qB+tsrbFptn9/0l/DMy/08TO7bGPMz/fmJ3m+W/Dsu//8Af
07rA/M21WNnhLPXdLXqPQd4f07oAkRj7aMslpfxH9MiPaZ31Gyg+28N86nv8sW18/1c27zAlRz2G
V5sfZ+j1N6Z11p/HdWDoLGYf7jYUZKrw5+kH9KR0yqQLlmM22yS2i7Vkt9gmZ5f4W9RRLlIE5DcH
3IfrAUIN23t0kR8xtc0fXEkrKLxieDEpzV9SvvJ/c+DGq7NRo4EgIKvA8zZk4c+zjhBFbmLpUFwU
k2je3EzMd+T6yCvpbowx9pfLkTjhbWPcsBr76VP8f+Ztzp+TWHDDw12wWHQAugo8sVERf/7tZFlU
rafyjjDh5LXuEgeZrsrD6zJEuBl7retf4S2XHm+T51/OIsw/WEWff5pXuX711QASpF0X55xWxLOU
nqqOY9Wrck+54N37VM/Lbla+e5HoekT/4bQHfKZs+Hp4NmAz8DjR+9S3mb3QpfpUtgz5O2KOieHz
Y6XWGlAs1QuLcaYtMKE8+yPwVcCvdAPROgSMzyjO931TqQfkuPLQLEJOYECdoDykFMkZycVZsXNy
sbFkeoPJjP+k5rWvdmLtOFh8r5U3vYArZ2SG3uB6znRaDFgwpbE6UbGOinWFT1YCIUcY99pMZkRD
z8urLLYuygD7feXqAsNkv4wvAZgqoMsmUuAI4uw8kTwVeCfEzssBIJRH3j3qdkPYeiDwye4eQmUU
9zRTuRUXrDU/Vo3pxY1EKRYHGZAnrZw+P0yMXMl/4qvEGBTIImjSzmPwJLLxyVJNtpejj34hDMIq
RVMrx4cZBVW2sxxN2FuO6ujAPDcJItBLJZWV67UW3op0dS5BSZuY+tLc1hHB1CqiyxN8rIUhTngo
bSOqhNdH2nVf/WIJiMX15F0p+5lU487uI0UKD15EgnSj1JytA5Tq/tCPCLuXyjaOqx3QKGf2dCjN
HBrQNCEegBLNgL9+WBnYMItoVHFeiwB6nzv6b8w02tNam6y7q3Y8LTl6p8Noo0+K2HAvAGZBRGGC
xfl9xC5hEVgWzGcUiLTPhc0qXmcYuCrfzX4X2pxurQYUdJRLAFC4apgw0Aw4ESBwWW8E6C6P2H25
TuT5vVfEfPceab2ZKSgY1JTbcIE8/Wj1qPVh9vkS1loCxzndFXMCpTxox/KrLNBoBBE4oKNtNvor
qcUQ6KaS0PYM1Es7mddDF/b5G2ht6F2hnIR9Oww9Eg61Ohek5hXT6zb1C68WgsreVsoxheZDzT3f
is4Yv8hEFSAxwxH1g4cTIN+PqpfGvgEjfs0US0InMX3UWGoy1vxxcZplOWEPoK43ko1i2Mi+TmMW
8Gn7SYSg52CaYTaP6OZlD3u8RCWA3IOrYJRXfQY8M+7wlb4Nje9cWP1S8ajPZnOx0MM+WD6HZjpn
/P3hKMrbYlU+2swGuZdhh/w2RDvJeckwB/XJauk9Yk3sQFgCh5cx9woByWbi1c8piQddg3EmbzS6
2sSlZ5rskER5d2qnONN8kfd4AjZQlDmrz2bRK/MaYolr3oSJphZpUUS+9UOFdbo1KqTt21GOg573
CeyTvYf2xDkK1mVi6Guvzyh1jLzZldpBLnWcEzup1pibwFreXKV6sz0HU27yR8lUDQAAcZ64Swmh
WvX0KtO5ysEkwul+U8tIrY7OFiRTv3o3HYANivFmaoyDJmawiITRt+jv7Op2kRlTM6/JbUalVjED
DkxtQCsNXyz0j9UtgjwiDGXqARcLlmm6ADI8kjUOpK2+qhk9ExbLK+DZrVtxIVkUTTei6+ciwkyZ
qFgOvf/JmPCtRLw5Zbir0hXKfcN604xUhrATkoGvPzZkEN5k3gI/GVNMEyXAQ1AEE4lS6qH5PFjj
B/xU3sUUhoW7+VL0vfIQu8RGKZLpiPaug/wd5PVEoirUBOEWycHCYXKdOROAIcNY5FWGF/bJLtXs
YaNU7hdylj2Afo6VHRpNfqrdGOuuooW7EsxuL5Nsyq6Uv/YbswZX9Ixk0YVl31uXDsmvF6Ftrz4B
2wkWBu4ZIJwoQWIRdrQNNJq+zUx8ACuuwMPi/hh9iYpbOwun3+QVPfEEJAy6qStINefAH2pnePmn
cPxvVr1EolhUDP++cHxs1P/LNPnjB/8oIGGaIAa2PJcsFUDM7zHMPzNNPMoUWnLMSj+rLTZwCQUi
MnMH1bWzeTV/bHvt39hj2kgUIEp59FF/i9r8Xgv/3JqwgiJHyjQJkrao1fAs/lokwUti7Zl0xiWn
xHSPKoMBJ+b7i7pay73fqiE2aQ4fnMrjG9JQjljTEl6giGeoVjb6aSm9+tIZ0CRY3RgAGDEnNwL+
IXfENoDsJ1J0X47pQ9o6UMjhzSViK0+EfNaqvNO2AAOo02BnlHYWWV4xE90mQoCqG65dlMD9O4R5
jxCNuGxaG2mDk9Y3Qk/DEza5DG8/bqVF9dVX01ARYqkPRVN8c1oyJ3GB3i8hmUwFEQjHTrsCcXih
6oecI/0MTIM8Ax9rVkTCanmcnDWPi0rOVwvezIs6net9QYV0Fn0SHsYBAitRwKvH9M804XAa9hxp
sSTxNM/Evvhz52QRgr7ltE2GkJaLBIxJ516ZfXDCavfQmpZPqRda10QgX8pkruMCATD27ZETKiM2
oOuC5DCyld7xwDR71ILMWck4jQDR74hK6Hd8WPXlyhT/4LuGf64LcoYhIDG8F357mKGM4QOXjkXy
9kDVV1brY+fKLkZF/RwuRJDq2vVQ8fnTR2k1NkaMLoxNLtTkBvuhDUSzgbsf7rYQC/NykomzPmIw
LZGZ5LoJjC9lNVskB1KSGutB4S2nRpKEce9MtxHUpiR8MvghofOB1V9wE6YhvjIddM4c9dxb+liz
HD4Rmzgf/VpKSdkn/Nu5pqgDt2iORPkadTZCJB6cicY4d6/8ssePZREbuEewjrkClAh8uUKJ8sZY
ctJyY6OesWGBuO7XnhSQPzzo5XdLOv+gzaDefrer+4kcN/P6ZmTv0QRiag8HuK543PuRkDB9TxFZ
H2XXBH56S8ofi5cDZTbKuiP45n58CKGWLt4HksgG89EAtYZNnixmjDdATGo12wcTcyoZekykG9ec
r3Uul7Y7QB+QJA1UpvWCEXW+R/C51hj6ZGcfoAMxfCKaa45ziwnMzlADu8J8mYznrHQJRuCaoF9g
pDZfY5g0KXbD7quLWHCNm85OHmSV4UbgJIGcAKI8e07g49U3RrHY1o7wdPN2nbTH1svAwLhTUJUl
gBUpz0thZadGwnnJVzbSO3AXC4VNBr2D3dj8UuYbsZHRlvOpy4QdV2md3naMGm+9Lg/249S2O2a3
UuPGaM3r1Ry2SIPOhPZeUfossr3zkD08g/Agpt3vLPYNYiF1NrJCC7tuUSQXGUJEdi2+obkKRx+N
1EjUJZ5oUMWmBUhxnACjMFF3xiWy3mMuzGF8UJMv77hQ0yOWAPxGk3sbFlP6lFTtfAlJ1najDtX7
d8XBP5OU/zxJ2Vwb//5CvC2rt6yp337RPm1Cm39pn0LxG2RCCmgUiSSCcYr9a5qCNQSBoecxhbTf
NYT8Tz9LDzdVEjek/b83oUPqgeViZvBswX3IGObvTFIQF3LT/TQCRfuIutFmnsIrgNX4ZzVSD8lH
zp7VncWI3NkRFZScaSSMaQzuXRrj5sINySRFW5+tSAJ7Txkf4L4XSAXfV0ozFfHKErsO8+RoKMPp
n8gAry4DFq3F3ejJ/hOjcf+ji7D8nEE/uRx1YcfhtoLpyJ6vzwiXieQoQ1Khp0ISBNAZZLdmbUMT
pNr1WC/ARDTG9nTFuHDAutOHHyeWO8EpMDPwtWO3eK+TnlVwt9iuT0YTxFxKUqSTDnpDucNzF9Co
jUb2ypU51KemhxZ7aFEye1eja2ZjejCq2hSbsTpHm17rPHD0TZVR2fgHslHW9gaXLBu0bKYsx2a7
FCI5jYPn9KxNyNEmtUui7STKnmMphA+MAqFObgIk0UpD1OL97KJ8qRV3WuKGJkCxacL9Z2WJZX7R
QLL1ynWYuwwZSgKlkENK8Cflrlb9aiyRpySiEhnYGGjmEWQNO/lg7QSxV0Ur1l3pTalsdzia7YyT
hMSpZi2+rgm4ebfcjXW6uMAGiNZihyKm9GiXc9LfwDswLkxNpJNZAMldIbtGehKsM4ZMork3pmPq
tvZjyb4AU/JgsjTlzLu3KrIZvHBzMrYFYVeVAkxdLhlGf3ijE7KDK5DBwMkHUV80zaiOpZy4IjvZ
IP+aqg0vM+98lRFZVQN+hdOe3oJckLspq+bYE2kZi5EGvgATDBc+TO77WtcviTTGNioTzCory4Xb
qvA+lE2d3mOaG+50Nvn3YMmmjxl++zgNyffq22y+31I6DwuuTlrFObmr7GYhYr017B0LRnp/305i
beX+TRiWyXPWzs5pzjwD7yYc8og5fXjANOJcJbhujkZh5Gts+QDcntsuYHMFif9D51nycVjm0orq
JEvnHSA8Z97lde/Pu2Yh50wC2MIoOQ71XkFuutBMrI66KtNnxCbOZbgSTh9ZraufRGjhZQiw4hWA
0vrqm6UFkyFuZRedRiPlvrSbNaKwce8YcPoXvXafCvwRA9WBEwmMPlcWa56UxpFdJoZ+Nd2qNLUv
rRlmJYsCZCIEBzjY2wcss5Unn/sBvf+U+O1njZTG6vpph5IkOPNJQ4FvCWJehja4XpdqvofwmZ0l
ZKSnFHbCq3LWut785/aXounNSwODDDShzvHPuprDgyja34mkS05I6Dro1CUG+cQvHsMyUK+mV1Qv
CxOHF0ePOQVcF5QvHXLnWNOeIngY+yPyFnsf+no85K13qRuqP4Ai1bHoneVWhtI963kIIXNAlW/J
SwqNWwuYQ7S66JeZi5n5nUyKmYStluFLQ0nJU4wcLHMDlBE5C7gYmOiyb7RqdzoBv8D7MkY+gUq7
1DCpZwd9bswQjwajnGfBZu12NPoP+do/Fq3hf4XlXtLZh5NJyaCpRnZ2uwKo6wtxWaMnumJR10aM
nJPYz9OLUAz+9aLJO20aNTyuVVDFbm82XzxFhdPqtbkDOLV+7nSDQckiT5nGQLeXKVCsD2kmXDxr
GO8B+nULIVRhei1sS30cXSOWTUUKNBjZ3VpCCmSgBZggb9M3yFX575VmdjRM3ZWtEr138YLF2aSc
V5tR18kxfDuIZq2XK3tGvyhKj4HmCKWNb5zISE/uIE31jBuQhphBcw/CH8IpdsEQXwUqsGnIgb1W
Cb1QlNW6mE/2pjZrtCDxoky18ziNSfC51DV7L5UrNupBxb4dq+LyIIwEhPck3Tfl9lv2BJZSGn+L
c06ZZHCnlkRcwfyT9C4tzOv3OJHFMoYbPw0Z56bK0SDK3c0Vl5P+VjPyidrFCq4My25uQIwD99Bu
sxvN+UvHnfeAO25L205IuMkGaDkFmVAuW+rj2In5yhg3Ygk6zi+i6d1vjSG+5m1nX1n+NADO7qhK
kU3sO3IR+JIb5bUGzncd0jNcZWbDbKRYv2SokqJuW4XC6v3QmP0jtS+QQ6vPdtAHGeJCXznk7Fpg
vK/hfWf1zd7w7MzZCZxsp9TIbqpySg9wyRIIbL2FHt4FNpi65oHv+5cCAOBDZ7NVzpicPKU+HAsL
+9tZFwD1ehaZ1bXbkGbgDhKmuzTTk6HnBflU7Y1HtMnNPU9uzfI71Hc5ZuKv3QxfL7Jbq6LsAWue
eok48wrJ5tOt3DVuy/i0Kt36rk4M91DhK7yw5Eh2BquVeBnM/Mrooe3DAW+Oo8IFLNQ8frR74iKr
gOJ78stP42B9Ljr4xyvX49WErEpF3qCzOxGQdimHpoznOrN3izMP3yxnKvfKWtRjYXruHgIZe8uU
VQDyrYD9vJE8gvEattiP8ahDeI4L1tNbcvgca4/NE+GbsGFrGn1mXGh12eci27lSf+5NUX0i7UId
4LWUX2u0FftlRRzHsfcpC6rf+zIfLmgG/J3pl5htXf5d4vphtKD/PU35aF6YBAfFU27RyiBaulpb
o/gSFnAGRvqSI0QeA4ZKUt0XuNXPYDHyA0H13QUqyXaPuTY8OaIZDiQwz7EBFvDINGC6zOuGzXc1
w6EcLcOgUQUAQzD9tHf8QX4ZXZ3veO1PxClaO7Vk3kmT5bDL3Wvclu1Jsv2PzDa0D43lfunM9l4p
9DQSRiTjU9rF3jSixTFerVwsUZYBgyM5hwqjMr19aTY3ftvf+ybKngFrma5VZNal3oboDwFZbOeC
SPmD7IFyQl6xIy+XMLEzpINrtYUqV9dObRi0i7M+Vp4KT3Q9KWT3+h4uy90C4uQAG4ioHWJ5dl61
AKhSFrkTZXVE0tbE44oXTqQN8LpMkS3HgIJD2HdujXG2af8M/2kUdn5aC+L7SAX/vUs8yD9LUUd5
rYjFzFuXi6zMuA8cda/B7X7J66VDYsTj1wzGyZsnee8ZU8BlvGabyI4VVdiqixluOOmyKfw97OLn
elzuq9z9JBL/wz/Dxf9muGgLMrH+spfqf6d++bWTev+RHyYui7miR7Pi2+EWuWYzqvwxVrQFGGUH
wQOQEEbc3k8uEu83Gx0wP+ebvvmd9PZjrsjKmpk/zi5WpT4o5fDvdFPssn/tpkxXbGISNr8wTzbw
yZ8EJeWgSCNXIfiQkq1FSBKTCcOzT0vvNkxaIe6F14FmJ7FVQl1NQnbvFNy5tyuTqdGYu/E+QSos
kfSjGSxH54GTiALgxUVCW2JWL+FLtpMsTywDTH03Vp35tTZbzb6PwwEzJHbxgBOcAIU0I0zTJg/n
2IQCAFTWFYzOpPXNQRtI/OjQBZ+NTds8M8s5+6XooqZJwRKNhPC6bD2P6dqssRNW5m1Z5izJQCQq
RYPTc8KsVdu7zO2F8cE3jc/BTNRSvUX+Mp8khCmb8osc/9jVXIr8wudL9klvuxt2xZCJe+llD70f
lFk8NPNyRxBwEsatjWd877T8jVkRryNroq5qY7So2WVHj0jeO+7QVHufc4xnHwagq8WNS/5QPOSt
f4vtGYnYks9AXCtv4RBGV4q+OJxDUqLMMV8efXdEi8snsbwmC8eBQc3G+HRO0kcY2EkYAcel51p4
+ReEyGSXq57nV8hfXNGemM2LVDrTPsQ/B43KKmrr4I+0LpHPPO5l6aku07RDvhf4U302BmmifXaD
VoHeXEEclNpX0DUFj0Sx5mw2/DkjsLtg19ETFesvH9lMd2Ta9jxZO5uN4xyHONDj3FQOOzNKotoo
sm9+D703S/PyNORCHXQKCsTdqFqsjf37bmX1jVa7TGN7GanTPMjXSwPl1Kw7695wQ72XU40OUvhY
iPve9b7qNrRigNjqhinBCrJpaeqMgdTCDvbQSaO9EqlZLNemVKbfnm0MAUHL8SuHAGxnUUPgZC/K
0EuUW3LZKhlwRqZDBJSkT0XRFal6QM+ZlEChwQ0whyij1hKOiGuYnM69GlI+q9Wa/EdElbmOfWMO
22fkpj5h0c1g4qehKIx6k1nMDr70ht2y06HhPkqIeyAeOPtadz6gn6LyS59bfKmNq8nFfbDlLFAC
GkF+hes7u/QSqd9s8oEobFHR095ImNJzuiAQhIIre+TAnpmdCL+ymxO+zcqKRotidKeJKh5PZl/7
B5nm+R1MFYrsrJtglDV9UvPNhh2QYB9Y8jHuiy25t03aabpa11x1sW0IIn+ZqjpxO9WbNEIa/RoV
9CzpHSr9HFc+l5h/Pa8144fBNY996as4S8k74onbOAOFT3HOPDO/MSDbTgcIIxVdjmV6fVxXgX61
84Hai8FjehbmgByclLt7NAlfjDWUfKcMr5l3gNoX92ZsHMgCLKDr8ZCqpXmdcb+LKIBp8QQ3wYaJ
m7S9PPJfogjGhTqOJ06i5VF04dxc2C7s2h37b9s7klBl6wu/AB/jMJH+phG8uwolqZO7w/o4lfbU
nnSZWTDekmWOg9ZgGTgMzE6Twr4XUvN9xMFesH9IOc1chcqwXLriuM5OcC6ICyzjQBukXszWFiHn
DJIhMJrqYxAkw76y0oRSnM+qOaR0X4yOhXNvMAImWVxlVeyFhX0JuizcO0FBuqORt7BJREYcQruK
PDadyuZzLkVafO47v3gDBWh8cPpqAg41Tz2KFCH4rol5Aj+3Ovvaoju9gAMvdpWDaHfv0Uf0l/wf
iM+yDFbXJNR57ZJGXrCi7xOD4bIwWvAhtoCzF5gQ8UwHsLMBaaf0qX2KJ4Md+cno+i0Bc6w1ibsN
aUaC4r1VAckySfVkLanzPOn1RfAIj1EOUIDPhoyykxdo/95z0Z2kY7LEo52RhR4iPAH6yLaFLOok
3TUzJB/Juummqm18X0woauuaULvmeh3BGR+DrnFeu3F+hYczhQzfc6TFVs7QBTuGOaKJnopZXddt
jXtxsYYHFKQFfTX3V3pvzQij8TGJalmXU+34o+9SdxKVDcZm4NS4gSFkHf6pp/6reorJ8F/Opu9+
lxIgxfT2p4xdvpjbD/7w5orfsOsEKI1Ae72H7P6rqnoXAoYWS9Lvgr5Ny/ZD7Qf4zcNdiUjwj7H2
v7a1xO8i12Y6DSEMa9umz/sbar/vMtyfZtQigCyHCd/CN4jy0Puz3K9ivb/WrQn23pflElPb8Ii7
lXZu7GRuwn1oF7A56jrv64MevS6M7KHvL+gQEUmtHbb5HdwkgwXfMFZunOFZMCIkqAr1zZeWqcSt
9kA8Mmg2Y9K9ZitacbgwyTNIrSqshZguryKZwHAwwOzBmZN0y8yEqRQZXitEJ7thgLZwy27ASUSQ
Jt3Gun5IbAMepaj8bN+HG6WSu6t7TEuk+CfznWNpzRvS8p1uWb6TLhvPgXpJkVSiogbZrzJJkOCa
/w4pN/2iN2DmzM+8uktTKKboADWzd7am9c7ZJC+GFZPa8JvNBuLEdVldThucM2+y8XrSADutDd2Z
mLRqUTMC9KTSg8dOBOvEnADg50xPjFUSCGjFVJ/ZE/QL8JhAQoOet5nkdjwNAOrMs/TIepc+YFF7
Q4wC2wsB4YId1WtY340binTcoKTmhictkEXeZu/MUuZk8sw+grt6Q5qWOvMPNnv6cQdR/Fr6Vmru
F99jENeXHOU7CR0V9eB4pRrxCtBqfLSGQQZHdJbwVG2iSJGOKzCrslfO81yV9gEjZXCsgRfDY12T
5FpskNbFMRmoN+ByXHcaHnwPn8Deexe3bzJ3bka5F7X14E938ISwO2nRHSl87oQiynyrDZwbRk7q
4zZd/dDXznw7DYW7C1HZG0Mw7tx34f0mwXc2MT7m1QRvTCHv3U2qTy76CwZBLy43GT+k0OUgN2n/
ohD5e4ZbnzS6f7OxCOIri+Ih2UwBarMHJJtRACURzGfEU7WAeJ8ps4mTd3NBuPkMijBxWU3jPQi1
/mIBFzpwX2FPgJ9nPfCQI5PZ3AvD5mNYq5AoUlI549KxBbkQ7n3D07bDun/ZbE6IOui8GK/i61rn
VPmbVyLbXBPu5p/Qm5MiVXgqLIUrq9p8FrRY6QW0pO7BJdXtGk9IePaDoYuLzaPRcy3sqnffxtTx
3LybOebN19GiKGOXniFCeLd9IF1FKLR5QZbNFTKlucAh4omaiO0PQVLN+QF1pt70jtYq8JUU310m
+rvnZDGwgz7aOJX0o8u1ijPF7Sg6ni3Bs7A33SK/9HrTvx8DEjJfZrHi2FCEGDoHGW6e08rLF37/
lN+EwWKjIm6h3FR4OacdZDzoT3hjDRf8miOLC71BOCDhrPh358JcAfb0DfGGj1OeCw1E+11tmL5L
D0vHnIqPZUnopYxB6kj0BJk7MOVqvXCNpwH9acxjlqYfaytPq12RWZTBpdHUeC8Ie2G1vKwWTZ2V
z5uRRi9+GhNKQAGOXWUs09MyBuIjIYl6/OKXoVV6GAShGE+Eko7NGREg3mXUonSV/OEl5UWB3YbV
HvXomDzJUnnUmCAJvZ099qxEbMOav0uj/9ki/4ct8qaO+ks9/uO7rGr3hqw5l7/skv/40R93dfDb
lmvv4+jYVFDbYviHMN/5jdmDa/60Mv6xSXZ/2zROboCbzxNsQJma/DH/cGzypQLT9RlZcmNjEvk7
NzUM/F/nHwL9v+maTFICXgeGlz/NPxQQdNkXOfwrlpt6H2YE2u6kzPGpwX05eNIWJCanRXAfwlNC
cZjL/IbvbhNPVRaARMT49lQkufPCjmm5azxbPk6Dl3yCpIGhEGdpe/L16p7a3mGAvsm8LnN4rbFf
SroacFZeHbPIJkeSGMXQuWKWAM+b7yzx18J1zmrtqm7fhTmiw35ZNIkclOAz38hCfhtqdiUklS/i
UBqDuIUKBz0iS8TOaObJ2Jud4ZzpXlAZs7WXRWw4mZ1hQhjgRzeLd20bfdKChqMJUrXjcA/CLAjn
3JT7ueomUvt4UTFOuvF3fouFNF1IBPOJkgPhU20H/9lnJrp/9+OiRfbIM0YaXBLhqd1TTiScv3fg
fX7L+cBPGEBhEUhXp3tgesnX1XO7LiotPby0q8FyOeGVvQjWVy/yf9g7j926mTQNXxEbzEUu52Tl
LFveELIkM8diKPLq5ynL02Mdd8vT+wEaDfiXLZIVv/CGycxvwxzp0kjr0U5DVN03YO2vegT65zNA
KrFHqR6lBSQ/Obe5+lFCI+NsOf6WpAluVM57tX7DQGZWBPaK7B5TEzdT4gYlv+abFQfBdVQgNr2i
s2lamwhfMYotxVTvRFDiHECnEsxYc5VbbXjtyUR36RH8PUjGbzeCND7n9KXmnCTTeTJQwFY/eaap
V9V3ltUGNwZk/Usch9A5mAPvUFpojZZRZ91HECkQ52N2jCLFvH0Q9VXetaNxt3BzbH2RWaRf3Jpt
AWd3k1LAk4fFKHu+2XJ26FO236elbJ86EKdfiDRJ08Ol9XwNMpWvllEGW/SiEJPn2A1vFMUGrELc
8M7u0vhGOQuos1DRJ157o/ONoFRKGJike5s+MabnYMEuKZcWGsWNI+LdMJvk5iqr0gMO2P1ygtKA
Pe/TaDDO7cgYp/UElH7rmCqowPoRvvUnicedhgBaM9yCtfdoMzkqvG4CA6Nyq/P9h4o49SKhfTPF
a2pMtHGCjFo9zUILRvY+VrMJld3Isgl5RLwTMaqcvbQOnqAmanpFCDIhaTDFZH40awJh0qGdtqjY
BLu4sxZg+PCpjf6097FMOingdKRf7EaG/SlwFQ+8Asvnq4hi447epqR8FV2IsqSfMfbyS9KWl1Ho
xOdIsKXhCxaG2Wgj3VrWrnEal6aoNsIuzAfPgVKQLugCmGSj2wjFh53p88feMYuTdomnx5TW3MYI
k/oCxki7lQ1Qx8ECewD0CXhyZuMXn7OGHonsYv/A9jbucYeP6HwAlCM4dsoGTorVoN+MbICfK9Af
PQIhr17FO2CZmQLZGgd72My9UmcGggon9WB6mzmsbuslOO/p5ELusSQdwlqdTmk2bAXQt63bU8QC
/L6n+mGAU+Okwado3UbLHn2dDKMmSgxkD+ISqMBdv8gY165JUx68R6vTXg4DBdZlHuorSMO3SNzZ
q7FbmDYZgjx18Q8bC/qgQePTa8Gam+izOjOrRr5ls7g0Fzt6arscD3FI13eVPwZX2VhLsBkaflbI
8RrXaZyFa2oTU4pzl+svl2kbzPsCMuk6SWSxmy0wDLgVyLWV4y+Sdl3dbPJgeaojGttzIa7AA170
Uw7Qk3bVOncwMm8j6tkZUvEXdB2nK1+C0KAM9R1Ed7unGBhs02iOdjDAieYjT65ry24PS41RVzGO
xmlWptbZXMwj3Mj4mwbVb2KLOm4u5mpjhwOG88AUv0xZOx3MMu4fsqHrWRiTsY879WPo/GI/a3Hp
vpus+9Gyo29O7hnl6qfRKeyEEvWXwDZPBh+8Oh57rndWQYvewbkn6mtAxuyRTnRPgwijXGUY4mZo
khBjI66mrEQYoQcjzKrwF3E5yxYIJ/r2uI4HbaqxkW30GLaoJDheGeFYNySXSxi036s6rymVA+L8
2oiiBFY/dqsotYNdKftwXy9j89RMkfmFNqUBqHCgxTpVyyU4nxpLqAm6JloLNw4/uMCC0biSKDgI
JEzMtRW2dC4lLAVCNUutaLPm1qmnsvg8zMsAB/DKa9dFnw5indtOrSUAwK24E51rD3b6erQt59LR
OsEUpxQ1T8que0H9ci/QTz+ljQs5paE124LqeoSaLIHfSFC16QAWwXQ67VRW36ilNy+dLK82Qe+e
QBdjGbjYjygURpWV6NSw0+Rr16DuJ7I3B0jQ21B25QbeabngJRhhvda5/nxaCW7sdTa33kYXsR7q
ZBhvE2AirwqJui3m3cF5G9nfjHD4kaZV/JWahVpBTzDX0vUeKtczLthTeCo4OeIZFufcMrfRQ9y5
e4WHfeQPL4HdevulBn+9REDKqFB/nYF2b/oCkzMhuue2LPLV6JgnuK5AerPs5i2OxLjKMwMGd+Bk
hxHGdb22ceTbLihJXiND1G0pJOc3leVfVjFkG7xrhm3Z23STkYDW1mRJNzVbaZXLpfbOxC5Tvg5Z
cj/XG0Ip4gsctPCccMbiIKwM9kqksQOhPlxzr9XBTIvkrAufQnHLbZMqSp/tPL83bB/01NSa31DU
Sw91Gog3RDdu0er7EWGFF3Qpmj2GeKoKahuthwCDyk1xGs44VDc4F6+E0z7R9Wl2ZAqnExK0nJ1N
s0Wmj3JrPDqHTM3liTM2JzhqUNjzrYd0mvPzgjVPUxnrLquT4d7Oeoh0ZrbvxqI5rXt15y6J3FlL
Uq0KNF/QyFlee+LPde8M9R0Veej7tIxxmyydGQvJagSQgicHTu/lTg2oJ3RG8BLF9leLHPnJbD3n
is5SAfTHAynRs668l9IuLdpMA8bzSdqcNRjZa1L5mygnzF2sV4loUwLSrmjWViXxYm9wIZFu425T
pCCwK/WTPRGLuEXFIEZedsp2FH3VlV2J6LqL6tOOSa+Lbp+Cf0lmpFg9gb9ZZgUx/QiFLZ6VobDR
ZA8ICPm3kUoG7OBx+AZlV9W3Q4JeTSbh4o8+X4cclMuVfm600t/g1vLYZ+jIEmy2VnUFOShG9zs8
g/z0g64F/mTAvRPDvIomebUUpKZJT3sAN7ysKb91RYhBmlT3kxyuG6sHkFRdEK1hfOgvM/s+UusZ
w3ViQMw554xtDjgxgalHPT5aKeF657Adg3O/bCskwVAxngWKk0ZeLtc2Oi3/78rxf5JOtEyt5Pnv
0cP/VTzL/EO+9/4v/qfhbYdwqu3ADwPh0NTW8Nz3fI8WOBQbE/wuTucAeH/rdwuUSeHX/EzD3p08
/pnvefxI+x/BsEEvmMrtf5TvaRr4b+Bh/TqWjW0ILBoOKRNCOD//TV+dNudcIvbgviXm0mQ/inKJ
kLuZsH1o8YbtoXY+ZkWc9js5OwX6nRLozIsCqF6dW7UHgn/XGC55XN4GWEuB7qAsieVDwdn70Jn0
Oud1hz3g4kOpUzEiUqMztprhXQwYAhK/DajeURlsRAdTtTEmoMlaTqbIhrgHwjaHKcfoQuwW7B0Z
g55aqTTzwg7NXmVAO6nGTDYp2EZ8IY31bxN5/V6f/l36UCf4H0YnBFuNrgTSsT64AKjgH0cH81ir
7uXivTVyGpEFK2OcQCFcUOvOL8LYC3mkstKq/IGCRjrfu6AeeDU7GTq+p7KmWL0DT/6tGuNP/MH/
VtIBRXCFgvQGiKyxElCpPr4SwbEqa9nFrxAyvPyicdNYO3qhNJZCZPBT3H9LkZL36lsgGLj1cEHh
xDGhqj+jmjSTYIqB4P20MBGyTLZLFC8DpsaKqdj24GmWx6TzIzw80CVq/csFHCJ/rQTz6LUrM5YD
AKrPx/mjiIcLokOvwRDQB1IF4Dx0TeK3RRgluUqNvKjezAn7pTuvSo36lpp4vVx//qCPehb6QYD3
Qcf6nhUweMdCmnNRtuHiq+jVYba1Fm4R5fjL2iY7XDkic68gXHqaD+V7hdGvGysW421O/pr9+PxN
qPL8vrL0m+hqDtWNwBE0YY50PSy6wWaoMv91lEHnX3qY2fXYWZWGIyDucwPgffz5E1FiPXomjReK
O4ilAK+hWXRc2vFIPelNd/V3+vn0l1YZZnLLNVFpF8DfJKOdRyBjjcQRF51vXJ4k8jis8AoLWlZA
SGN1fhnohGY/fKk1S9jTiBGhfGi5cNfeVxXtZobMU0Psf5WwdREZxtAz5+Pw55IN/dGO/k6/gexF
4AjMNNLrDhHjhAfasyqCmyhpevW0zBTE/FWrlkgGCERkDivXXFK/zXa2i/zStEJGJ6Wm5LtZ+eZP
VLIteGqRXK7pSYTeVwBz+fLYLVimTuCys7Ciq1th15fjSJ1V24GK8/K49I4Y78eu9cdbmfFfJtAN
2ciQgKyrSR5sxPV5dAn+FouvzGmoGcHR5Xc4qxpiPXr3c1JRxVlJeBH8TZ9WK38l9QXq63tvVEl/
009C5yBzqzLWlezoxs+0yUMebaSAHonhKRHzNCOmnHzphHnaPrVB6o2HyB3b9KJAi2zeTxYo77Ok
NebhFGwmAIu1CqKOoUsBMc5nARpJnABm1OuDAFqejWAMhMGeMnXtYgKZH359gEe4x6fSWg41wd6M
DAbUMyt7PoOBNwxAgtHWN7BlkcDzym0qmrnMULzIM5QR3wehbVrUN6kieaivs+ToHyMzv+ga1kBc
zqNVk3DSwNPjm5DG1qPqYlXIyGlQDX9hmvokP63QpyBrsxJYd6RgBpyEH3ODqi3cyVlgK7KxYkMv
lxr7eFiSeV2xaLLIz8pbXABqIXYZDi4sl8bLiH2QjAxDVk1sdwVz5qAxwr8CHxqJXR/3eUCZyUW7
8KUtaZBjVa/GjOdDOEWw4C4AR8mYLGIA3XwS4a0JxAq0lr6QMks5/GyGR6A/IgsbX1206MNWMf06
3WAgcBxT3o6SzcjHQNjT67dzWpc/xYHTOuNpKEf0SzY1mB62AuZD8L6Z+R7z5lUH7YVXmvl6/uM0
oHeWbdwwQbh27dOjmV/moM1ZKc6CSPphRN6c1yP9DvRlFNGZSy+lG7D+08HlD2v8CXCroqEPggSN
xrFkBAc6hAznEgi95gruNfeQ9Qqg5C4G0M8S1fHCeN8EFf/fWoivAKfPoMtcch8uHJ3ulLLP527G
lof6IlnyM3yJTm9pFy+pegOWy2ImqBKiiYC1qOWM9yLNob/QRBWNnA9Iv8isvBjxJucXgqpDTmm9
cMHoVe1gXNyjWxoulndQQeGpjgbTfZh4KTwjOrRCn0xJQVay801j5+VAcp1dn8+xa1K004puMTKb
y7U3z4rlH8jA1hby5USqsmnnqfaRtvPGHBa+qVF4a7JhJ72qqVogi0AAomcY58TZtHZ0yuVonKTS
1ELpqmt7qiuqkNKYzvJI0ks/RIZkblo3SGvvuZJWxcdAWkB++S5ExMWt4B/VoQrWsBncqdhyEHPc
bHsnJl9ex81QhyGNLJ+8ahXZqPsd8HSnD4zhfM4x678sk2e4oF0t8LioKWTQMKg2d1iLJvF5Tqpt
CfSgyThZPGmmjxTRTzM1+xybWP6EYINkDUVOisTKWQ0ykJ+19jh0oEA8h6OSqgijtIHma0FVUqZh
De2lnFBEyXbQPSm0bivLpcS8reeSNihitRh9QEJh8Fm5ZtpE/Uj+1Uz8TeKylp/1KOlwLuEdVqqb
sM/0NYfMJNoWq8ZVPuNHgZXTYWQU2QuW3UsW1Ah+BmA6s9/iFxrMMSs9KCRCiWeJMgYe7VqF4v05
LrmORrTramdTRl7DzgvcomMQ+n5oWY6KSkRtrEXQzZwPc5AY7pUyZwojms2FgGfT9qj4bgMoZR2V
FJsbbmUaUz6/0EMlxPoVXHHq68GZ6tapw30OfLoNt3GSTY5xMmTL0lHUC5x400ZTFYGSHKL2LmoV
H0/jvuC0H+cJpfudyCZ0L3ag8wQbG5tQYoRDkA56BH8t6zKd9M9mF3CXvV5SpaMBv9Z4ujUgOC4t
sl2TMXZEF3YTiV8RQ0FGghGh/7UbgHGnFJFYornEOYsuhwxz1Bexcbdm/5tRTUV3Z5aquEfFIYRg
06Ev2J76SKJA46vHoXkBWAW1vkNS1r2IeFMwb1WTtt9Sztxlh2VGXby6WbF0t2UNOPF5WqAZXcE+
K/DvRR8COWbHg29ABbsKvWbduo4rwTlOYM8uuzaJVL3yS7PE26vgWsWvpwdL1zJHlJoQ12wXyD3V
iAQQUoc5likrzMynGbU1dCjtcNV0xtw/hZBm3Du/6GcX5ZfWzVEkwUVopmfehHx/xDqN4v6kT7jJ
irVAzGxZNmGK7inYXRvpjjPF5oC70EP/ME2LJkYoYmfjlYZa7uMMVxYuPr8Xp5JUPFg5bg8reUZ4
qwZuH/cy3Bi1LXBBQMEc6KhXxAdhO/2Gpsu0nEVgusy9NVmJvYsaBc1iBTJ3wbMrcjzjuoH45j6g
1wTMcG82IB/bbVibSt2rXjn9hYGWo3HrGq6k0FCxqlcebYLuYREwBXU91Rddsw+UFy8KVRLR+JtQ
UZDZR2mfqR01sgBz3DCvHRt3HjRRgAtbZRZUr7AwcUHf0Jma2zdERRwcTgfR1IJ6vvR6c99HWPkF
cNdMD3mkCHqMfwmm28jRG/BRUi6StySotCgA5sT5YNcby+vnxd/6Tu8YMRVNPia7ruvSZ1+acxH5
1u0UlzUEzAnXdq6lhsJo4z1Ms9c07qaJpi4aiafMmBhlHoVHNBaZExumo+/B+gdnmRFBdQ5IPq4V
Oip6c7fwJLlrucDZDpA99QmHFa+OMFPEj61oB0xvitF6dWQzBWfI6RiEpB6IT64eLykzbpm+Am6z
7GcAKn20G7xaxym+hAbvbGg8aUHu2R3LItwPbZn6XwHNVryKBXMsD/cASkmgmqH1OCYBAtvjfQDd
srH3dHKJgpFE1VF0ONO28c6yINWXRmRAU+MOL0GIbmFk+otzCF27ICSqbJIH4wQUqcmHEpdgHbn2
vLLTB2JZ2NzRE9ochCZ0snoGqKmEvjmDluYpvlpxgnPjHu0WUYPadL2Wn9VgqPllJlBb9pL06o73
l2Gmz8ncFQDU1yCwQt4Ikpa0uuewC3W8Gkaodj/ayBr536cJ8ufOtzNRncd1NnIt9k2jY6mqETpk
ScJej1FfV35v/QD2MueQAPEKGJDEsCqSoZVoIsXYhmbnMfyc4Yh6bRFOIof1ZalvqV83GCANxhGY
jU7DfKiJvL3lRAYD2SD9E9Z0YlDT/YGeAwOrG2X6DQZpJCyf/xmJpWULoUPrLESkokLv6r4ukSJw
NznaTDB9CYj0UkxN4oBbr1SR97XoLF7mfRq5MC3rEQDd0N8HbaT4Ygf4PXM0SLrjHaXifIT1tEyZ
GcFozkFK5gdacHE5neAV44/3C/opfBWIbJ1Rdx0qmskJmtQ6qDCpHhKCTzZQY5Qj/JbFUlKEsGCd
TmYn6G1CEyVwtiMdzY9AZTvvYDaxHIPrpU/sOj33I2HyPvOCrpLcOk5n8qljTpB5jw6x3iK4cOss
vspa/kKEnh2BmkVn82vaWnqBORFSc/a+tUVBnI34sL5dkxGqsbEearjE6Mw5DVEgTGkdb/a+Xo9R
kWnDY5MRyH5Ei0b1rfnv+m8TlXTL9VQEguvSSngvm76U0KEhYnSxDuapt/Iy79sj7z3mBR3XmkmF
xOr05bmjnDH+NgZTnHYHtF9ywa6Gh8cyTWdigmzndq5eu0UF5fiinKx47DdxIbFDP+UXlA5BLYgb
5hZBaazLgM92fILZjOnymElLh9aArkj5Yoznu+exG1IH2658aHoOl3lynXMXXfUcRLNns85K09ZJ
YIb4Hr8GUQ8mBL0XwksST+a5n71lPnMmm/zJBxmgxr2ynTZ/HhNLMSjRe+SDwPNIrCHrACXifarC
nMDgV0YcLBVKbDsVxybZVxW3Dn+CEUg1bDYMQ73QRGqXa9MYTXPtYPlFOoJVXgwhKvAbZ7j3F1DM
xtqYaBdfG7RddMzuBzoK65Slk3wRdjqQj6Erj/eRjGJmTWOUCddVALicXiEuE8QooVcvj4y6PnEX
qyXdO2lFU01I348ly8n3eDz1Cjow/NqGM9k/NIij9IjeCcXSP1iBlZCq5AFx1PvWq8ZCh1aFUYbA
L7TMM+CyfoSNycKoJhrrKyNyZr0khRlM1ZUJ6bJqGRCU1yh+h0bPQCJCqLc42XLcXPh+7moI85TF
+yip1HDjK7FIrMKUVRwCaZNTcLEZLvGBo3rY0Tu/yGt+Tej2FOD3WVvpSNSubE7x9fSeNYLGRkPg
pKU/zCFFwD8gUj9MnM7bMB51FvieWBTRol+6XtQ0x2t22Qz2pA8WMl53DDIWOkmSyeqfkqpiSlML
unx+GCrFTbil0xD1/dZQGMpeiIbiCH9xmVlRs53rA6tnGo1krXJ0CKsVqrNyodyJI2H+7NRKZ+hA
DvTJESqpA120BPWq/Lxq9C9qRoHpYNNDlVp4li6F/16ag3YBuBQEyHcV9TrPBClYJN4GBzfIjytJ
D5cp/fyRx9VAylQB6SnSvq62Gzq2foHLUQVm7/ffPX/SJen3pVEEaBn87ev+fBQAZ2JcrUFKRdCk
Nv/719no7i0j1YnvqRvp86n2XYcGlOKw5uz6/LN+VmZ/q9yCe0aoAwIzeoaO/2epXZrYxqIW4HxX
TjmQyAxJabMSaeWiobROuhKQCv3ImkNjoBOK9S5trzYoIGjDL7ikCqHLtSEprz573k/mXwXdqsOc
ixCJ/g93gvDbiT99/vp/DBVIBegpIXonpOO2qX/+W41WwY2BuCW8Z2iyivfggtJpIZcrKdR/9igT
JzfA2R6j9bNaebTmDGo9oi6E81IMrS5ttXOjp56TJuKq//xZulz++6SYNFFYZ9hb0qOh+2h//CzQ
a0XegCZ6VTiBpu4bqRScs5OoQQH0FF8bXQwuAPqy2z5/8PF40rAgatX/s5FFC/yjpQcrBbOhLJcv
ygz1sZiJIhhvwZvrHf35o47EdnXZG48tale+Z1P7RhT440dmdW3l02iXrxIEXSkOKb4QDwWE51ZT
7OIobq5UuERmeV6nEPvMrTcmlAMyKfT5hjVCpKCeobkZ3iDcJZCSSMbKLs5htnfBfOBodIlBPn/p
PyYGCVwtL6dPAdOi1vXxnS1AAyggmtVLNfcdbwE0i0hjtGYil19pRVSONZv28+daf05MyKzYRHUW
+jwcRh8fHBkQPpvOM74vHrQAnDWERzmP+kGToOdlwTGSxYGCfi6eZ/J6rs6263QsQs5IIJOWy8QV
lgTAKr7HFXbzgNN8ogJk4d2/Hip/HM8Owx3SCqIThIry8Soi40jtilzjOUwCZ5gP0RxkE8a8Qt8m
gKemv57Oxy0Ui12JLhDKyOxR29b83d/Pga6VThCzK54bN9HrtlfcS9eIQehYyg51eBeFpMbE3TN/
fitwNeuuCAxK7+TzmTqeKLqmiCFxQtAm9Sxk2T++yVT1Cr+g2PlG+Y4qy5wkFHSDCgRK8pc1cTzK
Npg1vtaBeyzoIB0viZwcKnDACXwDNiLyi74pdBUrzShqHBD10gnW55/2UW2eo8ijDRbgtYbUFLfh
8WGLPOrCvTt33zostDhsOzw3iAiIH2bmNepa1OxWSQrfMVyL3Evi+W+n0x+D63PeayM0IcAHes7R
uUhBJSmsRlRop+ElWW3pZaGrSIEwCeHz/Yzwxy7RWaTvujrU+dU/MrxeV4dRp8B952R6H5wSjBtj
xIaaufBqcIkk1oimVOxrmaPPJzeB0xsBgoFW3nPUisnTcSXqUTXI4CSCe4HfOBc5YXsvBuqs1tSp
KSXToZq9Dch77f4kpbUcwCjMDZ2GSIgd3KtGZwsSfpm2OvL1m5Q0QEhHR8NN0zW8lnjvZUmyYG6Z
PLd1fpEF/c/kyLZ0XhllZcala8p4YvzxQeso4tujwu3nLKnQQDz9fP7/WHDCtfE3BecdQs36Y2kP
JOHgRpb5qU5a7HgOcQPGqt6ES6+D5V/dnc8fqXfL7xehjkpwMOXkC8ACCO/o2OP6mftWBtNTGPu6
HI/guJ9f4Mhu58Yl2iC8AfjDcKDeoKxI50/obem3+fw1jr9c49vxmUZ8nc+m8X50VVV+W03MZfKU
13QKTlFf6ssHG7fr7tyW/eXnDzte5EC1PeFQVPWdgCjAO1rkPrYgadJI+W1sm2x59DKhl0WWNToJ
+fxR9tGW5rdjOa5B9YL7zPkDVx9PyiyKarQfMJPC5Cei0o9mGRonKUWhNEO4yMHfC5IcFtLUNlmX
ysNJjrqG1yEpRAeEaiXVAd2/byan4N6BPqNz2jTmSkwEh8BLUmeJrgArg4leBT3ixoDbA0Q8KPOU
NBLvR9DGfJyRe4Rt8Fp0U9UawWNSgLCGHHqRYXCOFruqNmP33X3134IXjsabMYCF6JjsUxfthz/i
EA/eF0SrQT3gSqODWKxj9JZDOIUi0+fj/VMk/7f1rOeUwwtbEAiOtMCO1/NUN7QfLDe6D9z657OQ
Dfcv87HVWfHAUc8R9N57LwDpMAp4iuuGwq8/deOgi2mQyhhcjzCFq5uyScNJZ5cIwkwnRp6hJXou
2ao+zd4GiZX97AzUFrZ5FVFJQoFEZ/C/euQ0VnW/1Sgym72zBICjYX7XpZ7wxct4ivEz5hTvVbzR
olnQbwwv0TMJeynmH4uRgx+BFUwQdRHhvdvMjmTtZrQHufeiiIKgg7BYOVEt/HxIg4/Th3ky5BAb
jUMz9LgLPfNob7Z8wRjg1vBSjI74mnWVpwVAbe+AO3fj0g5L4KC7Kjyb0faKNo0bVYfSzotHOGDm
iPTdgCe6hCIdGjMEBT/p24eIUo+8LpQck3USjDaxaXZT0pV+GRsXUobfwT5b0/b0r0YPY84Ehv0F
N1KyUNhKxnxjyMz5shCdjacRNFFv1eDd7W4osOePxmKg2dcXWKmtZdhdu9xKyA4VhnMh5g61wgZV
GSLN4hHYtHsKC56GWtb0VL5rRK6ydW8V38hFvLNZxYCMoZ7AinCaTtzb3M/PDe5ciAZ3fkK1L5YS
DGVVYfrkDI+p4wAkD0wIDxuDEvdTPoS4IhpNd+e7UhIWRQPAzCHb0VGbm3VFa1Wt1RSmiKq75Xha
VPW2n8KR2maSZV8GLG9pMEVDjqVSV98vyANuyNSQ8qoMw12bvnnj9rP5HcEI+c0Si/uQDB6WjAqZ
41zIdOumc/oOCfy3+/njYc2CIEnjMMN0l0iZQOFoQaBLlYvWi6tX5guTSxzu8q1f1H3GtJn+w1+W
34cL6v1hAqCcvuaJ4Y4jEkzHCO26sHpFJ6oEI6TMe6uiFbEqy/xidFEIWKu4Lm/opov8L/HYHyv/
52eC1aG7ySF+nIwMngzhp3TlK7BxajwOEoVqVzoWwLfPP/Lnb/rfY+vnV2qjX+K+0OJCPq63KBu/
x5EM9BWFBPaMY3NdIEwBoXCjkkLcVnYZ3abIrjcrs/DCZgOuFyG9MfX8jSp6YF+A9fyrzu/C08po
xQP3rSROGor+sSwJXuy+KpuV3VvuDXTG6kcJzfa8opNxM9qaLqlh+SvcGcwG5eb4yilD1rEhSp9C
Z07b2prg+5hdOL9mddzTdRu6nRV75rOpeme9MH9/iYWOQHgMiQ4DCIMYF4c7+jgkgK0slRvMy6s7
6MFPUifZO2glH9SinisrLJ4cI1SbwY7pD7Z4Xh3cCv+Ezecz4+nF/GFmhAZrauiUBXAMHfOP6QZG
HSWdtkS8xgM9NirPXb5SgQcbTNJQ7DejW6oDcpwwT1KjKWmM1siUUuK9GBsfse5CxMYV9E/34Cwz
NWaYz99KKJ3eusuNC/SGxfnsIJLvlM497YLiqjaYtJVPD3leL72iQ5nVOJuJJhS3hI1jvZvc9Mfs
Z+mlI5p0n9NUOaRx3VyVXl/0mzqSw/e5SIYH07PzG6MKuCB8ZU07x+4hiGNhEt9PRYgTS9KafABC
GuEKmjHdMpG1GT1D7sQ7MPnBOUwT94tFAyha0Z+DhPr54OqxOx5bl0Ic+k1ks+iXfhzbge4J8y6i
1zZ1vUujdbLHJnXmeZO3lXlpTeQSf3mi9RH4yqoSpFmgbsnytf/msa01SgVFV3J1vmVN5p5SYYZq
Eg2zcUZNP9vRs+s56b24e22gLT2mserP0zQ0b4wxdHZ/+fo/lxahJsenHdgCJO4xGLBD3BxaSFW9
YTAIPt5HGf0b9hVgvVEpRAvatHOKgaU2Z8RXOZk3WeJ7B7RK0g0lxTBcgw1ACaWrffE17VFnpUtC
t6kyZHKR+6k8tI6jLn1sRk5iT8TuqkZQeFpJ9EcTmgEmtJjOCmq85hav2RsMyy7Le+Mi9C2sUqj6
Gec/yZyzwpgasSNYN/HE7Q0HKM3PEc8FLWI45RivirbQxJoJHs8IPuDRG0lNiUXkXW8r9GjLwulW
nQBZxkqks7r2KZBfO2GKzp6gTqVo/tOC7f0CFUxcTpqLqQmh4tVpA5OS8autE3BcE5KiGDp+6bs6
/TpAl/7hpjZ6oXLMor/ViP88f1gpIaUoCkL43/xRAndsQAO5mvI3zNhMsQqnMPsOIGqmwc6UkVOJ
10UO0YlfGd/nMZsq0KMjyvqfL5J/tWADDUHm6tOu88cLFlChLOUiijesb+Zh83NC/AVdnPO08GFS
LWN433bVsEP7CnpKGKmnJOiQ7EGgyrr/y8v8iw2r7R1MapiIffyB2F1QQR5rlWdvsTD9O6Rz5a1d
oHQo6IGccS8Ol0PR9qeNW5UnhXKsi74SXGQ/zT5TLKgAJFfTeI7XpPMD5HyL0XGb5nd/ecuPOa3e
4z5VZI8tDmaapPKoQjSW0VyGrTu80SBq4wciC3hrFN3n1SDN8dLGgZv2KwysYBN0Xv0jWdCJhFZk
N9PeEbV89HBuOjfFlD/YnTvQTOQW2HVZVzDccSbWbgsy4n2i/59g/zeCPTc8Aea/J1rcv6ln+buy
IJU4/S9+ES1C5x8eTSpK3SEwSIrQXCK/iPVUEv7hM7usVwtvEpCo/9TAcZAjpNZm04bnencJLf/J
tLC9f5A30odysSWgEmP+R44lRG/2h1uOEqXtuTYEb5sKABx/W5dWf2uhwEsyxrauMexu7e7LaLhi
JQtKlsouLhfLQFnZsKCHlXV+K6bgQspm/OqPWXvX1MZda3bydGBvg+oVC2oog3EyU4eJ9iNJ//VQ
tcbzIAR4H7822wMgMEHP1ENg7Zq20OzcuC7gyxJx5cISJwvtYPsydBezfpAFhlSQK/OldvZNDqbj
Img6U6Oa0KhSagW4ry9dcss8c3fLEptipAQBaOyBEl5PMCAquOanSah8e6XF0/utSExX7pLCtZvT
3o3TAt5ZlaNEtFL2PNMKLbPFOhX1bD+6cywRS1xq+CQQ5MCH7LkmZ+8EwRbPpDU8pyK7j2iBo4MB
FGBsN3iZ189ZFQWvsZ/FYrPYENDbbZcQMvsAPUVq3sFgzxpwoIUr96Bl7TPanItcD36YnEXcPLie
I2wldyMI7nELRnzmEKizQ0kA9aSqtMf8F4DTITNUQLMr8J7mES0SEH7JIZXpXYxnGJM1ZBctRLFD
Zk+PWY1geoY4/soqw/iAPczPLDVOvqTgBeLtjKIirsoXtdudJdMwfJFxWa1Rqr52SoUGYQUUGb0U
/6VX0bTqhulpQVhwbWPglSvnBCDcoxqBJ8yhlZ3SN/kepzXw6ygf7pZgkKsKPvweHvqj4QAPg+c2
7fFWR/3ervbwUm7HJX1EBekHAhb92UIHEWxYfLkkrViXQ/9Ul/KUjkp1yHt8xpD02yjQkEQJSHY3
DXiVDvRBAoZrldv5Y2Ma6WaAXbfNy/ENDVn/ovSX6HoKEYiXpkbiDfgJSifa5LDY9u7oQkpe/pu9
M1uOG8my7a/0D6AMM+CvAGJkcAiSIkW9wCgxhRlwzA58fS8wq+ymsm5nWvVzW5nJVFKKEYEA3I+f
s/fa070JKymaiDkPE9jQGOYImorHsrv1h9nceY6tn8D/Z/sa1SMCnSQNP4Vr0KanQzU52Xc/bdVZ
gX7YydbRHhO52JD2k98IgGvuHW14wiOpngAClojqSAPj0JAd6wJ0+5jpbkAIm6MFtTPuB0CkJ9aF
dN91ptgniEERhmkCidv8W+MUFcLBAUQPa0cAaiqrQ9AL3xuIvyEqCcTcCWhioVd91DSbeKQe0Gmt
GlHn+sRBSePcxQzr2XBqPUCH/qKV8Wld6zmoegkScdBenSXWA6tQ+TltHWLacPP8tMBnfxtXD4/i
QCLKbG9lTevazFN0iq2pGG9c1MEP5KL5LS2AVfvZENIAER2vl0Np5+tEyuXTuoSEsWtHs9DHR0gV
s/dU2oV8YDuv6qCNu+xOoojeYyz2d7FHQiIZL2P+3LvVEA66sSaHLG/Mcz0mHcw7a+DVuLFgv8fg
adjeidOOp+mBxrgBVo7bIhETnEVfqeWjlSyqu8SzlzOpa/WRA8cyIw3j1lIhHh9dIfY0nC0zkuLN
aFt6+ckcwxdB2JD+JGZF8KzNosUvoLdyvmOI2r/1DncL4T92SiboVOn03kV1IOkB7VmrmQfdhEDY
FkAMl9w9eGnDKqFmnA863mwH+QxYxzUJdNlaO/DspIkncRaY/vpVcfB78TKp7spce+eRejXXTA8Y
DjeEN0NM0Fr7LqcOj7rSzG9qLftA1d9FmSmzl6rLIYSTy5ndmoQFQR0bsbZBaTIeAIV8gfReQCoW
FvAIu2zOhiCcw7OmywSr5JEmgPZU2L33bpJ/TjaVIDm5El0ejEnKYzwr09zFTa32mOv1Wxfq6W6I
B9z1wzAAmEShys8hY1PTl0O3PbVQ991rtU7WPm6JBAcUkZLAPj2QhZGRzNMfZ/xcZhBv6GTmJX6A
1aC+ks32Vo+Nc0ToKH50Zn9FxwOCuS+s6Wj5w1f3E9CsE4vE2fMEpdEnIQO+AToVOfyMQVXt8A1o
N7Cw0r2/IaFrfRU72RCJvhDFDVnaYD3wl7ts9ov7VdOn24VuH9D/0YuyGja06gkTmjxz3AGITg6p
sNG1zqYfijwfA2l0h0VLOtbg4ZZBxBaptSwBZzzuxIHTBeRHJ3BnoLaJMT8ynDSDwge90mw8bT6b
OLZKHbSlFadOn2JOL0pHICWqH8vG5ta3uO1x43XLvgB79Qnxph3QP5ODIiLLB1zXMgKJ+qE9wW0j
t0STPxU9lirzmt0qAJHrmxcRWeZKmihJWEiS0v04VuqsFe0HvIFbbL0jIQ4lMaHz5u43vfrepDKB
2M8XW+sLZ8+NS74yfz1qdBeCVhKtSgZKxtwJbBsUTcrXIkfRWhWsd637bd2Y5/VGP0+L4ZvZFMWN
I2PYXgtZZLFF/CDuMuPCPdAf0Dik4VwUP0kQFHsl12+J5KcWn5j1fHHi27gxYpgVOUs/lorvlTTm
kNNw9xAXZszgH1L7bPsTmzs8PbCXxBc6P3H2/2YPWbnHp0EkrLJfK1Itw6ro25fS50chv+sCCeLg
ZzfaJpbqnHwQFlGYxwgoG6fMr8Js5En/BMoXA5cBzvxYxXrEYtqwamfTq780bBiD9ZRlLkEjCa2W
XPms625WfjdrIPbVhrOnf+ru88lbQmDj9Z4Q6+piGua8Q6FsY0BdvmMWXYIJU0cwb1q0GVnWTgdO
8NLr5vpQWECE2U0FnffUG1XNBZO8/Wko8jce+2IAnlH7z63n8G8tndip7fhXqjnUSpFcRw7lD84Q
529ejpvRdeeQUIc722z6ozX6iRWqNJc7whO50DB07C/QYGbmPXi4IYDt7DV2TUiHeH2QAM3MVrew
gsydUFsnjQnkRNWgTPieA1Mazf1krMNRB/F29JTjf5vRCb2NhCTk2DHuV93S8t00pdORzrZ171Tu
BGwoVzUrqyTXzqG/LsxJMDxwHO4IvXpskWc9zgtTv5BVU6PEMKUZOnZf/uw7Rmnbg5rwnXo6eOTF
69yDlIbDI4PwtzkCE1iRk3OUjZbEepLo50Jv0C8+FJavPWOh72gbz+WcxoCTmxTlXGJ9lG7vPNVu
Zv4g14OEnBUnLJMhUI4nOW8hGlmBkjRSzqJ+6FvchvwM3tgiOGIWz9tNl3YQtfuwuvVNjBXfiya2
A3U0tDXndnYn7yNOvCpMzd67F4OTvTqys2+NMXOiDk/QzsksGcpGrkAzWtg9zWA1j51ld4i/uRR3
qjB9TDRxQ17MIEeI+J0/VBGAJiJMtjCTxOjyfewRcmJscSeS93UYyNs75ORxVofWK7NXVrPilS1u
/Ip9WX8q8iE+6rmXnXRnpuKNW/fc1hMM7kzr6WQs7ly+JGaWLzeTtpCMu6bdWWgmD0Sqk9pJ61ec
zRa0XVopg34kFr+IHCF9R5xZdx0gB7/q/jp+OHKe0EM2wAGZKN4z3e++NJZDC9Prm3yILGCBReXA
wqO6Wl8EU9cm5/jQzyTEsMKiP7dHEa1CWi5jYLlMuyznebghBbKqdmD93C9z7K/u16TYwnUmX7Gz
+qMteBA7IniWzoWwZBc22lGrSN8mb4bg2XjjU7nWixGRVqTdEmKYvcWVU++72EelXa2qhKxU6xE5
xIkf2Hah+UG/5QjpSJKuE//pUVUsr10lnkizrinC2vF7vSUSaamX791hTW66z8yiz/iioZqqZyOF
S8kE0DzMW84RXdV2v1RDGjVJi9pOW0tQV5109vOWlIRkqusiZwWYlU9YVabcGC9VvY6BzbjnOHoq
eTClFS+Pvpd3zb1KUuVEIlF66xZwxF0kXR8VKJpli0MdTVP2H5SbGUCUgPHJbD81QwKPnGVsIbuv
6wFBppUI6KFN602pbC0krtDYkWBVd5HVp6yjTIPplPWudRzoBL6aZL9i4UYR6x3hbUrjO0PRONK1
PE4u2TRlLawrvct3xD7PQLfHiXEweXqsPnTQLsRqSRTtwnhU7cBZgGzjA3LCNJqGRTu3cydPHfdk
NA5WdpG0/8LYHL2fFTjlH3q9gYk6vHr5QVXyuS9EnL0ZBpC4ikRjaC4uJiAsgxBhII3/RoJgcnTH
ihLcwPgVtlnnvUBf1HeZy+q8A35a7HuzX991CuubeZFOUHI+phWoHxp+7Hk12+EqZSa/psquHufZ
cM6rzObQhGEeOakBWtFIK2uXFNvoRCc+XW+3VOECh1GH1ebOpm0TIbuwv/RUkbtBKRESzJvvEvY6
inOChJTZDbux9E4wdaao4eD+SKaj2HeFbr478KGPVYHhKy5YmUoSOeHHN+khS6yJLqyzIbMrl68X
M+73UpDBRdjPvaVS8UFqwP3EOyHzTDdDiVz82BplSyk1YuLjSKsCQ9gbtMtt91IoZ9eCfmLGt+Ks
IhMJ4SV+rJ0o2cZjpRXfyBqV2GK96qjhOiaEhJ2knt0a1DSS4lDTtYXQEMvaN7FNNIvwtPuBAcSj
nNMjI+7yVhUwixji0ZhNsG7tSoRUv0lM1bdxnGUstG0CNoxc8qJn4R9lDkEqRczTlQTUEIzKpjMv
13TQxd2kEpKEQcoc6To7O2hgLJh9A7lSNx58n3zivu9VE45bnJGHL61ulmGjyLf+XQEyO1SVXuyM
MraDHL7pG/lfJI/OfQ0kLkurN032b4RSFQFz6IPtKEMPGjl96IqN1c/09YTleItnBMIZTM4wBqoG
w7lASEVembgRAvl3B3nYbuLbQvStvkqfQ0TiR8vakhdefu1zUmBLEzLrbmRWDAjPsnYItMygRDR5
zrPeeS9IIIMEoaNFtxZDD7Va5eWuI5hpZPrdXsgOqrlbeu9g6IUX0jnMLmWSFA/0H3Q9Gm1i7naT
pAHZD9TbuT6ZUbu1f5Tfy5No23K3ztN6hLGo/zbXHNHyIZ+OlT2M0ay1Jlk0xIIWsvsxpGo4exWp
1rpf4FFr4MyniySR0m3ZgLXibHrVdF0LLOqgM75zXqMUW+oMZfqaV6d6xPEXJlO/vGKu7vGQzbcW
VMYXSqnnTGtbXGODd5O6ICDx4VM4Nkhj53XDGY1aF9XT+E0Y7e1sLFaQ5uYLUsQizCco67Tr/XB2
LP+VqVIVWHSmiYHwp5DgKud5bQoHmmBh3tRLShe4fhuk1x+BeDx1LvEWrKT7eaE6qhNZP6WN+Wal
Rnmyptr+6EmIivSkA8CvVS/K862fUlakuia1D0ydrgfFt5Ijjnq3egRxAJm9SXKDab8ff5v0EbKU
mqaOBsUyP7ZkbGGl82OoWTQgZgxc9gLKtgJLZJeKQJ/REo81C9YQIHVuXD5e7I1gmdJB40modq5e
dGdwQ8G8MiXiqBNHfFXSuy1yR95Prk2TwAACS8J9AaDANQl0201+afS7UU9xaCIAPPEb/qqo/Z9m
Yj4iqGPx8LP0LKRenPGtfsFRO/+IC1xmh0Irkp1yN/KTl1dQtNV5zRh5a7rx0rElkeJNxN5obr1A
WYMOEqMXMHcCqOUMVHlbFIbpUAknvcmSAP5hmo8EHRyRl3xL/PWsuOHDMpMQtBLtNkaygVgPwDGB
VWcJtWE/W4W38wq3PEuH9h8pQn1YU+qHVKbIE+320iXTVeT9h15l3PHx4gBXrK+tTTIQjRnvhOfB
ROc0pAfOLjQQ10q7n037NTPs/mZguh3NnYvpvrTqQ4rjaZc1lXGEnaBFnTP2p3pIdDoXQxPohfMB
gE1cR02nDRcTrQRJ4luRwPYzh8XaE8ObBflgfY+dyXiafaeIXAXfMERBMf/m9N70xNpHDJLrdKGn
t+O5a2lGEQ4SGjH217LzNfosWQYrXMe+Idz61h5KMilWyx4jE3oD7MDEqDbICkrAlv3REGuzL7JF
vvdG07w5zFIqQMDr+oN8KLhOxlJo75tx9t7D1HTM2fA6XC+eOvrgFUgO5ogE6D1PI5UlIKwIf7Gq
ZflOncWjlcjqPYNgdd/MVgzyPx1/aJn7E8TjIgORav25pQ19XbHzh07mzXUoM33+glF0fDDN1F7v
OuU3MgBJ0RzoglbEwQ2W3ILo3P1GZvdAKmYqkqjjuxCUoyS2j0mhDSTizsg6B8w4m8Exi6fnJXG+
UCE4T22cENvQLsOR5wBgZ9djQRb+y+y7rPBpbT4lOhCvPrXufaOP3yuFlS+vYh9ktQkOsuSQrt3M
OB2sSwkOMWiHKb2hhhjUPnG7JgRK645nu2b9CdwBoMMhieFN0CQiPGOmF7ZJ3ABc1xxuKO8QgDkh
fPDupZN2e9O2vk+oHYNPPRgByR8WmcfhwrrwBuRDWHcwv/RnMlUMN/LbcX0di4FpqySLO7BoUDMG
rZf+1hrlePG4e9pQlzNxZW2dERqGkjRiwyJqoRsTKibI1wFOdsjU3bBVQqwyb1Xhet8AaPs82mM+
QOUgwqfVVEvRijqxDhLMiJi3LfXk4EKj+aQX0g04hvl8E5p4QXgO4DIlQzCq0ewrhEDL8rgUkypC
iwdtt6IUyCjoNyWMyRZNCVrJaLLkz5nyeseI4LpolPVr7+pnifk3cuQ4H5Isbq+wmczXfIsRj6BF
wRfvHOOhbxnwMtOd/Mfe6dhPWcuah5LgzlfNznDaEUg0BhWgxNtu0YbXQmr6nc6492BKHy3BOPXW
tUcY+Sg0RnEMmWNxg77QRJaQFeeh96cnRB80Q5U58pQ2NctqUDk+gWQ+RBgwrwR1hx46B8jaM11B
RAsiye/o8G8pQKKzypvcMBeHifHs8E1XOaEbXZJHuKYeQEnYSJEWae6AgKtnffWSc26zVBI6vfws
ib94i42eQm11MXXR6ejuUgFYOEjyrH0dXQeJhcaum+CkZrNHgcthJ9vBQMoPUoPvGdAaveli5Z2m
WR92sneLizRIdKCyN/QLjIX5y5AjVGeVzaoIkqwdup0ds5wM2lUWrbzDa+gfK2J1d/20ysPcwxK0
cNUmAPzn4dYnOuEr3VuNTWyWzzr13aVr2nk/DlT/tDM9ujRa+gg6cwp97Gk07ZscnERf3Y6D+KFN
hrFjcSKIM3XQEwIgvxUTj4aFuR2GnnVqUsN/IEBYYSd2prOreSgNwZsQ38qpY6RiDOk3d+c+FeOt
1nnFBdbZ99pXxm6KF2IM/eUdCAMhKDaCydjPaSsacUWvrFteiJCN9x6JVjtpEriicaMf0kn24dQt
5gkODz2bpqgXMxAot1NLGdEmlUDmgDwTBXT3lpX2EnJUWI+kM7lYGA1weWBL6AMj/SkjRIhT+agc
+PNLymaTOxuws4DPftE8AuQdxjf0WAmuX5p0b4BBDUSz3jnFyp/r8bW31HI/o1YPzKl4Eb351UpY
rKGq7zLbWiM6Je+i7sh9RQEIGC1Noh7KQVSTRrc3jcI+znZFxED+uKJBjBrbIU1gJGY3SdZ7kEEW
JJH2FTFq/kDWApQQk3CYdjhMqz190xRjENPSvlpg4pgpUyGrVgNkOrFRg8x8r0TeXuexvY6NWS6B
3vhs7cZ2EExL7R5DE05cHYA1MhnzYk/ah6154+1nAlLH+h+AjkDtawv76zDDNEwqdZmkVKeubF8/
Z7H/N7b+u7E1mzfaov95bP36DgcbNtCvqXjQv7Z/9i9IIKl4WLRoBTq+2GbOTKH/NbsmFQ+xtIUd
xGTY/a/oFkHoOH3hzaHh2razcf3+CYS3HfjyDqktxOQhWTN4mf8guoWX+IMyy/YxorBSI3rhsXPN
f1OdbJAYjPwjA4UJNmBYA1a+Yl2Dow0Uq//2hwvz8Lvg64+8vV/1Gp8vhuxR0DYUtsvH3QbofxiQ
J47aklYG+5pqi3yr7cZ8XoZJvBQZfTQqZ12+MXy238UEg+p/8dKo8nUfFY/LRf31pcHPGWqgv3Bd
heKlYQqL3QZsUTtvdI1ni+WOUSieRyvsYzJc/kbd86ueZvvkqAJMFCrCZxAEGeDXlzctMC2CDItr
iaCETj+wKyqMYVzlOWu2l1MVpM+//sjmrxK4f74ot4pNP9I1vD8ramtZx2MihXl18D8/18jkTiYz
3HaPcE68bDLoi51Zm+7ZGIk8BMw4fLgSy09JxK0VtrgLDpLUGXXsYQ3Hu3Vd7XfEnBwEqLV142aS
Ma29jKBQABDSQKKmmKlbfyPO/bOzYrt2rrXlH5ibTPfPklkfGMaovNS8GiNVUjGW4ONLrAx7v1fG
M/btjfICA/6vr96ffHCf35iLLMxlnsoLiz99Y4CyvVw5nXHNjcl4pj+T0eGt0596riizjFU9OrY0
7pjgIAJY0jE7/PXr//uDuTlXOAm7m10GK96vd8wkRE3GpDKuruaqR1gn8o2DHjHLU2v8jU3mT9Kz
zxvFMtCxIYHjBZ0NYfrH5zJePAhJ+mhc7UyoR41qvtiDm0OOGFtW/0FApP0+6e72dOpVFUpv5mHR
ck8RokmP7z//4JZus1oansOc9E8f3LS1BuxUrF/HoeUhsQlvby7U2voUwPsT/4uHBM3f9lzyP/Tn
f5Kmgg3UM82azGvXUyPSrijX0Mb1eTN6OoacLrdpS/QNB4yMu1yUq3FXTUJtxF4g/LTs1uZGcyf1
mDCMTXb0D6HPF5PYGYOrHtJ0amd+as5TRtmr5rMgy6Xc//Ul+zQo/j997ecXiHPD2/TLmIa4Y3/9
AiG4xqOPbOQax7ne7lev646f940aKvnWgZ0MyR1k3YPYcqk4Uu3Izy0hES+iPcL9I54uK+y2PKzz
SvfFiPX+w+909fjX7/P/swpuui0EVzZv1vmzwQT/7DgRV21cCZrggnxeZkN28s3QY+O5Bc3yN3f2
toP+sr1hwOauZs8FsoU47M+viKXdzPVi6a+ztJobZ6icd0g52y8WcYmjbqmHznLpzcdZDIcDxTw0
bALWxVM2FojRLdzJHxYspQfCg7KDjhX3LbNsFs7tnvi8RD27hkvkTyouQGOAwhsI7jWNkAuTwhh4
xdj8jS3jd/HyH79vNms83x5WXXyE3r/Fra1+IbyW6M4r+ZJM9+SyAs/ztPy+tbD5HWumgTMxlBOT
H9MhKjPM0Eqme0EiaR6U/Gw9XJQUMIFM5uLV4O2nz9zM1O2JWq6NhH6fFjsM8BBVMQjX01n7Qjsu
GSKMVU0XzFhTnRA/UdpHJKHyZORbTidbwBbZucklbF/W13EL8/T7Kr+Yld/cod6lZPfJt2baj570
q7F4xb3RLOUPveiNCN0S50NzWVcQd2pKPxaHzJbzAH4zygb27zPWpcoK0I/Lh/YzZ5SeO5mjZHTr
kYPuFDaO52nyZazLfI6s2POehMDiGrQ5Cb9BZ04teYrIvjkluGLpQncw/e8YfOlm1lU/AB7B143K
bRzt7mQSoKGdYlwjFzMZGZ7JKT5jbRTkZ0wGU08bg/xVm9ExBrmzSf3b3iwYi6eJlA9eUpW0vIWd
xhGubfGSpCPbbsE94qGYInSyQSmHywnpGKUBrlhjIHCnahznHXkMZULts9pQArIQ4zFQj3228M8W
DzwXBij6Kz5ONZr2pGN5FzrExcjObHDek8w7Rp0YWOszE9a1mvYCXY6k2GRptthYmSn/hG4vvZsK
MeCqhoUVJGaqk3Ofd5Gwqo3xZXf7TnBsb5HMzbq+fjV6PzubDP8iPHmc8oemoQPV9gf05vGeE2Dz
rRI9Bn5LQ9buyvSDG0X9loxxDs4/TepIh9aCmiceCOJKpBNVhjeF3FiVbiVBXCuFXEXTlsBvhg+7
pQevIK3LZ83xs+JmAl9IAkRdl6J69iaSUAWj9nJpvKjyKh+pLqQ4b2tI4VSEsQhwz5xN8HQkHGsG
Jr4FaVIVEW8p5FctnVyLt1vknLaWdqn8vaZvxc9KtBmzd650TW7RjZ7gjWa11+z3lvROUn5LQF8M
COLyi9J6vrElHtgUFsyBiFvEFsPasFZk4P3oo/vGZkmrW34G0w75Jrqeb9Y1Vr5U9FdaqOsd1EFw
dpJuOOOHvphYsjMbnYHnkyu/Lq79Hjsz0TKZTr06lD6rUTU77ypexctsmv1Hv6ZbsgNZrhAkxcWz
K7GrupQ+fssT6hO8CE8IJI/Dm+PEAb0PKsQLln40PkvV3BR1YT63+jYfRoIhLsMwsT6znKEyKW1R
JZFhDPwJIDo+05RR+JgohciI9ziN733Ale8dPmw6aqXFf9GlRn5HP4olBpGFf0naSlwELNJHuMRs
6pnGivq5RlLD+ZfYYRPFktIxiPL7j1Zsl1J0tvHc9yO//Xy3FRO0nEGDrR4ayk4TKmW2PLSftUhR
0oa/r5nZ4XmdjDuiqY27yaYyXMzZIG0EoZJp5svjmHHcsPBoEmFlsj0PSs7RslWPi8m1N6qFD8Uj
ySsV6dR/IFFVj/n2OxoaNC2TnOpTLybnHb+u2KHl7z9kyW7biqR9ywsipUKACcvjZ6EAX7tezkyP
3HdTUd/nfclX2/JmlOnnH7ZVelwLkASnpt06a8zIsXrE+l2PnLC5cBvx3Znbu62blo2nb7pjH/OO
9FynCG8IZNo5RiHf0Feymy/AV7tdjDv33SWOk0yPxkUu0/Yd7xwdLBUUEbCLukD1ZeT2WeAwLRG7
Ys2Hj98PP9ZW+iw5Ib9R6Sw2chyUTcRgS+YRtzPhgoRZOvZ76gE4ObDt8AalqfI18MFO5qRmGPF3
Ar148frzETJiB1ThpLqtDGLnIXN5vvr2jFdS9HxHMvYp7vi/ArVot4OLw9rWbEcVQqRA8C0GhQFq
65PLN31HCJd34uM0N8hW3EeUJ4iltLTk3SKS22jD7LioW6nLkUHf6UhN0D7ZG3AevZB6sEGYjbdy
TrSUnlzMGdBwCewNxhQv747ket5MTJZ1MDB15VfDF0hyM+85L3zGdkOrZwewCtwjjEid97SauaYk
ZvH5PxeBorSIRczI3A7LIhMXMs6tUyt4wqS7vXw1D35I5hPlGKq6t5zhwQ1Ije5Iud8e29jiW81M
rMioL7frMFOCijqLXzDJqgcFJvUdUQrPq07w587MEKNGicMT33UYHrDGcieSWmUwWM9YAhyDGn1n
IGm0qGlbpOJCxWRA+832BeWtzdJkNnF7rDpDkNq0KjrcHEd7MEX4VVFOomAMTGhWT4ueO+9WnhvP
puZzBqBvxdZEZNLzbAEnxMi4haWxzkPRR/Un31yYBm3YGjPG0e0TshNRI/fouQM4rIScbAfeddbk
GzwJHtGEI2rG0g1flCPt89jyh3Tz+VqGrUpbwVRBB93uzs9tc1l17iiJ1Re/UMpnXx0pLrXpayQ0
mVXUjSMnme2qdXJSghBKo1wJA+HtpC6fosC2/S5RPFhAhhNyzYqax2pdkDN71mrt0XgRUuX0CctR
VvBwmbbP6pj2ncMolFt+5AaP1SMsYdfazWSgH5fMYVzoiLF0HlU3M1qpEfcyrOx0590mFYZY9SwW
LzhbObaWo30qiHlqdnDz5xJltsu/LsfUbJ8MYHTcInHBhV63zYUYhW3tU2auHZrE2DDBckq2IzmT
KuLNK+6Jzwvw+1q0Hdyn3GRd2BbWLvHYcT7vXaYKbGtqkJC7vWz5TmhYfP28P23mtgdCusYDuTI2
wLLR5xaBjMgN5RTTGfoAmILfbwj0Of5PCct6Cqtu6o4aDFhkBdJ5T1x6KZ93hYt5aEVIHht3Lplw
B6OtjTtApFyEoteIanXr2gAb7dSsRMtaAPBtTZoQcCOzNci2D6TNFXcf46gy7OyZv1sohLqIs6dx
R1hod+SWM54dIO5zZJRg20IPL+WjCaAVNYTkphnzhtXeyox7xzPXKyd1bmod6s8YDvgb0PbwfNnF
UFSYKUlCC5lMbtv3kHOVLPQzNIPYgFDkJ9ZCTvw0sCg0STfF+1bzBcvVuL3bfBx4zKx24XVRq6tH
SEDdhiqH7yDUQuHnfLrLF9z10CDtQYtyu4Pw0lELrU+T4WfqOIxTnd4bPYmfp5pl9A4JK+/C8Qde
ASMAd7tuxGv3PDgjRUiiFeJFn7GF1hINw55HZX6wGQo/jb6q7k3L+ZFqsRYWTGmPDvTrwOt4duYi
yX8m6B8DzyQdyELXX4RTY/EAK7bHPJPsSEvGiH2g5SmoUBb3pcgXrnMGhiBoHBwjBw0P9l6HVz8F
SUsiUDqp6pRJmd9aNkTNkF2zOnGyV8eaXjZZN1LW6E6t5qdQJfWCayoWQ4rMOOh6E0WkUv2gn9tt
8T+jaaIRiSuZmmq0G04wZV2ewPDShaFTNJIQGM/aE/Bevp6ukvzaCoOLZDmreqADiKPemllwum3x
bydqHGyP6rEF2fRYJOQrAZYGfdnC2/g8KBcld8FsCR5VkW4OWL3j7cG8pNmEZHWO7HjmnarPzSRO
WbdXiNMFDgLBklQIKXb5tocbyLFeYj/mDvo8GCZ6UkugAzkk6m5gTWuAF8Y39NO6I9p1cclEYp/w
Pxp3iXIEzOeh/yC0yo9Q0NknzmB8r6Cl2D+ZjXK3Vgmr1YqG8nnilcPPdRPEGIsjADxrt7Q1z0S5
1ZsyFv6l6pCNRbGkfTUrG0IBAtYAoBalWssjNJTcPFmMiERrnL27OW2CdUUrF3K2S48mE5ff7MnV
e8TGI0/coKGScYpWXLTfK4yWHonGzlwha7BPnoe57sSBTQ3HnvMN4sCxO5CuMoLcMNF4+/3gvOsF
XkV8DLTsHCIQcBjgCqb009g2UMtykqhcNhZ3WtznlI410ljPOkmkQHfdmmzLwWfJ7BCwiT+U5Gvk
vfo+KSrP37nLYO555fQ57WCQqNRdLylijy+IOYuo5wlhdea0s+7ZEDfJhAv0E/Cv1B4wlZNNSjld
+zurs9TRTBztB8gW5yMX4/ob8p4JW43qKbfnklEdwcg3huz1C67N5lDSXPm6mcI6tBAx4+q2Bce6
axvVnh1LZXeEKwCVzN3stZJD8gR6mLnQWJUYoHtHPxCVudwJS8ZfUojDP5p24SfhKsl6KuVaJA8r
cGTImnoyG5vUFvNAJyb37bM7838Tnr+b8DBYoOP5FxOe3/rhv16yLsnq7P0Xg+Lv//KfQx7P+weN
ahcDr2E4oAw2ZM0/hzy++Q/XwZnI1ONz1mL+YdKjY11k+geGS4ApcjdC4T8nPZb3D1AErq7jUdis
iwRI/QeTHoBmvzTDMDoCkwOG5HigKlldP7uIfxy/LMQSYKRKT33ljTeNX1PK1MhVb6wFMW5pk3mA
dMEyHntDC5YKTAA5myg3dGM+FmmHzDyOR2/fDaJ7opeAwMoqKRv9ocTKwQDbAnLf3DTKaffEnA8F
aNPUOTFO8br9mI/xGnJOnJm0+k7pkBMC0mISS4FKAbICCQrnGtQ4ibsLHpCk8pMvJMIRiDqBUggh
g30V8/wCYzNGoRz3yxcAO7RqZ4za2aQRCQEh+ZrMjXFmVAdPQBEnh5NmE12sWtw+OkubXfgnpIpi
fpwOmC6vWSzzPkpVPh87q21u1xlyg+ot/XXtuukmR/v/HEtERkvXpw+m6F0i/9btk5fooXZMU7Io
o/uyJ5hnAgo4L9VTkiKzNy0lw7znr1EcGTfsT18ImsS44g/TrW8vGGjKIdSIV4A122Csx7cxPBUy
9x7wZ1jX2LZ0FMBoCYx9A58WTTb83kiMsQh8b7J3Jss60oe2RBbMJbT6wQ7tRlSBqXleECsLgUsh
j7Ql6QaQ4g5a7h7tFxRlc9HtMvLg2oW2MyM9LZPVvgyEouPeQeAf+O46kPk3HAUIvi92v+Q5/aLV
2GkTDHw7X/DCdX3t8H0442X1zeOQ628ktTrRyGfZFfHwEgPAPou5+7IUiw0aXa+/Ae9ZzkYqvaAi
pCFyigXdwuAQkJ4kj71dW3VE+7S89fOqvSvrlGxEURJNEEgiCO6TsXcxbvw3e2fWpDaSteG/4uh7
CO3LRU/Ex1ZF4Sq7yu72ckPgKloSWtGK+PXfkxLYgMvutuWIVkyMZq5MdQJJ5smT57zLYClw3+WH
ZbpU7pEY3kxRYN+9rPfJOlfwXIJshEj9cusRM6tNdrPjXEk3hjpGIXaHeTHmiYFsLCdFNFjey2r+
3sli0LG56c9x2Fs6iyqXgvJ+x5Vlu0odJ/soVVu8LJEKvjeQs19skG1+4+NIhHRTVLzUs2xrjPMy
ZMqqJExvC0X6yGlb3A3A9EyVSlpDkf9oVhV+IqDZt/NyoxWATVXpFUqkcjZB9t36YFEafLsfCC/C
chlMje0yKGCJwSy6lrRCh3ZgxFGAJklVfXSdfSxN5Jqr2TTDqBD+7iaVR3t+5alu5jj5RFkp3Zfx
Phj7kiu9TLZUksc7uQZQnyivK13+sM/sD1KKKgRV5mmKwngC7M2jWqOZ7ja9AjCqXEmOYrzTl9Zb
Z5msJa4HeN+aQTJN6SKRUZJXvYJ8S9HKtrCncQ3l2iHmPDCCMzKBsd9lW29hIe0+xxgBc2m0d10O
PSerlNvMzqAfWstd6oyLNPkQoqhSPKR5bfKRstlmUCxfl4gxjtKtn9zWeMpNstLYzQoJYJemunMf
AMj2XtkrVnhdLOXQHltFvVn4qrTBijtLIEbtpFi/zXR1OTVVYK3ceOXpNsnBvpigDOXEsN6h+IP8
Rr5fRJI5uHbyzL3yLY536DkYzixJb22prmaRtqH0tQv890i21ZNws60WlmdS1YNELFqgJDvAtEd+
utHv3TiEt2EAQjUqbLCt0tcQ0Qm3NxsftElcFMlViWLPuJRD57YqsQYfC3cRuh+SPtdzK73dQST/
s8LssggWheQ7kzDIEoqFTkyijAzHbJMsjHr3HhNrY4LQvzLHQms/1fmrRaBL8a0cqFvaTdoAz9gt
Fn6Uxgs6bXOfeh+RKt3eqyCr3lq65QL9ITNxER2pxkhT11fLAeSasR34PuRkG0TYzqwWIMbgj6fl
x8C38O0oC3cH/dhOZ1TzGtLvXbB36r+oogDBowA/c3UHNwv4lsXVbpk9QljExdlEsXzkGpE8iRWp
mAMhwrcgXqboWxQfOViMWYW2yXW031bsUiDpiI8mVYUyPDI6j0rEaTNFyiN7iR+hPSsd+Y1Da+Qa
YRdpQWU0GaeRtbkKTIRe3D2FMrDfIzSbLRTLYyBGFHOvsY6S5lJtYrxu++7cqDRc8GinLYy8ApAX
p9YsS0DaFKZsL3aR6VGoCx6wREGiLHPMK5J1SB5Qa/8qqD0JbpSljUjptHEllwFlc2VLuQcP2RHt
hu1E2qmvUzkW3vSKoA5r9a2bOKSDEjZBfpAAMN5joaArnnyDOuNyVhXbBXyX7RS2V/aEiwMk6jCp
aA8EyUtqFWTohebO0739ybLzELWXlGqpU0wLv/oUhloxlaiYTcHH/xHLqTu30sxBvjcQ1jnWXSkv
H/IswlM4VCBtFKV+D/IunKWD7M6pNw+FlA3uK3fzese83ix3usJuDO5gVe1nO8PHzhS0qo6yS5kZ
M32fpRMNBiFSR2WRc0Xf1X9oPvW4qmBeH7aF5xg3FBYpuNWZ5MRThZMzHSneDgIHNR003kZaFdfS
FDLDXpq6S5R53oAntgfvqwy65MRDkmwvMIIKSgV+ZO5HO18OAm1q5rJcX8PHfaNDTkNtr9yTymR+
oNHOoNw1jsHPjLCU24AfltNwXUMF1UcS+m6vFHQn3UmySffvVPiK70IMWW5MoHDY0kbZ1bYeVI2j
3c4Yg+Itaff4FaE/iJiD0s2v61Da0+ciYlqYgKxqmEvcLYrNTYnOM45hIPIfYGR5N7jfZBM0DKcm
V/NZDTXnCR2GwVUGUut1hsfXrLK2GE7ArIlGYUR4xdWBCcLSezdzJcf5U6uX8PQ3AmWaUDQZ2aEK
KDcFWDaR9qC9qriAz8LpBqAv1hJ1kSYF3JFcSRN0JpS6sLH43pQSmHfOtpFVuxYGbybkib3PRbvO
5Ajkt5WVBfj0ulgErj+YA14zSPyW4OhpFWj2K1kfGPk4zvdbb4bTsT2NLZt2o6sWUMqcrQRre+PK
k91G2txbbrp9oHhcZbTXag8Grq1DSV1ygwVlcb2XXcyvQDWU0kiqUzOjKFHn7wLbtifLzJZfYl4T
Cn7Grn6/Vz1tBmnwSoVRCz1wnxd0haKK7h+1O7SDoC1jh1SVkAgz4NO7QXinIZbliAwImleIEOpc
8zTpHQbaAjCJb+nYQQyN23GtRVBV/FzCDyHP3xO891OVSVrEtvwJ/CjEPJMr5ohfdAn/xxcQdjv1
4ebkxaZGuUFXxnlu0KXUDDd8FaGrKo8N34XXrLu3iV7hWg5b7WVVmPrccK0Epqpq6fcZNniI7FKb
vtIiLKltfrQblB225SSItPppt7TcjzY59x9KbZiLpYbtIFJPpfkyk0jNJktHduzbUNLVsVKb7/NQ
zd7VS6pEhqNrs2Cwd8bKTpfmKS3UFOf5jfFBOHsgjojgx7UH2IKzRLFvg01dr5XB0qEq6Mkr4ql3
41UDmRKCZrzHjSmrx34amsvZYOu51iTHtn7k5GE6q6NcfSjkWJ3qBkJIMf3bKc01+8rehcVUh3dB
TaWsMGB3qocMaL7QAdqNAW0qo9hP3BWW6bvtSIljbSZ76BpADkrS6VYp83EomOQqApfTgeEaM6VE
eAng0u4lkKT9nbXdJ2+SCszImHi+QRNBhrgdScF7R5YCZ6LTtLiJYWfceGYg3SBjCc6J9bqQsF25
V/d5Na6kJJ4rFI6nA6SKR7KpJVNk2WRyfwn3Z31ZjCGWuj6hOYxmlZHoV5tgEM13Erl4gknC2zgN
VLqE6TTH/eiV59Ct3mzC8m5jmsqCIFFO2IBsFhPKT4a68a0KOWHsDrYJKhobY1oDvY7HfllvR6hx
sNfxiVyghLacBiGiLo6dB4+ub+j7axMXAOC7hfFXmcfVk4GACJ2WwN7dloqyU2dVqsUtiuR/9/+/
vf9jffHd+z89cRCe5zf/5r85wjslbcimU8BqURGQITR8vvnLssxLok+B8B2KWicXf33ItR9xOkND
Fg8jYsoFR4inNCTkgSCXLCCLJsjQH7n4CwTTF7AIsBdJBxek2roMoJR7vygLnFz7l0UlYyi+re6K
8MnJApDFn05m4xlY5zlA7+s3uIDKpTuco5Mdb2BtINRb4aiwV15559k0Jv4GldfA3s6+jGyhVo6m
H0cPMNhLQE8tZ3KgYyh5u9GRy9gko3CgsHuRibAQ0dM/YrnoWOgkYzgHliFRssEecr5OT+4G1MvW
CZ9AM1imw4VScyXbvFqmjijARcXasyQKpi+LVMsG2gK4234eZPZmmb61NhKuPwDTlm/rbT7bKJ5+
k5EyvN5wA0X9YrPcRvmYWEXlV01hkiklxoc4oZWqDQkDV2LXf7O1FacEcMLZY+IpEFuc63BiETiN
CuUmlRPvjxpc4yJYbgukL8o6qGZh6QVquDBzfTPRQcffWbKvVx8HMTo3/sAJoWBz2o8lE3frV0DD
k/0Cnyx38AZZY0+LprgsLW3wFggboDmESkjqZS1O8b8mahy+yGSVr6ZR7uX1fbFO64d1hrhmdiyn
iVdfx16Uv0WD42f+6PsDvVg3g/5dHNIMha1zVodsPlTzib83RoApS148rX//TbWHaAiii6ewNcRD
JAriCE3Y5uWBCEdcaBSFQmXzVifT860J+P53a2fy+3/zvc/eTs386fffgGV3/voWgdPSdaql7dcH
En329SUBnocyaqh9+/ZgxIQyZbdfXx1CGMBGEG395uFbnn59SxoiLQkOkmtv8/RuDcB953jqNgna
UBEi0hY17ubhuDqdhGYLGADADLx5xMMa4Q17tBGAI3/VkPjRQKBJQ457AOTGYRbAt5/OgmUPeRuI
EJbezhKv/yuz8BgXUS4CMj3s6DTFIln5ZyvhYoSzYKiDZjOFkGnzXGwHG5KNmCF2TDsH7Rv2aSVI
UhuoWsn2z8fUj5wIytA0DDqsIsc9WwHGECA2OuvIu7bPv7QCVk9k1xMvy1PvMT9dARRGLvtyP7wN
5KEuVOyps7RL4OJAMJkdFb1QyEh9+/aURtrI1OG314j3iJlDOGp/YabzdAnYypB7gazrOsqc4und
JIhTsfMa0PiWBswI1lPzXGwEzsohdwSs74Qw978SBL+5BfhcQrG204GoqUN6wXSej3vgIgyaYo+Q
MdqS3a4CcsZ+zYLO8u04CfTSFV2jOQ/PqXkuAgEZ0RCOnAKj4pAb9W0SMJfvHA8Eq1QoUgn7ieY5
jwemPtRw09EgnrUv9y4eQKLtnCRzR5C4A8gqu/00GoLfEArwAoXRfvseRgNDcPc6RQOVGxDcYah1
UvstL6KhSWJIhQW7mTY7RhW7Z9GAy40gBXaaBcUa6rgcyUTFw3O+FgDsaBZcNUUU4MTTpmF9Sg25
4bYLtEN+ACwJWw5LuL42z0VQtNQhFUMVXuEhP+jdLHDTFczcTmtBI0uibwxt8rAYLrIkSydH5BgW
1PXm6d+O0Ey56z2BWSDuIYp4PP8uZgHIGBg2Agfl5N5FBCieXSMClTPx+8Kl/bLWT08HyxhyTWAR
cGFqnh7OAgTmrntBGcLMxZgSSeLmucgVGxMGSYhFHF7v3V44mEZ0igiqTB4kLCOPdbSLuEjhAOw1
XhJCKEE87RWlT6cD8hqdMwWLM1CYKJmH8snlLFhEDAoolFjaWWgXX49mAcmNzukihTSNG7JQLWm/
5UVcJFPgFVrn2pciE4uvT7MAHrlzXKCcqHJBpPXWxoWLvoLJ4YCNMM3PdpLs3uXOXO6FLEK3uGAO
we9goAuWu3ku14LOGSG8abilNE//zgibjLbrLNCdFlIKcLkOP/Z57mzLVJ1kekzWYcf0bi0oEv3Q
jrOgKUPKBVSW2RXPrQWqKohPUF89nMk9CghgHoWITqetgAoVjrO0UU6C/2m6ZNhDhE3RlTL7WltX
JG54HWdBpZZARGAOzreAaXAoYEX1ubPQrrYerQGkvkCVdFwDBmsAPgvIljbcXSYImuCvqNzW23fq
1dfXRWu80xZQOflhDnHsHcLgxSKgxUaLkWWmHG4MvcuVASwdSt4/X0PQiHP4MtoI230rDupgdiTR
cW2eHm4FkFFd1wK5MBwfC92qZ/Mj0WkhLzDJyttZ6F1moMhY4HWcBY0KKp02cuXnb484i1NwYrZx
x2veqk8RgbSu8/enk0IHQeBvnl8F9pDECbnjYyemfxGBaN0uzZ+PCAKD1IpWPp8ZyTJujTolZpOw
IJ72otqntUAC3zki0HVUWAoy2M7mIe6dJkiwgYfo+nGpsvr3/Tm2OufHAmtEv+2QGjS/8un3p9uC
uiFumSf36t7dm432p/n5vcAtgSRQ0QTM4rlVQMeNDEGiO3tIk3sYEQyhidgpU+Jc0CiosdLV9vS7
yJQ4Mym4CdDWlxtlz9YC9OuuO0J03izkD40DFEXEvdMdYVNdaAHfB5xCexz1KC6qRiM12G0tUCli
FegqkPf2OZ8FsmaUQejNodl43DF9Wwts1647AqQmPVYAeKgFNs/5LMiKNASVI1Oo6F1VVVWlA1rq
5+Mie8FiS3H4Hc4HjtvTvUC3BQEFRSAy2lXQuzOSFO5wrf35WaDnBjRf4X8XyQGwNAMwONrch4DZ
u+uCygbueiyAyeEugDircQh4F+VU0xqK/EGnK9nukTYC9ykgPiMO/8MQRQ5HGbVjIQDSPGz4063Q
hgJRvT7cLfu3FUhh2g7Yz28FKmmAVJkEqmbPzQLQdYNsmnT5cMHu31owvqaR/fBaIF20hV09KufN
cxEWuTxyLMgYAiCh3zz//Br9D7bNZz7M2PWCp4YJ462z5wgz3/qDIw/k69cPHBBB9BDI7rM/FMSY
9r2/EGX+c4aJbPppJy8e+2vN+xz+88MX/Pqtz97r+K2O/3jtrdNV+ujWzQv14WPerULYNP8XrD6t
wtUpJpnVx8r78kl+/+3sc56kBX8zcOZfjCtK8p3HTRHbj84HbhgV3Qf2V1G2yo4fUfyMLUC568jj
VeD9FacXykot4rPz2HEQp6un+PRTtyyj7iNH0fox9x6L/GzwBrHedfDJOlhVq3R9OnKL/uw88gFl
/yL+6wW0xyL8dC5o1cIru77LjFn3ns5XYYvZ6zry1TpGhet8ZBJEEpGuI18z4553HKdZ3irV++M/
PEvd+3wP+t5Wnz+t3LMFKLdgra4feI6ibxR75zuyJQ51Hjp68lYXUaRFWHUeOa7OfzytgSx1HXbx
dWxq8S+dB2aA4tGvj8ugWRctkKDr0C/jwsu+mua2Pd917NuVF51Fj0PHt/u4aR2soqfT6Ti0UbsP
nWWrR7fI1nl+tqYPvfrO43uPrueszhlmLXi0+9CcBTiZna3sQ3+1+9hZ5vF//I7PJh03C1LDXzF6
jPHecaQmOZObbljnoeMov4ghhw5T15Hv1p9SRPDPZ7tt3nQfulydn1vgx0Q/pPvA1YvrVZhkrnd+
rB/4Pb9i/Jt1mq3PIpXSAr9+xeC36533eHaMMbjokfyKwT/EqX8cqVmCSFPKx3/4+ZP3Lk5z98V4
lcaclOfLBTrYL3uDycq/3PtqUzLvOjWvXO98xls0Y+dh/YCM5PxWA1BSlLc7D52unUsSb1Mr7Trw
6zWemnVQri6uCejLiUZV1+Ef3Php/WKefXW2tfiIrsO/iYtvLMQD6f/XvMHXC/HAnuw6/Ftmf51l
67OU4lAF7j727vxWecBvdx33j3zlHheGiCmA1YS4Rtdh/1ynISfbcaBm5LYQ3Hnk5/SF2yJr16G/
71D5bWmSf3S/efd34shdx/eyxzjKvLPM7dCI6jwx3xZ2+u6nfq7S9Bny/XX96SiR8tx/dl5cE3/x
GKxX6X/+HwAA//8=</cx:binary>
              </cx:geoCache>
            </cx:geography>
          </cx:layoutPr>
          <cx:valueColors>
            <cx:minColor>
              <a:srgbClr val="D8C89A"/>
            </cx:minColor>
            <cx:maxColor>
              <a:srgbClr val="F5A623"/>
            </cx:maxColor>
          </cx:valueColors>
        </cx:series>
      </cx:plotAreaRegion>
    </cx:plotArea>
    <cx:legend pos="r" align="min" overlay="0">
      <cx:spPr>
        <a:noFill/>
      </cx:spPr>
      <cx:txPr>
        <a:bodyPr spcFirstLastPara="1" vertOverflow="ellipsis" horzOverflow="overflow" wrap="square" lIns="0" tIns="0" rIns="0" bIns="0" anchor="ctr" anchorCtr="1"/>
        <a:lstStyle/>
        <a:p>
          <a:pPr algn="ctr" rtl="0">
            <a:defRPr>
              <a:ln>
                <a:solidFill>
                  <a:srgbClr val="FFF5D6"/>
                </a:solidFill>
              </a:ln>
              <a:effectLst/>
            </a:defRPr>
          </a:pPr>
          <a:endParaRPr lang="en-US" sz="900" b="0" i="0" u="none" strike="noStrike" baseline="0">
            <a:ln>
              <a:solidFill>
                <a:srgbClr val="FFF5D6"/>
              </a:solidFill>
            </a:ln>
            <a:solidFill>
              <a:srgbClr val="000000">
                <a:lumMod val="65000"/>
                <a:lumOff val="35000"/>
              </a:srgbClr>
            </a:solidFill>
            <a:effectLst/>
            <a:latin typeface="Calibri"/>
            <a:ea typeface="Calibri"/>
            <a:cs typeface="Calibri"/>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microsoft.com/office/2014/relationships/chartEx" Target="../charts/chartEx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xml"/></Relationships>
</file>

<file path=xl/drawings/_rels/drawing9.xml.rels><?xml version="1.0" encoding="UTF-8" standalone="yes"?>
<Relationships xmlns="http://schemas.openxmlformats.org/package/2006/relationships"><Relationship Id="rId8" Type="http://schemas.openxmlformats.org/officeDocument/2006/relationships/image" Target="file:///C:\Users\LUCKY%20GUSAIN\Downloads\customers.png" TargetMode="External"/><Relationship Id="rId13" Type="http://schemas.openxmlformats.org/officeDocument/2006/relationships/chart" Target="../charts/chart7.xml"/><Relationship Id="rId18" Type="http://schemas.microsoft.com/office/2014/relationships/chartEx" Target="../charts/chartEx3.xml"/><Relationship Id="rId3" Type="http://schemas.openxmlformats.org/officeDocument/2006/relationships/image" Target="../media/image4.png"/><Relationship Id="rId21" Type="http://schemas.openxmlformats.org/officeDocument/2006/relationships/image" Target="file:///C:\Users\LUCKY%20GUSAIN\Downloads\icons8-filter-100.png" TargetMode="External"/><Relationship Id="rId7" Type="http://schemas.openxmlformats.org/officeDocument/2006/relationships/image" Target="../media/image7.png"/><Relationship Id="rId12" Type="http://schemas.openxmlformats.org/officeDocument/2006/relationships/image" Target="file:///C:\Users\LUCKY%20GUSAIN\Downloads\neon%20gold%20cart.png" TargetMode="External"/><Relationship Id="rId17" Type="http://schemas.openxmlformats.org/officeDocument/2006/relationships/chart" Target="../charts/chart11.xml"/><Relationship Id="rId2" Type="http://schemas.microsoft.com/office/2007/relationships/hdphoto" Target="../media/hdphoto1.wdp"/><Relationship Id="rId16" Type="http://schemas.openxmlformats.org/officeDocument/2006/relationships/chart" Target="../charts/chart10.xml"/><Relationship Id="rId20" Type="http://schemas.openxmlformats.org/officeDocument/2006/relationships/image" Target="../media/image10.png"/><Relationship Id="rId1" Type="http://schemas.openxmlformats.org/officeDocument/2006/relationships/image" Target="../media/image3.png"/><Relationship Id="rId6" Type="http://schemas.openxmlformats.org/officeDocument/2006/relationships/image" Target="file:///C:\Users\LUCKY%20GUSAIN\Downloads\quantity%20.png" TargetMode="External"/><Relationship Id="rId11" Type="http://schemas.openxmlformats.org/officeDocument/2006/relationships/image" Target="../media/image9.jpeg"/><Relationship Id="rId5" Type="http://schemas.openxmlformats.org/officeDocument/2006/relationships/image" Target="../media/image6.png"/><Relationship Id="rId15" Type="http://schemas.openxmlformats.org/officeDocument/2006/relationships/chart" Target="../charts/chart9.xml"/><Relationship Id="rId10" Type="http://schemas.openxmlformats.org/officeDocument/2006/relationships/image" Target="file:///C:\Users\LUCKY%20GUSAIN\Downloads\profit%20margin.png" TargetMode="External"/><Relationship Id="rId19" Type="http://schemas.microsoft.com/office/2014/relationships/chartEx" Target="../charts/chartEx4.xml"/><Relationship Id="rId4" Type="http://schemas.openxmlformats.org/officeDocument/2006/relationships/image" Target="../media/image5.png"/><Relationship Id="rId9" Type="http://schemas.openxmlformats.org/officeDocument/2006/relationships/image" Target="../media/image8.png"/><Relationship Id="rId1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7</xdr:col>
      <xdr:colOff>571500</xdr:colOff>
      <xdr:row>9</xdr:row>
      <xdr:rowOff>125730</xdr:rowOff>
    </xdr:from>
    <xdr:to>
      <xdr:col>15</xdr:col>
      <xdr:colOff>30480</xdr:colOff>
      <xdr:row>24</xdr:row>
      <xdr:rowOff>125730</xdr:rowOff>
    </xdr:to>
    <xdr:graphicFrame macro="">
      <xdr:nvGraphicFramePr>
        <xdr:cNvPr id="3" name="Chart 2">
          <a:extLst>
            <a:ext uri="{FF2B5EF4-FFF2-40B4-BE49-F238E27FC236}">
              <a16:creationId xmlns:a16="http://schemas.microsoft.com/office/drawing/2014/main" id="{3F905555-E8C2-73AD-57E1-D5EE8255B5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426720</xdr:colOff>
      <xdr:row>5</xdr:row>
      <xdr:rowOff>76201</xdr:rowOff>
    </xdr:from>
    <xdr:to>
      <xdr:col>18</xdr:col>
      <xdr:colOff>426720</xdr:colOff>
      <xdr:row>14</xdr:row>
      <xdr:rowOff>22861</xdr:rowOff>
    </xdr:to>
    <mc:AlternateContent xmlns:mc="http://schemas.openxmlformats.org/markup-compatibility/2006" xmlns:a14="http://schemas.microsoft.com/office/drawing/2010/main">
      <mc:Choice Requires="a14">
        <xdr:graphicFrame macro="">
          <xdr:nvGraphicFramePr>
            <xdr:cNvPr id="2" name="Region 1">
              <a:extLst>
                <a:ext uri="{FF2B5EF4-FFF2-40B4-BE49-F238E27FC236}">
                  <a16:creationId xmlns:a16="http://schemas.microsoft.com/office/drawing/2014/main" id="{06A6143B-21F4-A20E-2FE8-8753699A92A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805160" y="990601"/>
              <a:ext cx="1828800" cy="1592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3511082</xdr:colOff>
      <xdr:row>15</xdr:row>
      <xdr:rowOff>152467</xdr:rowOff>
    </xdr:from>
    <xdr:to>
      <xdr:col>5</xdr:col>
      <xdr:colOff>3555465</xdr:colOff>
      <xdr:row>30</xdr:row>
      <xdr:rowOff>152467</xdr:rowOff>
    </xdr:to>
    <xdr:graphicFrame macro="">
      <xdr:nvGraphicFramePr>
        <xdr:cNvPr id="2" name="Chart 1">
          <a:extLst>
            <a:ext uri="{FF2B5EF4-FFF2-40B4-BE49-F238E27FC236}">
              <a16:creationId xmlns:a16="http://schemas.microsoft.com/office/drawing/2014/main" id="{272B949A-A2FF-B139-52B3-66FA1E60A6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190500</xdr:colOff>
      <xdr:row>7</xdr:row>
      <xdr:rowOff>45720</xdr:rowOff>
    </xdr:from>
    <xdr:to>
      <xdr:col>11</xdr:col>
      <xdr:colOff>531300</xdr:colOff>
      <xdr:row>22</xdr:row>
      <xdr:rowOff>45720</xdr:rowOff>
    </xdr:to>
    <xdr:graphicFrame macro="">
      <xdr:nvGraphicFramePr>
        <xdr:cNvPr id="3" name="Chart 2">
          <a:extLst>
            <a:ext uri="{FF2B5EF4-FFF2-40B4-BE49-F238E27FC236}">
              <a16:creationId xmlns:a16="http://schemas.microsoft.com/office/drawing/2014/main" id="{C5B7D8D4-F2A1-D37B-E1B5-05F12100A1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228600</xdr:colOff>
      <xdr:row>2</xdr:row>
      <xdr:rowOff>38100</xdr:rowOff>
    </xdr:from>
    <xdr:to>
      <xdr:col>16</xdr:col>
      <xdr:colOff>228600</xdr:colOff>
      <xdr:row>15</xdr:row>
      <xdr:rowOff>127635</xdr:rowOff>
    </xdr:to>
    <mc:AlternateContent xmlns:mc="http://schemas.openxmlformats.org/markup-compatibility/2006" xmlns:a14="http://schemas.microsoft.com/office/drawing/2010/main">
      <mc:Choice Requires="a14">
        <xdr:graphicFrame macro="">
          <xdr:nvGraphicFramePr>
            <xdr:cNvPr id="2" name="Category 1">
              <a:extLst>
                <a:ext uri="{FF2B5EF4-FFF2-40B4-BE49-F238E27FC236}">
                  <a16:creationId xmlns:a16="http://schemas.microsoft.com/office/drawing/2014/main" id="{39BD7BDC-B872-BEDD-B50B-8D2A4ECF08D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8846820" y="4038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8</xdr:col>
      <xdr:colOff>45720</xdr:colOff>
      <xdr:row>2</xdr:row>
      <xdr:rowOff>114300</xdr:rowOff>
    </xdr:from>
    <xdr:to>
      <xdr:col>17</xdr:col>
      <xdr:colOff>106680</xdr:colOff>
      <xdr:row>17</xdr:row>
      <xdr:rowOff>38100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CD2A8DCF-ACD4-3690-1D1D-9EF53192D87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614160" y="480060"/>
              <a:ext cx="5547360" cy="26670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17</xdr:col>
      <xdr:colOff>426720</xdr:colOff>
      <xdr:row>5</xdr:row>
      <xdr:rowOff>7620</xdr:rowOff>
    </xdr:from>
    <xdr:to>
      <xdr:col>20</xdr:col>
      <xdr:colOff>426720</xdr:colOff>
      <xdr:row>18</xdr:row>
      <xdr:rowOff>97155</xdr:rowOff>
    </xdr:to>
    <mc:AlternateContent xmlns:mc="http://schemas.openxmlformats.org/markup-compatibility/2006" xmlns:a14="http://schemas.microsoft.com/office/drawing/2010/main">
      <mc:Choice Requires="a14">
        <xdr:graphicFrame macro="">
          <xdr:nvGraphicFramePr>
            <xdr:cNvPr id="3" name="State">
              <a:extLst>
                <a:ext uri="{FF2B5EF4-FFF2-40B4-BE49-F238E27FC236}">
                  <a16:creationId xmlns:a16="http://schemas.microsoft.com/office/drawing/2014/main" id="{A673D2C6-896D-A218-EB4C-9DCA59860907}"/>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2092940" y="9220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236220</xdr:colOff>
      <xdr:row>759</xdr:row>
      <xdr:rowOff>148590</xdr:rowOff>
    </xdr:from>
    <xdr:to>
      <xdr:col>10</xdr:col>
      <xdr:colOff>327660</xdr:colOff>
      <xdr:row>774</xdr:row>
      <xdr:rowOff>148590</xdr:rowOff>
    </xdr:to>
    <xdr:graphicFrame macro="">
      <xdr:nvGraphicFramePr>
        <xdr:cNvPr id="3" name="Chart 2">
          <a:extLst>
            <a:ext uri="{FF2B5EF4-FFF2-40B4-BE49-F238E27FC236}">
              <a16:creationId xmlns:a16="http://schemas.microsoft.com/office/drawing/2014/main" id="{0D589E5B-093D-160C-6E57-2CA12E1241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220980</xdr:colOff>
      <xdr:row>5</xdr:row>
      <xdr:rowOff>137160</xdr:rowOff>
    </xdr:from>
    <xdr:to>
      <xdr:col>13</xdr:col>
      <xdr:colOff>525780</xdr:colOff>
      <xdr:row>20</xdr:row>
      <xdr:rowOff>137160</xdr:rowOff>
    </xdr:to>
    <xdr:graphicFrame macro="">
      <xdr:nvGraphicFramePr>
        <xdr:cNvPr id="2" name="Chart 1">
          <a:extLst>
            <a:ext uri="{FF2B5EF4-FFF2-40B4-BE49-F238E27FC236}">
              <a16:creationId xmlns:a16="http://schemas.microsoft.com/office/drawing/2014/main" id="{0AD1FB81-826B-AE9A-C057-D7F664A1A5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14</xdr:col>
      <xdr:colOff>601980</xdr:colOff>
      <xdr:row>5</xdr:row>
      <xdr:rowOff>167640</xdr:rowOff>
    </xdr:from>
    <xdr:to>
      <xdr:col>17</xdr:col>
      <xdr:colOff>601980</xdr:colOff>
      <xdr:row>19</xdr:row>
      <xdr:rowOff>74295</xdr:rowOff>
    </xdr:to>
    <mc:AlternateContent xmlns:mc="http://schemas.openxmlformats.org/markup-compatibility/2006" xmlns:a14="http://schemas.microsoft.com/office/drawing/2010/main">
      <mc:Choice Requires="a14">
        <xdr:graphicFrame macro="">
          <xdr:nvGraphicFramePr>
            <xdr:cNvPr id="4" name="Segment 1">
              <a:extLst>
                <a:ext uri="{FF2B5EF4-FFF2-40B4-BE49-F238E27FC236}">
                  <a16:creationId xmlns:a16="http://schemas.microsoft.com/office/drawing/2014/main" id="{99FA16DE-AE1C-282A-C951-F5979CFB1B0A}"/>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9875520" y="10820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12</xdr:col>
      <xdr:colOff>769620</xdr:colOff>
      <xdr:row>1</xdr:row>
      <xdr:rowOff>53340</xdr:rowOff>
    </xdr:from>
    <xdr:to>
      <xdr:col>14</xdr:col>
      <xdr:colOff>541020</xdr:colOff>
      <xdr:row>14</xdr:row>
      <xdr:rowOff>142875</xdr:rowOff>
    </xdr:to>
    <mc:AlternateContent xmlns:mc="http://schemas.openxmlformats.org/markup-compatibility/2006" xmlns:a14="http://schemas.microsoft.com/office/drawing/2010/main">
      <mc:Choice Requires="a14">
        <xdr:graphicFrame macro="">
          <xdr:nvGraphicFramePr>
            <xdr:cNvPr id="4" name="Ship Mode 1">
              <a:extLst>
                <a:ext uri="{FF2B5EF4-FFF2-40B4-BE49-F238E27FC236}">
                  <a16:creationId xmlns:a16="http://schemas.microsoft.com/office/drawing/2014/main" id="{2F3096DA-659B-9661-F134-E8B8FAA831BC}"/>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mlns="">
        <xdr:sp macro="" textlink="">
          <xdr:nvSpPr>
            <xdr:cNvPr id="0" name=""/>
            <xdr:cNvSpPr>
              <a:spLocks noTextEdit="1"/>
            </xdr:cNvSpPr>
          </xdr:nvSpPr>
          <xdr:spPr>
            <a:xfrm>
              <a:off x="12199620" y="2362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861060</xdr:colOff>
      <xdr:row>8</xdr:row>
      <xdr:rowOff>121920</xdr:rowOff>
    </xdr:from>
    <xdr:to>
      <xdr:col>9</xdr:col>
      <xdr:colOff>297180</xdr:colOff>
      <xdr:row>16</xdr:row>
      <xdr:rowOff>30480</xdr:rowOff>
    </xdr:to>
    <mc:AlternateContent xmlns:mc="http://schemas.openxmlformats.org/markup-compatibility/2006" xmlns:tsle="http://schemas.microsoft.com/office/drawing/2012/timeslicer">
      <mc:Choice Requires="tsle">
        <xdr:graphicFrame macro="">
          <xdr:nvGraphicFramePr>
            <xdr:cNvPr id="5" name="Order Date 1">
              <a:extLst>
                <a:ext uri="{FF2B5EF4-FFF2-40B4-BE49-F238E27FC236}">
                  <a16:creationId xmlns:a16="http://schemas.microsoft.com/office/drawing/2014/main" id="{9F5B6A2B-F22A-4E01-C623-56FBA4518F58}"/>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5303520" y="158496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4</xdr:col>
      <xdr:colOff>438318</xdr:colOff>
      <xdr:row>6</xdr:row>
      <xdr:rowOff>121380</xdr:rowOff>
    </xdr:from>
    <xdr:to>
      <xdr:col>17</xdr:col>
      <xdr:colOff>155096</xdr:colOff>
      <xdr:row>18</xdr:row>
      <xdr:rowOff>107894</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02C1CB2D-32F9-9FCC-31D4-0E1D953E79C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920658" y="1218660"/>
              <a:ext cx="7641578" cy="218107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3</xdr:col>
      <xdr:colOff>358142</xdr:colOff>
      <xdr:row>5</xdr:row>
      <xdr:rowOff>107950</xdr:rowOff>
    </xdr:from>
    <xdr:to>
      <xdr:col>15</xdr:col>
      <xdr:colOff>513522</xdr:colOff>
      <xdr:row>22</xdr:row>
      <xdr:rowOff>140520</xdr:rowOff>
    </xdr:to>
    <xdr:graphicFrame macro="">
      <xdr:nvGraphicFramePr>
        <xdr:cNvPr id="3" name="Chart 2">
          <a:extLst>
            <a:ext uri="{FF2B5EF4-FFF2-40B4-BE49-F238E27FC236}">
              <a16:creationId xmlns:a16="http://schemas.microsoft.com/office/drawing/2014/main" id="{736C1183-1638-81D2-5D00-A61134CEEC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309438</xdr:colOff>
      <xdr:row>2</xdr:row>
      <xdr:rowOff>85145</xdr:rowOff>
    </xdr:from>
    <xdr:to>
      <xdr:col>11</xdr:col>
      <xdr:colOff>299499</xdr:colOff>
      <xdr:row>16</xdr:row>
      <xdr:rowOff>1077</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D61B8E71-F657-F132-3EBE-DD41A81DD41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891916" y="4495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52346</xdr:colOff>
      <xdr:row>6</xdr:row>
      <xdr:rowOff>109663</xdr:rowOff>
    </xdr:from>
    <xdr:to>
      <xdr:col>15</xdr:col>
      <xdr:colOff>42406</xdr:colOff>
      <xdr:row>20</xdr:row>
      <xdr:rowOff>25594</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BCFEC1C4-9396-E226-FF52-41B87979010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086476" y="1202967"/>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557254</xdr:colOff>
      <xdr:row>3</xdr:row>
      <xdr:rowOff>59635</xdr:rowOff>
    </xdr:from>
    <xdr:to>
      <xdr:col>5</xdr:col>
      <xdr:colOff>323685</xdr:colOff>
      <xdr:row>16</xdr:row>
      <xdr:rowOff>157784</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920F031F-FF37-3CF7-EEA9-7769036B8FC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238624" y="606287"/>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217335</xdr:colOff>
      <xdr:row>11</xdr:row>
      <xdr:rowOff>125564</xdr:rowOff>
    </xdr:from>
    <xdr:to>
      <xdr:col>8</xdr:col>
      <xdr:colOff>207396</xdr:colOff>
      <xdr:row>25</xdr:row>
      <xdr:rowOff>41495</xdr:rowOff>
    </xdr:to>
    <mc:AlternateContent xmlns:mc="http://schemas.openxmlformats.org/markup-compatibility/2006" xmlns:a14="http://schemas.microsoft.com/office/drawing/2010/main">
      <mc:Choice Requires="a14">
        <xdr:graphicFrame macro="">
          <xdr:nvGraphicFramePr>
            <xdr:cNvPr id="6" name="Segment">
              <a:extLst>
                <a:ext uri="{FF2B5EF4-FFF2-40B4-BE49-F238E27FC236}">
                  <a16:creationId xmlns:a16="http://schemas.microsoft.com/office/drawing/2014/main" id="{1ACF1155-AB53-A8CF-ED50-2AB35354C7AA}"/>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3961074" y="2129955"/>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415787</xdr:colOff>
      <xdr:row>10</xdr:row>
      <xdr:rowOff>141799</xdr:rowOff>
    </xdr:from>
    <xdr:to>
      <xdr:col>18</xdr:col>
      <xdr:colOff>405848</xdr:colOff>
      <xdr:row>24</xdr:row>
      <xdr:rowOff>57731</xdr:rowOff>
    </xdr:to>
    <mc:AlternateContent xmlns:mc="http://schemas.openxmlformats.org/markup-compatibility/2006" xmlns:a14="http://schemas.microsoft.com/office/drawing/2010/main">
      <mc:Choice Requires="a14">
        <xdr:graphicFrame macro="">
          <xdr:nvGraphicFramePr>
            <xdr:cNvPr id="7" name="Ship Mode">
              <a:extLst>
                <a:ext uri="{FF2B5EF4-FFF2-40B4-BE49-F238E27FC236}">
                  <a16:creationId xmlns:a16="http://schemas.microsoft.com/office/drawing/2014/main" id="{BDC79235-4DA7-C275-D1C2-6D43246D12B1}"/>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0288657" y="1963973"/>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498613</xdr:colOff>
      <xdr:row>11</xdr:row>
      <xdr:rowOff>37769</xdr:rowOff>
    </xdr:from>
    <xdr:to>
      <xdr:col>14</xdr:col>
      <xdr:colOff>158694</xdr:colOff>
      <xdr:row>18</xdr:row>
      <xdr:rowOff>133847</xdr:rowOff>
    </xdr:to>
    <mc:AlternateContent xmlns:mc="http://schemas.openxmlformats.org/markup-compatibility/2006" xmlns:tsle="http://schemas.microsoft.com/office/drawing/2012/timeslicer">
      <mc:Choice Requires="tsle">
        <xdr:graphicFrame macro="">
          <xdr:nvGraphicFramePr>
            <xdr:cNvPr id="8" name="Order Date">
              <a:extLst>
                <a:ext uri="{FF2B5EF4-FFF2-40B4-BE49-F238E27FC236}">
                  <a16:creationId xmlns:a16="http://schemas.microsoft.com/office/drawing/2014/main" id="{4277E22C-93D7-9F4F-B0FC-7DE0C0FB4AA2}"/>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6081091" y="204216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0</xdr:col>
      <xdr:colOff>28576</xdr:colOff>
      <xdr:row>0</xdr:row>
      <xdr:rowOff>28575</xdr:rowOff>
    </xdr:from>
    <xdr:to>
      <xdr:col>31</xdr:col>
      <xdr:colOff>120768</xdr:colOff>
      <xdr:row>2</xdr:row>
      <xdr:rowOff>78707</xdr:rowOff>
    </xdr:to>
    <xdr:sp macro="" textlink="">
      <xdr:nvSpPr>
        <xdr:cNvPr id="2" name="Rectangle: Rounded Corners 1">
          <a:extLst>
            <a:ext uri="{FF2B5EF4-FFF2-40B4-BE49-F238E27FC236}">
              <a16:creationId xmlns:a16="http://schemas.microsoft.com/office/drawing/2014/main" id="{D4AE3879-828E-0479-6C17-6945F4892BCA}"/>
            </a:ext>
          </a:extLst>
        </xdr:cNvPr>
        <xdr:cNvSpPr/>
      </xdr:nvSpPr>
      <xdr:spPr>
        <a:xfrm>
          <a:off x="28576" y="28575"/>
          <a:ext cx="18989792" cy="412082"/>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solidFill>
                <a:srgbClr val="FFD700"/>
              </a:solidFill>
              <a:latin typeface="Arial Rounded MT Bold" panose="020F0704030504030204" pitchFamily="34" charset="0"/>
            </a:rPr>
            <a:t>E-COMMERCE SALES ANALYSIS DASHBOARD</a:t>
          </a:r>
          <a:r>
            <a:rPr lang="en-IN" sz="1800" baseline="0">
              <a:solidFill>
                <a:srgbClr val="FFD700"/>
              </a:solidFill>
              <a:latin typeface="Arial Rounded MT Bold" panose="020F0704030504030204" pitchFamily="34" charset="0"/>
            </a:rPr>
            <a:t> </a:t>
          </a:r>
          <a:endParaRPr lang="en-IN" sz="1800">
            <a:solidFill>
              <a:srgbClr val="FFD700"/>
            </a:solidFill>
            <a:latin typeface="Arial Rounded MT Bold" panose="020F0704030504030204" pitchFamily="34" charset="0"/>
          </a:endParaRPr>
        </a:p>
      </xdr:txBody>
    </xdr:sp>
    <xdr:clientData/>
  </xdr:twoCellAnchor>
  <xdr:twoCellAnchor>
    <xdr:from>
      <xdr:col>5</xdr:col>
      <xdr:colOff>571500</xdr:colOff>
      <xdr:row>2</xdr:row>
      <xdr:rowOff>121920</xdr:rowOff>
    </xdr:from>
    <xdr:to>
      <xdr:col>9</xdr:col>
      <xdr:colOff>586740</xdr:colOff>
      <xdr:row>9</xdr:row>
      <xdr:rowOff>30480</xdr:rowOff>
    </xdr:to>
    <xdr:sp macro="" textlink="">
      <xdr:nvSpPr>
        <xdr:cNvPr id="4" name="Rectangle: Rounded Corners 3">
          <a:extLst>
            <a:ext uri="{FF2B5EF4-FFF2-40B4-BE49-F238E27FC236}">
              <a16:creationId xmlns:a16="http://schemas.microsoft.com/office/drawing/2014/main" id="{76EFAF9D-257E-BE2F-B74B-5E903F1D4FF1}"/>
            </a:ext>
          </a:extLst>
        </xdr:cNvPr>
        <xdr:cNvSpPr>
          <a:spLocks/>
        </xdr:cNvSpPr>
      </xdr:nvSpPr>
      <xdr:spPr>
        <a:xfrm>
          <a:off x="3619500" y="487680"/>
          <a:ext cx="2453640" cy="1188720"/>
        </a:xfrm>
        <a:prstGeom prst="roundRect">
          <a:avLst/>
        </a:prstGeom>
        <a:solidFill>
          <a:srgbClr val="1A1A1A">
            <a:alpha val="82000"/>
          </a:srgbClr>
        </a:solidFill>
        <a:ln w="9525">
          <a:solidFill>
            <a:srgbClr val="D4AF37"/>
          </a:solidFill>
        </a:ln>
        <a:effectLst>
          <a:glow rad="38100">
            <a:srgbClr val="D4AF37">
              <a:alpha val="30000"/>
            </a:srgbClr>
          </a:glow>
          <a:outerShdw blurRad="63500" sx="102000" sy="102000" algn="ctr" rotWithShape="0">
            <a:srgbClr val="D4AF37">
              <a:alpha val="40000"/>
            </a:srgbClr>
          </a:outerShdw>
          <a:reflection blurRad="76200" stA="40000" dist="254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aseline="0"/>
            <a:t>                 </a:t>
          </a:r>
          <a:r>
            <a:rPr lang="en-IN" sz="1400" baseline="0">
              <a:solidFill>
                <a:srgbClr val="F7E8B3"/>
              </a:solidFill>
              <a:latin typeface="Segoe UI Semibold" panose="020B0702040204020203" pitchFamily="34" charset="0"/>
              <a:cs typeface="Segoe UI Semibold" panose="020B0702040204020203" pitchFamily="34" charset="0"/>
            </a:rPr>
            <a:t>Total Sales</a:t>
          </a:r>
        </a:p>
        <a:p>
          <a:pPr algn="l"/>
          <a:r>
            <a:rPr lang="en-IN" sz="1400" baseline="0">
              <a:solidFill>
                <a:srgbClr val="F7E8B3"/>
              </a:solidFill>
            </a:rPr>
            <a:t>                 </a:t>
          </a:r>
          <a:r>
            <a:rPr lang="en-IN" sz="2200" baseline="0">
              <a:solidFill>
                <a:srgbClr val="FFF5D6"/>
              </a:solidFill>
              <a:latin typeface="Segoe UI Bold" panose="020B0802040204020203" pitchFamily="34" charset="0"/>
              <a:cs typeface="Segoe UI Bold" panose="020B0802040204020203" pitchFamily="34" charset="0"/>
            </a:rPr>
            <a:t>$286.40k </a:t>
          </a:r>
        </a:p>
        <a:p>
          <a:pPr algn="l"/>
          <a:r>
            <a:rPr lang="en-IN" sz="1400" baseline="0">
              <a:solidFill>
                <a:srgbClr val="F7E8B3"/>
              </a:solidFill>
            </a:rPr>
            <a:t>                </a:t>
          </a:r>
          <a:r>
            <a:rPr lang="en-IN" sz="1400" baseline="0">
              <a:solidFill>
                <a:srgbClr val="7EF822"/>
              </a:solidFill>
            </a:rPr>
            <a:t>↑ 20.62% </a:t>
          </a:r>
          <a:r>
            <a:rPr lang="en-IN" sz="1400" baseline="0">
              <a:solidFill>
                <a:srgbClr val="D8C89A"/>
              </a:solidFill>
            </a:rPr>
            <a:t>vs PY     </a:t>
          </a:r>
        </a:p>
        <a:p>
          <a:pPr algn="l"/>
          <a:r>
            <a:rPr lang="en-IN" sz="1400" baseline="0">
              <a:solidFill>
                <a:srgbClr val="F7E8B3"/>
              </a:solidFill>
            </a:rPr>
            <a:t>                                            </a:t>
          </a:r>
        </a:p>
        <a:p>
          <a:pPr algn="l"/>
          <a:endParaRPr lang="en-IN" sz="1400" baseline="0">
            <a:solidFill>
              <a:srgbClr val="F7E8B3"/>
            </a:solidFill>
          </a:endParaRPr>
        </a:p>
        <a:p>
          <a:pPr algn="l"/>
          <a:endParaRPr lang="en-IN" sz="1400" baseline="0">
            <a:solidFill>
              <a:srgbClr val="F7E8B3"/>
            </a:solidFill>
          </a:endParaRPr>
        </a:p>
        <a:p>
          <a:pPr algn="l"/>
          <a:endParaRPr lang="en-IN" sz="1400">
            <a:solidFill>
              <a:srgbClr val="F7E8B3"/>
            </a:solidFill>
          </a:endParaRPr>
        </a:p>
      </xdr:txBody>
    </xdr:sp>
    <xdr:clientData/>
  </xdr:twoCellAnchor>
  <xdr:twoCellAnchor>
    <xdr:from>
      <xdr:col>6</xdr:col>
      <xdr:colOff>25973</xdr:colOff>
      <xdr:row>3</xdr:row>
      <xdr:rowOff>3541</xdr:rowOff>
    </xdr:from>
    <xdr:to>
      <xdr:col>7</xdr:col>
      <xdr:colOff>48833</xdr:colOff>
      <xdr:row>6</xdr:row>
      <xdr:rowOff>64072</xdr:rowOff>
    </xdr:to>
    <xdr:sp macro="" textlink="">
      <xdr:nvSpPr>
        <xdr:cNvPr id="6" name="Oval 5">
          <a:extLst>
            <a:ext uri="{FF2B5EF4-FFF2-40B4-BE49-F238E27FC236}">
              <a16:creationId xmlns:a16="http://schemas.microsoft.com/office/drawing/2014/main" id="{CDD1F2F2-92CE-5FF9-1348-DDD3A543F93F}"/>
            </a:ext>
          </a:extLst>
        </xdr:cNvPr>
        <xdr:cNvSpPr/>
      </xdr:nvSpPr>
      <xdr:spPr>
        <a:xfrm>
          <a:off x="3696452" y="550893"/>
          <a:ext cx="634606" cy="607883"/>
        </a:xfrm>
        <a:prstGeom prst="ellipse">
          <a:avLst/>
        </a:prstGeom>
        <a:solidFill>
          <a:srgbClr val="CEA744">
            <a:alpha val="85000"/>
          </a:srgbClr>
        </a:solidFill>
        <a:ln w="12700">
          <a:solidFill>
            <a:sysClr val="windowText" lastClr="000000">
              <a:alpha val="97000"/>
            </a:sysClr>
          </a:solidFill>
        </a:ln>
        <a:effectLst>
          <a:glow>
            <a:schemeClr val="accent1">
              <a:alpha val="96000"/>
            </a:schemeClr>
          </a:glow>
          <a:outerShdw blurRad="762000" sx="66000" sy="66000" algn="ctr" rotWithShape="0">
            <a:prstClr val="black">
              <a:alpha val="4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6</xdr:col>
      <xdr:colOff>176979</xdr:colOff>
      <xdr:row>3</xdr:row>
      <xdr:rowOff>120524</xdr:rowOff>
    </xdr:from>
    <xdr:to>
      <xdr:col>6</xdr:col>
      <xdr:colOff>527498</xdr:colOff>
      <xdr:row>5</xdr:row>
      <xdr:rowOff>105315</xdr:rowOff>
    </xdr:to>
    <xdr:pic>
      <xdr:nvPicPr>
        <xdr:cNvPr id="5" name="Picture 4">
          <a:extLst>
            <a:ext uri="{FF2B5EF4-FFF2-40B4-BE49-F238E27FC236}">
              <a16:creationId xmlns:a16="http://schemas.microsoft.com/office/drawing/2014/main" id="{62359796-60BE-53CF-C1DF-5F4D0CB28CA4}"/>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sharpenSoften amount="-3000"/>
                  </a14:imgEffect>
                </a14:imgLayer>
              </a14:imgProps>
            </a:ext>
          </a:extLst>
        </a:blip>
        <a:stretch>
          <a:fillRect/>
        </a:stretch>
      </xdr:blipFill>
      <xdr:spPr>
        <a:xfrm>
          <a:off x="3847458" y="667876"/>
          <a:ext cx="350519" cy="349693"/>
        </a:xfrm>
        <a:prstGeom prst="rect">
          <a:avLst/>
        </a:prstGeom>
        <a:solidFill>
          <a:srgbClr val="CEA744">
            <a:alpha val="0"/>
          </a:srgbClr>
        </a:solidFill>
        <a:ln w="31750">
          <a:solidFill>
            <a:sysClr val="windowText" lastClr="000000">
              <a:alpha val="0"/>
            </a:sysClr>
          </a:solidFill>
        </a:ln>
        <a:effectLst>
          <a:glow rad="63500">
            <a:schemeClr val="accent4">
              <a:satMod val="175000"/>
              <a:alpha val="40000"/>
            </a:schemeClr>
          </a:glow>
          <a:outerShdw blurRad="165100" dist="50800" dir="5400000" algn="ctr" rotWithShape="0">
            <a:srgbClr val="CEA744">
              <a:alpha val="27843"/>
            </a:srgbClr>
          </a:outerShdw>
        </a:effectLst>
      </xdr:spPr>
    </xdr:pic>
    <xdr:clientData/>
  </xdr:twoCellAnchor>
  <xdr:twoCellAnchor>
    <xdr:from>
      <xdr:col>9</xdr:col>
      <xdr:colOff>72000</xdr:colOff>
      <xdr:row>8</xdr:row>
      <xdr:rowOff>127635</xdr:rowOff>
    </xdr:from>
    <xdr:to>
      <xdr:col>9</xdr:col>
      <xdr:colOff>117719</xdr:colOff>
      <xdr:row>9</xdr:row>
      <xdr:rowOff>15779</xdr:rowOff>
    </xdr:to>
    <xdr:sp macro="" textlink="">
      <xdr:nvSpPr>
        <xdr:cNvPr id="7" name="Rectangle 6">
          <a:extLst>
            <a:ext uri="{FF2B5EF4-FFF2-40B4-BE49-F238E27FC236}">
              <a16:creationId xmlns:a16="http://schemas.microsoft.com/office/drawing/2014/main" id="{75A8BA21-C37E-1AA8-4F26-4CD508C3D992}"/>
            </a:ext>
          </a:extLst>
        </xdr:cNvPr>
        <xdr:cNvSpPr>
          <a:spLocks noChangeAspect="1"/>
        </xdr:cNvSpPr>
      </xdr:nvSpPr>
      <xdr:spPr>
        <a:xfrm>
          <a:off x="5558400" y="1590675"/>
          <a:ext cx="45719" cy="71024"/>
        </a:xfrm>
        <a:prstGeom prst="rect">
          <a:avLst/>
        </a:prstGeom>
        <a:solidFill>
          <a:srgbClr val="FFD54A"/>
        </a:solidFill>
        <a:effectLst>
          <a:outerShdw blurRad="50800" dist="50800" dir="5400000" algn="ctr" rotWithShape="0">
            <a:srgbClr val="FFD54A">
              <a:alpha val="36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144389</xdr:colOff>
      <xdr:row>8</xdr:row>
      <xdr:rowOff>72390</xdr:rowOff>
    </xdr:from>
    <xdr:to>
      <xdr:col>9</xdr:col>
      <xdr:colOff>191189</xdr:colOff>
      <xdr:row>9</xdr:row>
      <xdr:rowOff>15239</xdr:rowOff>
    </xdr:to>
    <xdr:sp macro="" textlink="">
      <xdr:nvSpPr>
        <xdr:cNvPr id="8" name="Rectangle 7">
          <a:extLst>
            <a:ext uri="{FF2B5EF4-FFF2-40B4-BE49-F238E27FC236}">
              <a16:creationId xmlns:a16="http://schemas.microsoft.com/office/drawing/2014/main" id="{4FAD857A-BD4A-C35C-E470-FDC0430607C4}"/>
            </a:ext>
          </a:extLst>
        </xdr:cNvPr>
        <xdr:cNvSpPr>
          <a:spLocks noChangeAspect="1"/>
        </xdr:cNvSpPr>
      </xdr:nvSpPr>
      <xdr:spPr>
        <a:xfrm>
          <a:off x="5630789" y="1535430"/>
          <a:ext cx="46800" cy="125729"/>
        </a:xfrm>
        <a:prstGeom prst="rect">
          <a:avLst/>
        </a:prstGeom>
        <a:solidFill>
          <a:srgbClr val="FFD54A"/>
        </a:solidFill>
        <a:effectLst>
          <a:outerShdw blurRad="50800" dist="50800" dir="5400000" algn="ctr" rotWithShape="0">
            <a:srgbClr val="FFD54A">
              <a:alpha val="36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214875</xdr:colOff>
      <xdr:row>8</xdr:row>
      <xdr:rowOff>20955</xdr:rowOff>
    </xdr:from>
    <xdr:to>
      <xdr:col>9</xdr:col>
      <xdr:colOff>261675</xdr:colOff>
      <xdr:row>9</xdr:row>
      <xdr:rowOff>13875</xdr:rowOff>
    </xdr:to>
    <xdr:sp macro="" textlink="">
      <xdr:nvSpPr>
        <xdr:cNvPr id="9" name="Rectangle 8">
          <a:extLst>
            <a:ext uri="{FF2B5EF4-FFF2-40B4-BE49-F238E27FC236}">
              <a16:creationId xmlns:a16="http://schemas.microsoft.com/office/drawing/2014/main" id="{E1BE9EC2-5E70-EF6E-C2F3-F1CD0D20796E}"/>
            </a:ext>
          </a:extLst>
        </xdr:cNvPr>
        <xdr:cNvSpPr>
          <a:spLocks noChangeAspect="1"/>
        </xdr:cNvSpPr>
      </xdr:nvSpPr>
      <xdr:spPr>
        <a:xfrm>
          <a:off x="5701275" y="1483995"/>
          <a:ext cx="46800" cy="175800"/>
        </a:xfrm>
        <a:prstGeom prst="rect">
          <a:avLst/>
        </a:prstGeom>
        <a:solidFill>
          <a:srgbClr val="FFD54A"/>
        </a:solidFill>
        <a:effectLst>
          <a:outerShdw blurRad="50800" dist="50800" dir="5400000" algn="ctr" rotWithShape="0">
            <a:srgbClr val="FFD54A">
              <a:alpha val="36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292980</xdr:colOff>
      <xdr:row>7</xdr:row>
      <xdr:rowOff>160020</xdr:rowOff>
    </xdr:from>
    <xdr:to>
      <xdr:col>9</xdr:col>
      <xdr:colOff>338699</xdr:colOff>
      <xdr:row>9</xdr:row>
      <xdr:rowOff>17685</xdr:rowOff>
    </xdr:to>
    <xdr:sp macro="" textlink="">
      <xdr:nvSpPr>
        <xdr:cNvPr id="11" name="Rectangle 10">
          <a:extLst>
            <a:ext uri="{FF2B5EF4-FFF2-40B4-BE49-F238E27FC236}">
              <a16:creationId xmlns:a16="http://schemas.microsoft.com/office/drawing/2014/main" id="{F0B91BCD-01A9-1B68-5FF6-EACB05B4A086}"/>
            </a:ext>
          </a:extLst>
        </xdr:cNvPr>
        <xdr:cNvSpPr>
          <a:spLocks noChangeAspect="1"/>
        </xdr:cNvSpPr>
      </xdr:nvSpPr>
      <xdr:spPr>
        <a:xfrm>
          <a:off x="5779380" y="1440180"/>
          <a:ext cx="45719" cy="223425"/>
        </a:xfrm>
        <a:prstGeom prst="rect">
          <a:avLst/>
        </a:prstGeom>
        <a:solidFill>
          <a:srgbClr val="FFD54A"/>
        </a:solidFill>
        <a:effectLst>
          <a:outerShdw blurRad="50800" dist="50800" dir="5400000" algn="ctr" rotWithShape="0">
            <a:srgbClr val="FFD54A">
              <a:alpha val="36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371475</xdr:colOff>
      <xdr:row>7</xdr:row>
      <xdr:rowOff>97155</xdr:rowOff>
    </xdr:from>
    <xdr:to>
      <xdr:col>9</xdr:col>
      <xdr:colOff>418275</xdr:colOff>
      <xdr:row>9</xdr:row>
      <xdr:rowOff>11430</xdr:rowOff>
    </xdr:to>
    <xdr:sp macro="" textlink="">
      <xdr:nvSpPr>
        <xdr:cNvPr id="12" name="Rectangle 11">
          <a:extLst>
            <a:ext uri="{FF2B5EF4-FFF2-40B4-BE49-F238E27FC236}">
              <a16:creationId xmlns:a16="http://schemas.microsoft.com/office/drawing/2014/main" id="{7CC783E8-B6A5-F383-1521-FC8C17C2E62E}"/>
            </a:ext>
          </a:extLst>
        </xdr:cNvPr>
        <xdr:cNvSpPr/>
      </xdr:nvSpPr>
      <xdr:spPr>
        <a:xfrm>
          <a:off x="5857875" y="1377315"/>
          <a:ext cx="46800" cy="280035"/>
        </a:xfrm>
        <a:prstGeom prst="rect">
          <a:avLst/>
        </a:prstGeom>
        <a:solidFill>
          <a:srgbClr val="FFD54A"/>
        </a:solidFill>
        <a:effectLst>
          <a:outerShdw blurRad="50800" dist="50800" dir="5400000" algn="ctr" rotWithShape="0">
            <a:srgbClr val="FFD54A">
              <a:alpha val="36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449580</xdr:colOff>
      <xdr:row>7</xdr:row>
      <xdr:rowOff>26670</xdr:rowOff>
    </xdr:from>
    <xdr:to>
      <xdr:col>9</xdr:col>
      <xdr:colOff>495299</xdr:colOff>
      <xdr:row>8</xdr:row>
      <xdr:rowOff>158115</xdr:rowOff>
    </xdr:to>
    <xdr:sp macro="" textlink="">
      <xdr:nvSpPr>
        <xdr:cNvPr id="13" name="Rectangle 12">
          <a:extLst>
            <a:ext uri="{FF2B5EF4-FFF2-40B4-BE49-F238E27FC236}">
              <a16:creationId xmlns:a16="http://schemas.microsoft.com/office/drawing/2014/main" id="{C95738DB-042B-3BBF-B901-9300151E316C}"/>
            </a:ext>
          </a:extLst>
        </xdr:cNvPr>
        <xdr:cNvSpPr/>
      </xdr:nvSpPr>
      <xdr:spPr>
        <a:xfrm>
          <a:off x="5935980" y="1306830"/>
          <a:ext cx="45719" cy="314325"/>
        </a:xfrm>
        <a:prstGeom prst="rect">
          <a:avLst/>
        </a:prstGeom>
        <a:solidFill>
          <a:srgbClr val="FFD54A"/>
        </a:solidFill>
        <a:effectLst>
          <a:outerShdw blurRad="50800" dist="50800" dir="5400000" algn="ctr" rotWithShape="0">
            <a:srgbClr val="FFD54A">
              <a:alpha val="36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527685</xdr:colOff>
      <xdr:row>6</xdr:row>
      <xdr:rowOff>121920</xdr:rowOff>
    </xdr:from>
    <xdr:to>
      <xdr:col>9</xdr:col>
      <xdr:colOff>573404</xdr:colOff>
      <xdr:row>8</xdr:row>
      <xdr:rowOff>70485</xdr:rowOff>
    </xdr:to>
    <xdr:sp macro="" textlink="">
      <xdr:nvSpPr>
        <xdr:cNvPr id="14" name="Rectangle 13">
          <a:extLst>
            <a:ext uri="{FF2B5EF4-FFF2-40B4-BE49-F238E27FC236}">
              <a16:creationId xmlns:a16="http://schemas.microsoft.com/office/drawing/2014/main" id="{01EEBCDF-D2BE-FBC0-71DC-CEBB8A85DBE2}"/>
            </a:ext>
          </a:extLst>
        </xdr:cNvPr>
        <xdr:cNvSpPr/>
      </xdr:nvSpPr>
      <xdr:spPr>
        <a:xfrm>
          <a:off x="6014085" y="1205653"/>
          <a:ext cx="45719" cy="309810"/>
        </a:xfrm>
        <a:prstGeom prst="rect">
          <a:avLst/>
        </a:prstGeom>
        <a:solidFill>
          <a:srgbClr val="FFD54A"/>
        </a:solidFill>
        <a:ln>
          <a:solidFill>
            <a:schemeClr val="accent1">
              <a:shade val="15000"/>
              <a:alpha val="96000"/>
            </a:schemeClr>
          </a:solidFill>
        </a:ln>
        <a:effectLst>
          <a:outerShdw blurRad="50800" dist="38100" dir="2700000" algn="tl" rotWithShape="0">
            <a:srgbClr val="FFD54A">
              <a:alpha val="36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113708</xdr:colOff>
      <xdr:row>2</xdr:row>
      <xdr:rowOff>111760</xdr:rowOff>
    </xdr:from>
    <xdr:to>
      <xdr:col>14</xdr:col>
      <xdr:colOff>128948</xdr:colOff>
      <xdr:row>9</xdr:row>
      <xdr:rowOff>20320</xdr:rowOff>
    </xdr:to>
    <xdr:sp macro="" textlink="">
      <xdr:nvSpPr>
        <xdr:cNvPr id="18" name="Rectangle: Rounded Corners 17">
          <a:extLst>
            <a:ext uri="{FF2B5EF4-FFF2-40B4-BE49-F238E27FC236}">
              <a16:creationId xmlns:a16="http://schemas.microsoft.com/office/drawing/2014/main" id="{84694599-E4B8-B266-A334-9E805B22B8D8}"/>
            </a:ext>
          </a:extLst>
        </xdr:cNvPr>
        <xdr:cNvSpPr>
          <a:spLocks/>
        </xdr:cNvSpPr>
      </xdr:nvSpPr>
      <xdr:spPr>
        <a:xfrm>
          <a:off x="6209708" y="477520"/>
          <a:ext cx="2453640" cy="1188720"/>
        </a:xfrm>
        <a:prstGeom prst="roundRect">
          <a:avLst/>
        </a:prstGeom>
        <a:solidFill>
          <a:srgbClr val="1A1A1A">
            <a:alpha val="82000"/>
          </a:srgbClr>
        </a:solidFill>
        <a:ln w="9525">
          <a:solidFill>
            <a:srgbClr val="D4AF37"/>
          </a:solidFill>
        </a:ln>
        <a:effectLst>
          <a:glow rad="38100">
            <a:srgbClr val="D4AF37">
              <a:alpha val="30000"/>
            </a:srgbClr>
          </a:glow>
          <a:outerShdw blurRad="63500" sx="102000" sy="102000" algn="ctr" rotWithShape="0">
            <a:srgbClr val="D4AF37">
              <a:alpha val="40000"/>
            </a:srgbClr>
          </a:outerShdw>
          <a:reflection blurRad="76200" stA="40000" dist="254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aseline="0"/>
            <a:t>                 </a:t>
          </a:r>
          <a:r>
            <a:rPr lang="en-IN" sz="1400" baseline="0">
              <a:solidFill>
                <a:srgbClr val="F7E8B3"/>
              </a:solidFill>
              <a:latin typeface="Segoe UI Semibold" panose="020B0702040204020203" pitchFamily="34" charset="0"/>
              <a:cs typeface="Segoe UI Semibold" panose="020B0702040204020203" pitchFamily="34" charset="0"/>
            </a:rPr>
            <a:t>Total Profit</a:t>
          </a:r>
        </a:p>
        <a:p>
          <a:pPr algn="l"/>
          <a:r>
            <a:rPr lang="en-IN" sz="1400" baseline="0">
              <a:solidFill>
                <a:srgbClr val="F7E8B3"/>
              </a:solidFill>
            </a:rPr>
            <a:t>                 </a:t>
          </a:r>
          <a:r>
            <a:rPr lang="en-IN" sz="2200" b="0" i="0" u="none" strike="noStrike">
              <a:solidFill>
                <a:srgbClr val="FFF5D6"/>
              </a:solidFill>
              <a:effectLst/>
              <a:latin typeface="Segoe UI Bold" panose="020B0802040204020203" pitchFamily="34" charset="0"/>
              <a:ea typeface="+mn-ea"/>
              <a:cs typeface="Segoe UI Bold" panose="020B0802040204020203" pitchFamily="34" charset="0"/>
            </a:rPr>
            <a:t>$37.87k</a:t>
          </a:r>
          <a:r>
            <a:rPr lang="en-IN" sz="2200">
              <a:solidFill>
                <a:srgbClr val="FFF5D6"/>
              </a:solidFill>
              <a:effectLst/>
              <a:latin typeface="Segoe UI Bold" panose="020B0802040204020203" pitchFamily="34" charset="0"/>
              <a:cs typeface="Segoe UI Bold" panose="020B0802040204020203" pitchFamily="34" charset="0"/>
            </a:rPr>
            <a:t> </a:t>
          </a:r>
          <a:endParaRPr lang="en-IN" sz="2200" baseline="0">
            <a:solidFill>
              <a:srgbClr val="FFF5D6"/>
            </a:solidFill>
            <a:latin typeface="Segoe UI Bold" panose="020B0802040204020203" pitchFamily="34" charset="0"/>
            <a:cs typeface="Segoe UI Bold" panose="020B0802040204020203" pitchFamily="34" charset="0"/>
          </a:endParaRPr>
        </a:p>
        <a:p>
          <a:pPr algn="l"/>
          <a:r>
            <a:rPr lang="en-IN" sz="1400" baseline="0">
              <a:solidFill>
                <a:srgbClr val="F7E8B3"/>
              </a:solidFill>
            </a:rPr>
            <a:t>                </a:t>
          </a:r>
          <a:r>
            <a:rPr lang="en-IN" sz="1400" b="0" i="0" u="none" strike="noStrike">
              <a:solidFill>
                <a:srgbClr val="7EF822"/>
              </a:solidFill>
              <a:effectLst/>
              <a:latin typeface="+mn-lt"/>
              <a:ea typeface="+mn-ea"/>
              <a:cs typeface="+mn-cs"/>
            </a:rPr>
            <a:t>↑ 14.41% </a:t>
          </a:r>
          <a:r>
            <a:rPr lang="en-IN" sz="1400" baseline="0">
              <a:solidFill>
                <a:srgbClr val="D8C89A"/>
              </a:solidFill>
            </a:rPr>
            <a:t>vs PY     </a:t>
          </a:r>
        </a:p>
        <a:p>
          <a:pPr algn="l"/>
          <a:r>
            <a:rPr lang="en-IN" sz="1400" baseline="0">
              <a:solidFill>
                <a:srgbClr val="F7E8B3"/>
              </a:solidFill>
            </a:rPr>
            <a:t>                                            </a:t>
          </a:r>
        </a:p>
        <a:p>
          <a:pPr algn="l"/>
          <a:endParaRPr lang="en-IN" sz="1400" baseline="0">
            <a:solidFill>
              <a:srgbClr val="F7E8B3"/>
            </a:solidFill>
          </a:endParaRPr>
        </a:p>
        <a:p>
          <a:pPr algn="l"/>
          <a:endParaRPr lang="en-IN" sz="1400" baseline="0">
            <a:solidFill>
              <a:srgbClr val="F7E8B3"/>
            </a:solidFill>
          </a:endParaRPr>
        </a:p>
        <a:p>
          <a:pPr algn="l"/>
          <a:endParaRPr lang="en-IN" sz="1400">
            <a:solidFill>
              <a:srgbClr val="F7E8B3"/>
            </a:solidFill>
          </a:endParaRPr>
        </a:p>
      </xdr:txBody>
    </xdr:sp>
    <xdr:clientData/>
  </xdr:twoCellAnchor>
  <xdr:twoCellAnchor>
    <xdr:from>
      <xdr:col>10</xdr:col>
      <xdr:colOff>148405</xdr:colOff>
      <xdr:row>2</xdr:row>
      <xdr:rowOff>175260</xdr:rowOff>
    </xdr:from>
    <xdr:to>
      <xdr:col>11</xdr:col>
      <xdr:colOff>171264</xdr:colOff>
      <xdr:row>6</xdr:row>
      <xdr:rowOff>53340</xdr:rowOff>
    </xdr:to>
    <xdr:sp macro="" textlink="">
      <xdr:nvSpPr>
        <xdr:cNvPr id="19" name="Oval 18">
          <a:extLst>
            <a:ext uri="{FF2B5EF4-FFF2-40B4-BE49-F238E27FC236}">
              <a16:creationId xmlns:a16="http://schemas.microsoft.com/office/drawing/2014/main" id="{BFB43DA5-940E-411F-549C-50D2750AAE87}"/>
            </a:ext>
          </a:extLst>
        </xdr:cNvPr>
        <xdr:cNvSpPr/>
      </xdr:nvSpPr>
      <xdr:spPr>
        <a:xfrm>
          <a:off x="6214813" y="545163"/>
          <a:ext cx="629500" cy="617886"/>
        </a:xfrm>
        <a:prstGeom prst="ellipse">
          <a:avLst/>
        </a:prstGeom>
        <a:solidFill>
          <a:srgbClr val="CEA744">
            <a:alpha val="85000"/>
          </a:srgbClr>
        </a:solidFill>
        <a:ln w="12700">
          <a:solidFill>
            <a:sysClr val="windowText" lastClr="000000">
              <a:alpha val="97000"/>
            </a:sysClr>
          </a:solidFill>
        </a:ln>
        <a:effectLst>
          <a:glow>
            <a:schemeClr val="accent1">
              <a:alpha val="96000"/>
            </a:schemeClr>
          </a:glow>
          <a:outerShdw blurRad="762000" sx="66000" sy="66000" algn="ctr" rotWithShape="0">
            <a:prstClr val="black">
              <a:alpha val="4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10</xdr:col>
      <xdr:colOff>297179</xdr:colOff>
      <xdr:row>3</xdr:row>
      <xdr:rowOff>120014</xdr:rowOff>
    </xdr:from>
    <xdr:to>
      <xdr:col>11</xdr:col>
      <xdr:colOff>36779</xdr:colOff>
      <xdr:row>5</xdr:row>
      <xdr:rowOff>95211</xdr:rowOff>
    </xdr:to>
    <xdr:pic>
      <xdr:nvPicPr>
        <xdr:cNvPr id="27" name="Picture 26">
          <a:extLst>
            <a:ext uri="{FF2B5EF4-FFF2-40B4-BE49-F238E27FC236}">
              <a16:creationId xmlns:a16="http://schemas.microsoft.com/office/drawing/2014/main" id="{9108AA1D-8DCC-5C40-606C-CF83AFD8E491}"/>
            </a:ext>
          </a:extLst>
        </xdr:cNvPr>
        <xdr:cNvPicPr>
          <a:picLocks noChangeAspect="1"/>
        </xdr:cNvPicPr>
      </xdr:nvPicPr>
      <xdr:blipFill>
        <a:blip xmlns:r="http://schemas.openxmlformats.org/officeDocument/2006/relationships" r:embed="rId3"/>
        <a:stretch>
          <a:fillRect/>
        </a:stretch>
      </xdr:blipFill>
      <xdr:spPr>
        <a:xfrm>
          <a:off x="6393179" y="678814"/>
          <a:ext cx="349200" cy="347730"/>
        </a:xfrm>
        <a:prstGeom prst="rect">
          <a:avLst/>
        </a:prstGeom>
        <a:solidFill>
          <a:srgbClr val="CEA744">
            <a:alpha val="0"/>
          </a:srgbClr>
        </a:solidFill>
        <a:ln w="31750">
          <a:solidFill>
            <a:srgbClr val="D4AF37">
              <a:alpha val="0"/>
            </a:srgbClr>
          </a:solidFill>
        </a:ln>
        <a:effectLst>
          <a:glow rad="63500">
            <a:schemeClr val="accent4">
              <a:satMod val="175000"/>
              <a:alpha val="40000"/>
            </a:schemeClr>
          </a:glow>
          <a:outerShdw blurRad="165100" dist="50800" dir="5400000" algn="ctr" rotWithShape="0">
            <a:srgbClr val="D4AF37">
              <a:alpha val="28000"/>
            </a:srgbClr>
          </a:outerShdw>
        </a:effectLst>
      </xdr:spPr>
    </xdr:pic>
    <xdr:clientData/>
  </xdr:twoCellAnchor>
  <xdr:twoCellAnchor>
    <xdr:from>
      <xdr:col>13</xdr:col>
      <xdr:colOff>192015</xdr:colOff>
      <xdr:row>8</xdr:row>
      <xdr:rowOff>127635</xdr:rowOff>
    </xdr:from>
    <xdr:to>
      <xdr:col>13</xdr:col>
      <xdr:colOff>237734</xdr:colOff>
      <xdr:row>9</xdr:row>
      <xdr:rowOff>15779</xdr:rowOff>
    </xdr:to>
    <xdr:sp macro="" textlink="">
      <xdr:nvSpPr>
        <xdr:cNvPr id="38" name="Rectangle 37">
          <a:extLst>
            <a:ext uri="{FF2B5EF4-FFF2-40B4-BE49-F238E27FC236}">
              <a16:creationId xmlns:a16="http://schemas.microsoft.com/office/drawing/2014/main" id="{AE5091BE-630E-45EC-DE7B-97104CDBDDF2}"/>
            </a:ext>
          </a:extLst>
        </xdr:cNvPr>
        <xdr:cNvSpPr>
          <a:spLocks noChangeAspect="1"/>
        </xdr:cNvSpPr>
      </xdr:nvSpPr>
      <xdr:spPr>
        <a:xfrm>
          <a:off x="8116815" y="1590675"/>
          <a:ext cx="45719" cy="71024"/>
        </a:xfrm>
        <a:prstGeom prst="rect">
          <a:avLst/>
        </a:prstGeom>
        <a:solidFill>
          <a:srgbClr val="FFD54A"/>
        </a:solidFill>
        <a:effectLst>
          <a:outerShdw blurRad="50800" dist="50800" dir="5400000" algn="ctr" rotWithShape="0">
            <a:srgbClr val="FFD54A">
              <a:alpha val="36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264404</xdr:colOff>
      <xdr:row>8</xdr:row>
      <xdr:rowOff>72390</xdr:rowOff>
    </xdr:from>
    <xdr:to>
      <xdr:col>13</xdr:col>
      <xdr:colOff>311204</xdr:colOff>
      <xdr:row>9</xdr:row>
      <xdr:rowOff>15239</xdr:rowOff>
    </xdr:to>
    <xdr:sp macro="" textlink="">
      <xdr:nvSpPr>
        <xdr:cNvPr id="39" name="Rectangle 38">
          <a:extLst>
            <a:ext uri="{FF2B5EF4-FFF2-40B4-BE49-F238E27FC236}">
              <a16:creationId xmlns:a16="http://schemas.microsoft.com/office/drawing/2014/main" id="{1A6A0757-3E91-E135-4136-5A6CFDC3CBBA}"/>
            </a:ext>
          </a:extLst>
        </xdr:cNvPr>
        <xdr:cNvSpPr>
          <a:spLocks noChangeAspect="1"/>
        </xdr:cNvSpPr>
      </xdr:nvSpPr>
      <xdr:spPr>
        <a:xfrm>
          <a:off x="8189204" y="1535430"/>
          <a:ext cx="46800" cy="125729"/>
        </a:xfrm>
        <a:prstGeom prst="rect">
          <a:avLst/>
        </a:prstGeom>
        <a:solidFill>
          <a:srgbClr val="FFD54A"/>
        </a:solidFill>
        <a:effectLst>
          <a:outerShdw blurRad="50800" dist="50800" dir="5400000" algn="ctr" rotWithShape="0">
            <a:srgbClr val="FFD54A">
              <a:alpha val="36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334890</xdr:colOff>
      <xdr:row>8</xdr:row>
      <xdr:rowOff>20955</xdr:rowOff>
    </xdr:from>
    <xdr:to>
      <xdr:col>13</xdr:col>
      <xdr:colOff>381690</xdr:colOff>
      <xdr:row>9</xdr:row>
      <xdr:rowOff>13875</xdr:rowOff>
    </xdr:to>
    <xdr:sp macro="" textlink="">
      <xdr:nvSpPr>
        <xdr:cNvPr id="40" name="Rectangle 39">
          <a:extLst>
            <a:ext uri="{FF2B5EF4-FFF2-40B4-BE49-F238E27FC236}">
              <a16:creationId xmlns:a16="http://schemas.microsoft.com/office/drawing/2014/main" id="{4B892288-9A38-E9AE-0B45-8BF5A555E2A3}"/>
            </a:ext>
          </a:extLst>
        </xdr:cNvPr>
        <xdr:cNvSpPr>
          <a:spLocks noChangeAspect="1"/>
        </xdr:cNvSpPr>
      </xdr:nvSpPr>
      <xdr:spPr>
        <a:xfrm>
          <a:off x="8259690" y="1483995"/>
          <a:ext cx="46800" cy="175800"/>
        </a:xfrm>
        <a:prstGeom prst="rect">
          <a:avLst/>
        </a:prstGeom>
        <a:solidFill>
          <a:srgbClr val="FFD54A"/>
        </a:solidFill>
        <a:effectLst>
          <a:outerShdw blurRad="50800" dist="50800" dir="5400000" algn="ctr" rotWithShape="0">
            <a:srgbClr val="FFD54A">
              <a:alpha val="36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412995</xdr:colOff>
      <xdr:row>7</xdr:row>
      <xdr:rowOff>160020</xdr:rowOff>
    </xdr:from>
    <xdr:to>
      <xdr:col>13</xdr:col>
      <xdr:colOff>458714</xdr:colOff>
      <xdr:row>9</xdr:row>
      <xdr:rowOff>17685</xdr:rowOff>
    </xdr:to>
    <xdr:sp macro="" textlink="">
      <xdr:nvSpPr>
        <xdr:cNvPr id="41" name="Rectangle 40">
          <a:extLst>
            <a:ext uri="{FF2B5EF4-FFF2-40B4-BE49-F238E27FC236}">
              <a16:creationId xmlns:a16="http://schemas.microsoft.com/office/drawing/2014/main" id="{03299D77-4710-8C32-93D0-9279BB507953}"/>
            </a:ext>
          </a:extLst>
        </xdr:cNvPr>
        <xdr:cNvSpPr>
          <a:spLocks noChangeAspect="1"/>
        </xdr:cNvSpPr>
      </xdr:nvSpPr>
      <xdr:spPr>
        <a:xfrm>
          <a:off x="8337795" y="1440180"/>
          <a:ext cx="45719" cy="223425"/>
        </a:xfrm>
        <a:prstGeom prst="rect">
          <a:avLst/>
        </a:prstGeom>
        <a:solidFill>
          <a:srgbClr val="FFD54A"/>
        </a:solidFill>
        <a:effectLst>
          <a:outerShdw blurRad="50800" dist="50800" dir="5400000" algn="ctr" rotWithShape="0">
            <a:srgbClr val="FFD54A">
              <a:alpha val="36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491490</xdr:colOff>
      <xdr:row>7</xdr:row>
      <xdr:rowOff>97155</xdr:rowOff>
    </xdr:from>
    <xdr:to>
      <xdr:col>13</xdr:col>
      <xdr:colOff>538290</xdr:colOff>
      <xdr:row>9</xdr:row>
      <xdr:rowOff>11430</xdr:rowOff>
    </xdr:to>
    <xdr:sp macro="" textlink="">
      <xdr:nvSpPr>
        <xdr:cNvPr id="42" name="Rectangle 41">
          <a:extLst>
            <a:ext uri="{FF2B5EF4-FFF2-40B4-BE49-F238E27FC236}">
              <a16:creationId xmlns:a16="http://schemas.microsoft.com/office/drawing/2014/main" id="{39CEAC72-B208-E0FD-98BF-3943B308D106}"/>
            </a:ext>
          </a:extLst>
        </xdr:cNvPr>
        <xdr:cNvSpPr/>
      </xdr:nvSpPr>
      <xdr:spPr>
        <a:xfrm>
          <a:off x="8416290" y="1377315"/>
          <a:ext cx="46800" cy="280035"/>
        </a:xfrm>
        <a:prstGeom prst="rect">
          <a:avLst/>
        </a:prstGeom>
        <a:solidFill>
          <a:srgbClr val="FFD54A"/>
        </a:solidFill>
        <a:effectLst>
          <a:outerShdw blurRad="50800" dist="50800" dir="5400000" algn="ctr" rotWithShape="0">
            <a:srgbClr val="FFD54A">
              <a:alpha val="36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569595</xdr:colOff>
      <xdr:row>7</xdr:row>
      <xdr:rowOff>26670</xdr:rowOff>
    </xdr:from>
    <xdr:to>
      <xdr:col>14</xdr:col>
      <xdr:colOff>5714</xdr:colOff>
      <xdr:row>8</xdr:row>
      <xdr:rowOff>158115</xdr:rowOff>
    </xdr:to>
    <xdr:sp macro="" textlink="">
      <xdr:nvSpPr>
        <xdr:cNvPr id="43" name="Rectangle 42">
          <a:extLst>
            <a:ext uri="{FF2B5EF4-FFF2-40B4-BE49-F238E27FC236}">
              <a16:creationId xmlns:a16="http://schemas.microsoft.com/office/drawing/2014/main" id="{1B985D97-681B-2FA6-E03D-26F854BAF6AC}"/>
            </a:ext>
          </a:extLst>
        </xdr:cNvPr>
        <xdr:cNvSpPr/>
      </xdr:nvSpPr>
      <xdr:spPr>
        <a:xfrm>
          <a:off x="8494395" y="1306830"/>
          <a:ext cx="45719" cy="314325"/>
        </a:xfrm>
        <a:prstGeom prst="rect">
          <a:avLst/>
        </a:prstGeom>
        <a:solidFill>
          <a:srgbClr val="FFD54A"/>
        </a:solidFill>
        <a:effectLst>
          <a:outerShdw blurRad="50800" dist="50800" dir="5400000" algn="ctr" rotWithShape="0">
            <a:srgbClr val="FFD54A">
              <a:alpha val="36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38100</xdr:colOff>
      <xdr:row>6</xdr:row>
      <xdr:rowOff>121920</xdr:rowOff>
    </xdr:from>
    <xdr:to>
      <xdr:col>14</xdr:col>
      <xdr:colOff>83819</xdr:colOff>
      <xdr:row>8</xdr:row>
      <xdr:rowOff>70485</xdr:rowOff>
    </xdr:to>
    <xdr:sp macro="" textlink="">
      <xdr:nvSpPr>
        <xdr:cNvPr id="44" name="Rectangle 43">
          <a:extLst>
            <a:ext uri="{FF2B5EF4-FFF2-40B4-BE49-F238E27FC236}">
              <a16:creationId xmlns:a16="http://schemas.microsoft.com/office/drawing/2014/main" id="{743CDC4A-0BFE-28DD-F0E1-B67E092FF688}"/>
            </a:ext>
          </a:extLst>
        </xdr:cNvPr>
        <xdr:cNvSpPr/>
      </xdr:nvSpPr>
      <xdr:spPr>
        <a:xfrm>
          <a:off x="8572500" y="1219200"/>
          <a:ext cx="45719" cy="314325"/>
        </a:xfrm>
        <a:prstGeom prst="rect">
          <a:avLst/>
        </a:prstGeom>
        <a:solidFill>
          <a:srgbClr val="FFD54A"/>
        </a:solidFill>
        <a:ln>
          <a:solidFill>
            <a:schemeClr val="accent1">
              <a:shade val="15000"/>
              <a:alpha val="96000"/>
            </a:schemeClr>
          </a:solidFill>
        </a:ln>
        <a:effectLst>
          <a:outerShdw blurRad="50800" dist="38100" dir="2700000" algn="tl" rotWithShape="0">
            <a:srgbClr val="FFD54A">
              <a:alpha val="36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220980</xdr:colOff>
      <xdr:row>2</xdr:row>
      <xdr:rowOff>121920</xdr:rowOff>
    </xdr:from>
    <xdr:to>
      <xdr:col>18</xdr:col>
      <xdr:colOff>236220</xdr:colOff>
      <xdr:row>9</xdr:row>
      <xdr:rowOff>30480</xdr:rowOff>
    </xdr:to>
    <xdr:sp macro="" textlink="">
      <xdr:nvSpPr>
        <xdr:cNvPr id="45" name="Rectangle: Rounded Corners 44">
          <a:extLst>
            <a:ext uri="{FF2B5EF4-FFF2-40B4-BE49-F238E27FC236}">
              <a16:creationId xmlns:a16="http://schemas.microsoft.com/office/drawing/2014/main" id="{F85934AC-E156-869A-A18D-E7B9B47132FF}"/>
            </a:ext>
          </a:extLst>
        </xdr:cNvPr>
        <xdr:cNvSpPr>
          <a:spLocks/>
        </xdr:cNvSpPr>
      </xdr:nvSpPr>
      <xdr:spPr>
        <a:xfrm>
          <a:off x="8755380" y="487680"/>
          <a:ext cx="2453640" cy="1188720"/>
        </a:xfrm>
        <a:prstGeom prst="roundRect">
          <a:avLst/>
        </a:prstGeom>
        <a:solidFill>
          <a:srgbClr val="1A1A1A">
            <a:alpha val="82000"/>
          </a:srgbClr>
        </a:solidFill>
        <a:ln w="9525">
          <a:solidFill>
            <a:srgbClr val="D4AF37"/>
          </a:solidFill>
        </a:ln>
        <a:effectLst>
          <a:glow rad="38100">
            <a:srgbClr val="D4AF37">
              <a:alpha val="30000"/>
            </a:srgbClr>
          </a:glow>
          <a:outerShdw blurRad="63500" sx="102000" sy="102000" algn="ctr" rotWithShape="0">
            <a:srgbClr val="D4AF37">
              <a:alpha val="40000"/>
            </a:srgbClr>
          </a:outerShdw>
          <a:reflection blurRad="76200" stA="40000" dist="254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aseline="0"/>
            <a:t>                 </a:t>
          </a:r>
          <a:r>
            <a:rPr lang="en-IN" sz="1400" baseline="0">
              <a:solidFill>
                <a:srgbClr val="F7E8B3"/>
              </a:solidFill>
              <a:latin typeface="Segoe UI Semibold" panose="020B0702040204020203" pitchFamily="34" charset="0"/>
              <a:cs typeface="Segoe UI Semibold" panose="020B0702040204020203" pitchFamily="34" charset="0"/>
            </a:rPr>
            <a:t>Total Orders</a:t>
          </a:r>
        </a:p>
        <a:p>
          <a:pPr algn="l"/>
          <a:r>
            <a:rPr lang="en-IN" sz="1400" baseline="0">
              <a:solidFill>
                <a:srgbClr val="F7E8B3"/>
              </a:solidFill>
            </a:rPr>
            <a:t>                  </a:t>
          </a:r>
          <a:r>
            <a:rPr lang="en-IN" sz="2200" b="0" i="0" u="none" strike="noStrike">
              <a:solidFill>
                <a:srgbClr val="FFF5D6"/>
              </a:solidFill>
              <a:effectLst/>
              <a:latin typeface="Segoe UI Bold" panose="020B0802040204020203" pitchFamily="34" charset="0"/>
              <a:ea typeface="+mn-ea"/>
              <a:cs typeface="Segoe UI Bold" panose="020B0802040204020203" pitchFamily="34" charset="0"/>
            </a:rPr>
            <a:t>9,994</a:t>
          </a:r>
          <a:r>
            <a:rPr lang="en-IN" sz="2400">
              <a:effectLst/>
            </a:rPr>
            <a:t> </a:t>
          </a:r>
          <a:r>
            <a:rPr lang="en-IN" sz="2200" baseline="0">
              <a:solidFill>
                <a:srgbClr val="FFF5D6"/>
              </a:solidFill>
              <a:latin typeface="Segoe UI Bold" panose="020B0802040204020203" pitchFamily="34" charset="0"/>
              <a:cs typeface="Segoe UI Bold" panose="020B0802040204020203" pitchFamily="34" charset="0"/>
            </a:rPr>
            <a:t> </a:t>
          </a:r>
        </a:p>
        <a:p>
          <a:pPr algn="l"/>
          <a:r>
            <a:rPr lang="en-IN" sz="1400" baseline="0">
              <a:solidFill>
                <a:srgbClr val="F7E8B3"/>
              </a:solidFill>
            </a:rPr>
            <a:t>                 </a:t>
          </a:r>
          <a:r>
            <a:rPr lang="en-IN" sz="1400" b="0" i="0" u="none" strike="noStrike">
              <a:solidFill>
                <a:srgbClr val="7EF822"/>
              </a:solidFill>
              <a:effectLst/>
              <a:latin typeface="+mn-lt"/>
              <a:ea typeface="+mn-ea"/>
              <a:cs typeface="+mn-cs"/>
            </a:rPr>
            <a:t>↑ 28.64% </a:t>
          </a:r>
          <a:r>
            <a:rPr lang="en-IN" sz="1400" baseline="0">
              <a:solidFill>
                <a:srgbClr val="D8C89A"/>
              </a:solidFill>
            </a:rPr>
            <a:t>vs PY     </a:t>
          </a:r>
        </a:p>
        <a:p>
          <a:pPr algn="l"/>
          <a:r>
            <a:rPr lang="en-IN" sz="1400" baseline="0">
              <a:solidFill>
                <a:srgbClr val="F7E8B3"/>
              </a:solidFill>
            </a:rPr>
            <a:t>                                            </a:t>
          </a:r>
        </a:p>
        <a:p>
          <a:pPr algn="l"/>
          <a:endParaRPr lang="en-IN" sz="1400" baseline="0">
            <a:solidFill>
              <a:srgbClr val="F7E8B3"/>
            </a:solidFill>
          </a:endParaRPr>
        </a:p>
        <a:p>
          <a:pPr algn="l"/>
          <a:endParaRPr lang="en-IN" sz="1400" baseline="0">
            <a:solidFill>
              <a:srgbClr val="F7E8B3"/>
            </a:solidFill>
          </a:endParaRPr>
        </a:p>
        <a:p>
          <a:pPr algn="l"/>
          <a:endParaRPr lang="en-IN" sz="1400">
            <a:solidFill>
              <a:srgbClr val="F7E8B3"/>
            </a:solidFill>
          </a:endParaRPr>
        </a:p>
      </xdr:txBody>
    </xdr:sp>
    <xdr:clientData/>
  </xdr:twoCellAnchor>
  <xdr:twoCellAnchor>
    <xdr:from>
      <xdr:col>14</xdr:col>
      <xdr:colOff>277945</xdr:colOff>
      <xdr:row>2</xdr:row>
      <xdr:rowOff>175260</xdr:rowOff>
    </xdr:from>
    <xdr:to>
      <xdr:col>15</xdr:col>
      <xdr:colOff>300804</xdr:colOff>
      <xdr:row>6</xdr:row>
      <xdr:rowOff>53340</xdr:rowOff>
    </xdr:to>
    <xdr:sp macro="" textlink="">
      <xdr:nvSpPr>
        <xdr:cNvPr id="48" name="Oval 47">
          <a:extLst>
            <a:ext uri="{FF2B5EF4-FFF2-40B4-BE49-F238E27FC236}">
              <a16:creationId xmlns:a16="http://schemas.microsoft.com/office/drawing/2014/main" id="{0CAA49D7-EF69-FB8F-59CD-5A11D49B2CD4}"/>
            </a:ext>
          </a:extLst>
        </xdr:cNvPr>
        <xdr:cNvSpPr/>
      </xdr:nvSpPr>
      <xdr:spPr>
        <a:xfrm>
          <a:off x="8812345" y="541020"/>
          <a:ext cx="632459" cy="609600"/>
        </a:xfrm>
        <a:prstGeom prst="ellipse">
          <a:avLst/>
        </a:prstGeom>
        <a:solidFill>
          <a:srgbClr val="CEA744">
            <a:alpha val="85000"/>
          </a:srgbClr>
        </a:solidFill>
        <a:ln w="12700">
          <a:solidFill>
            <a:sysClr val="windowText" lastClr="000000">
              <a:alpha val="97000"/>
            </a:sysClr>
          </a:solidFill>
        </a:ln>
        <a:effectLst>
          <a:glow>
            <a:schemeClr val="accent1">
              <a:alpha val="96000"/>
            </a:schemeClr>
          </a:glow>
          <a:outerShdw blurRad="762000" sx="66000" sy="66000" algn="ctr" rotWithShape="0">
            <a:prstClr val="black">
              <a:alpha val="4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327270</xdr:colOff>
      <xdr:row>8</xdr:row>
      <xdr:rowOff>127635</xdr:rowOff>
    </xdr:from>
    <xdr:to>
      <xdr:col>17</xdr:col>
      <xdr:colOff>372989</xdr:colOff>
      <xdr:row>9</xdr:row>
      <xdr:rowOff>15779</xdr:rowOff>
    </xdr:to>
    <xdr:sp macro="" textlink="">
      <xdr:nvSpPr>
        <xdr:cNvPr id="50" name="Rectangle 49">
          <a:extLst>
            <a:ext uri="{FF2B5EF4-FFF2-40B4-BE49-F238E27FC236}">
              <a16:creationId xmlns:a16="http://schemas.microsoft.com/office/drawing/2014/main" id="{F2A292F5-8239-9DB3-3FD6-412A43A45C5E}"/>
            </a:ext>
          </a:extLst>
        </xdr:cNvPr>
        <xdr:cNvSpPr>
          <a:spLocks noChangeAspect="1"/>
        </xdr:cNvSpPr>
      </xdr:nvSpPr>
      <xdr:spPr>
        <a:xfrm>
          <a:off x="10690470" y="1590675"/>
          <a:ext cx="45719" cy="71024"/>
        </a:xfrm>
        <a:prstGeom prst="rect">
          <a:avLst/>
        </a:prstGeom>
        <a:solidFill>
          <a:srgbClr val="FFD54A"/>
        </a:solidFill>
        <a:effectLst>
          <a:outerShdw blurRad="50800" dist="50800" dir="5400000" algn="ctr" rotWithShape="0">
            <a:srgbClr val="FFD54A">
              <a:alpha val="36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399659</xdr:colOff>
      <xdr:row>8</xdr:row>
      <xdr:rowOff>72390</xdr:rowOff>
    </xdr:from>
    <xdr:to>
      <xdr:col>17</xdr:col>
      <xdr:colOff>446459</xdr:colOff>
      <xdr:row>9</xdr:row>
      <xdr:rowOff>15239</xdr:rowOff>
    </xdr:to>
    <xdr:sp macro="" textlink="">
      <xdr:nvSpPr>
        <xdr:cNvPr id="51" name="Rectangle 50">
          <a:extLst>
            <a:ext uri="{FF2B5EF4-FFF2-40B4-BE49-F238E27FC236}">
              <a16:creationId xmlns:a16="http://schemas.microsoft.com/office/drawing/2014/main" id="{220FA713-9C0A-10A5-B441-7385E54E10A5}"/>
            </a:ext>
          </a:extLst>
        </xdr:cNvPr>
        <xdr:cNvSpPr>
          <a:spLocks noChangeAspect="1"/>
        </xdr:cNvSpPr>
      </xdr:nvSpPr>
      <xdr:spPr>
        <a:xfrm>
          <a:off x="10762859" y="1535430"/>
          <a:ext cx="46800" cy="125729"/>
        </a:xfrm>
        <a:prstGeom prst="rect">
          <a:avLst/>
        </a:prstGeom>
        <a:solidFill>
          <a:srgbClr val="FFD54A"/>
        </a:solidFill>
        <a:effectLst>
          <a:outerShdw blurRad="50800" dist="50800" dir="5400000" algn="ctr" rotWithShape="0">
            <a:srgbClr val="FFD54A">
              <a:alpha val="36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470145</xdr:colOff>
      <xdr:row>8</xdr:row>
      <xdr:rowOff>20955</xdr:rowOff>
    </xdr:from>
    <xdr:to>
      <xdr:col>17</xdr:col>
      <xdr:colOff>516945</xdr:colOff>
      <xdr:row>9</xdr:row>
      <xdr:rowOff>13875</xdr:rowOff>
    </xdr:to>
    <xdr:sp macro="" textlink="">
      <xdr:nvSpPr>
        <xdr:cNvPr id="52" name="Rectangle 51">
          <a:extLst>
            <a:ext uri="{FF2B5EF4-FFF2-40B4-BE49-F238E27FC236}">
              <a16:creationId xmlns:a16="http://schemas.microsoft.com/office/drawing/2014/main" id="{E35CD7CE-A851-B0F6-655D-1D94F80F0573}"/>
            </a:ext>
          </a:extLst>
        </xdr:cNvPr>
        <xdr:cNvSpPr>
          <a:spLocks noChangeAspect="1"/>
        </xdr:cNvSpPr>
      </xdr:nvSpPr>
      <xdr:spPr>
        <a:xfrm>
          <a:off x="10833345" y="1483995"/>
          <a:ext cx="46800" cy="175800"/>
        </a:xfrm>
        <a:prstGeom prst="rect">
          <a:avLst/>
        </a:prstGeom>
        <a:solidFill>
          <a:srgbClr val="FFD54A"/>
        </a:solidFill>
        <a:effectLst>
          <a:outerShdw blurRad="50800" dist="50800" dir="5400000" algn="ctr" rotWithShape="0">
            <a:srgbClr val="FFD54A">
              <a:alpha val="36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548250</xdr:colOff>
      <xdr:row>7</xdr:row>
      <xdr:rowOff>160020</xdr:rowOff>
    </xdr:from>
    <xdr:to>
      <xdr:col>17</xdr:col>
      <xdr:colOff>593969</xdr:colOff>
      <xdr:row>9</xdr:row>
      <xdr:rowOff>17685</xdr:rowOff>
    </xdr:to>
    <xdr:sp macro="" textlink="">
      <xdr:nvSpPr>
        <xdr:cNvPr id="53" name="Rectangle 52">
          <a:extLst>
            <a:ext uri="{FF2B5EF4-FFF2-40B4-BE49-F238E27FC236}">
              <a16:creationId xmlns:a16="http://schemas.microsoft.com/office/drawing/2014/main" id="{43664DD4-0493-7AD0-8E28-4308D9DCFEA1}"/>
            </a:ext>
          </a:extLst>
        </xdr:cNvPr>
        <xdr:cNvSpPr>
          <a:spLocks noChangeAspect="1"/>
        </xdr:cNvSpPr>
      </xdr:nvSpPr>
      <xdr:spPr>
        <a:xfrm>
          <a:off x="10911450" y="1440180"/>
          <a:ext cx="45719" cy="223425"/>
        </a:xfrm>
        <a:prstGeom prst="rect">
          <a:avLst/>
        </a:prstGeom>
        <a:solidFill>
          <a:srgbClr val="FFD54A"/>
        </a:solidFill>
        <a:effectLst>
          <a:outerShdw blurRad="50800" dist="50800" dir="5400000" algn="ctr" rotWithShape="0">
            <a:srgbClr val="FFD54A">
              <a:alpha val="36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17145</xdr:colOff>
      <xdr:row>7</xdr:row>
      <xdr:rowOff>97155</xdr:rowOff>
    </xdr:from>
    <xdr:to>
      <xdr:col>18</xdr:col>
      <xdr:colOff>63945</xdr:colOff>
      <xdr:row>9</xdr:row>
      <xdr:rowOff>11430</xdr:rowOff>
    </xdr:to>
    <xdr:sp macro="" textlink="">
      <xdr:nvSpPr>
        <xdr:cNvPr id="54" name="Rectangle 53">
          <a:extLst>
            <a:ext uri="{FF2B5EF4-FFF2-40B4-BE49-F238E27FC236}">
              <a16:creationId xmlns:a16="http://schemas.microsoft.com/office/drawing/2014/main" id="{CF37A644-6BEB-1EFB-3812-C131171EB11F}"/>
            </a:ext>
          </a:extLst>
        </xdr:cNvPr>
        <xdr:cNvSpPr/>
      </xdr:nvSpPr>
      <xdr:spPr>
        <a:xfrm>
          <a:off x="10989945" y="1377315"/>
          <a:ext cx="46800" cy="280035"/>
        </a:xfrm>
        <a:prstGeom prst="rect">
          <a:avLst/>
        </a:prstGeom>
        <a:solidFill>
          <a:srgbClr val="FFD54A"/>
        </a:solidFill>
        <a:effectLst>
          <a:outerShdw blurRad="50800" dist="50800" dir="5400000" algn="ctr" rotWithShape="0">
            <a:srgbClr val="FFD54A">
              <a:alpha val="36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95250</xdr:colOff>
      <xdr:row>7</xdr:row>
      <xdr:rowOff>26670</xdr:rowOff>
    </xdr:from>
    <xdr:to>
      <xdr:col>18</xdr:col>
      <xdr:colOff>140969</xdr:colOff>
      <xdr:row>8</xdr:row>
      <xdr:rowOff>158115</xdr:rowOff>
    </xdr:to>
    <xdr:sp macro="" textlink="">
      <xdr:nvSpPr>
        <xdr:cNvPr id="55" name="Rectangle 54">
          <a:extLst>
            <a:ext uri="{FF2B5EF4-FFF2-40B4-BE49-F238E27FC236}">
              <a16:creationId xmlns:a16="http://schemas.microsoft.com/office/drawing/2014/main" id="{8505F924-9B1F-4319-C8AF-C008391F2152}"/>
            </a:ext>
          </a:extLst>
        </xdr:cNvPr>
        <xdr:cNvSpPr/>
      </xdr:nvSpPr>
      <xdr:spPr>
        <a:xfrm>
          <a:off x="11068050" y="1306830"/>
          <a:ext cx="45719" cy="314325"/>
        </a:xfrm>
        <a:prstGeom prst="rect">
          <a:avLst/>
        </a:prstGeom>
        <a:solidFill>
          <a:srgbClr val="FFD54A"/>
        </a:solidFill>
        <a:effectLst>
          <a:outerShdw blurRad="50800" dist="50800" dir="5400000" algn="ctr" rotWithShape="0">
            <a:srgbClr val="FFD54A">
              <a:alpha val="36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173355</xdr:colOff>
      <xdr:row>6</xdr:row>
      <xdr:rowOff>121920</xdr:rowOff>
    </xdr:from>
    <xdr:to>
      <xdr:col>18</xdr:col>
      <xdr:colOff>219074</xdr:colOff>
      <xdr:row>8</xdr:row>
      <xdr:rowOff>70485</xdr:rowOff>
    </xdr:to>
    <xdr:sp macro="" textlink="">
      <xdr:nvSpPr>
        <xdr:cNvPr id="56" name="Rectangle 55">
          <a:extLst>
            <a:ext uri="{FF2B5EF4-FFF2-40B4-BE49-F238E27FC236}">
              <a16:creationId xmlns:a16="http://schemas.microsoft.com/office/drawing/2014/main" id="{F2CA5376-559E-DBB3-B69A-193A672C0E2C}"/>
            </a:ext>
          </a:extLst>
        </xdr:cNvPr>
        <xdr:cNvSpPr/>
      </xdr:nvSpPr>
      <xdr:spPr>
        <a:xfrm>
          <a:off x="11146155" y="1219200"/>
          <a:ext cx="45719" cy="314325"/>
        </a:xfrm>
        <a:prstGeom prst="rect">
          <a:avLst/>
        </a:prstGeom>
        <a:solidFill>
          <a:srgbClr val="FFD54A"/>
        </a:solidFill>
        <a:ln>
          <a:solidFill>
            <a:schemeClr val="accent1">
              <a:shade val="15000"/>
              <a:alpha val="96000"/>
            </a:schemeClr>
          </a:solidFill>
        </a:ln>
        <a:effectLst>
          <a:outerShdw blurRad="50800" dist="38100" dir="2700000" algn="tl" rotWithShape="0">
            <a:srgbClr val="FFD54A">
              <a:alpha val="36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14</xdr:col>
      <xdr:colOff>387213</xdr:colOff>
      <xdr:row>3</xdr:row>
      <xdr:rowOff>131746</xdr:rowOff>
    </xdr:from>
    <xdr:to>
      <xdr:col>15</xdr:col>
      <xdr:colOff>199815</xdr:colOff>
      <xdr:row>5</xdr:row>
      <xdr:rowOff>112079</xdr:rowOff>
    </xdr:to>
    <xdr:pic>
      <xdr:nvPicPr>
        <xdr:cNvPr id="57" name="Picture 56">
          <a:extLst>
            <a:ext uri="{FF2B5EF4-FFF2-40B4-BE49-F238E27FC236}">
              <a16:creationId xmlns:a16="http://schemas.microsoft.com/office/drawing/2014/main" id="{A78331D4-A6DD-52A0-44FD-8AEE75517401}"/>
            </a:ext>
          </a:extLst>
        </xdr:cNvPr>
        <xdr:cNvPicPr>
          <a:picLocks noChangeAspect="1"/>
        </xdr:cNvPicPr>
      </xdr:nvPicPr>
      <xdr:blipFill>
        <a:blip xmlns:r="http://schemas.openxmlformats.org/officeDocument/2006/relationships" r:embed="rId4"/>
        <a:stretch>
          <a:fillRect/>
        </a:stretch>
      </xdr:blipFill>
      <xdr:spPr>
        <a:xfrm>
          <a:off x="8948793" y="685045"/>
          <a:ext cx="424143" cy="349200"/>
        </a:xfrm>
        <a:prstGeom prst="rect">
          <a:avLst/>
        </a:prstGeom>
        <a:solidFill>
          <a:srgbClr val="CEA744">
            <a:alpha val="0"/>
          </a:srgbClr>
        </a:solidFill>
        <a:ln w="31750">
          <a:solidFill>
            <a:srgbClr val="D4AF37">
              <a:alpha val="0"/>
            </a:srgbClr>
          </a:solidFill>
        </a:ln>
        <a:effectLst>
          <a:glow rad="101600">
            <a:schemeClr val="accent4">
              <a:satMod val="175000"/>
              <a:alpha val="40000"/>
            </a:schemeClr>
          </a:glow>
          <a:outerShdw blurRad="165100" dist="50800" dir="5400000" algn="ctr" rotWithShape="0">
            <a:prstClr val="black">
              <a:alpha val="28000"/>
            </a:prstClr>
          </a:outerShdw>
        </a:effectLst>
      </xdr:spPr>
    </xdr:pic>
    <xdr:clientData/>
  </xdr:twoCellAnchor>
  <xdr:twoCellAnchor>
    <xdr:from>
      <xdr:col>18</xdr:col>
      <xdr:colOff>347980</xdr:colOff>
      <xdr:row>2</xdr:row>
      <xdr:rowOff>121920</xdr:rowOff>
    </xdr:from>
    <xdr:to>
      <xdr:col>22</xdr:col>
      <xdr:colOff>363220</xdr:colOff>
      <xdr:row>9</xdr:row>
      <xdr:rowOff>30480</xdr:rowOff>
    </xdr:to>
    <xdr:sp macro="" textlink="">
      <xdr:nvSpPr>
        <xdr:cNvPr id="58" name="Rectangle: Rounded Corners 57">
          <a:extLst>
            <a:ext uri="{FF2B5EF4-FFF2-40B4-BE49-F238E27FC236}">
              <a16:creationId xmlns:a16="http://schemas.microsoft.com/office/drawing/2014/main" id="{1FD94924-2ECD-1496-FC60-692F74924A67}"/>
            </a:ext>
          </a:extLst>
        </xdr:cNvPr>
        <xdr:cNvSpPr>
          <a:spLocks/>
        </xdr:cNvSpPr>
      </xdr:nvSpPr>
      <xdr:spPr>
        <a:xfrm>
          <a:off x="11320780" y="487680"/>
          <a:ext cx="2453640" cy="1188720"/>
        </a:xfrm>
        <a:prstGeom prst="roundRect">
          <a:avLst/>
        </a:prstGeom>
        <a:solidFill>
          <a:srgbClr val="1A1A1A">
            <a:alpha val="82000"/>
          </a:srgbClr>
        </a:solidFill>
        <a:ln w="9525">
          <a:solidFill>
            <a:srgbClr val="D4AF37"/>
          </a:solidFill>
        </a:ln>
        <a:effectLst>
          <a:glow rad="38100">
            <a:srgbClr val="D4AF37">
              <a:alpha val="30000"/>
            </a:srgbClr>
          </a:glow>
          <a:outerShdw blurRad="63500" sx="102000" sy="102000" algn="ctr" rotWithShape="0">
            <a:srgbClr val="D4AF37">
              <a:alpha val="40000"/>
            </a:srgbClr>
          </a:outerShdw>
          <a:reflection blurRad="76200" stA="40000" dist="254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aseline="0"/>
            <a:t>                 </a:t>
          </a:r>
          <a:r>
            <a:rPr lang="en-IN" sz="1400" baseline="0">
              <a:solidFill>
                <a:srgbClr val="F7E8B3"/>
              </a:solidFill>
              <a:latin typeface="Segoe UI Semibold" panose="020B0702040204020203" pitchFamily="34" charset="0"/>
              <a:cs typeface="Segoe UI Semibold" panose="020B0702040204020203" pitchFamily="34" charset="0"/>
            </a:rPr>
            <a:t>Total Quantity</a:t>
          </a:r>
        </a:p>
        <a:p>
          <a:pPr algn="l"/>
          <a:r>
            <a:rPr lang="en-IN" sz="1400" baseline="0">
              <a:solidFill>
                <a:srgbClr val="F7E8B3"/>
              </a:solidFill>
            </a:rPr>
            <a:t>                  </a:t>
          </a:r>
          <a:r>
            <a:rPr lang="en-IN" sz="2200" b="0" i="0" u="none" strike="noStrike">
              <a:solidFill>
                <a:srgbClr val="FFF5D6"/>
              </a:solidFill>
              <a:effectLst/>
              <a:latin typeface="Segoe UI Bold" panose="020B0802040204020203" pitchFamily="34" charset="0"/>
              <a:ea typeface="+mn-ea"/>
              <a:cs typeface="Segoe UI Bold" panose="020B0802040204020203" pitchFamily="34" charset="0"/>
            </a:rPr>
            <a:t>37,873</a:t>
          </a:r>
          <a:r>
            <a:rPr lang="en-IN" sz="2400">
              <a:effectLst/>
            </a:rPr>
            <a:t>  </a:t>
          </a:r>
          <a:r>
            <a:rPr lang="en-IN" sz="2200" baseline="0">
              <a:solidFill>
                <a:srgbClr val="FFF5D6"/>
              </a:solidFill>
              <a:latin typeface="Segoe UI Bold" panose="020B0802040204020203" pitchFamily="34" charset="0"/>
              <a:cs typeface="Segoe UI Bold" panose="020B0802040204020203" pitchFamily="34" charset="0"/>
            </a:rPr>
            <a:t> </a:t>
          </a:r>
        </a:p>
        <a:p>
          <a:pPr algn="l"/>
          <a:r>
            <a:rPr lang="en-IN" sz="1400" baseline="0">
              <a:solidFill>
                <a:srgbClr val="F7E8B3"/>
              </a:solidFill>
            </a:rPr>
            <a:t>                 </a:t>
          </a:r>
          <a:r>
            <a:rPr lang="en-IN" sz="1400" b="0" i="0" u="none" strike="noStrike">
              <a:solidFill>
                <a:srgbClr val="7EF822"/>
              </a:solidFill>
              <a:effectLst/>
              <a:latin typeface="+mn-lt"/>
              <a:ea typeface="+mn-ea"/>
              <a:cs typeface="+mn-cs"/>
            </a:rPr>
            <a:t>↑ 27.45% </a:t>
          </a:r>
          <a:r>
            <a:rPr lang="en-IN" sz="1400" baseline="0">
              <a:solidFill>
                <a:srgbClr val="D8C89A"/>
              </a:solidFill>
            </a:rPr>
            <a:t>vs PY     </a:t>
          </a:r>
        </a:p>
        <a:p>
          <a:pPr algn="l"/>
          <a:r>
            <a:rPr lang="en-IN" sz="1400" baseline="0">
              <a:solidFill>
                <a:srgbClr val="F7E8B3"/>
              </a:solidFill>
            </a:rPr>
            <a:t>                                            </a:t>
          </a:r>
        </a:p>
        <a:p>
          <a:pPr algn="l"/>
          <a:endParaRPr lang="en-IN" sz="1400" baseline="0">
            <a:solidFill>
              <a:srgbClr val="F7E8B3"/>
            </a:solidFill>
          </a:endParaRPr>
        </a:p>
        <a:p>
          <a:pPr algn="l"/>
          <a:endParaRPr lang="en-IN" sz="1400">
            <a:solidFill>
              <a:srgbClr val="F7E8B3"/>
            </a:solidFill>
          </a:endParaRPr>
        </a:p>
      </xdr:txBody>
    </xdr:sp>
    <xdr:clientData/>
  </xdr:twoCellAnchor>
  <xdr:twoCellAnchor>
    <xdr:from>
      <xdr:col>18</xdr:col>
      <xdr:colOff>388011</xdr:colOff>
      <xdr:row>2</xdr:row>
      <xdr:rowOff>175260</xdr:rowOff>
    </xdr:from>
    <xdr:to>
      <xdr:col>19</xdr:col>
      <xdr:colOff>410870</xdr:colOff>
      <xdr:row>6</xdr:row>
      <xdr:rowOff>53340</xdr:rowOff>
    </xdr:to>
    <xdr:sp macro="" textlink="">
      <xdr:nvSpPr>
        <xdr:cNvPr id="59" name="Oval 58">
          <a:extLst>
            <a:ext uri="{FF2B5EF4-FFF2-40B4-BE49-F238E27FC236}">
              <a16:creationId xmlns:a16="http://schemas.microsoft.com/office/drawing/2014/main" id="{04067D3F-C686-4880-774E-80368DA7B14A}"/>
            </a:ext>
          </a:extLst>
        </xdr:cNvPr>
        <xdr:cNvSpPr/>
      </xdr:nvSpPr>
      <xdr:spPr>
        <a:xfrm>
          <a:off x="11360811" y="547793"/>
          <a:ext cx="632459" cy="623147"/>
        </a:xfrm>
        <a:prstGeom prst="ellipse">
          <a:avLst/>
        </a:prstGeom>
        <a:solidFill>
          <a:srgbClr val="CEA744">
            <a:alpha val="85000"/>
          </a:srgbClr>
        </a:solidFill>
        <a:ln w="12700">
          <a:solidFill>
            <a:sysClr val="windowText" lastClr="000000">
              <a:alpha val="97000"/>
            </a:sysClr>
          </a:solidFill>
        </a:ln>
        <a:effectLst>
          <a:glow>
            <a:schemeClr val="accent1">
              <a:alpha val="96000"/>
            </a:schemeClr>
          </a:glow>
          <a:outerShdw blurRad="762000" sx="66000" sy="66000" algn="ctr" rotWithShape="0">
            <a:prstClr val="black">
              <a:alpha val="4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454905</xdr:colOff>
      <xdr:row>8</xdr:row>
      <xdr:rowOff>127635</xdr:rowOff>
    </xdr:from>
    <xdr:to>
      <xdr:col>21</xdr:col>
      <xdr:colOff>500624</xdr:colOff>
      <xdr:row>9</xdr:row>
      <xdr:rowOff>15779</xdr:rowOff>
    </xdr:to>
    <xdr:sp macro="" textlink="">
      <xdr:nvSpPr>
        <xdr:cNvPr id="61" name="Rectangle 60">
          <a:extLst>
            <a:ext uri="{FF2B5EF4-FFF2-40B4-BE49-F238E27FC236}">
              <a16:creationId xmlns:a16="http://schemas.microsoft.com/office/drawing/2014/main" id="{ECF07F4A-DFD4-4E05-3336-CC722FB6CC2E}"/>
            </a:ext>
          </a:extLst>
        </xdr:cNvPr>
        <xdr:cNvSpPr>
          <a:spLocks noChangeAspect="1"/>
        </xdr:cNvSpPr>
      </xdr:nvSpPr>
      <xdr:spPr>
        <a:xfrm>
          <a:off x="13256505" y="1590675"/>
          <a:ext cx="45719" cy="71024"/>
        </a:xfrm>
        <a:prstGeom prst="rect">
          <a:avLst/>
        </a:prstGeom>
        <a:solidFill>
          <a:srgbClr val="FFD54A"/>
        </a:solidFill>
        <a:effectLst>
          <a:outerShdw blurRad="50800" dist="50800" dir="5400000" algn="ctr" rotWithShape="0">
            <a:srgbClr val="FFD54A">
              <a:alpha val="36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527294</xdr:colOff>
      <xdr:row>8</xdr:row>
      <xdr:rowOff>72390</xdr:rowOff>
    </xdr:from>
    <xdr:to>
      <xdr:col>21</xdr:col>
      <xdr:colOff>574094</xdr:colOff>
      <xdr:row>9</xdr:row>
      <xdr:rowOff>15239</xdr:rowOff>
    </xdr:to>
    <xdr:sp macro="" textlink="">
      <xdr:nvSpPr>
        <xdr:cNvPr id="62" name="Rectangle 61">
          <a:extLst>
            <a:ext uri="{FF2B5EF4-FFF2-40B4-BE49-F238E27FC236}">
              <a16:creationId xmlns:a16="http://schemas.microsoft.com/office/drawing/2014/main" id="{CA7A19C6-7261-D140-9EB7-B9972B058D82}"/>
            </a:ext>
          </a:extLst>
        </xdr:cNvPr>
        <xdr:cNvSpPr>
          <a:spLocks noChangeAspect="1"/>
        </xdr:cNvSpPr>
      </xdr:nvSpPr>
      <xdr:spPr>
        <a:xfrm>
          <a:off x="13328894" y="1535430"/>
          <a:ext cx="46800" cy="125729"/>
        </a:xfrm>
        <a:prstGeom prst="rect">
          <a:avLst/>
        </a:prstGeom>
        <a:solidFill>
          <a:srgbClr val="FFD54A"/>
        </a:solidFill>
        <a:effectLst>
          <a:outerShdw blurRad="50800" dist="50800" dir="5400000" algn="ctr" rotWithShape="0">
            <a:srgbClr val="FFD54A">
              <a:alpha val="36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597780</xdr:colOff>
      <xdr:row>8</xdr:row>
      <xdr:rowOff>20955</xdr:rowOff>
    </xdr:from>
    <xdr:to>
      <xdr:col>22</xdr:col>
      <xdr:colOff>34980</xdr:colOff>
      <xdr:row>9</xdr:row>
      <xdr:rowOff>13875</xdr:rowOff>
    </xdr:to>
    <xdr:sp macro="" textlink="">
      <xdr:nvSpPr>
        <xdr:cNvPr id="63" name="Rectangle 62">
          <a:extLst>
            <a:ext uri="{FF2B5EF4-FFF2-40B4-BE49-F238E27FC236}">
              <a16:creationId xmlns:a16="http://schemas.microsoft.com/office/drawing/2014/main" id="{D0C8EF36-7AC9-4025-EA5D-6035F1C4172B}"/>
            </a:ext>
          </a:extLst>
        </xdr:cNvPr>
        <xdr:cNvSpPr>
          <a:spLocks noChangeAspect="1"/>
        </xdr:cNvSpPr>
      </xdr:nvSpPr>
      <xdr:spPr>
        <a:xfrm>
          <a:off x="13399380" y="1483995"/>
          <a:ext cx="46800" cy="175800"/>
        </a:xfrm>
        <a:prstGeom prst="rect">
          <a:avLst/>
        </a:prstGeom>
        <a:solidFill>
          <a:srgbClr val="FFD54A"/>
        </a:solidFill>
        <a:effectLst>
          <a:outerShdw blurRad="50800" dist="50800" dir="5400000" algn="ctr" rotWithShape="0">
            <a:srgbClr val="FFD54A">
              <a:alpha val="36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66285</xdr:colOff>
      <xdr:row>7</xdr:row>
      <xdr:rowOff>160020</xdr:rowOff>
    </xdr:from>
    <xdr:to>
      <xdr:col>22</xdr:col>
      <xdr:colOff>112004</xdr:colOff>
      <xdr:row>9</xdr:row>
      <xdr:rowOff>17685</xdr:rowOff>
    </xdr:to>
    <xdr:sp macro="" textlink="">
      <xdr:nvSpPr>
        <xdr:cNvPr id="64" name="Rectangle 63">
          <a:extLst>
            <a:ext uri="{FF2B5EF4-FFF2-40B4-BE49-F238E27FC236}">
              <a16:creationId xmlns:a16="http://schemas.microsoft.com/office/drawing/2014/main" id="{73E005DC-B3ED-80D6-9211-730139AC677A}"/>
            </a:ext>
          </a:extLst>
        </xdr:cNvPr>
        <xdr:cNvSpPr>
          <a:spLocks noChangeAspect="1"/>
        </xdr:cNvSpPr>
      </xdr:nvSpPr>
      <xdr:spPr>
        <a:xfrm>
          <a:off x="13477485" y="1440180"/>
          <a:ext cx="45719" cy="223425"/>
        </a:xfrm>
        <a:prstGeom prst="rect">
          <a:avLst/>
        </a:prstGeom>
        <a:solidFill>
          <a:srgbClr val="FFD54A"/>
        </a:solidFill>
        <a:effectLst>
          <a:outerShdw blurRad="50800" dist="50800" dir="5400000" algn="ctr" rotWithShape="0">
            <a:srgbClr val="FFD54A">
              <a:alpha val="36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144780</xdr:colOff>
      <xdr:row>7</xdr:row>
      <xdr:rowOff>97155</xdr:rowOff>
    </xdr:from>
    <xdr:to>
      <xdr:col>22</xdr:col>
      <xdr:colOff>191580</xdr:colOff>
      <xdr:row>9</xdr:row>
      <xdr:rowOff>11430</xdr:rowOff>
    </xdr:to>
    <xdr:sp macro="" textlink="">
      <xdr:nvSpPr>
        <xdr:cNvPr id="65" name="Rectangle 64">
          <a:extLst>
            <a:ext uri="{FF2B5EF4-FFF2-40B4-BE49-F238E27FC236}">
              <a16:creationId xmlns:a16="http://schemas.microsoft.com/office/drawing/2014/main" id="{F2125BDC-066F-7AA5-D53D-45867992F8A4}"/>
            </a:ext>
          </a:extLst>
        </xdr:cNvPr>
        <xdr:cNvSpPr/>
      </xdr:nvSpPr>
      <xdr:spPr>
        <a:xfrm>
          <a:off x="13555980" y="1377315"/>
          <a:ext cx="46800" cy="280035"/>
        </a:xfrm>
        <a:prstGeom prst="rect">
          <a:avLst/>
        </a:prstGeom>
        <a:solidFill>
          <a:srgbClr val="FFD54A"/>
        </a:solidFill>
        <a:effectLst>
          <a:outerShdw blurRad="50800" dist="50800" dir="5400000" algn="ctr" rotWithShape="0">
            <a:srgbClr val="FFD54A">
              <a:alpha val="36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222885</xdr:colOff>
      <xdr:row>7</xdr:row>
      <xdr:rowOff>26670</xdr:rowOff>
    </xdr:from>
    <xdr:to>
      <xdr:col>22</xdr:col>
      <xdr:colOff>268604</xdr:colOff>
      <xdr:row>8</xdr:row>
      <xdr:rowOff>158115</xdr:rowOff>
    </xdr:to>
    <xdr:sp macro="" textlink="">
      <xdr:nvSpPr>
        <xdr:cNvPr id="66" name="Rectangle 65">
          <a:extLst>
            <a:ext uri="{FF2B5EF4-FFF2-40B4-BE49-F238E27FC236}">
              <a16:creationId xmlns:a16="http://schemas.microsoft.com/office/drawing/2014/main" id="{4E1CF4CF-B3E6-CA2B-00A5-4B5EFB9F862C}"/>
            </a:ext>
          </a:extLst>
        </xdr:cNvPr>
        <xdr:cNvSpPr/>
      </xdr:nvSpPr>
      <xdr:spPr>
        <a:xfrm>
          <a:off x="13634085" y="1306830"/>
          <a:ext cx="45719" cy="314325"/>
        </a:xfrm>
        <a:prstGeom prst="rect">
          <a:avLst/>
        </a:prstGeom>
        <a:solidFill>
          <a:srgbClr val="FFD54A"/>
        </a:solidFill>
        <a:effectLst>
          <a:outerShdw blurRad="50800" dist="50800" dir="5400000" algn="ctr" rotWithShape="0">
            <a:srgbClr val="FFD54A">
              <a:alpha val="36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300990</xdr:colOff>
      <xdr:row>6</xdr:row>
      <xdr:rowOff>121920</xdr:rowOff>
    </xdr:from>
    <xdr:to>
      <xdr:col>22</xdr:col>
      <xdr:colOff>346709</xdr:colOff>
      <xdr:row>8</xdr:row>
      <xdr:rowOff>70485</xdr:rowOff>
    </xdr:to>
    <xdr:sp macro="" textlink="">
      <xdr:nvSpPr>
        <xdr:cNvPr id="67" name="Rectangle 66">
          <a:extLst>
            <a:ext uri="{FF2B5EF4-FFF2-40B4-BE49-F238E27FC236}">
              <a16:creationId xmlns:a16="http://schemas.microsoft.com/office/drawing/2014/main" id="{90784BC5-2EBB-0F31-2F28-E09F9417DB5B}"/>
            </a:ext>
          </a:extLst>
        </xdr:cNvPr>
        <xdr:cNvSpPr/>
      </xdr:nvSpPr>
      <xdr:spPr>
        <a:xfrm>
          <a:off x="13712190" y="1219200"/>
          <a:ext cx="45719" cy="314325"/>
        </a:xfrm>
        <a:prstGeom prst="rect">
          <a:avLst/>
        </a:prstGeom>
        <a:solidFill>
          <a:srgbClr val="FFD54A"/>
        </a:solidFill>
        <a:ln>
          <a:solidFill>
            <a:schemeClr val="accent1">
              <a:shade val="15000"/>
              <a:alpha val="96000"/>
            </a:schemeClr>
          </a:solidFill>
        </a:ln>
        <a:effectLst>
          <a:outerShdw blurRad="50800" dist="38100" dir="2700000" algn="tl" rotWithShape="0">
            <a:srgbClr val="FFD54A">
              <a:alpha val="36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19876</xdr:colOff>
      <xdr:row>2</xdr:row>
      <xdr:rowOff>142053</xdr:rowOff>
    </xdr:from>
    <xdr:to>
      <xdr:col>27</xdr:col>
      <xdr:colOff>35116</xdr:colOff>
      <xdr:row>9</xdr:row>
      <xdr:rowOff>50613</xdr:rowOff>
    </xdr:to>
    <xdr:sp macro="" textlink="">
      <xdr:nvSpPr>
        <xdr:cNvPr id="71" name="Rectangle: Rounded Corners 70">
          <a:extLst>
            <a:ext uri="{FF2B5EF4-FFF2-40B4-BE49-F238E27FC236}">
              <a16:creationId xmlns:a16="http://schemas.microsoft.com/office/drawing/2014/main" id="{654CDDB7-5554-4808-A3E8-B1CDC0134A79}"/>
            </a:ext>
          </a:extLst>
        </xdr:cNvPr>
        <xdr:cNvSpPr>
          <a:spLocks/>
        </xdr:cNvSpPr>
      </xdr:nvSpPr>
      <xdr:spPr>
        <a:xfrm>
          <a:off x="13944643" y="517834"/>
          <a:ext cx="2436939" cy="1223793"/>
        </a:xfrm>
        <a:prstGeom prst="roundRect">
          <a:avLst/>
        </a:prstGeom>
        <a:solidFill>
          <a:srgbClr val="1A1A1A">
            <a:alpha val="82000"/>
          </a:srgbClr>
        </a:solidFill>
        <a:ln w="9525">
          <a:solidFill>
            <a:srgbClr val="D4AF37"/>
          </a:solidFill>
        </a:ln>
        <a:effectLst>
          <a:glow rad="38100">
            <a:srgbClr val="D4AF37">
              <a:alpha val="30000"/>
            </a:srgbClr>
          </a:glow>
          <a:outerShdw blurRad="63500" sx="102000" sy="102000" algn="ctr" rotWithShape="0">
            <a:srgbClr val="D4AF37">
              <a:alpha val="40000"/>
            </a:srgbClr>
          </a:outerShdw>
          <a:reflection blurRad="76200" stA="40000" dist="254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aseline="0"/>
            <a:t>                 </a:t>
          </a:r>
          <a:r>
            <a:rPr lang="en-IN" sz="1400" baseline="0">
              <a:solidFill>
                <a:srgbClr val="F7E8B3"/>
              </a:solidFill>
              <a:latin typeface="Segoe UI Semibold" panose="020B0702040204020203" pitchFamily="34" charset="0"/>
              <a:cs typeface="Segoe UI Semibold" panose="020B0702040204020203" pitchFamily="34" charset="0"/>
            </a:rPr>
            <a:t>Total Customers</a:t>
          </a:r>
        </a:p>
        <a:p>
          <a:pPr algn="l"/>
          <a:r>
            <a:rPr lang="en-IN" sz="1400" baseline="0">
              <a:solidFill>
                <a:srgbClr val="F7E8B3"/>
              </a:solidFill>
            </a:rPr>
            <a:t>                 </a:t>
          </a:r>
          <a:r>
            <a:rPr lang="en-IN" sz="2200" b="1" i="0" u="none" strike="noStrike">
              <a:solidFill>
                <a:srgbClr val="FFF5D6"/>
              </a:solidFill>
              <a:effectLst/>
              <a:latin typeface="Segoe UI Bold" panose="020B0802040204020203" pitchFamily="34" charset="0"/>
              <a:ea typeface="+mn-ea"/>
              <a:cs typeface="Segoe UI Bold" panose="020B0802040204020203" pitchFamily="34" charset="0"/>
            </a:rPr>
            <a:t>9,994</a:t>
          </a:r>
          <a:r>
            <a:rPr lang="en-IN" sz="2400">
              <a:effectLst/>
            </a:rPr>
            <a:t> </a:t>
          </a:r>
          <a:endParaRPr lang="en-IN" sz="2200" baseline="0">
            <a:solidFill>
              <a:srgbClr val="FFF5D6"/>
            </a:solidFill>
            <a:latin typeface="Segoe UI Bold" panose="020B0802040204020203" pitchFamily="34" charset="0"/>
            <a:cs typeface="Segoe UI Bold" panose="020B0802040204020203" pitchFamily="34" charset="0"/>
          </a:endParaRPr>
        </a:p>
        <a:p>
          <a:pPr algn="l"/>
          <a:r>
            <a:rPr lang="en-IN" sz="1400" baseline="0">
              <a:solidFill>
                <a:srgbClr val="F7E8B3"/>
              </a:solidFill>
            </a:rPr>
            <a:t>                 </a:t>
          </a:r>
          <a:r>
            <a:rPr lang="en-IN" sz="1400" b="0" i="0" u="none" strike="noStrike">
              <a:solidFill>
                <a:srgbClr val="7EF822"/>
              </a:solidFill>
              <a:effectLst/>
              <a:latin typeface="+mn-lt"/>
              <a:ea typeface="+mn-ea"/>
              <a:cs typeface="+mn-cs"/>
            </a:rPr>
            <a:t>↑ 28.64%</a:t>
          </a:r>
          <a:r>
            <a:rPr lang="en-IN" sz="1400" b="0" i="0" u="none" strike="noStrike" baseline="0">
              <a:solidFill>
                <a:srgbClr val="7EF822"/>
              </a:solidFill>
              <a:effectLst/>
              <a:latin typeface="+mn-lt"/>
              <a:ea typeface="+mn-ea"/>
              <a:cs typeface="+mn-cs"/>
            </a:rPr>
            <a:t> </a:t>
          </a:r>
          <a:r>
            <a:rPr lang="en-IN" sz="1400" baseline="0">
              <a:solidFill>
                <a:srgbClr val="D8C89A"/>
              </a:solidFill>
            </a:rPr>
            <a:t>vs PY     </a:t>
          </a:r>
        </a:p>
        <a:p>
          <a:pPr algn="l"/>
          <a:r>
            <a:rPr lang="en-IN" sz="1400" baseline="0">
              <a:solidFill>
                <a:srgbClr val="F7E8B3"/>
              </a:solidFill>
            </a:rPr>
            <a:t>                                            </a:t>
          </a:r>
        </a:p>
        <a:p>
          <a:pPr algn="l"/>
          <a:endParaRPr lang="en-IN" sz="1400" baseline="0">
            <a:solidFill>
              <a:srgbClr val="F7E8B3"/>
            </a:solidFill>
          </a:endParaRPr>
        </a:p>
      </xdr:txBody>
    </xdr:sp>
    <xdr:clientData/>
  </xdr:twoCellAnchor>
  <xdr:twoCellAnchor editAs="oneCell">
    <xdr:from>
      <xdr:col>18</xdr:col>
      <xdr:colOff>531073</xdr:colOff>
      <xdr:row>3</xdr:row>
      <xdr:rowOff>107651</xdr:rowOff>
    </xdr:from>
    <xdr:to>
      <xdr:col>19</xdr:col>
      <xdr:colOff>271602</xdr:colOff>
      <xdr:row>5</xdr:row>
      <xdr:rowOff>125800</xdr:rowOff>
    </xdr:to>
    <xdr:pic>
      <xdr:nvPicPr>
        <xdr:cNvPr id="73" name="Picture 72">
          <a:extLst>
            <a:ext uri="{FF2B5EF4-FFF2-40B4-BE49-F238E27FC236}">
              <a16:creationId xmlns:a16="http://schemas.microsoft.com/office/drawing/2014/main" id="{0929132D-A205-4659-C1D6-FB289CC2CBB3}"/>
            </a:ext>
          </a:extLst>
        </xdr:cNvPr>
        <xdr:cNvPicPr>
          <a:picLocks noChangeAspect="1"/>
        </xdr:cNvPicPr>
      </xdr:nvPicPr>
      <xdr:blipFill>
        <a:blip xmlns:r="http://schemas.openxmlformats.org/officeDocument/2006/relationships" r:embed="rId5" r:link="rId6" cstate="print">
          <a:extLst>
            <a:ext uri="{28A0092B-C50C-407E-A947-70E740481C1C}">
              <a14:useLocalDpi xmlns:a14="http://schemas.microsoft.com/office/drawing/2010/main" val="0"/>
            </a:ext>
          </a:extLst>
        </a:blip>
        <a:stretch>
          <a:fillRect/>
        </a:stretch>
      </xdr:blipFill>
      <xdr:spPr>
        <a:xfrm>
          <a:off x="11487146" y="651273"/>
          <a:ext cx="349200" cy="380564"/>
        </a:xfrm>
        <a:prstGeom prst="rect">
          <a:avLst/>
        </a:prstGeom>
        <a:solidFill>
          <a:srgbClr val="CEA744">
            <a:alpha val="0"/>
          </a:srgbClr>
        </a:solidFill>
        <a:ln w="31750">
          <a:solidFill>
            <a:srgbClr val="D4AF37">
              <a:alpha val="0"/>
            </a:srgbClr>
          </a:solidFill>
        </a:ln>
        <a:effectLst>
          <a:glow rad="101600">
            <a:schemeClr val="accent4">
              <a:satMod val="175000"/>
              <a:alpha val="40000"/>
            </a:schemeClr>
          </a:glow>
          <a:outerShdw blurRad="165100" dist="50800" dir="5400000" algn="ctr" rotWithShape="0">
            <a:prstClr val="black">
              <a:alpha val="28000"/>
            </a:prstClr>
          </a:outerShdw>
        </a:effectLst>
      </xdr:spPr>
    </xdr:pic>
    <xdr:clientData/>
  </xdr:twoCellAnchor>
  <xdr:twoCellAnchor>
    <xdr:from>
      <xdr:col>23</xdr:col>
      <xdr:colOff>79635</xdr:colOff>
      <xdr:row>3</xdr:row>
      <xdr:rowOff>25006</xdr:rowOff>
    </xdr:from>
    <xdr:to>
      <xdr:col>24</xdr:col>
      <xdr:colOff>102495</xdr:colOff>
      <xdr:row>6</xdr:row>
      <xdr:rowOff>85537</xdr:rowOff>
    </xdr:to>
    <xdr:sp macro="" textlink="">
      <xdr:nvSpPr>
        <xdr:cNvPr id="3" name="Oval 2">
          <a:extLst>
            <a:ext uri="{FF2B5EF4-FFF2-40B4-BE49-F238E27FC236}">
              <a16:creationId xmlns:a16="http://schemas.microsoft.com/office/drawing/2014/main" id="{EE6D5536-732F-DA6E-DF50-35850B839932}"/>
            </a:ext>
          </a:extLst>
        </xdr:cNvPr>
        <xdr:cNvSpPr/>
      </xdr:nvSpPr>
      <xdr:spPr>
        <a:xfrm>
          <a:off x="14149804" y="572358"/>
          <a:ext cx="634606" cy="607883"/>
        </a:xfrm>
        <a:prstGeom prst="ellipse">
          <a:avLst/>
        </a:prstGeom>
        <a:solidFill>
          <a:srgbClr val="CEA744">
            <a:alpha val="85000"/>
          </a:srgbClr>
        </a:solidFill>
        <a:ln w="12700">
          <a:solidFill>
            <a:sysClr val="windowText" lastClr="000000">
              <a:alpha val="97000"/>
            </a:sysClr>
          </a:solidFill>
        </a:ln>
        <a:effectLst>
          <a:glow>
            <a:schemeClr val="accent1">
              <a:alpha val="96000"/>
            </a:schemeClr>
          </a:glow>
          <a:outerShdw blurRad="762000" sx="66000" sy="66000" algn="ctr" rotWithShape="0">
            <a:prstClr val="black">
              <a:alpha val="4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26</xdr:col>
      <xdr:colOff>118867</xdr:colOff>
      <xdr:row>8</xdr:row>
      <xdr:rowOff>144200</xdr:rowOff>
    </xdr:from>
    <xdr:to>
      <xdr:col>26</xdr:col>
      <xdr:colOff>164586</xdr:colOff>
      <xdr:row>9</xdr:row>
      <xdr:rowOff>32344</xdr:rowOff>
    </xdr:to>
    <xdr:sp macro="" textlink="">
      <xdr:nvSpPr>
        <xdr:cNvPr id="10" name="Rectangle 9">
          <a:extLst>
            <a:ext uri="{FF2B5EF4-FFF2-40B4-BE49-F238E27FC236}">
              <a16:creationId xmlns:a16="http://schemas.microsoft.com/office/drawing/2014/main" id="{6FC12023-D230-6F0E-366D-F68D00E5B1BD}"/>
            </a:ext>
          </a:extLst>
        </xdr:cNvPr>
        <xdr:cNvSpPr>
          <a:spLocks noChangeAspect="1"/>
        </xdr:cNvSpPr>
      </xdr:nvSpPr>
      <xdr:spPr>
        <a:xfrm>
          <a:off x="15993078" y="1601939"/>
          <a:ext cx="45719" cy="70362"/>
        </a:xfrm>
        <a:prstGeom prst="rect">
          <a:avLst/>
        </a:prstGeom>
        <a:solidFill>
          <a:srgbClr val="FFD54A"/>
        </a:solidFill>
        <a:effectLst>
          <a:outerShdw blurRad="50800" dist="50800" dir="5400000" algn="ctr" rotWithShape="0">
            <a:srgbClr val="FFD54A">
              <a:alpha val="36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26</xdr:col>
      <xdr:colOff>191256</xdr:colOff>
      <xdr:row>8</xdr:row>
      <xdr:rowOff>88955</xdr:rowOff>
    </xdr:from>
    <xdr:to>
      <xdr:col>26</xdr:col>
      <xdr:colOff>238056</xdr:colOff>
      <xdr:row>9</xdr:row>
      <xdr:rowOff>31804</xdr:rowOff>
    </xdr:to>
    <xdr:sp macro="" textlink="">
      <xdr:nvSpPr>
        <xdr:cNvPr id="15" name="Rectangle 14">
          <a:extLst>
            <a:ext uri="{FF2B5EF4-FFF2-40B4-BE49-F238E27FC236}">
              <a16:creationId xmlns:a16="http://schemas.microsoft.com/office/drawing/2014/main" id="{ACDE2862-04AC-82E9-F39D-1CE1F23168CE}"/>
            </a:ext>
          </a:extLst>
        </xdr:cNvPr>
        <xdr:cNvSpPr>
          <a:spLocks noChangeAspect="1"/>
        </xdr:cNvSpPr>
      </xdr:nvSpPr>
      <xdr:spPr>
        <a:xfrm>
          <a:off x="16065467" y="1546694"/>
          <a:ext cx="46800" cy="125067"/>
        </a:xfrm>
        <a:prstGeom prst="rect">
          <a:avLst/>
        </a:prstGeom>
        <a:solidFill>
          <a:srgbClr val="FFD54A"/>
        </a:solidFill>
        <a:effectLst>
          <a:outerShdw blurRad="50800" dist="50800" dir="5400000" algn="ctr" rotWithShape="0">
            <a:srgbClr val="FFD54A">
              <a:alpha val="36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26</xdr:col>
      <xdr:colOff>261742</xdr:colOff>
      <xdr:row>8</xdr:row>
      <xdr:rowOff>37520</xdr:rowOff>
    </xdr:from>
    <xdr:to>
      <xdr:col>26</xdr:col>
      <xdr:colOff>309489</xdr:colOff>
      <xdr:row>9</xdr:row>
      <xdr:rowOff>30440</xdr:rowOff>
    </xdr:to>
    <xdr:sp macro="" textlink="">
      <xdr:nvSpPr>
        <xdr:cNvPr id="16" name="Rectangle 15">
          <a:extLst>
            <a:ext uri="{FF2B5EF4-FFF2-40B4-BE49-F238E27FC236}">
              <a16:creationId xmlns:a16="http://schemas.microsoft.com/office/drawing/2014/main" id="{9F069B28-A28B-116F-8319-EF546FFB0DE7}"/>
            </a:ext>
          </a:extLst>
        </xdr:cNvPr>
        <xdr:cNvSpPr>
          <a:spLocks noChangeAspect="1"/>
        </xdr:cNvSpPr>
      </xdr:nvSpPr>
      <xdr:spPr>
        <a:xfrm>
          <a:off x="16135953" y="1495259"/>
          <a:ext cx="47747" cy="175138"/>
        </a:xfrm>
        <a:prstGeom prst="rect">
          <a:avLst/>
        </a:prstGeom>
        <a:solidFill>
          <a:srgbClr val="FFD54A"/>
        </a:solidFill>
        <a:effectLst>
          <a:outerShdw blurRad="50800" dist="50800" dir="5400000" algn="ctr" rotWithShape="0">
            <a:srgbClr val="FFD54A">
              <a:alpha val="36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26</xdr:col>
      <xdr:colOff>340794</xdr:colOff>
      <xdr:row>7</xdr:row>
      <xdr:rowOff>176585</xdr:rowOff>
    </xdr:from>
    <xdr:to>
      <xdr:col>26</xdr:col>
      <xdr:colOff>386513</xdr:colOff>
      <xdr:row>9</xdr:row>
      <xdr:rowOff>34250</xdr:rowOff>
    </xdr:to>
    <xdr:sp macro="" textlink="">
      <xdr:nvSpPr>
        <xdr:cNvPr id="17" name="Rectangle 16">
          <a:extLst>
            <a:ext uri="{FF2B5EF4-FFF2-40B4-BE49-F238E27FC236}">
              <a16:creationId xmlns:a16="http://schemas.microsoft.com/office/drawing/2014/main" id="{9DC0F2FC-E661-CED7-6720-47AA1816AF33}"/>
            </a:ext>
          </a:extLst>
        </xdr:cNvPr>
        <xdr:cNvSpPr>
          <a:spLocks noChangeAspect="1"/>
        </xdr:cNvSpPr>
      </xdr:nvSpPr>
      <xdr:spPr>
        <a:xfrm>
          <a:off x="16215005" y="1452107"/>
          <a:ext cx="45719" cy="222100"/>
        </a:xfrm>
        <a:prstGeom prst="rect">
          <a:avLst/>
        </a:prstGeom>
        <a:solidFill>
          <a:srgbClr val="FFD54A"/>
        </a:solidFill>
        <a:effectLst>
          <a:outerShdw blurRad="50800" dist="50800" dir="5400000" algn="ctr" rotWithShape="0">
            <a:srgbClr val="FFD54A">
              <a:alpha val="36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26</xdr:col>
      <xdr:colOff>419289</xdr:colOff>
      <xdr:row>7</xdr:row>
      <xdr:rowOff>113720</xdr:rowOff>
    </xdr:from>
    <xdr:to>
      <xdr:col>26</xdr:col>
      <xdr:colOff>466089</xdr:colOff>
      <xdr:row>9</xdr:row>
      <xdr:rowOff>27995</xdr:rowOff>
    </xdr:to>
    <xdr:sp macro="" textlink="">
      <xdr:nvSpPr>
        <xdr:cNvPr id="20" name="Rectangle 19">
          <a:extLst>
            <a:ext uri="{FF2B5EF4-FFF2-40B4-BE49-F238E27FC236}">
              <a16:creationId xmlns:a16="http://schemas.microsoft.com/office/drawing/2014/main" id="{CE0E24D5-6E62-B968-0393-F73CD3281E20}"/>
            </a:ext>
          </a:extLst>
        </xdr:cNvPr>
        <xdr:cNvSpPr/>
      </xdr:nvSpPr>
      <xdr:spPr>
        <a:xfrm>
          <a:off x="16293500" y="1389242"/>
          <a:ext cx="46800" cy="278710"/>
        </a:xfrm>
        <a:prstGeom prst="rect">
          <a:avLst/>
        </a:prstGeom>
        <a:solidFill>
          <a:srgbClr val="FFD54A"/>
        </a:solidFill>
        <a:effectLst>
          <a:outerShdw blurRad="50800" dist="50800" dir="5400000" algn="ctr" rotWithShape="0">
            <a:srgbClr val="FFD54A">
              <a:alpha val="36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26</xdr:col>
      <xdr:colOff>497394</xdr:colOff>
      <xdr:row>7</xdr:row>
      <xdr:rowOff>43235</xdr:rowOff>
    </xdr:from>
    <xdr:to>
      <xdr:col>26</xdr:col>
      <xdr:colOff>543113</xdr:colOff>
      <xdr:row>8</xdr:row>
      <xdr:rowOff>174680</xdr:rowOff>
    </xdr:to>
    <xdr:sp macro="" textlink="">
      <xdr:nvSpPr>
        <xdr:cNvPr id="21" name="Rectangle 20">
          <a:extLst>
            <a:ext uri="{FF2B5EF4-FFF2-40B4-BE49-F238E27FC236}">
              <a16:creationId xmlns:a16="http://schemas.microsoft.com/office/drawing/2014/main" id="{AD7469F1-64D5-02D4-6402-6B87D29FC5EE}"/>
            </a:ext>
          </a:extLst>
        </xdr:cNvPr>
        <xdr:cNvSpPr/>
      </xdr:nvSpPr>
      <xdr:spPr>
        <a:xfrm>
          <a:off x="16371605" y="1318757"/>
          <a:ext cx="45719" cy="313662"/>
        </a:xfrm>
        <a:prstGeom prst="rect">
          <a:avLst/>
        </a:prstGeom>
        <a:solidFill>
          <a:srgbClr val="FFD54A"/>
        </a:solidFill>
        <a:effectLst>
          <a:outerShdw blurRad="50800" dist="50800" dir="5400000" algn="ctr" rotWithShape="0">
            <a:srgbClr val="FFD54A">
              <a:alpha val="36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26</xdr:col>
      <xdr:colOff>575499</xdr:colOff>
      <xdr:row>6</xdr:row>
      <xdr:rowOff>138485</xdr:rowOff>
    </xdr:from>
    <xdr:to>
      <xdr:col>27</xdr:col>
      <xdr:colOff>10671</xdr:colOff>
      <xdr:row>8</xdr:row>
      <xdr:rowOff>87050</xdr:rowOff>
    </xdr:to>
    <xdr:sp macro="" textlink="">
      <xdr:nvSpPr>
        <xdr:cNvPr id="22" name="Rectangle 21">
          <a:extLst>
            <a:ext uri="{FF2B5EF4-FFF2-40B4-BE49-F238E27FC236}">
              <a16:creationId xmlns:a16="http://schemas.microsoft.com/office/drawing/2014/main" id="{C098C69F-F7CF-3E70-5F98-27948A92AD24}"/>
            </a:ext>
          </a:extLst>
        </xdr:cNvPr>
        <xdr:cNvSpPr/>
      </xdr:nvSpPr>
      <xdr:spPr>
        <a:xfrm>
          <a:off x="16449710" y="1231789"/>
          <a:ext cx="45719" cy="313000"/>
        </a:xfrm>
        <a:prstGeom prst="rect">
          <a:avLst/>
        </a:prstGeom>
        <a:solidFill>
          <a:srgbClr val="FFD54A"/>
        </a:solidFill>
        <a:ln>
          <a:solidFill>
            <a:schemeClr val="accent1">
              <a:shade val="15000"/>
              <a:alpha val="96000"/>
            </a:schemeClr>
          </a:solidFill>
        </a:ln>
        <a:effectLst>
          <a:outerShdw blurRad="50800" dist="38100" dir="2700000" algn="tl" rotWithShape="0">
            <a:srgbClr val="FFD54A">
              <a:alpha val="36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23</xdr:col>
      <xdr:colOff>223203</xdr:colOff>
      <xdr:row>3</xdr:row>
      <xdr:rowOff>121922</xdr:rowOff>
    </xdr:from>
    <xdr:to>
      <xdr:col>23</xdr:col>
      <xdr:colOff>578537</xdr:colOff>
      <xdr:row>5</xdr:row>
      <xdr:rowOff>140665</xdr:rowOff>
    </xdr:to>
    <xdr:pic>
      <xdr:nvPicPr>
        <xdr:cNvPr id="24" name="Picture 23">
          <a:extLst>
            <a:ext uri="{FF2B5EF4-FFF2-40B4-BE49-F238E27FC236}">
              <a16:creationId xmlns:a16="http://schemas.microsoft.com/office/drawing/2014/main" id="{D0385037-8A3F-DA90-34A1-CFF775C900AA}"/>
            </a:ext>
          </a:extLst>
        </xdr:cNvPr>
        <xdr:cNvPicPr>
          <a:picLocks noChangeAspect="1"/>
        </xdr:cNvPicPr>
      </xdr:nvPicPr>
      <xdr:blipFill>
        <a:blip xmlns:r="http://schemas.openxmlformats.org/officeDocument/2006/relationships" r:embed="rId7" r:link="rId8" cstate="print">
          <a:extLst>
            <a:ext uri="{28A0092B-C50C-407E-A947-70E740481C1C}">
              <a14:useLocalDpi xmlns:a14="http://schemas.microsoft.com/office/drawing/2010/main" val="0"/>
            </a:ext>
          </a:extLst>
        </a:blip>
        <a:stretch>
          <a:fillRect/>
        </a:stretch>
      </xdr:blipFill>
      <xdr:spPr>
        <a:xfrm>
          <a:off x="14202274" y="666208"/>
          <a:ext cx="355334" cy="381600"/>
        </a:xfrm>
        <a:prstGeom prst="rect">
          <a:avLst/>
        </a:prstGeom>
        <a:solidFill>
          <a:srgbClr val="D4AF37">
            <a:alpha val="0"/>
          </a:srgbClr>
        </a:solidFill>
        <a:ln w="31750">
          <a:solidFill>
            <a:srgbClr val="D4AF37">
              <a:alpha val="0"/>
            </a:srgbClr>
          </a:solidFill>
        </a:ln>
        <a:effectLst>
          <a:glow rad="101600">
            <a:schemeClr val="accent4">
              <a:satMod val="175000"/>
              <a:alpha val="40000"/>
            </a:schemeClr>
          </a:glow>
          <a:outerShdw blurRad="165100" dist="50800" dir="5400000" algn="ctr" rotWithShape="0">
            <a:prstClr val="black">
              <a:alpha val="28000"/>
            </a:prstClr>
          </a:outerShdw>
        </a:effectLst>
      </xdr:spPr>
    </xdr:pic>
    <xdr:clientData/>
  </xdr:twoCellAnchor>
  <xdr:twoCellAnchor>
    <xdr:from>
      <xdr:col>27</xdr:col>
      <xdr:colOff>166013</xdr:colOff>
      <xdr:row>2</xdr:row>
      <xdr:rowOff>142053</xdr:rowOff>
    </xdr:from>
    <xdr:to>
      <xdr:col>31</xdr:col>
      <xdr:colOff>181254</xdr:colOff>
      <xdr:row>9</xdr:row>
      <xdr:rowOff>50613</xdr:rowOff>
    </xdr:to>
    <xdr:sp macro="" textlink="">
      <xdr:nvSpPr>
        <xdr:cNvPr id="26" name="Rectangle: Rounded Corners 25">
          <a:extLst>
            <a:ext uri="{FF2B5EF4-FFF2-40B4-BE49-F238E27FC236}">
              <a16:creationId xmlns:a16="http://schemas.microsoft.com/office/drawing/2014/main" id="{421AE542-C70A-00DA-E7FD-D0B48DB77E82}"/>
            </a:ext>
          </a:extLst>
        </xdr:cNvPr>
        <xdr:cNvSpPr>
          <a:spLocks/>
        </xdr:cNvSpPr>
      </xdr:nvSpPr>
      <xdr:spPr>
        <a:xfrm>
          <a:off x="16512479" y="517834"/>
          <a:ext cx="2436939" cy="1223793"/>
        </a:xfrm>
        <a:prstGeom prst="roundRect">
          <a:avLst/>
        </a:prstGeom>
        <a:solidFill>
          <a:srgbClr val="1A1A1A">
            <a:alpha val="82000"/>
          </a:srgbClr>
        </a:solidFill>
        <a:ln w="9525">
          <a:solidFill>
            <a:srgbClr val="D4AF37"/>
          </a:solidFill>
        </a:ln>
        <a:effectLst>
          <a:glow rad="38100">
            <a:srgbClr val="D4AF37">
              <a:alpha val="30000"/>
            </a:srgbClr>
          </a:glow>
          <a:outerShdw blurRad="63500" sx="102000" sy="102000" algn="ctr" rotWithShape="0">
            <a:srgbClr val="D4AF37">
              <a:alpha val="40000"/>
            </a:srgbClr>
          </a:outerShdw>
          <a:reflection blurRad="76200" stA="40000" dist="254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aseline="0"/>
            <a:t>                 </a:t>
          </a:r>
          <a:r>
            <a:rPr lang="en-IN" sz="1400" baseline="0">
              <a:solidFill>
                <a:srgbClr val="F7E8B3"/>
              </a:solidFill>
              <a:latin typeface="Segoe UI Semibold" panose="020B0702040204020203" pitchFamily="34" charset="0"/>
              <a:cs typeface="Segoe UI Semibold" panose="020B0702040204020203" pitchFamily="34" charset="0"/>
            </a:rPr>
            <a:t>Profit Margin</a:t>
          </a:r>
        </a:p>
        <a:p>
          <a:pPr algn="l"/>
          <a:r>
            <a:rPr lang="en-IN" sz="1400" baseline="0">
              <a:solidFill>
                <a:srgbClr val="F7E8B3"/>
              </a:solidFill>
            </a:rPr>
            <a:t>                 </a:t>
          </a:r>
          <a:r>
            <a:rPr lang="en-IN" sz="2200" b="0" i="0" u="none" strike="noStrike">
              <a:solidFill>
                <a:srgbClr val="F7E8B3"/>
              </a:solidFill>
              <a:effectLst/>
              <a:latin typeface="Segoe UI Bold" panose="020B0802040204020203" pitchFamily="34" charset="0"/>
              <a:ea typeface="+mn-ea"/>
              <a:cs typeface="Segoe UI Bold" panose="020B0802040204020203" pitchFamily="34" charset="0"/>
            </a:rPr>
            <a:t>12.47%</a:t>
          </a:r>
          <a:r>
            <a:rPr lang="en-IN" sz="2200">
              <a:solidFill>
                <a:srgbClr val="F7E8B3"/>
              </a:solidFill>
              <a:effectLst/>
              <a:latin typeface="Segoe UI Bold" panose="020B0802040204020203" pitchFamily="34" charset="0"/>
              <a:cs typeface="Segoe UI Bold" panose="020B0802040204020203" pitchFamily="34" charset="0"/>
            </a:rPr>
            <a:t>  </a:t>
          </a:r>
          <a:endParaRPr lang="en-IN" sz="2200" baseline="0">
            <a:solidFill>
              <a:srgbClr val="F7E8B3"/>
            </a:solidFill>
            <a:latin typeface="Segoe UI Bold" panose="020B0802040204020203" pitchFamily="34" charset="0"/>
            <a:cs typeface="Segoe UI Bold" panose="020B0802040204020203" pitchFamily="34" charset="0"/>
          </a:endParaRPr>
        </a:p>
        <a:p>
          <a:pPr algn="l"/>
          <a:r>
            <a:rPr lang="en-IN" sz="1400" baseline="0">
              <a:solidFill>
                <a:srgbClr val="F7E8B3"/>
              </a:solidFill>
            </a:rPr>
            <a:t>                 </a:t>
          </a:r>
          <a:r>
            <a:rPr lang="en-IN" sz="1400" b="0" i="0" u="none" strike="noStrike">
              <a:solidFill>
                <a:srgbClr val="FF0000"/>
              </a:solidFill>
              <a:effectLst/>
              <a:latin typeface="+mn-lt"/>
              <a:ea typeface="+mn-ea"/>
              <a:cs typeface="+mn-cs"/>
            </a:rPr>
            <a:t>↓ 5.15% </a:t>
          </a:r>
          <a:r>
            <a:rPr lang="en-IN" sz="1400" baseline="0">
              <a:solidFill>
                <a:srgbClr val="D8C89A"/>
              </a:solidFill>
            </a:rPr>
            <a:t>vs PY     </a:t>
          </a:r>
        </a:p>
        <a:p>
          <a:pPr algn="l"/>
          <a:r>
            <a:rPr lang="en-IN" sz="1400" baseline="0">
              <a:solidFill>
                <a:srgbClr val="F7E8B3"/>
              </a:solidFill>
            </a:rPr>
            <a:t>                                            </a:t>
          </a:r>
        </a:p>
        <a:p>
          <a:pPr algn="l"/>
          <a:endParaRPr lang="en-IN" sz="1400" baseline="0">
            <a:solidFill>
              <a:srgbClr val="F7E8B3"/>
            </a:solidFill>
          </a:endParaRPr>
        </a:p>
      </xdr:txBody>
    </xdr:sp>
    <xdr:clientData/>
  </xdr:twoCellAnchor>
  <xdr:twoCellAnchor>
    <xdr:from>
      <xdr:col>27</xdr:col>
      <xdr:colOff>209731</xdr:colOff>
      <xdr:row>2</xdr:row>
      <xdr:rowOff>173689</xdr:rowOff>
    </xdr:from>
    <xdr:to>
      <xdr:col>28</xdr:col>
      <xdr:colOff>232592</xdr:colOff>
      <xdr:row>6</xdr:row>
      <xdr:rowOff>51021</xdr:rowOff>
    </xdr:to>
    <xdr:sp macro="" textlink="">
      <xdr:nvSpPr>
        <xdr:cNvPr id="28" name="Oval 27">
          <a:extLst>
            <a:ext uri="{FF2B5EF4-FFF2-40B4-BE49-F238E27FC236}">
              <a16:creationId xmlns:a16="http://schemas.microsoft.com/office/drawing/2014/main" id="{2C910B43-340C-9F62-D358-7E5A0EA63202}"/>
            </a:ext>
          </a:extLst>
        </xdr:cNvPr>
        <xdr:cNvSpPr/>
      </xdr:nvSpPr>
      <xdr:spPr>
        <a:xfrm>
          <a:off x="16697606" y="540086"/>
          <a:ext cx="633523" cy="610127"/>
        </a:xfrm>
        <a:prstGeom prst="ellipse">
          <a:avLst/>
        </a:prstGeom>
        <a:solidFill>
          <a:srgbClr val="CEA744">
            <a:alpha val="85000"/>
          </a:srgbClr>
        </a:solidFill>
        <a:ln w="12700">
          <a:solidFill>
            <a:sysClr val="windowText" lastClr="000000">
              <a:alpha val="97000"/>
            </a:sysClr>
          </a:solidFill>
        </a:ln>
        <a:effectLst>
          <a:glow>
            <a:schemeClr val="accent1">
              <a:alpha val="96000"/>
            </a:schemeClr>
          </a:glow>
          <a:outerShdw blurRad="762000" sx="66000" sy="66000" algn="ctr" rotWithShape="0">
            <a:prstClr val="black">
              <a:alpha val="4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27</xdr:col>
      <xdr:colOff>355361</xdr:colOff>
      <xdr:row>3</xdr:row>
      <xdr:rowOff>114599</xdr:rowOff>
    </xdr:from>
    <xdr:to>
      <xdr:col>28</xdr:col>
      <xdr:colOff>107327</xdr:colOff>
      <xdr:row>5</xdr:row>
      <xdr:rowOff>110532</xdr:rowOff>
    </xdr:to>
    <xdr:pic>
      <xdr:nvPicPr>
        <xdr:cNvPr id="33" name="Picture 32">
          <a:extLst>
            <a:ext uri="{FF2B5EF4-FFF2-40B4-BE49-F238E27FC236}">
              <a16:creationId xmlns:a16="http://schemas.microsoft.com/office/drawing/2014/main" id="{B069B51B-EC83-78E6-E493-83DEE60754C2}"/>
            </a:ext>
          </a:extLst>
        </xdr:cNvPr>
        <xdr:cNvPicPr>
          <a:picLocks noChangeAspect="1"/>
        </xdr:cNvPicPr>
      </xdr:nvPicPr>
      <xdr:blipFill>
        <a:blip xmlns:r="http://schemas.openxmlformats.org/officeDocument/2006/relationships" r:embed="rId9" r:link="rId10" cstate="print">
          <a:extLst>
            <a:ext uri="{28A0092B-C50C-407E-A947-70E740481C1C}">
              <a14:useLocalDpi xmlns:a14="http://schemas.microsoft.com/office/drawing/2010/main" val="0"/>
            </a:ext>
          </a:extLst>
        </a:blip>
        <a:stretch>
          <a:fillRect/>
        </a:stretch>
      </xdr:blipFill>
      <xdr:spPr>
        <a:xfrm>
          <a:off x="16814561" y="660699"/>
          <a:ext cx="361566" cy="360000"/>
        </a:xfrm>
        <a:prstGeom prst="rect">
          <a:avLst/>
        </a:prstGeom>
        <a:solidFill>
          <a:srgbClr val="D4AF37">
            <a:alpha val="0"/>
          </a:srgbClr>
        </a:solidFill>
        <a:ln w="31750">
          <a:solidFill>
            <a:srgbClr val="D4AF37">
              <a:alpha val="0"/>
            </a:srgbClr>
          </a:solidFill>
        </a:ln>
        <a:effectLst>
          <a:glow rad="101600">
            <a:schemeClr val="accent4">
              <a:satMod val="175000"/>
              <a:alpha val="40000"/>
            </a:schemeClr>
          </a:glow>
          <a:outerShdw blurRad="165100" dist="50800" dir="5400000" algn="ctr" rotWithShape="0">
            <a:srgbClr val="D4AF37">
              <a:alpha val="27843"/>
            </a:srgbClr>
          </a:outerShdw>
        </a:effectLst>
      </xdr:spPr>
    </xdr:pic>
    <xdr:clientData/>
  </xdr:twoCellAnchor>
  <xdr:twoCellAnchor>
    <xdr:from>
      <xdr:col>30</xdr:col>
      <xdr:colOff>263900</xdr:colOff>
      <xdr:row>8</xdr:row>
      <xdr:rowOff>148804</xdr:rowOff>
    </xdr:from>
    <xdr:to>
      <xdr:col>30</xdr:col>
      <xdr:colOff>309619</xdr:colOff>
      <xdr:row>9</xdr:row>
      <xdr:rowOff>36948</xdr:rowOff>
    </xdr:to>
    <xdr:sp macro="" textlink="">
      <xdr:nvSpPr>
        <xdr:cNvPr id="34" name="Rectangle 33">
          <a:extLst>
            <a:ext uri="{FF2B5EF4-FFF2-40B4-BE49-F238E27FC236}">
              <a16:creationId xmlns:a16="http://schemas.microsoft.com/office/drawing/2014/main" id="{AF2D2A54-7385-4E92-BC92-2B7A5C4659C2}"/>
            </a:ext>
          </a:extLst>
        </xdr:cNvPr>
        <xdr:cNvSpPr>
          <a:spLocks noChangeAspect="1"/>
        </xdr:cNvSpPr>
      </xdr:nvSpPr>
      <xdr:spPr>
        <a:xfrm>
          <a:off x="18565713" y="1603741"/>
          <a:ext cx="45719" cy="70011"/>
        </a:xfrm>
        <a:prstGeom prst="rect">
          <a:avLst/>
        </a:prstGeom>
        <a:solidFill>
          <a:srgbClr val="FFD54A"/>
        </a:solidFill>
        <a:effectLst>
          <a:outerShdw blurRad="50800" dist="50800" dir="5400000" algn="ctr" rotWithShape="0">
            <a:srgbClr val="FFD54A">
              <a:alpha val="36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336289</xdr:colOff>
      <xdr:row>8</xdr:row>
      <xdr:rowOff>93559</xdr:rowOff>
    </xdr:from>
    <xdr:to>
      <xdr:col>30</xdr:col>
      <xdr:colOff>383089</xdr:colOff>
      <xdr:row>9</xdr:row>
      <xdr:rowOff>36408</xdr:rowOff>
    </xdr:to>
    <xdr:sp macro="" textlink="">
      <xdr:nvSpPr>
        <xdr:cNvPr id="35" name="Rectangle 34">
          <a:extLst>
            <a:ext uri="{FF2B5EF4-FFF2-40B4-BE49-F238E27FC236}">
              <a16:creationId xmlns:a16="http://schemas.microsoft.com/office/drawing/2014/main" id="{545BF69E-B5D1-A2E7-C775-EA1A3BA19C8A}"/>
            </a:ext>
          </a:extLst>
        </xdr:cNvPr>
        <xdr:cNvSpPr>
          <a:spLocks noChangeAspect="1"/>
        </xdr:cNvSpPr>
      </xdr:nvSpPr>
      <xdr:spPr>
        <a:xfrm>
          <a:off x="18638102" y="1548496"/>
          <a:ext cx="46800" cy="124716"/>
        </a:xfrm>
        <a:prstGeom prst="rect">
          <a:avLst/>
        </a:prstGeom>
        <a:solidFill>
          <a:srgbClr val="FFD54A"/>
        </a:solidFill>
        <a:effectLst>
          <a:outerShdw blurRad="50800" dist="50800" dir="5400000" algn="ctr" rotWithShape="0">
            <a:srgbClr val="FFD54A">
              <a:alpha val="36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406775</xdr:colOff>
      <xdr:row>8</xdr:row>
      <xdr:rowOff>42124</xdr:rowOff>
    </xdr:from>
    <xdr:to>
      <xdr:col>30</xdr:col>
      <xdr:colOff>454522</xdr:colOff>
      <xdr:row>9</xdr:row>
      <xdr:rowOff>35044</xdr:rowOff>
    </xdr:to>
    <xdr:sp macro="" textlink="">
      <xdr:nvSpPr>
        <xdr:cNvPr id="36" name="Rectangle 35">
          <a:extLst>
            <a:ext uri="{FF2B5EF4-FFF2-40B4-BE49-F238E27FC236}">
              <a16:creationId xmlns:a16="http://schemas.microsoft.com/office/drawing/2014/main" id="{5BC8B663-F903-141B-0F7A-B8EFAAB4FBA0}"/>
            </a:ext>
          </a:extLst>
        </xdr:cNvPr>
        <xdr:cNvSpPr>
          <a:spLocks noChangeAspect="1"/>
        </xdr:cNvSpPr>
      </xdr:nvSpPr>
      <xdr:spPr>
        <a:xfrm>
          <a:off x="18708588" y="1497061"/>
          <a:ext cx="47747" cy="174787"/>
        </a:xfrm>
        <a:prstGeom prst="rect">
          <a:avLst/>
        </a:prstGeom>
        <a:solidFill>
          <a:srgbClr val="FFD54A"/>
        </a:solidFill>
        <a:effectLst>
          <a:outerShdw blurRad="50800" dist="50800" dir="5400000" algn="ctr" rotWithShape="0">
            <a:srgbClr val="FFD54A">
              <a:alpha val="36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485827</xdr:colOff>
      <xdr:row>7</xdr:row>
      <xdr:rowOff>181189</xdr:rowOff>
    </xdr:from>
    <xdr:to>
      <xdr:col>30</xdr:col>
      <xdr:colOff>531546</xdr:colOff>
      <xdr:row>9</xdr:row>
      <xdr:rowOff>38854</xdr:rowOff>
    </xdr:to>
    <xdr:sp macro="" textlink="">
      <xdr:nvSpPr>
        <xdr:cNvPr id="37" name="Rectangle 36">
          <a:extLst>
            <a:ext uri="{FF2B5EF4-FFF2-40B4-BE49-F238E27FC236}">
              <a16:creationId xmlns:a16="http://schemas.microsoft.com/office/drawing/2014/main" id="{580E8D0F-C1CA-1FF3-BC73-102941EF0D50}"/>
            </a:ext>
          </a:extLst>
        </xdr:cNvPr>
        <xdr:cNvSpPr>
          <a:spLocks noChangeAspect="1"/>
        </xdr:cNvSpPr>
      </xdr:nvSpPr>
      <xdr:spPr>
        <a:xfrm>
          <a:off x="18787640" y="1454258"/>
          <a:ext cx="45719" cy="221400"/>
        </a:xfrm>
        <a:prstGeom prst="rect">
          <a:avLst/>
        </a:prstGeom>
        <a:solidFill>
          <a:srgbClr val="FFD54A"/>
        </a:solidFill>
        <a:effectLst>
          <a:outerShdw blurRad="50800" dist="50800" dir="5400000" algn="ctr" rotWithShape="0">
            <a:srgbClr val="FFD54A">
              <a:alpha val="36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564322</xdr:colOff>
      <xdr:row>7</xdr:row>
      <xdr:rowOff>118324</xdr:rowOff>
    </xdr:from>
    <xdr:to>
      <xdr:col>31</xdr:col>
      <xdr:colOff>1062</xdr:colOff>
      <xdr:row>9</xdr:row>
      <xdr:rowOff>32599</xdr:rowOff>
    </xdr:to>
    <xdr:sp macro="" textlink="">
      <xdr:nvSpPr>
        <xdr:cNvPr id="46" name="Rectangle 45">
          <a:extLst>
            <a:ext uri="{FF2B5EF4-FFF2-40B4-BE49-F238E27FC236}">
              <a16:creationId xmlns:a16="http://schemas.microsoft.com/office/drawing/2014/main" id="{ECCC0469-3004-413F-BE8B-8992C0587D12}"/>
            </a:ext>
          </a:extLst>
        </xdr:cNvPr>
        <xdr:cNvSpPr/>
      </xdr:nvSpPr>
      <xdr:spPr>
        <a:xfrm>
          <a:off x="18866135" y="1391393"/>
          <a:ext cx="46800" cy="278010"/>
        </a:xfrm>
        <a:prstGeom prst="rect">
          <a:avLst/>
        </a:prstGeom>
        <a:solidFill>
          <a:srgbClr val="FFD54A"/>
        </a:solidFill>
        <a:effectLst>
          <a:outerShdw blurRad="50800" dist="50800" dir="5400000" algn="ctr" rotWithShape="0">
            <a:srgbClr val="FFD54A">
              <a:alpha val="36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31</xdr:col>
      <xdr:colOff>32367</xdr:colOff>
      <xdr:row>7</xdr:row>
      <xdr:rowOff>47839</xdr:rowOff>
    </xdr:from>
    <xdr:to>
      <xdr:col>31</xdr:col>
      <xdr:colOff>78086</xdr:colOff>
      <xdr:row>8</xdr:row>
      <xdr:rowOff>179284</xdr:rowOff>
    </xdr:to>
    <xdr:sp macro="" textlink="">
      <xdr:nvSpPr>
        <xdr:cNvPr id="47" name="Rectangle 46">
          <a:extLst>
            <a:ext uri="{FF2B5EF4-FFF2-40B4-BE49-F238E27FC236}">
              <a16:creationId xmlns:a16="http://schemas.microsoft.com/office/drawing/2014/main" id="{C0A71EF2-C115-4296-11CE-9581D8AA916D}"/>
            </a:ext>
          </a:extLst>
        </xdr:cNvPr>
        <xdr:cNvSpPr/>
      </xdr:nvSpPr>
      <xdr:spPr>
        <a:xfrm>
          <a:off x="18944240" y="1320908"/>
          <a:ext cx="45719" cy="313313"/>
        </a:xfrm>
        <a:prstGeom prst="rect">
          <a:avLst/>
        </a:prstGeom>
        <a:solidFill>
          <a:srgbClr val="FFD54A"/>
        </a:solidFill>
        <a:effectLst>
          <a:outerShdw blurRad="50800" dist="50800" dir="5400000" algn="ctr" rotWithShape="0">
            <a:srgbClr val="FFD54A">
              <a:alpha val="36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31</xdr:col>
      <xdr:colOff>110472</xdr:colOff>
      <xdr:row>6</xdr:row>
      <xdr:rowOff>143089</xdr:rowOff>
    </xdr:from>
    <xdr:to>
      <xdr:col>31</xdr:col>
      <xdr:colOff>155704</xdr:colOff>
      <xdr:row>8</xdr:row>
      <xdr:rowOff>91654</xdr:rowOff>
    </xdr:to>
    <xdr:sp macro="" textlink="">
      <xdr:nvSpPr>
        <xdr:cNvPr id="49" name="Rectangle 48">
          <a:extLst>
            <a:ext uri="{FF2B5EF4-FFF2-40B4-BE49-F238E27FC236}">
              <a16:creationId xmlns:a16="http://schemas.microsoft.com/office/drawing/2014/main" id="{87B0573C-93F8-631C-7198-F1B844303B0D}"/>
            </a:ext>
          </a:extLst>
        </xdr:cNvPr>
        <xdr:cNvSpPr/>
      </xdr:nvSpPr>
      <xdr:spPr>
        <a:xfrm>
          <a:off x="19022345" y="1234291"/>
          <a:ext cx="45232" cy="312300"/>
        </a:xfrm>
        <a:prstGeom prst="rect">
          <a:avLst/>
        </a:prstGeom>
        <a:solidFill>
          <a:srgbClr val="FFD54A"/>
        </a:solidFill>
        <a:ln>
          <a:solidFill>
            <a:schemeClr val="accent1">
              <a:shade val="15000"/>
              <a:alpha val="96000"/>
            </a:schemeClr>
          </a:solidFill>
        </a:ln>
        <a:effectLst>
          <a:outerShdw blurRad="50800" dist="38100" dir="2700000" algn="tl" rotWithShape="0">
            <a:srgbClr val="FFD54A">
              <a:alpha val="36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10</xdr:col>
      <xdr:colOff>461742</xdr:colOff>
      <xdr:row>0</xdr:row>
      <xdr:rowOff>90945</xdr:rowOff>
    </xdr:from>
    <xdr:to>
      <xdr:col>11</xdr:col>
      <xdr:colOff>121201</xdr:colOff>
      <xdr:row>2</xdr:row>
      <xdr:rowOff>23513</xdr:rowOff>
    </xdr:to>
    <xdr:pic>
      <xdr:nvPicPr>
        <xdr:cNvPr id="76" name="Picture 75">
          <a:extLst>
            <a:ext uri="{FF2B5EF4-FFF2-40B4-BE49-F238E27FC236}">
              <a16:creationId xmlns:a16="http://schemas.microsoft.com/office/drawing/2014/main" id="{4A30903C-ACF3-7A2D-1D5C-3653A7BA8F34}"/>
            </a:ext>
          </a:extLst>
        </xdr:cNvPr>
        <xdr:cNvPicPr>
          <a:picLocks noChangeAspect="1"/>
        </xdr:cNvPicPr>
      </xdr:nvPicPr>
      <xdr:blipFill>
        <a:blip xmlns:r="http://schemas.openxmlformats.org/officeDocument/2006/relationships" r:embed="rId11" r:link="rId12" cstate="print">
          <a:extLst>
            <a:ext uri="{28A0092B-C50C-407E-A947-70E740481C1C}">
              <a14:useLocalDpi xmlns:a14="http://schemas.microsoft.com/office/drawing/2010/main" val="0"/>
            </a:ext>
          </a:extLst>
        </a:blip>
        <a:stretch>
          <a:fillRect/>
        </a:stretch>
      </xdr:blipFill>
      <xdr:spPr>
        <a:xfrm>
          <a:off x="6557742" y="90945"/>
          <a:ext cx="269059" cy="298328"/>
        </a:xfrm>
        <a:prstGeom prst="rect">
          <a:avLst/>
        </a:prstGeom>
      </xdr:spPr>
    </xdr:pic>
    <xdr:clientData/>
  </xdr:twoCellAnchor>
  <xdr:twoCellAnchor>
    <xdr:from>
      <xdr:col>21</xdr:col>
      <xdr:colOff>436880</xdr:colOff>
      <xdr:row>9</xdr:row>
      <xdr:rowOff>132080</xdr:rowOff>
    </xdr:from>
    <xdr:to>
      <xdr:col>31</xdr:col>
      <xdr:colOff>203638</xdr:colOff>
      <xdr:row>25</xdr:row>
      <xdr:rowOff>172720</xdr:rowOff>
    </xdr:to>
    <xdr:sp macro="" textlink="">
      <xdr:nvSpPr>
        <xdr:cNvPr id="25" name="Rectangle: Rounded Corners 24">
          <a:extLst>
            <a:ext uri="{FF2B5EF4-FFF2-40B4-BE49-F238E27FC236}">
              <a16:creationId xmlns:a16="http://schemas.microsoft.com/office/drawing/2014/main" id="{19A80F41-6D86-9667-F591-4CB7B2F447C0}"/>
            </a:ext>
          </a:extLst>
        </xdr:cNvPr>
        <xdr:cNvSpPr/>
      </xdr:nvSpPr>
      <xdr:spPr>
        <a:xfrm>
          <a:off x="13238480" y="1753062"/>
          <a:ext cx="5862758" cy="2922385"/>
        </a:xfrm>
        <a:prstGeom prst="roundRect">
          <a:avLst/>
        </a:prstGeom>
        <a:solidFill>
          <a:srgbClr val="1A1A1A">
            <a:alpha val="92000"/>
          </a:srgbClr>
        </a:solidFill>
        <a:ln w="9525">
          <a:solidFill>
            <a:srgbClr val="D4AF37"/>
          </a:solidFill>
        </a:ln>
        <a:effectLst>
          <a:glow rad="38100">
            <a:srgbClr val="D4AF37">
              <a:alpha val="30000"/>
            </a:srgbClr>
          </a:glow>
          <a:outerShdw blurRad="76200" dist="25400" dir="5400000" sx="102000" sy="102000" algn="ctr" rotWithShape="0">
            <a:srgbClr val="FFD54A">
              <a:alpha val="40000"/>
            </a:srgbClr>
          </a:outerShdw>
          <a:reflection blurRad="76200" stA="40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599989</xdr:colOff>
      <xdr:row>9</xdr:row>
      <xdr:rowOff>132080</xdr:rowOff>
    </xdr:from>
    <xdr:to>
      <xdr:col>21</xdr:col>
      <xdr:colOff>285029</xdr:colOff>
      <xdr:row>25</xdr:row>
      <xdr:rowOff>172720</xdr:rowOff>
    </xdr:to>
    <xdr:sp macro="" textlink="">
      <xdr:nvSpPr>
        <xdr:cNvPr id="60" name="Rectangle: Rounded Corners 59">
          <a:extLst>
            <a:ext uri="{FF2B5EF4-FFF2-40B4-BE49-F238E27FC236}">
              <a16:creationId xmlns:a16="http://schemas.microsoft.com/office/drawing/2014/main" id="{04DE3AC9-C641-249A-BDC1-0341E140F28F}"/>
            </a:ext>
          </a:extLst>
        </xdr:cNvPr>
        <xdr:cNvSpPr/>
      </xdr:nvSpPr>
      <xdr:spPr>
        <a:xfrm>
          <a:off x="3636083" y="1739424"/>
          <a:ext cx="9400540" cy="2898140"/>
        </a:xfrm>
        <a:prstGeom prst="roundRect">
          <a:avLst/>
        </a:prstGeom>
        <a:solidFill>
          <a:srgbClr val="1A1A1A">
            <a:alpha val="83000"/>
          </a:srgbClr>
        </a:solidFill>
        <a:ln w="47625">
          <a:solidFill>
            <a:srgbClr val="D4AF37"/>
          </a:solidFill>
        </a:ln>
        <a:effectLst>
          <a:glow rad="25400">
            <a:srgbClr val="D4AF37">
              <a:alpha val="30000"/>
            </a:srgbClr>
          </a:glow>
          <a:outerShdw blurRad="76200" dist="25400" dir="5400000" algn="ctr" rotWithShape="0">
            <a:srgbClr val="1A1A1A">
              <a:alpha val="39000"/>
            </a:srgbClr>
          </a:outerShdw>
          <a:reflection stA="40000" endPos="65000" dist="50800" dir="5400000" sy="-100000" algn="bl" rotWithShape="0"/>
          <a:softEdge rad="381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D4AF37"/>
            </a:solidFill>
          </a:endParaRPr>
        </a:p>
      </xdr:txBody>
    </xdr:sp>
    <xdr:clientData/>
  </xdr:twoCellAnchor>
  <xdr:twoCellAnchor>
    <xdr:from>
      <xdr:col>6</xdr:col>
      <xdr:colOff>264160</xdr:colOff>
      <xdr:row>10</xdr:row>
      <xdr:rowOff>111760</xdr:rowOff>
    </xdr:from>
    <xdr:to>
      <xdr:col>9</xdr:col>
      <xdr:colOff>528320</xdr:colOff>
      <xdr:row>13</xdr:row>
      <xdr:rowOff>40640</xdr:rowOff>
    </xdr:to>
    <xdr:sp macro="" textlink="">
      <xdr:nvSpPr>
        <xdr:cNvPr id="68" name="TextBox 67">
          <a:extLst>
            <a:ext uri="{FF2B5EF4-FFF2-40B4-BE49-F238E27FC236}">
              <a16:creationId xmlns:a16="http://schemas.microsoft.com/office/drawing/2014/main" id="{4DEABE89-E562-31B5-4D71-D6EEC799AC89}"/>
            </a:ext>
          </a:extLst>
        </xdr:cNvPr>
        <xdr:cNvSpPr txBox="1"/>
      </xdr:nvSpPr>
      <xdr:spPr>
        <a:xfrm>
          <a:off x="3921760" y="1940560"/>
          <a:ext cx="2092960" cy="477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a:solidFill>
                <a:srgbClr val="D4AF37"/>
              </a:solidFill>
              <a:latin typeface="Segoe UI Semibold" panose="020B0702040204020203" pitchFamily="34" charset="0"/>
              <a:cs typeface="Segoe UI Semibold" panose="020B0702040204020203" pitchFamily="34" charset="0"/>
            </a:rPr>
            <a:t>Monthly Sales Trend</a:t>
          </a:r>
        </a:p>
        <a:p>
          <a:r>
            <a:rPr lang="en-IN" sz="900" b="1">
              <a:solidFill>
                <a:srgbClr val="D8C89A"/>
              </a:solidFill>
              <a:latin typeface="Bold off"/>
            </a:rPr>
            <a:t>Sales vs Profit </a:t>
          </a:r>
        </a:p>
      </xdr:txBody>
    </xdr:sp>
    <xdr:clientData/>
  </xdr:twoCellAnchor>
  <xdr:twoCellAnchor>
    <xdr:from>
      <xdr:col>6</xdr:col>
      <xdr:colOff>144379</xdr:colOff>
      <xdr:row>13</xdr:row>
      <xdr:rowOff>91440</xdr:rowOff>
    </xdr:from>
    <xdr:to>
      <xdr:col>21</xdr:col>
      <xdr:colOff>96252</xdr:colOff>
      <xdr:row>25</xdr:row>
      <xdr:rowOff>153386</xdr:rowOff>
    </xdr:to>
    <xdr:graphicFrame macro="">
      <xdr:nvGraphicFramePr>
        <xdr:cNvPr id="70" name="Chart 69">
          <a:extLst>
            <a:ext uri="{FF2B5EF4-FFF2-40B4-BE49-F238E27FC236}">
              <a16:creationId xmlns:a16="http://schemas.microsoft.com/office/drawing/2014/main" id="{3CC9AE35-A180-4951-8617-0C9315A00C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16</xdr:col>
      <xdr:colOff>60960</xdr:colOff>
      <xdr:row>10</xdr:row>
      <xdr:rowOff>132080</xdr:rowOff>
    </xdr:from>
    <xdr:to>
      <xdr:col>17</xdr:col>
      <xdr:colOff>497840</xdr:colOff>
      <xdr:row>12</xdr:row>
      <xdr:rowOff>91440</xdr:rowOff>
    </xdr:to>
    <xdr:sp macro="" textlink="">
      <xdr:nvSpPr>
        <xdr:cNvPr id="72" name="TextBox 71">
          <a:extLst>
            <a:ext uri="{FF2B5EF4-FFF2-40B4-BE49-F238E27FC236}">
              <a16:creationId xmlns:a16="http://schemas.microsoft.com/office/drawing/2014/main" id="{D8DAA811-A5C8-660C-1BB1-1E681AD18E46}"/>
            </a:ext>
          </a:extLst>
        </xdr:cNvPr>
        <xdr:cNvSpPr txBox="1"/>
      </xdr:nvSpPr>
      <xdr:spPr>
        <a:xfrm>
          <a:off x="9814560" y="1960880"/>
          <a:ext cx="1046480" cy="325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18</xdr:col>
      <xdr:colOff>264160</xdr:colOff>
      <xdr:row>10</xdr:row>
      <xdr:rowOff>132080</xdr:rowOff>
    </xdr:from>
    <xdr:to>
      <xdr:col>20</xdr:col>
      <xdr:colOff>91440</xdr:colOff>
      <xdr:row>12</xdr:row>
      <xdr:rowOff>81280</xdr:rowOff>
    </xdr:to>
    <xdr:sp macro="" textlink="">
      <xdr:nvSpPr>
        <xdr:cNvPr id="74" name="TextBox 73">
          <a:extLst>
            <a:ext uri="{FF2B5EF4-FFF2-40B4-BE49-F238E27FC236}">
              <a16:creationId xmlns:a16="http://schemas.microsoft.com/office/drawing/2014/main" id="{B081B54E-A0EF-40AA-8459-F95C5BD2F0CF}"/>
            </a:ext>
          </a:extLst>
        </xdr:cNvPr>
        <xdr:cNvSpPr txBox="1"/>
      </xdr:nvSpPr>
      <xdr:spPr>
        <a:xfrm>
          <a:off x="11236960" y="1960880"/>
          <a:ext cx="1046480" cy="314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16</xdr:col>
      <xdr:colOff>220133</xdr:colOff>
      <xdr:row>11</xdr:row>
      <xdr:rowOff>152400</xdr:rowOff>
    </xdr:from>
    <xdr:to>
      <xdr:col>16</xdr:col>
      <xdr:colOff>504613</xdr:colOff>
      <xdr:row>11</xdr:row>
      <xdr:rowOff>152400</xdr:rowOff>
    </xdr:to>
    <xdr:cxnSp macro="">
      <xdr:nvCxnSpPr>
        <xdr:cNvPr id="83" name="Straight Arrow Connector 82">
          <a:extLst>
            <a:ext uri="{FF2B5EF4-FFF2-40B4-BE49-F238E27FC236}">
              <a16:creationId xmlns:a16="http://schemas.microsoft.com/office/drawing/2014/main" id="{5E09BAAB-9FA0-85A2-F189-66E03064FFF4}"/>
            </a:ext>
          </a:extLst>
        </xdr:cNvPr>
        <xdr:cNvCxnSpPr/>
      </xdr:nvCxnSpPr>
      <xdr:spPr>
        <a:xfrm>
          <a:off x="9973733" y="2174724"/>
          <a:ext cx="284480" cy="0"/>
        </a:xfrm>
        <a:prstGeom prst="straightConnector1">
          <a:avLst/>
        </a:prstGeom>
        <a:ln w="28575">
          <a:solidFill>
            <a:srgbClr val="FFD54A"/>
          </a:solidFill>
          <a:tailEnd type="triangle"/>
        </a:ln>
      </xdr:spPr>
      <xdr:style>
        <a:lnRef idx="2">
          <a:schemeClr val="accent4"/>
        </a:lnRef>
        <a:fillRef idx="0">
          <a:schemeClr val="accent4"/>
        </a:fillRef>
        <a:effectRef idx="1">
          <a:schemeClr val="accent4"/>
        </a:effectRef>
        <a:fontRef idx="minor">
          <a:schemeClr val="tx1"/>
        </a:fontRef>
      </xdr:style>
    </xdr:cxnSp>
    <xdr:clientData/>
  </xdr:twoCellAnchor>
  <xdr:twoCellAnchor>
    <xdr:from>
      <xdr:col>18</xdr:col>
      <xdr:colOff>265224</xdr:colOff>
      <xdr:row>11</xdr:row>
      <xdr:rowOff>144145</xdr:rowOff>
    </xdr:from>
    <xdr:to>
      <xdr:col>18</xdr:col>
      <xdr:colOff>565424</xdr:colOff>
      <xdr:row>11</xdr:row>
      <xdr:rowOff>152400</xdr:rowOff>
    </xdr:to>
    <xdr:cxnSp macro="">
      <xdr:nvCxnSpPr>
        <xdr:cNvPr id="90" name="Straight Arrow Connector 89">
          <a:extLst>
            <a:ext uri="{FF2B5EF4-FFF2-40B4-BE49-F238E27FC236}">
              <a16:creationId xmlns:a16="http://schemas.microsoft.com/office/drawing/2014/main" id="{9C6CE89A-BF90-B8A4-E833-1625828DB2FB}"/>
            </a:ext>
          </a:extLst>
        </xdr:cNvPr>
        <xdr:cNvCxnSpPr>
          <a:cxnSpLocks/>
        </xdr:cNvCxnSpPr>
      </xdr:nvCxnSpPr>
      <xdr:spPr>
        <a:xfrm>
          <a:off x="11200954" y="2183010"/>
          <a:ext cx="300200" cy="8255"/>
        </a:xfrm>
        <a:prstGeom prst="straightConnector1">
          <a:avLst/>
        </a:prstGeom>
        <a:ln w="28575">
          <a:solidFill>
            <a:srgbClr val="FFFFFF"/>
          </a:solidFill>
          <a:tailEnd type="triangle"/>
        </a:ln>
      </xdr:spPr>
      <xdr:style>
        <a:lnRef idx="2">
          <a:schemeClr val="accent4"/>
        </a:lnRef>
        <a:fillRef idx="0">
          <a:schemeClr val="accent4"/>
        </a:fillRef>
        <a:effectRef idx="1">
          <a:schemeClr val="accent4"/>
        </a:effectRef>
        <a:fontRef idx="minor">
          <a:schemeClr val="tx1"/>
        </a:fontRef>
      </xdr:style>
    </xdr:cxnSp>
    <xdr:clientData/>
  </xdr:twoCellAnchor>
  <xdr:twoCellAnchor>
    <xdr:from>
      <xdr:col>16</xdr:col>
      <xdr:colOff>413294</xdr:colOff>
      <xdr:row>11</xdr:row>
      <xdr:rowOff>116598</xdr:rowOff>
    </xdr:from>
    <xdr:to>
      <xdr:col>16</xdr:col>
      <xdr:colOff>493303</xdr:colOff>
      <xdr:row>12</xdr:row>
      <xdr:rowOff>5141</xdr:rowOff>
    </xdr:to>
    <xdr:sp macro="" textlink="">
      <xdr:nvSpPr>
        <xdr:cNvPr id="91" name="Oval 90">
          <a:extLst>
            <a:ext uri="{FF2B5EF4-FFF2-40B4-BE49-F238E27FC236}">
              <a16:creationId xmlns:a16="http://schemas.microsoft.com/office/drawing/2014/main" id="{59810C11-6A3F-65CD-4B47-3D980147D95C}"/>
            </a:ext>
          </a:extLst>
        </xdr:cNvPr>
        <xdr:cNvSpPr/>
      </xdr:nvSpPr>
      <xdr:spPr>
        <a:xfrm>
          <a:off x="10166894" y="2138922"/>
          <a:ext cx="80009" cy="72390"/>
        </a:xfrm>
        <a:prstGeom prst="ellipse">
          <a:avLst/>
        </a:prstGeom>
        <a:solidFill>
          <a:srgbClr val="FFD700"/>
        </a:solidFill>
        <a:ln>
          <a:noFill/>
        </a:ln>
        <a:effectLst>
          <a:glow rad="127000">
            <a:srgbClr val="D4AF37">
              <a:alpha val="39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endParaRPr>
        </a:p>
      </xdr:txBody>
    </xdr:sp>
    <xdr:clientData/>
  </xdr:twoCellAnchor>
  <xdr:twoCellAnchor>
    <xdr:from>
      <xdr:col>16</xdr:col>
      <xdr:colOff>512808</xdr:colOff>
      <xdr:row>10</xdr:row>
      <xdr:rowOff>173142</xdr:rowOff>
    </xdr:from>
    <xdr:to>
      <xdr:col>17</xdr:col>
      <xdr:colOff>466876</xdr:colOff>
      <xdr:row>12</xdr:row>
      <xdr:rowOff>50800</xdr:rowOff>
    </xdr:to>
    <xdr:sp macro="" textlink="">
      <xdr:nvSpPr>
        <xdr:cNvPr id="93" name="TextBox 92">
          <a:extLst>
            <a:ext uri="{FF2B5EF4-FFF2-40B4-BE49-F238E27FC236}">
              <a16:creationId xmlns:a16="http://schemas.microsoft.com/office/drawing/2014/main" id="{7ABB57E8-4823-3791-4051-23A005B54A6B}"/>
            </a:ext>
          </a:extLst>
        </xdr:cNvPr>
        <xdr:cNvSpPr txBox="1"/>
      </xdr:nvSpPr>
      <xdr:spPr>
        <a:xfrm>
          <a:off x="10266408" y="2011618"/>
          <a:ext cx="563668" cy="245353"/>
        </a:xfrm>
        <a:prstGeom prst="rect">
          <a:avLst/>
        </a:prstGeom>
        <a:noFill/>
        <a:ln>
          <a:noFill/>
        </a:ln>
        <a:effectLst>
          <a:glow rad="508000">
            <a:schemeClr val="accent4">
              <a:satMod val="175000"/>
              <a:alpha val="40000"/>
            </a:schemeClr>
          </a:glow>
          <a:reflection blurRad="1054100" stA="0" endPos="65000" dist="1270000" dir="5400000" sy="-100000" algn="bl" rotWithShape="0"/>
        </a:effectLst>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r>
            <a:rPr lang="en-IN" sz="1400" b="1" cap="none" spc="0" baseline="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rPr>
            <a:t>Sales</a:t>
          </a:r>
        </a:p>
      </xdr:txBody>
    </xdr:sp>
    <xdr:clientData/>
  </xdr:twoCellAnchor>
  <xdr:twoCellAnchor>
    <xdr:from>
      <xdr:col>18</xdr:col>
      <xdr:colOff>582768</xdr:colOff>
      <xdr:row>11</xdr:row>
      <xdr:rowOff>5917</xdr:rowOff>
    </xdr:from>
    <xdr:to>
      <xdr:col>19</xdr:col>
      <xdr:colOff>526418</xdr:colOff>
      <xdr:row>12</xdr:row>
      <xdr:rowOff>49732</xdr:rowOff>
    </xdr:to>
    <xdr:sp macro="" textlink="">
      <xdr:nvSpPr>
        <xdr:cNvPr id="94" name="TextBox 93">
          <a:extLst>
            <a:ext uri="{FF2B5EF4-FFF2-40B4-BE49-F238E27FC236}">
              <a16:creationId xmlns:a16="http://schemas.microsoft.com/office/drawing/2014/main" id="{B683D772-EFB6-CBDE-1379-BB364D9A53B7}"/>
            </a:ext>
          </a:extLst>
        </xdr:cNvPr>
        <xdr:cNvSpPr txBox="1"/>
      </xdr:nvSpPr>
      <xdr:spPr>
        <a:xfrm>
          <a:off x="11526385" y="2012247"/>
          <a:ext cx="551629" cy="226208"/>
        </a:xfrm>
        <a:prstGeom prst="rect">
          <a:avLst/>
        </a:prstGeom>
        <a:noFill/>
        <a:ln>
          <a:no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r>
            <a:rPr lang="en-IN" sz="1100" b="1" cap="none" spc="50">
              <a:ln w="9525" cmpd="sng">
                <a:noFill/>
                <a:prstDash val="solid"/>
              </a:ln>
              <a:solidFill>
                <a:srgbClr val="FFF5D6"/>
              </a:solidFill>
              <a:effectLst/>
            </a:rPr>
            <a:t>Profit</a:t>
          </a:r>
        </a:p>
      </xdr:txBody>
    </xdr:sp>
    <xdr:clientData/>
  </xdr:twoCellAnchor>
  <xdr:twoCellAnchor>
    <xdr:from>
      <xdr:col>18</xdr:col>
      <xdr:colOff>480061</xdr:colOff>
      <xdr:row>11</xdr:row>
      <xdr:rowOff>118110</xdr:rowOff>
    </xdr:from>
    <xdr:to>
      <xdr:col>18</xdr:col>
      <xdr:colOff>546735</xdr:colOff>
      <xdr:row>12</xdr:row>
      <xdr:rowOff>1905</xdr:rowOff>
    </xdr:to>
    <xdr:sp macro="" textlink="">
      <xdr:nvSpPr>
        <xdr:cNvPr id="30" name="Flowchart: Decision 29">
          <a:extLst>
            <a:ext uri="{FF2B5EF4-FFF2-40B4-BE49-F238E27FC236}">
              <a16:creationId xmlns:a16="http://schemas.microsoft.com/office/drawing/2014/main" id="{1870DCC2-9A47-5AED-6062-42FC5EF04138}"/>
            </a:ext>
          </a:extLst>
        </xdr:cNvPr>
        <xdr:cNvSpPr/>
      </xdr:nvSpPr>
      <xdr:spPr>
        <a:xfrm>
          <a:off x="11452861" y="2129790"/>
          <a:ext cx="66674" cy="66675"/>
        </a:xfrm>
        <a:prstGeom prst="flowChartDecision">
          <a:avLst/>
        </a:prstGeom>
        <a:solidFill>
          <a:srgbClr val="FFF5D6"/>
        </a:solidFill>
        <a:ln>
          <a:solidFill>
            <a:srgbClr val="FFD54A"/>
          </a:solidFill>
        </a:ln>
        <a:effectLst>
          <a:glow rad="127000">
            <a:srgbClr val="FFFF00">
              <a:alpha val="37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131380</xdr:colOff>
      <xdr:row>10</xdr:row>
      <xdr:rowOff>124810</xdr:rowOff>
    </xdr:from>
    <xdr:to>
      <xdr:col>25</xdr:col>
      <xdr:colOff>249621</xdr:colOff>
      <xdr:row>14</xdr:row>
      <xdr:rowOff>91965</xdr:rowOff>
    </xdr:to>
    <xdr:sp macro="" textlink="">
      <xdr:nvSpPr>
        <xdr:cNvPr id="31" name="Rectangle: Rounded Corners 30">
          <a:extLst>
            <a:ext uri="{FF2B5EF4-FFF2-40B4-BE49-F238E27FC236}">
              <a16:creationId xmlns:a16="http://schemas.microsoft.com/office/drawing/2014/main" id="{F2CCD15C-73C2-77BA-749C-58BBEE1D036B}"/>
            </a:ext>
          </a:extLst>
        </xdr:cNvPr>
        <xdr:cNvSpPr/>
      </xdr:nvSpPr>
      <xdr:spPr>
        <a:xfrm>
          <a:off x="13571483" y="1964120"/>
          <a:ext cx="1950983" cy="70287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300">
              <a:solidFill>
                <a:srgbClr val="FFD54A"/>
              </a:solidFill>
              <a:latin typeface="Segoe UI Semibold" panose="020B0702040204020203" pitchFamily="34" charset="0"/>
              <a:cs typeface="Segoe UI Semibold" panose="020B0702040204020203" pitchFamily="34" charset="0"/>
            </a:rPr>
            <a:t>Sales by Category</a:t>
          </a:r>
        </a:p>
        <a:p>
          <a:pPr algn="l"/>
          <a:r>
            <a:rPr lang="en-IN" sz="900" b="1">
              <a:solidFill>
                <a:srgbClr val="D8C89A"/>
              </a:solidFill>
              <a:latin typeface="Bold off"/>
            </a:rPr>
            <a:t>Category-wise Sales Share</a:t>
          </a:r>
        </a:p>
      </xdr:txBody>
    </xdr:sp>
    <xdr:clientData/>
  </xdr:twoCellAnchor>
  <xdr:twoCellAnchor>
    <xdr:from>
      <xdr:col>21</xdr:col>
      <xdr:colOff>499240</xdr:colOff>
      <xdr:row>13</xdr:row>
      <xdr:rowOff>78827</xdr:rowOff>
    </xdr:from>
    <xdr:to>
      <xdr:col>31</xdr:col>
      <xdr:colOff>72258</xdr:colOff>
      <xdr:row>24</xdr:row>
      <xdr:rowOff>131379</xdr:rowOff>
    </xdr:to>
    <xdr:graphicFrame macro="">
      <xdr:nvGraphicFramePr>
        <xdr:cNvPr id="69" name="Chart 68">
          <a:extLst>
            <a:ext uri="{FF2B5EF4-FFF2-40B4-BE49-F238E27FC236}">
              <a16:creationId xmlns:a16="http://schemas.microsoft.com/office/drawing/2014/main" id="{879ADD4C-81BE-4769-9576-A7B03BAEFB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5</xdr:col>
      <xdr:colOff>560164</xdr:colOff>
      <xdr:row>26</xdr:row>
      <xdr:rowOff>63191</xdr:rowOff>
    </xdr:from>
    <xdr:to>
      <xdr:col>18</xdr:col>
      <xdr:colOff>322881</xdr:colOff>
      <xdr:row>42</xdr:row>
      <xdr:rowOff>103832</xdr:rowOff>
    </xdr:to>
    <xdr:sp macro="" textlink="">
      <xdr:nvSpPr>
        <xdr:cNvPr id="75" name="Rectangle: Rounded Corners 74">
          <a:extLst>
            <a:ext uri="{FF2B5EF4-FFF2-40B4-BE49-F238E27FC236}">
              <a16:creationId xmlns:a16="http://schemas.microsoft.com/office/drawing/2014/main" id="{F96D9C16-5621-908A-0D47-8D3C19E0AD8A}"/>
            </a:ext>
          </a:extLst>
        </xdr:cNvPr>
        <xdr:cNvSpPr/>
      </xdr:nvSpPr>
      <xdr:spPr>
        <a:xfrm>
          <a:off x="3595249" y="4764344"/>
          <a:ext cx="7653937" cy="2933657"/>
        </a:xfrm>
        <a:prstGeom prst="roundRect">
          <a:avLst/>
        </a:prstGeom>
        <a:solidFill>
          <a:srgbClr val="1A1A1A">
            <a:alpha val="82000"/>
          </a:srgbClr>
        </a:solidFill>
        <a:ln w="9525">
          <a:solidFill>
            <a:srgbClr val="D4AF37"/>
          </a:solidFill>
        </a:ln>
        <a:effectLst>
          <a:glow rad="25400">
            <a:srgbClr val="D4AF37">
              <a:alpha val="3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537148</xdr:colOff>
      <xdr:row>26</xdr:row>
      <xdr:rowOff>98115</xdr:rowOff>
    </xdr:from>
    <xdr:to>
      <xdr:col>31</xdr:col>
      <xdr:colOff>180814</xdr:colOff>
      <xdr:row>42</xdr:row>
      <xdr:rowOff>138756</xdr:rowOff>
    </xdr:to>
    <xdr:sp macro="" textlink="">
      <xdr:nvSpPr>
        <xdr:cNvPr id="79" name="Rectangle: Rounded Corners 78">
          <a:extLst>
            <a:ext uri="{FF2B5EF4-FFF2-40B4-BE49-F238E27FC236}">
              <a16:creationId xmlns:a16="http://schemas.microsoft.com/office/drawing/2014/main" id="{AC8339D0-0E35-49DB-C7C1-3DF71F942764}"/>
            </a:ext>
          </a:extLst>
        </xdr:cNvPr>
        <xdr:cNvSpPr/>
      </xdr:nvSpPr>
      <xdr:spPr>
        <a:xfrm>
          <a:off x="11463453" y="4799268"/>
          <a:ext cx="7534886" cy="2933657"/>
        </a:xfrm>
        <a:prstGeom prst="roundRect">
          <a:avLst/>
        </a:prstGeom>
        <a:solidFill>
          <a:srgbClr val="1A1A1A">
            <a:alpha val="82000"/>
          </a:srgbClr>
        </a:solidFill>
        <a:ln w="9525">
          <a:solidFill>
            <a:srgbClr val="D4AF37"/>
          </a:solidFill>
        </a:ln>
        <a:effectLst>
          <a:glow rad="25400">
            <a:srgbClr val="D4AF37">
              <a:alpha val="25000"/>
            </a:srgbClr>
          </a:glow>
          <a:outerShdw blurRad="76200" dist="25400" dir="5400000" sx="102000" sy="102000" algn="ctr" rotWithShape="0">
            <a:srgbClr val="1A1A1A">
              <a:alpha val="40000"/>
            </a:srgbClr>
          </a:outerShdw>
          <a:reflection blurRad="76200" stA="40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350520</xdr:colOff>
      <xdr:row>27</xdr:row>
      <xdr:rowOff>22860</xdr:rowOff>
    </xdr:from>
    <xdr:to>
      <xdr:col>12</xdr:col>
      <xdr:colOff>64168</xdr:colOff>
      <xdr:row>30</xdr:row>
      <xdr:rowOff>72190</xdr:rowOff>
    </xdr:to>
    <xdr:sp macro="" textlink="">
      <xdr:nvSpPr>
        <xdr:cNvPr id="81" name="Rectangle: Rounded Corners 80">
          <a:extLst>
            <a:ext uri="{FF2B5EF4-FFF2-40B4-BE49-F238E27FC236}">
              <a16:creationId xmlns:a16="http://schemas.microsoft.com/office/drawing/2014/main" id="{5E1002D7-AAF0-0CD5-C647-97B2DA1A1696}"/>
            </a:ext>
          </a:extLst>
        </xdr:cNvPr>
        <xdr:cNvSpPr/>
      </xdr:nvSpPr>
      <xdr:spPr>
        <a:xfrm>
          <a:off x="4008120" y="5003934"/>
          <a:ext cx="3371248" cy="602782"/>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300">
              <a:solidFill>
                <a:srgbClr val="D4AF37"/>
              </a:solidFill>
              <a:latin typeface="Segoe UI Semibold" panose="020B0702040204020203" pitchFamily="34" charset="0"/>
              <a:cs typeface="Segoe UI Semibold" panose="020B0702040204020203" pitchFamily="34" charset="0"/>
            </a:rPr>
            <a:t>Region Performance</a:t>
          </a:r>
        </a:p>
        <a:p>
          <a:pPr algn="l"/>
          <a:r>
            <a:rPr lang="en-IN" sz="900" b="1">
              <a:solidFill>
                <a:srgbClr val="D8C89A"/>
              </a:solidFill>
            </a:rPr>
            <a:t>Sales &amp; Profit by Region</a:t>
          </a:r>
        </a:p>
      </xdr:txBody>
    </xdr:sp>
    <xdr:clientData/>
  </xdr:twoCellAnchor>
  <xdr:twoCellAnchor>
    <xdr:from>
      <xdr:col>6</xdr:col>
      <xdr:colOff>226060</xdr:colOff>
      <xdr:row>29</xdr:row>
      <xdr:rowOff>147321</xdr:rowOff>
    </xdr:from>
    <xdr:to>
      <xdr:col>18</xdr:col>
      <xdr:colOff>51661</xdr:colOff>
      <xdr:row>41</xdr:row>
      <xdr:rowOff>73371</xdr:rowOff>
    </xdr:to>
    <xdr:graphicFrame macro="">
      <xdr:nvGraphicFramePr>
        <xdr:cNvPr id="29" name="Chart 28">
          <a:extLst>
            <a:ext uri="{FF2B5EF4-FFF2-40B4-BE49-F238E27FC236}">
              <a16:creationId xmlns:a16="http://schemas.microsoft.com/office/drawing/2014/main" id="{92095A37-EFB9-4F82-83FD-BFF2E5D791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19</xdr:col>
      <xdr:colOff>276173</xdr:colOff>
      <xdr:row>27</xdr:row>
      <xdr:rowOff>31242</xdr:rowOff>
    </xdr:from>
    <xdr:to>
      <xdr:col>22</xdr:col>
      <xdr:colOff>24983</xdr:colOff>
      <xdr:row>28</xdr:row>
      <xdr:rowOff>124918</xdr:rowOff>
    </xdr:to>
    <xdr:sp macro="" textlink="">
      <xdr:nvSpPr>
        <xdr:cNvPr id="23" name="TextBox 22">
          <a:extLst>
            <a:ext uri="{FF2B5EF4-FFF2-40B4-BE49-F238E27FC236}">
              <a16:creationId xmlns:a16="http://schemas.microsoft.com/office/drawing/2014/main" id="{77A5B097-00AF-7655-75E0-6D54BCE7B909}"/>
            </a:ext>
          </a:extLst>
        </xdr:cNvPr>
        <xdr:cNvSpPr txBox="1"/>
      </xdr:nvSpPr>
      <xdr:spPr>
        <a:xfrm>
          <a:off x="11906042" y="5090422"/>
          <a:ext cx="1585105" cy="2810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a:solidFill>
                <a:srgbClr val="D4AF37"/>
              </a:solidFill>
              <a:latin typeface="Segoe UI Semibold" panose="020B0702040204020203" pitchFamily="34" charset="0"/>
              <a:cs typeface="Segoe UI Semibold" panose="020B0702040204020203" pitchFamily="34" charset="0"/>
            </a:rPr>
            <a:t> Sales by States</a:t>
          </a:r>
        </a:p>
        <a:p>
          <a:endParaRPr lang="en-IN" sz="1300">
            <a:solidFill>
              <a:srgbClr val="D4AF37"/>
            </a:solidFill>
            <a:latin typeface="Segoe UI Semibold" panose="020B0702040204020203" pitchFamily="34" charset="0"/>
            <a:cs typeface="Segoe UI Semibold" panose="020B0702040204020203" pitchFamily="34" charset="0"/>
          </a:endParaRPr>
        </a:p>
      </xdr:txBody>
    </xdr:sp>
    <xdr:clientData/>
  </xdr:twoCellAnchor>
  <xdr:twoCellAnchor>
    <xdr:from>
      <xdr:col>0</xdr:col>
      <xdr:colOff>328624</xdr:colOff>
      <xdr:row>43</xdr:row>
      <xdr:rowOff>16566</xdr:rowOff>
    </xdr:from>
    <xdr:to>
      <xdr:col>13</xdr:col>
      <xdr:colOff>58616</xdr:colOff>
      <xdr:row>59</xdr:row>
      <xdr:rowOff>173926</xdr:rowOff>
    </xdr:to>
    <xdr:sp macro="" textlink="">
      <xdr:nvSpPr>
        <xdr:cNvPr id="88" name="Rectangle: Rounded Corners 87">
          <a:extLst>
            <a:ext uri="{FF2B5EF4-FFF2-40B4-BE49-F238E27FC236}">
              <a16:creationId xmlns:a16="http://schemas.microsoft.com/office/drawing/2014/main" id="{A49843E7-6068-5F35-569D-0CB2BE5120B1}"/>
            </a:ext>
          </a:extLst>
        </xdr:cNvPr>
        <xdr:cNvSpPr/>
      </xdr:nvSpPr>
      <xdr:spPr>
        <a:xfrm>
          <a:off x="328624" y="7851914"/>
          <a:ext cx="7697862" cy="3072838"/>
        </a:xfrm>
        <a:prstGeom prst="roundRect">
          <a:avLst/>
        </a:prstGeom>
        <a:solidFill>
          <a:srgbClr val="1A1A1A">
            <a:alpha val="81000"/>
          </a:srgbClr>
        </a:solidFill>
        <a:ln w="9525">
          <a:solidFill>
            <a:srgbClr val="D4AF37"/>
          </a:solidFill>
        </a:ln>
        <a:effectLst>
          <a:glow rad="25400">
            <a:srgbClr val="D4AF37">
              <a:alpha val="25000"/>
            </a:srgbClr>
          </a:glow>
          <a:outerShdw blurRad="76200" dist="25400" dir="5400000" algn="ctr" rotWithShape="0">
            <a:srgbClr val="1A1A1A">
              <a:alpha val="39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211393</xdr:colOff>
      <xdr:row>43</xdr:row>
      <xdr:rowOff>82826</xdr:rowOff>
    </xdr:from>
    <xdr:to>
      <xdr:col>22</xdr:col>
      <xdr:colOff>539261</xdr:colOff>
      <xdr:row>60</xdr:row>
      <xdr:rowOff>21526</xdr:rowOff>
    </xdr:to>
    <xdr:sp macro="" textlink="">
      <xdr:nvSpPr>
        <xdr:cNvPr id="89" name="Rectangle: Rounded Corners 88">
          <a:extLst>
            <a:ext uri="{FF2B5EF4-FFF2-40B4-BE49-F238E27FC236}">
              <a16:creationId xmlns:a16="http://schemas.microsoft.com/office/drawing/2014/main" id="{5B0DD8C4-427A-8A56-CBE3-C08CBA6A6674}"/>
            </a:ext>
          </a:extLst>
        </xdr:cNvPr>
        <xdr:cNvSpPr/>
      </xdr:nvSpPr>
      <xdr:spPr>
        <a:xfrm>
          <a:off x="8179263" y="7918174"/>
          <a:ext cx="5844085" cy="3036395"/>
        </a:xfrm>
        <a:prstGeom prst="roundRect">
          <a:avLst/>
        </a:prstGeom>
        <a:solidFill>
          <a:srgbClr val="1A1A1A">
            <a:alpha val="92000"/>
          </a:srgbClr>
        </a:solidFill>
        <a:ln w="9525">
          <a:solidFill>
            <a:srgbClr val="D4AF37"/>
          </a:solidFill>
        </a:ln>
        <a:effectLst>
          <a:glow rad="25400">
            <a:srgbClr val="D4AF37">
              <a:alpha val="25000"/>
            </a:srgbClr>
          </a:glow>
          <a:outerShdw blurRad="76200" dist="25400" dir="5400000" sx="102000" sy="102000" algn="ctr" rotWithShape="0">
            <a:srgbClr val="1A1A1A">
              <a:alpha val="40000"/>
            </a:srgbClr>
          </a:outerShdw>
          <a:reflection blurRad="76200" stA="40000" dist="508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105508</xdr:colOff>
      <xdr:row>43</xdr:row>
      <xdr:rowOff>121561</xdr:rowOff>
    </xdr:from>
    <xdr:to>
      <xdr:col>31</xdr:col>
      <xdr:colOff>233517</xdr:colOff>
      <xdr:row>59</xdr:row>
      <xdr:rowOff>162202</xdr:rowOff>
    </xdr:to>
    <xdr:sp macro="" textlink="">
      <xdr:nvSpPr>
        <xdr:cNvPr id="92" name="Rectangle: Rounded Corners 91">
          <a:extLst>
            <a:ext uri="{FF2B5EF4-FFF2-40B4-BE49-F238E27FC236}">
              <a16:creationId xmlns:a16="http://schemas.microsoft.com/office/drawing/2014/main" id="{6A86F495-F9D7-3E13-602A-8E1AE57E908A}"/>
            </a:ext>
          </a:extLst>
        </xdr:cNvPr>
        <xdr:cNvSpPr/>
      </xdr:nvSpPr>
      <xdr:spPr>
        <a:xfrm>
          <a:off x="14162821" y="7971749"/>
          <a:ext cx="5017509" cy="2961641"/>
        </a:xfrm>
        <a:prstGeom prst="roundRect">
          <a:avLst/>
        </a:prstGeom>
        <a:solidFill>
          <a:srgbClr val="1A1A1A">
            <a:alpha val="92000"/>
          </a:srgbClr>
        </a:solidFill>
        <a:ln w="9525">
          <a:solidFill>
            <a:srgbClr val="D4AF37"/>
          </a:solidFill>
        </a:ln>
        <a:effectLst>
          <a:glow rad="25400">
            <a:srgbClr val="D4AF37">
              <a:alpha val="25000"/>
            </a:srgbClr>
          </a:glow>
          <a:outerShdw blurRad="76200" dist="25400" dir="5400000" sx="102000" sy="102000" algn="ctr" rotWithShape="0">
            <a:srgbClr val="1A1A1A">
              <a:alpha val="40000"/>
            </a:srgbClr>
          </a:outerShdw>
          <a:reflection blurRad="76200" stA="40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lt1"/>
            </a:solidFill>
          </a:endParaRPr>
        </a:p>
      </xdr:txBody>
    </xdr:sp>
    <xdr:clientData/>
  </xdr:twoCellAnchor>
  <xdr:twoCellAnchor>
    <xdr:from>
      <xdr:col>13</xdr:col>
      <xdr:colOff>332563</xdr:colOff>
      <xdr:row>45</xdr:row>
      <xdr:rowOff>147783</xdr:rowOff>
    </xdr:from>
    <xdr:to>
      <xdr:col>22</xdr:col>
      <xdr:colOff>562708</xdr:colOff>
      <xdr:row>59</xdr:row>
      <xdr:rowOff>46892</xdr:rowOff>
    </xdr:to>
    <xdr:graphicFrame macro="">
      <xdr:nvGraphicFramePr>
        <xdr:cNvPr id="96" name="Chart 95">
          <a:extLst>
            <a:ext uri="{FF2B5EF4-FFF2-40B4-BE49-F238E27FC236}">
              <a16:creationId xmlns:a16="http://schemas.microsoft.com/office/drawing/2014/main" id="{4C3ECB5F-CB1C-4D1E-B9F6-615F237408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14</xdr:col>
      <xdr:colOff>70338</xdr:colOff>
      <xdr:row>45</xdr:row>
      <xdr:rowOff>35170</xdr:rowOff>
    </xdr:from>
    <xdr:to>
      <xdr:col>17</xdr:col>
      <xdr:colOff>398585</xdr:colOff>
      <xdr:row>47</xdr:row>
      <xdr:rowOff>35169</xdr:rowOff>
    </xdr:to>
    <xdr:sp macro="" textlink="">
      <xdr:nvSpPr>
        <xdr:cNvPr id="97" name="TextBox 96">
          <a:extLst>
            <a:ext uri="{FF2B5EF4-FFF2-40B4-BE49-F238E27FC236}">
              <a16:creationId xmlns:a16="http://schemas.microsoft.com/office/drawing/2014/main" id="{055BAFD0-B44B-391A-EC74-754B0FAC65DC}"/>
            </a:ext>
          </a:extLst>
        </xdr:cNvPr>
        <xdr:cNvSpPr txBox="1"/>
      </xdr:nvSpPr>
      <xdr:spPr>
        <a:xfrm>
          <a:off x="8604738" y="8475785"/>
          <a:ext cx="2157047" cy="3751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a:solidFill>
                <a:srgbClr val="D4AF37"/>
              </a:solidFill>
              <a:latin typeface="Segoe UI Semibold" panose="020B0702040204020203" pitchFamily="34" charset="0"/>
              <a:cs typeface="Segoe UI Semibold" panose="020B0702040204020203" pitchFamily="34" charset="0"/>
            </a:rPr>
            <a:t>Top 10 Products by Sales</a:t>
          </a:r>
        </a:p>
      </xdr:txBody>
    </xdr:sp>
    <xdr:clientData/>
  </xdr:twoCellAnchor>
  <xdr:twoCellAnchor>
    <xdr:from>
      <xdr:col>23</xdr:col>
      <xdr:colOff>451281</xdr:colOff>
      <xdr:row>45</xdr:row>
      <xdr:rowOff>51786</xdr:rowOff>
    </xdr:from>
    <xdr:to>
      <xdr:col>26</xdr:col>
      <xdr:colOff>236738</xdr:colOff>
      <xdr:row>46</xdr:row>
      <xdr:rowOff>177553</xdr:rowOff>
    </xdr:to>
    <xdr:sp macro="" textlink="">
      <xdr:nvSpPr>
        <xdr:cNvPr id="32" name="TextBox 31">
          <a:extLst>
            <a:ext uri="{FF2B5EF4-FFF2-40B4-BE49-F238E27FC236}">
              <a16:creationId xmlns:a16="http://schemas.microsoft.com/office/drawing/2014/main" id="{9FD01B0D-DF56-D1C0-3A7A-A97D87CB87CB}"/>
            </a:ext>
          </a:extLst>
        </xdr:cNvPr>
        <xdr:cNvSpPr txBox="1"/>
      </xdr:nvSpPr>
      <xdr:spPr>
        <a:xfrm>
          <a:off x="14404019" y="8374602"/>
          <a:ext cx="1605379" cy="3107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a:solidFill>
                <a:srgbClr val="FFB347"/>
              </a:solidFill>
              <a:latin typeface="Segoe UI Semibold" panose="020B0702040204020203" pitchFamily="34" charset="0"/>
              <a:cs typeface="Segoe UI Semibold" panose="020B0702040204020203" pitchFamily="34" charset="0"/>
            </a:rPr>
            <a:t>Top 10 Customers</a:t>
          </a:r>
        </a:p>
        <a:p>
          <a:endParaRPr lang="en-IN" sz="1300">
            <a:solidFill>
              <a:srgbClr val="FFB347"/>
            </a:solidFill>
            <a:latin typeface="Segoe UI Semibold" panose="020B0702040204020203" pitchFamily="34" charset="0"/>
            <a:cs typeface="Segoe UI Semibold" panose="020B0702040204020203" pitchFamily="34" charset="0"/>
          </a:endParaRPr>
        </a:p>
      </xdr:txBody>
    </xdr:sp>
    <xdr:clientData/>
  </xdr:twoCellAnchor>
  <xdr:twoCellAnchor>
    <xdr:from>
      <xdr:col>23</xdr:col>
      <xdr:colOff>149551</xdr:colOff>
      <xdr:row>46</xdr:row>
      <xdr:rowOff>140562</xdr:rowOff>
    </xdr:from>
    <xdr:to>
      <xdr:col>31</xdr:col>
      <xdr:colOff>235009</xdr:colOff>
      <xdr:row>57</xdr:row>
      <xdr:rowOff>172715</xdr:rowOff>
    </xdr:to>
    <xdr:graphicFrame macro="">
      <xdr:nvGraphicFramePr>
        <xdr:cNvPr id="78" name="Chart 77">
          <a:extLst>
            <a:ext uri="{FF2B5EF4-FFF2-40B4-BE49-F238E27FC236}">
              <a16:creationId xmlns:a16="http://schemas.microsoft.com/office/drawing/2014/main" id="{672D8531-E4CF-441A-BD82-03D75DA733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xdr:col>
      <xdr:colOff>3186</xdr:colOff>
      <xdr:row>44</xdr:row>
      <xdr:rowOff>52018</xdr:rowOff>
    </xdr:from>
    <xdr:to>
      <xdr:col>4</xdr:col>
      <xdr:colOff>21853</xdr:colOff>
      <xdr:row>46</xdr:row>
      <xdr:rowOff>160931</xdr:rowOff>
    </xdr:to>
    <xdr:sp macro="" textlink="">
      <xdr:nvSpPr>
        <xdr:cNvPr id="77" name="TextBox 76">
          <a:extLst>
            <a:ext uri="{FF2B5EF4-FFF2-40B4-BE49-F238E27FC236}">
              <a16:creationId xmlns:a16="http://schemas.microsoft.com/office/drawing/2014/main" id="{7EF0D207-D8C7-B1B5-24D1-842758952FD1}"/>
            </a:ext>
          </a:extLst>
        </xdr:cNvPr>
        <xdr:cNvSpPr txBox="1"/>
      </xdr:nvSpPr>
      <xdr:spPr>
        <a:xfrm>
          <a:off x="611074" y="7963119"/>
          <a:ext cx="1842330" cy="4685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a:solidFill>
                <a:srgbClr val="D4AF37"/>
              </a:solidFill>
              <a:latin typeface="Segoe UI Semibold" panose="020B0702040204020203" pitchFamily="34" charset="0"/>
              <a:cs typeface="Segoe UI Semibold" panose="020B0702040204020203" pitchFamily="34" charset="0"/>
            </a:rPr>
            <a:t>Category Breakdown</a:t>
          </a:r>
        </a:p>
        <a:p>
          <a:r>
            <a:rPr lang="en-IN" sz="900" b="1">
              <a:solidFill>
                <a:srgbClr val="D8C89A"/>
              </a:solidFill>
            </a:rPr>
            <a:t>Sales by Category &amp; Sub-Category</a:t>
          </a:r>
        </a:p>
      </xdr:txBody>
    </xdr:sp>
    <xdr:clientData/>
  </xdr:twoCellAnchor>
  <xdr:twoCellAnchor>
    <xdr:from>
      <xdr:col>0</xdr:col>
      <xdr:colOff>368158</xdr:colOff>
      <xdr:row>46</xdr:row>
      <xdr:rowOff>150891</xdr:rowOff>
    </xdr:from>
    <xdr:to>
      <xdr:col>13</xdr:col>
      <xdr:colOff>34248</xdr:colOff>
      <xdr:row>58</xdr:row>
      <xdr:rowOff>128427</xdr:rowOff>
    </xdr:to>
    <mc:AlternateContent xmlns:mc="http://schemas.openxmlformats.org/markup-compatibility/2006">
      <mc:Choice xmlns:cx1="http://schemas.microsoft.com/office/drawing/2015/9/8/chartex" Requires="cx1">
        <xdr:graphicFrame macro="">
          <xdr:nvGraphicFramePr>
            <xdr:cNvPr id="84" name="Chart 83">
              <a:extLst>
                <a:ext uri="{FF2B5EF4-FFF2-40B4-BE49-F238E27FC236}">
                  <a16:creationId xmlns:a16="http://schemas.microsoft.com/office/drawing/2014/main" id="{6CA0AB24-9B10-4CEA-9F36-424725AD29B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8"/>
            </a:graphicData>
          </a:graphic>
        </xdr:graphicFrame>
      </mc:Choice>
      <mc:Fallback>
        <xdr:sp macro="" textlink="">
          <xdr:nvSpPr>
            <xdr:cNvPr id="0" name=""/>
            <xdr:cNvSpPr>
              <a:spLocks noTextEdit="1"/>
            </xdr:cNvSpPr>
          </xdr:nvSpPr>
          <xdr:spPr>
            <a:xfrm>
              <a:off x="368158" y="8563371"/>
              <a:ext cx="7590890" cy="217209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565842</xdr:colOff>
      <xdr:row>44</xdr:row>
      <xdr:rowOff>121891</xdr:rowOff>
    </xdr:from>
    <xdr:to>
      <xdr:col>12</xdr:col>
      <xdr:colOff>271604</xdr:colOff>
      <xdr:row>46</xdr:row>
      <xdr:rowOff>23812</xdr:rowOff>
    </xdr:to>
    <xdr:sp macro="" textlink="">
      <xdr:nvSpPr>
        <xdr:cNvPr id="82" name="Rectangle 81">
          <a:extLst>
            <a:ext uri="{FF2B5EF4-FFF2-40B4-BE49-F238E27FC236}">
              <a16:creationId xmlns:a16="http://schemas.microsoft.com/office/drawing/2014/main" id="{C794DEA3-9E10-C0FF-2B08-88C1FE3C04BD}"/>
            </a:ext>
          </a:extLst>
        </xdr:cNvPr>
        <xdr:cNvSpPr/>
      </xdr:nvSpPr>
      <xdr:spPr>
        <a:xfrm>
          <a:off x="4844155" y="8154641"/>
          <a:ext cx="2761699" cy="26704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  </a:t>
          </a:r>
          <a:r>
            <a:rPr lang="en-IN" b="1">
              <a:solidFill>
                <a:srgbClr val="FFD54A"/>
              </a:solidFill>
            </a:rPr>
            <a:t>Technology       Furniture      Office</a:t>
          </a:r>
          <a:r>
            <a:rPr lang="en-IN"/>
            <a:t> </a:t>
          </a:r>
          <a:r>
            <a:rPr lang="en-IN" b="1">
              <a:solidFill>
                <a:srgbClr val="FFD54A"/>
              </a:solidFill>
            </a:rPr>
            <a:t>Supplies</a:t>
          </a:r>
          <a:endParaRPr lang="en-IN" sz="1100" b="1">
            <a:solidFill>
              <a:srgbClr val="FFD54A"/>
            </a:solidFill>
          </a:endParaRPr>
        </a:p>
      </xdr:txBody>
    </xdr:sp>
    <xdr:clientData/>
  </xdr:twoCellAnchor>
  <xdr:twoCellAnchor>
    <xdr:from>
      <xdr:col>8</xdr:col>
      <xdr:colOff>15240</xdr:colOff>
      <xdr:row>45</xdr:row>
      <xdr:rowOff>22860</xdr:rowOff>
    </xdr:from>
    <xdr:to>
      <xdr:col>8</xdr:col>
      <xdr:colOff>60959</xdr:colOff>
      <xdr:row>45</xdr:row>
      <xdr:rowOff>68579</xdr:rowOff>
    </xdr:to>
    <xdr:sp macro="" textlink="">
      <xdr:nvSpPr>
        <xdr:cNvPr id="85" name="Oval 84">
          <a:extLst>
            <a:ext uri="{FF2B5EF4-FFF2-40B4-BE49-F238E27FC236}">
              <a16:creationId xmlns:a16="http://schemas.microsoft.com/office/drawing/2014/main" id="{A5D05069-2774-6D76-9A6E-A1329D5A88B1}"/>
            </a:ext>
          </a:extLst>
        </xdr:cNvPr>
        <xdr:cNvSpPr/>
      </xdr:nvSpPr>
      <xdr:spPr>
        <a:xfrm>
          <a:off x="4892040" y="8252460"/>
          <a:ext cx="45719" cy="45719"/>
        </a:xfrm>
        <a:prstGeom prst="ellipse">
          <a:avLst/>
        </a:prstGeom>
        <a:solidFill>
          <a:srgbClr val="6A0DAD"/>
        </a:solidFill>
        <a:ln>
          <a:solidFill>
            <a:srgbClr val="6A0DA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285750</xdr:colOff>
      <xdr:row>45</xdr:row>
      <xdr:rowOff>22860</xdr:rowOff>
    </xdr:from>
    <xdr:to>
      <xdr:col>9</xdr:col>
      <xdr:colOff>331469</xdr:colOff>
      <xdr:row>45</xdr:row>
      <xdr:rowOff>68579</xdr:rowOff>
    </xdr:to>
    <xdr:sp macro="" textlink="">
      <xdr:nvSpPr>
        <xdr:cNvPr id="98" name="Oval 97">
          <a:extLst>
            <a:ext uri="{FF2B5EF4-FFF2-40B4-BE49-F238E27FC236}">
              <a16:creationId xmlns:a16="http://schemas.microsoft.com/office/drawing/2014/main" id="{F9425734-43AB-C6F2-04CB-A5B9B6D3C81F}"/>
            </a:ext>
          </a:extLst>
        </xdr:cNvPr>
        <xdr:cNvSpPr/>
      </xdr:nvSpPr>
      <xdr:spPr>
        <a:xfrm>
          <a:off x="5772150" y="8252460"/>
          <a:ext cx="45719" cy="45719"/>
        </a:xfrm>
        <a:prstGeom prst="ellipse">
          <a:avLst/>
        </a:prstGeom>
        <a:solidFill>
          <a:srgbClr val="0077FF"/>
        </a:solidFill>
        <a:ln>
          <a:solidFill>
            <a:srgbClr val="0077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409575</xdr:colOff>
      <xdr:row>45</xdr:row>
      <xdr:rowOff>22860</xdr:rowOff>
    </xdr:from>
    <xdr:to>
      <xdr:col>10</xdr:col>
      <xdr:colOff>455294</xdr:colOff>
      <xdr:row>45</xdr:row>
      <xdr:rowOff>68579</xdr:rowOff>
    </xdr:to>
    <xdr:sp macro="" textlink="">
      <xdr:nvSpPr>
        <xdr:cNvPr id="99" name="Oval 98">
          <a:extLst>
            <a:ext uri="{FF2B5EF4-FFF2-40B4-BE49-F238E27FC236}">
              <a16:creationId xmlns:a16="http://schemas.microsoft.com/office/drawing/2014/main" id="{4BA9DF71-2E14-5F3B-8404-DCEE283F81B0}"/>
            </a:ext>
          </a:extLst>
        </xdr:cNvPr>
        <xdr:cNvSpPr/>
      </xdr:nvSpPr>
      <xdr:spPr>
        <a:xfrm>
          <a:off x="6505575" y="8252460"/>
          <a:ext cx="45719" cy="45719"/>
        </a:xfrm>
        <a:prstGeom prst="ellipse">
          <a:avLst/>
        </a:prstGeom>
        <a:solidFill>
          <a:srgbClr val="D98C00"/>
        </a:solidFill>
        <a:ln>
          <a:solidFill>
            <a:srgbClr val="D98C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104588</xdr:colOff>
      <xdr:row>2</xdr:row>
      <xdr:rowOff>145677</xdr:rowOff>
    </xdr:from>
    <xdr:to>
      <xdr:col>5</xdr:col>
      <xdr:colOff>448236</xdr:colOff>
      <xdr:row>42</xdr:row>
      <xdr:rowOff>115794</xdr:rowOff>
    </xdr:to>
    <xdr:sp macro="" textlink="">
      <xdr:nvSpPr>
        <xdr:cNvPr id="101" name="Rectangle: Rounded Corners 100">
          <a:extLst>
            <a:ext uri="{FF2B5EF4-FFF2-40B4-BE49-F238E27FC236}">
              <a16:creationId xmlns:a16="http://schemas.microsoft.com/office/drawing/2014/main" id="{87F41ECA-3BD7-049F-233F-0E185C5B5F30}"/>
            </a:ext>
          </a:extLst>
        </xdr:cNvPr>
        <xdr:cNvSpPr/>
      </xdr:nvSpPr>
      <xdr:spPr>
        <a:xfrm>
          <a:off x="104588" y="504265"/>
          <a:ext cx="3369236" cy="7141882"/>
        </a:xfrm>
        <a:prstGeom prst="roundRect">
          <a:avLst/>
        </a:prstGeom>
        <a:solidFill>
          <a:srgbClr val="1A1A1A"/>
        </a:solidFill>
        <a:ln w="9525">
          <a:solidFill>
            <a:srgbClr val="D4AF37"/>
          </a:solidFill>
        </a:ln>
        <a:effectLst>
          <a:glow rad="25400">
            <a:srgbClr val="D4AF37">
              <a:alpha val="25000"/>
            </a:srgbClr>
          </a:glow>
          <a:outerShdw blurRad="76200" dist="25400" dir="5400000" sx="102000" sy="102000" algn="ctr" rotWithShape="0">
            <a:srgbClr val="1A1A1A">
              <a:alpha val="40000"/>
            </a:srgbClr>
          </a:outerShdw>
          <a:reflection blurRad="76200" stA="40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466078</xdr:colOff>
      <xdr:row>28</xdr:row>
      <xdr:rowOff>137411</xdr:rowOff>
    </xdr:from>
    <xdr:to>
      <xdr:col>30</xdr:col>
      <xdr:colOff>574622</xdr:colOff>
      <xdr:row>42</xdr:row>
      <xdr:rowOff>96175</xdr:rowOff>
    </xdr:to>
    <mc:AlternateContent xmlns:mc="http://schemas.openxmlformats.org/markup-compatibility/2006">
      <mc:Choice xmlns:cx4="http://schemas.microsoft.com/office/drawing/2016/5/10/chartex" Requires="cx4">
        <xdr:graphicFrame macro="">
          <xdr:nvGraphicFramePr>
            <xdr:cNvPr id="86" name="Chart 85">
              <a:extLst>
                <a:ext uri="{FF2B5EF4-FFF2-40B4-BE49-F238E27FC236}">
                  <a16:creationId xmlns:a16="http://schemas.microsoft.com/office/drawing/2014/main" id="{3CFA56F1-4874-45C5-9A92-AD1B3F70C15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9"/>
            </a:graphicData>
          </a:graphic>
        </xdr:graphicFrame>
      </mc:Choice>
      <mc:Fallback>
        <xdr:sp macro="" textlink="">
          <xdr:nvSpPr>
            <xdr:cNvPr id="0" name=""/>
            <xdr:cNvSpPr>
              <a:spLocks noTextEdit="1"/>
            </xdr:cNvSpPr>
          </xdr:nvSpPr>
          <xdr:spPr>
            <a:xfrm>
              <a:off x="11438878" y="5258051"/>
              <a:ext cx="7423744" cy="251908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318733</xdr:colOff>
      <xdr:row>3</xdr:row>
      <xdr:rowOff>48913</xdr:rowOff>
    </xdr:from>
    <xdr:to>
      <xdr:col>5</xdr:col>
      <xdr:colOff>116237</xdr:colOff>
      <xdr:row>5</xdr:row>
      <xdr:rowOff>25830</xdr:rowOff>
    </xdr:to>
    <xdr:sp macro="" textlink="">
      <xdr:nvSpPr>
        <xdr:cNvPr id="95" name="TextBox 94">
          <a:extLst>
            <a:ext uri="{FF2B5EF4-FFF2-40B4-BE49-F238E27FC236}">
              <a16:creationId xmlns:a16="http://schemas.microsoft.com/office/drawing/2014/main" id="{6B15C844-32BC-AC97-36E5-D9571937803C}"/>
            </a:ext>
          </a:extLst>
        </xdr:cNvPr>
        <xdr:cNvSpPr txBox="1"/>
      </xdr:nvSpPr>
      <xdr:spPr>
        <a:xfrm>
          <a:off x="318733" y="591354"/>
          <a:ext cx="2832589" cy="3385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solidFill>
                <a:srgbClr val="FFF5D6"/>
              </a:solidFill>
              <a:latin typeface="Segoe UI Semibold" panose="020B0702040204020203" pitchFamily="34" charset="0"/>
              <a:cs typeface="Segoe UI Semibold" panose="020B0702040204020203" pitchFamily="34" charset="0"/>
            </a:rPr>
            <a:t>FILTERS</a:t>
          </a:r>
        </a:p>
        <a:p>
          <a:pPr algn="ctr"/>
          <a:endParaRPr lang="en-IN" sz="1800">
            <a:solidFill>
              <a:srgbClr val="FFF5D6"/>
            </a:solidFill>
            <a:latin typeface="Segoe UI Semibold" panose="020B0702040204020203" pitchFamily="34" charset="0"/>
            <a:cs typeface="Segoe UI Semibold" panose="020B0702040204020203" pitchFamily="34" charset="0"/>
          </a:endParaRPr>
        </a:p>
        <a:p>
          <a:pPr algn="l"/>
          <a:r>
            <a:rPr lang="en-IN" sz="1800">
              <a:solidFill>
                <a:srgbClr val="FFF5D6"/>
              </a:solidFill>
              <a:latin typeface="Segoe UI Semibold" panose="020B0702040204020203" pitchFamily="34" charset="0"/>
              <a:cs typeface="Segoe UI Semibold" panose="020B0702040204020203" pitchFamily="34" charset="0"/>
            </a:rPr>
            <a:t> </a:t>
          </a:r>
        </a:p>
        <a:p>
          <a:pPr algn="ctr"/>
          <a:endParaRPr lang="en-IN" sz="1800">
            <a:solidFill>
              <a:srgbClr val="FFF5D6"/>
            </a:solidFill>
            <a:latin typeface="Segoe UI Semibold" panose="020B0702040204020203" pitchFamily="34" charset="0"/>
            <a:cs typeface="Segoe UI Semibold" panose="020B0702040204020203" pitchFamily="34" charset="0"/>
          </a:endParaRPr>
        </a:p>
        <a:p>
          <a:pPr algn="ctr"/>
          <a:endParaRPr lang="en-IN" sz="1800">
            <a:solidFill>
              <a:srgbClr val="FFF5D6"/>
            </a:solidFill>
            <a:latin typeface="Segoe UI Semibold" panose="020B0702040204020203" pitchFamily="34" charset="0"/>
            <a:cs typeface="Segoe UI Semibold" panose="020B0702040204020203" pitchFamily="34" charset="0"/>
          </a:endParaRPr>
        </a:p>
        <a:p>
          <a:pPr algn="ctr"/>
          <a:endParaRPr lang="en-IN" sz="1800">
            <a:solidFill>
              <a:srgbClr val="FFF5D6"/>
            </a:solidFill>
            <a:latin typeface="Segoe UI Semibold" panose="020B0702040204020203" pitchFamily="34" charset="0"/>
            <a:cs typeface="Segoe UI Semibold" panose="020B0702040204020203" pitchFamily="34" charset="0"/>
          </a:endParaRPr>
        </a:p>
        <a:p>
          <a:pPr algn="ctr"/>
          <a:endParaRPr lang="en-IN" sz="1800">
            <a:solidFill>
              <a:srgbClr val="FFF5D6"/>
            </a:solidFill>
            <a:latin typeface="Segoe UI Semibold" panose="020B0702040204020203" pitchFamily="34" charset="0"/>
            <a:cs typeface="Segoe UI Semibold" panose="020B0702040204020203" pitchFamily="34" charset="0"/>
          </a:endParaRPr>
        </a:p>
        <a:p>
          <a:pPr algn="ctr"/>
          <a:endParaRPr lang="en-IN" sz="1800">
            <a:solidFill>
              <a:srgbClr val="FFF5D6"/>
            </a:solidFill>
            <a:latin typeface="Segoe UI Semibold" panose="020B0702040204020203" pitchFamily="34" charset="0"/>
            <a:cs typeface="Segoe UI Semibold" panose="020B0702040204020203" pitchFamily="34" charset="0"/>
          </a:endParaRPr>
        </a:p>
        <a:p>
          <a:pPr algn="ctr"/>
          <a:endParaRPr lang="en-IN" sz="1800">
            <a:solidFill>
              <a:srgbClr val="FFF5D6"/>
            </a:solidFill>
            <a:latin typeface="Segoe UI Semibold" panose="020B0702040204020203" pitchFamily="34" charset="0"/>
            <a:cs typeface="Segoe UI Semibold" panose="020B0702040204020203" pitchFamily="34" charset="0"/>
          </a:endParaRPr>
        </a:p>
        <a:p>
          <a:pPr algn="ctr"/>
          <a:endParaRPr lang="en-IN" sz="1800">
            <a:solidFill>
              <a:srgbClr val="FFF5D6"/>
            </a:solidFill>
            <a:latin typeface="Segoe UI Semibold" panose="020B0702040204020203" pitchFamily="34" charset="0"/>
            <a:cs typeface="Segoe UI Semibold" panose="020B0702040204020203" pitchFamily="34" charset="0"/>
          </a:endParaRPr>
        </a:p>
        <a:p>
          <a:pPr algn="ctr"/>
          <a:endParaRPr lang="en-IN" sz="1800">
            <a:solidFill>
              <a:srgbClr val="FFF5D6"/>
            </a:solidFill>
            <a:latin typeface="Segoe UI Semibold" panose="020B0702040204020203" pitchFamily="34" charset="0"/>
            <a:cs typeface="Segoe UI Semibold" panose="020B0702040204020203" pitchFamily="34" charset="0"/>
          </a:endParaRPr>
        </a:p>
        <a:p>
          <a:pPr algn="ctr"/>
          <a:endParaRPr lang="en-IN" sz="1800">
            <a:solidFill>
              <a:srgbClr val="FFF5D6"/>
            </a:solidFill>
            <a:latin typeface="Segoe UI Semibold" panose="020B0702040204020203" pitchFamily="34" charset="0"/>
            <a:cs typeface="Segoe UI Semibold" panose="020B0702040204020203" pitchFamily="34" charset="0"/>
          </a:endParaRPr>
        </a:p>
      </xdr:txBody>
    </xdr:sp>
    <xdr:clientData/>
  </xdr:twoCellAnchor>
  <xdr:twoCellAnchor editAs="oneCell">
    <xdr:from>
      <xdr:col>1</xdr:col>
      <xdr:colOff>231582</xdr:colOff>
      <xdr:row>3</xdr:row>
      <xdr:rowOff>21968</xdr:rowOff>
    </xdr:from>
    <xdr:to>
      <xdr:col>2</xdr:col>
      <xdr:colOff>154983</xdr:colOff>
      <xdr:row>5</xdr:row>
      <xdr:rowOff>77492</xdr:rowOff>
    </xdr:to>
    <xdr:pic>
      <xdr:nvPicPr>
        <xdr:cNvPr id="104" name="Picture 103">
          <a:extLst>
            <a:ext uri="{FF2B5EF4-FFF2-40B4-BE49-F238E27FC236}">
              <a16:creationId xmlns:a16="http://schemas.microsoft.com/office/drawing/2014/main" id="{935D2504-F27C-5A97-7266-EE186BB53193}"/>
            </a:ext>
          </a:extLst>
        </xdr:cNvPr>
        <xdr:cNvPicPr>
          <a:picLocks noChangeAspect="1"/>
        </xdr:cNvPicPr>
      </xdr:nvPicPr>
      <xdr:blipFill>
        <a:blip xmlns:r="http://schemas.openxmlformats.org/officeDocument/2006/relationships" r:embed="rId20" r:link="rId21">
          <a:extLst>
            <a:ext uri="{28A0092B-C50C-407E-A947-70E740481C1C}">
              <a14:useLocalDpi xmlns:a14="http://schemas.microsoft.com/office/drawing/2010/main" val="0"/>
            </a:ext>
          </a:extLst>
        </a:blip>
        <a:stretch>
          <a:fillRect/>
        </a:stretch>
      </xdr:blipFill>
      <xdr:spPr>
        <a:xfrm>
          <a:off x="838599" y="564409"/>
          <a:ext cx="530418" cy="417151"/>
        </a:xfrm>
        <a:prstGeom prst="rect">
          <a:avLst/>
        </a:prstGeom>
      </xdr:spPr>
    </xdr:pic>
    <xdr:clientData/>
  </xdr:twoCellAnchor>
  <xdr:twoCellAnchor editAs="oneCell">
    <xdr:from>
      <xdr:col>0</xdr:col>
      <xdr:colOff>298173</xdr:colOff>
      <xdr:row>5</xdr:row>
      <xdr:rowOff>165653</xdr:rowOff>
    </xdr:from>
    <xdr:to>
      <xdr:col>5</xdr:col>
      <xdr:colOff>182218</xdr:colOff>
      <xdr:row>11</xdr:row>
      <xdr:rowOff>11207</xdr:rowOff>
    </xdr:to>
    <mc:AlternateContent xmlns:mc="http://schemas.openxmlformats.org/markup-compatibility/2006" xmlns:a14="http://schemas.microsoft.com/office/drawing/2010/main">
      <mc:Choice Requires="a14">
        <xdr:graphicFrame macro="">
          <xdr:nvGraphicFramePr>
            <xdr:cNvPr id="133" name="Year 1">
              <a:extLst>
                <a:ext uri="{FF2B5EF4-FFF2-40B4-BE49-F238E27FC236}">
                  <a16:creationId xmlns:a16="http://schemas.microsoft.com/office/drawing/2014/main" id="{6DD6AFCE-CDD8-4DE7-A5A4-2EAE25556500}"/>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98173" y="1118153"/>
              <a:ext cx="2900295" cy="9885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287456</xdr:colOff>
      <xdr:row>11</xdr:row>
      <xdr:rowOff>123265</xdr:rowOff>
    </xdr:from>
    <xdr:to>
      <xdr:col>5</xdr:col>
      <xdr:colOff>204630</xdr:colOff>
      <xdr:row>16</xdr:row>
      <xdr:rowOff>134470</xdr:rowOff>
    </xdr:to>
    <mc:AlternateContent xmlns:mc="http://schemas.openxmlformats.org/markup-compatibility/2006" xmlns:a14="http://schemas.microsoft.com/office/drawing/2010/main">
      <mc:Choice Requires="a14">
        <xdr:graphicFrame macro="">
          <xdr:nvGraphicFramePr>
            <xdr:cNvPr id="135" name="Region 2">
              <a:extLst>
                <a:ext uri="{FF2B5EF4-FFF2-40B4-BE49-F238E27FC236}">
                  <a16:creationId xmlns:a16="http://schemas.microsoft.com/office/drawing/2014/main" id="{904E2CDB-5C27-47B0-8D6E-9267E6ACA3E3}"/>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287456" y="2218765"/>
              <a:ext cx="2933424" cy="9637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270404</xdr:colOff>
      <xdr:row>17</xdr:row>
      <xdr:rowOff>26797</xdr:rowOff>
    </xdr:from>
    <xdr:to>
      <xdr:col>5</xdr:col>
      <xdr:colOff>179293</xdr:colOff>
      <xdr:row>22</xdr:row>
      <xdr:rowOff>78441</xdr:rowOff>
    </xdr:to>
    <mc:AlternateContent xmlns:mc="http://schemas.openxmlformats.org/markup-compatibility/2006" xmlns:a14="http://schemas.microsoft.com/office/drawing/2010/main">
      <mc:Choice Requires="a14">
        <xdr:graphicFrame macro="">
          <xdr:nvGraphicFramePr>
            <xdr:cNvPr id="137" name="Category 2">
              <a:extLst>
                <a:ext uri="{FF2B5EF4-FFF2-40B4-BE49-F238E27FC236}">
                  <a16:creationId xmlns:a16="http://schemas.microsoft.com/office/drawing/2014/main" id="{F45DE871-10A2-40F2-9B38-E5437B691377}"/>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270404" y="3265297"/>
              <a:ext cx="2925139" cy="10041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268941</xdr:colOff>
      <xdr:row>22</xdr:row>
      <xdr:rowOff>168088</xdr:rowOff>
    </xdr:from>
    <xdr:to>
      <xdr:col>5</xdr:col>
      <xdr:colOff>145677</xdr:colOff>
      <xdr:row>28</xdr:row>
      <xdr:rowOff>0</xdr:rowOff>
    </xdr:to>
    <mc:AlternateContent xmlns:mc="http://schemas.openxmlformats.org/markup-compatibility/2006" xmlns:a14="http://schemas.microsoft.com/office/drawing/2010/main">
      <mc:Choice Requires="a14">
        <xdr:graphicFrame macro="">
          <xdr:nvGraphicFramePr>
            <xdr:cNvPr id="139" name="Segment 2">
              <a:extLst>
                <a:ext uri="{FF2B5EF4-FFF2-40B4-BE49-F238E27FC236}">
                  <a16:creationId xmlns:a16="http://schemas.microsoft.com/office/drawing/2014/main" id="{10940291-1454-42E3-B902-6FFE35F70573}"/>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mlns="">
        <xdr:sp macro="" textlink="">
          <xdr:nvSpPr>
            <xdr:cNvPr id="0" name=""/>
            <xdr:cNvSpPr>
              <a:spLocks noTextEdit="1"/>
            </xdr:cNvSpPr>
          </xdr:nvSpPr>
          <xdr:spPr>
            <a:xfrm>
              <a:off x="268941" y="4359088"/>
              <a:ext cx="2892986" cy="9749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268941</xdr:colOff>
      <xdr:row>28</xdr:row>
      <xdr:rowOff>123266</xdr:rowOff>
    </xdr:from>
    <xdr:to>
      <xdr:col>5</xdr:col>
      <xdr:colOff>145677</xdr:colOff>
      <xdr:row>33</xdr:row>
      <xdr:rowOff>168089</xdr:rowOff>
    </xdr:to>
    <mc:AlternateContent xmlns:mc="http://schemas.openxmlformats.org/markup-compatibility/2006" xmlns:a14="http://schemas.microsoft.com/office/drawing/2010/main">
      <mc:Choice Requires="a14">
        <xdr:graphicFrame macro="">
          <xdr:nvGraphicFramePr>
            <xdr:cNvPr id="141" name="Ship Mode 2">
              <a:extLst>
                <a:ext uri="{FF2B5EF4-FFF2-40B4-BE49-F238E27FC236}">
                  <a16:creationId xmlns:a16="http://schemas.microsoft.com/office/drawing/2014/main" id="{D3D44685-549B-4B6A-A055-3EC7BC1F22B3}"/>
                </a:ext>
              </a:extLst>
            </xdr:cNvPr>
            <xdr:cNvGraphicFramePr/>
          </xdr:nvGraphicFramePr>
          <xdr:xfrm>
            <a:off x="0" y="0"/>
            <a:ext cx="0" cy="0"/>
          </xdr:xfrm>
          <a:graphic>
            <a:graphicData uri="http://schemas.microsoft.com/office/drawing/2010/slicer">
              <sle:slicer xmlns:sle="http://schemas.microsoft.com/office/drawing/2010/slicer" name="Ship Mode 2"/>
            </a:graphicData>
          </a:graphic>
        </xdr:graphicFrame>
      </mc:Choice>
      <mc:Fallback xmlns="">
        <xdr:sp macro="" textlink="">
          <xdr:nvSpPr>
            <xdr:cNvPr id="0" name=""/>
            <xdr:cNvSpPr>
              <a:spLocks noTextEdit="1"/>
            </xdr:cNvSpPr>
          </xdr:nvSpPr>
          <xdr:spPr>
            <a:xfrm>
              <a:off x="268941" y="5457266"/>
              <a:ext cx="2892986" cy="9973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257735</xdr:colOff>
      <xdr:row>34</xdr:row>
      <xdr:rowOff>56029</xdr:rowOff>
    </xdr:from>
    <xdr:to>
      <xdr:col>5</xdr:col>
      <xdr:colOff>134471</xdr:colOff>
      <xdr:row>41</xdr:row>
      <xdr:rowOff>172570</xdr:rowOff>
    </xdr:to>
    <mc:AlternateContent xmlns:mc="http://schemas.openxmlformats.org/markup-compatibility/2006" xmlns:tsle="http://schemas.microsoft.com/office/drawing/2012/timeslicer">
      <mc:Choice Requires="tsle">
        <xdr:graphicFrame macro="">
          <xdr:nvGraphicFramePr>
            <xdr:cNvPr id="143" name="Order Date 2">
              <a:extLst>
                <a:ext uri="{FF2B5EF4-FFF2-40B4-BE49-F238E27FC236}">
                  <a16:creationId xmlns:a16="http://schemas.microsoft.com/office/drawing/2014/main" id="{AAE4CA4D-1F1B-483E-97F3-25BEE27D88E3}"/>
                </a:ext>
              </a:extLst>
            </xdr:cNvPr>
            <xdr:cNvGraphicFramePr/>
          </xdr:nvGraphicFramePr>
          <xdr:xfrm>
            <a:off x="0" y="0"/>
            <a:ext cx="0" cy="0"/>
          </xdr:xfrm>
          <a:graphic>
            <a:graphicData uri="http://schemas.microsoft.com/office/drawing/2012/timeslicer">
              <tsle:timeslicer name="Order Date 2"/>
            </a:graphicData>
          </a:graphic>
        </xdr:graphicFrame>
      </mc:Choice>
      <mc:Fallback xmlns="">
        <xdr:sp macro="" textlink="">
          <xdr:nvSpPr>
            <xdr:cNvPr id="0" name=""/>
            <xdr:cNvSpPr>
              <a:spLocks noTextEdit="1"/>
            </xdr:cNvSpPr>
          </xdr:nvSpPr>
          <xdr:spPr>
            <a:xfrm>
              <a:off x="257735" y="6533029"/>
              <a:ext cx="2892986" cy="145004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10.xml><?xml version="1.0" encoding="utf-8"?>
<c:userShapes xmlns:c="http://schemas.openxmlformats.org/drawingml/2006/chart">
  <cdr:relSizeAnchor xmlns:cdr="http://schemas.openxmlformats.org/drawingml/2006/chartDrawing">
    <cdr:from>
      <cdr:x>0.55915</cdr:x>
      <cdr:y>0.00233</cdr:y>
    </cdr:from>
    <cdr:to>
      <cdr:x>0.99174</cdr:x>
      <cdr:y>0.30327</cdr:y>
    </cdr:to>
    <cdr:sp macro="" textlink="">
      <cdr:nvSpPr>
        <cdr:cNvPr id="2" name="Rectangle: Rounded Corners 1">
          <a:extLst xmlns:a="http://schemas.openxmlformats.org/drawingml/2006/main">
            <a:ext uri="{FF2B5EF4-FFF2-40B4-BE49-F238E27FC236}">
              <a16:creationId xmlns:a16="http://schemas.microsoft.com/office/drawing/2014/main" id="{2069BCCF-D4E5-900D-3986-0FE0AE8A9001}"/>
            </a:ext>
          </a:extLst>
        </cdr:cNvPr>
        <cdr:cNvSpPr/>
      </cdr:nvSpPr>
      <cdr:spPr>
        <a:xfrm xmlns:a="http://schemas.openxmlformats.org/drawingml/2006/main">
          <a:off x="3166647" y="4839"/>
          <a:ext cx="2449941" cy="625342"/>
        </a:xfrm>
        <a:prstGeom xmlns:a="http://schemas.openxmlformats.org/drawingml/2006/main" prst="round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IN" sz="1400"/>
            <a:t>    </a:t>
          </a:r>
          <a:r>
            <a:rPr lang="en-IN" sz="1400">
              <a:solidFill>
                <a:srgbClr val="FFF5D6"/>
              </a:solidFill>
              <a:latin typeface="Segoe UI Semibold" panose="020B0702040204020203" pitchFamily="34" charset="0"/>
              <a:cs typeface="Segoe UI Semibold" panose="020B0702040204020203" pitchFamily="34" charset="0"/>
            </a:rPr>
            <a:t>Furniture             32.3% </a:t>
          </a:r>
        </a:p>
        <a:p xmlns:a="http://schemas.openxmlformats.org/drawingml/2006/main">
          <a:r>
            <a:rPr lang="en-IN" sz="1400" b="1"/>
            <a:t>    </a:t>
          </a:r>
          <a:r>
            <a:rPr lang="en-IN" sz="1400" b="1">
              <a:solidFill>
                <a:srgbClr val="FFF5D6"/>
              </a:solidFill>
            </a:rPr>
            <a:t>($742.00k)</a:t>
          </a:r>
        </a:p>
        <a:p xmlns:a="http://schemas.openxmlformats.org/drawingml/2006/main">
          <a:endParaRPr lang="en-IN" kern="1200"/>
        </a:p>
      </cdr:txBody>
    </cdr:sp>
  </cdr:relSizeAnchor>
  <cdr:relSizeAnchor xmlns:cdr="http://schemas.openxmlformats.org/drawingml/2006/chartDrawing">
    <cdr:from>
      <cdr:x>0.58503</cdr:x>
      <cdr:y>0.0807</cdr:y>
    </cdr:from>
    <cdr:to>
      <cdr:x>0.60015</cdr:x>
      <cdr:y>0.11946</cdr:y>
    </cdr:to>
    <cdr:sp macro="" textlink="">
      <cdr:nvSpPr>
        <cdr:cNvPr id="8" name="Oval 7">
          <a:extLst xmlns:a="http://schemas.openxmlformats.org/drawingml/2006/main">
            <a:ext uri="{FF2B5EF4-FFF2-40B4-BE49-F238E27FC236}">
              <a16:creationId xmlns:a16="http://schemas.microsoft.com/office/drawing/2014/main" id="{CA93C2DD-4CB0-3F50-690E-0483B4D4B99D}"/>
            </a:ext>
          </a:extLst>
        </cdr:cNvPr>
        <cdr:cNvSpPr/>
      </cdr:nvSpPr>
      <cdr:spPr>
        <a:xfrm xmlns:a="http://schemas.openxmlformats.org/drawingml/2006/main" flipV="1">
          <a:off x="3306247" y="168462"/>
          <a:ext cx="85458" cy="80912"/>
        </a:xfrm>
        <a:prstGeom xmlns:a="http://schemas.openxmlformats.org/drawingml/2006/main" prst="ellipse">
          <a:avLst/>
        </a:prstGeom>
        <a:solidFill xmlns:a="http://schemas.openxmlformats.org/drawingml/2006/main">
          <a:srgbClr val="FF8C1A"/>
        </a:solidFill>
        <a:ln xmlns:a="http://schemas.openxmlformats.org/drawingml/2006/main">
          <a:solidFill>
            <a:srgbClr val="FF8C1A"/>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IN" kern="1200"/>
        </a:p>
      </cdr:txBody>
    </cdr:sp>
  </cdr:relSizeAnchor>
  <cdr:relSizeAnchor xmlns:cdr="http://schemas.openxmlformats.org/drawingml/2006/chartDrawing">
    <cdr:from>
      <cdr:x>0.55713</cdr:x>
      <cdr:y>0.31038</cdr:y>
    </cdr:from>
    <cdr:to>
      <cdr:x>0.99174</cdr:x>
      <cdr:y>0.62267</cdr:y>
    </cdr:to>
    <cdr:sp macro="" textlink="">
      <cdr:nvSpPr>
        <cdr:cNvPr id="13" name="Rectangle: Rounded Corners 12">
          <a:extLst xmlns:a="http://schemas.openxmlformats.org/drawingml/2006/main">
            <a:ext uri="{FF2B5EF4-FFF2-40B4-BE49-F238E27FC236}">
              <a16:creationId xmlns:a16="http://schemas.microsoft.com/office/drawing/2014/main" id="{8A0AB94C-A2A5-35AE-00C8-E1FD76FFF9E7}"/>
            </a:ext>
          </a:extLst>
        </cdr:cNvPr>
        <cdr:cNvSpPr/>
      </cdr:nvSpPr>
      <cdr:spPr>
        <a:xfrm xmlns:a="http://schemas.openxmlformats.org/drawingml/2006/main">
          <a:off x="3155228" y="644962"/>
          <a:ext cx="2461361" cy="648906"/>
        </a:xfrm>
        <a:prstGeom xmlns:a="http://schemas.openxmlformats.org/drawingml/2006/main" prst="round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IN" sz="1400"/>
            <a:t>    </a:t>
          </a:r>
          <a:r>
            <a:rPr lang="en-IN" sz="1400">
              <a:solidFill>
                <a:srgbClr val="FFF5D6"/>
              </a:solidFill>
              <a:latin typeface="Segoe UI Semibold" panose="020B0702040204020203" pitchFamily="34" charset="0"/>
              <a:cs typeface="Segoe UI Semibold" panose="020B0702040204020203" pitchFamily="34" charset="0"/>
            </a:rPr>
            <a:t>Office Supplies    31.3%    </a:t>
          </a:r>
        </a:p>
        <a:p xmlns:a="http://schemas.openxmlformats.org/drawingml/2006/main">
          <a:r>
            <a:rPr lang="en-IN" sz="1400">
              <a:solidFill>
                <a:srgbClr val="FFF5D6"/>
              </a:solidFill>
              <a:latin typeface="Segoe UI Semibold" panose="020B0702040204020203" pitchFamily="34" charset="0"/>
              <a:cs typeface="Segoe UI Semibold" panose="020B0702040204020203" pitchFamily="34" charset="0"/>
            </a:rPr>
            <a:t>    </a:t>
          </a:r>
          <a:r>
            <a:rPr lang="en-IN" sz="1400" b="1">
              <a:solidFill>
                <a:srgbClr val="FFF5D6"/>
              </a:solidFill>
              <a:latin typeface="Bold off"/>
              <a:cs typeface="Segoe UI Semibold" panose="020B0702040204020203" pitchFamily="34" charset="0"/>
            </a:rPr>
            <a:t>($719.05k)                                                    </a:t>
          </a:r>
          <a:endParaRPr lang="en-IN" b="1" kern="1200">
            <a:latin typeface="Bold off"/>
          </a:endParaRPr>
        </a:p>
      </cdr:txBody>
    </cdr:sp>
  </cdr:relSizeAnchor>
  <cdr:relSizeAnchor xmlns:cdr="http://schemas.openxmlformats.org/drawingml/2006/chartDrawing">
    <cdr:from>
      <cdr:x>0.55713</cdr:x>
      <cdr:y>0.63058</cdr:y>
    </cdr:from>
    <cdr:to>
      <cdr:x>0.99424</cdr:x>
      <cdr:y>0.95666</cdr:y>
    </cdr:to>
    <cdr:sp macro="" textlink="">
      <cdr:nvSpPr>
        <cdr:cNvPr id="14" name="Rectangle: Rounded Corners 13">
          <a:extLst xmlns:a="http://schemas.openxmlformats.org/drawingml/2006/main">
            <a:ext uri="{FF2B5EF4-FFF2-40B4-BE49-F238E27FC236}">
              <a16:creationId xmlns:a16="http://schemas.microsoft.com/office/drawing/2014/main" id="{000BC8AA-1845-774B-3369-33C420716476}"/>
            </a:ext>
          </a:extLst>
        </cdr:cNvPr>
        <cdr:cNvSpPr/>
      </cdr:nvSpPr>
      <cdr:spPr>
        <a:xfrm xmlns:a="http://schemas.openxmlformats.org/drawingml/2006/main">
          <a:off x="3155229" y="1310306"/>
          <a:ext cx="2475523" cy="677573"/>
        </a:xfrm>
        <a:prstGeom xmlns:a="http://schemas.openxmlformats.org/drawingml/2006/main" prst="round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IN" sz="1400"/>
            <a:t>    </a:t>
          </a:r>
          <a:r>
            <a:rPr lang="en-IN" sz="1400">
              <a:solidFill>
                <a:srgbClr val="FFF5D6"/>
              </a:solidFill>
              <a:latin typeface="Segoe UI Semibold" panose="020B0702040204020203" pitchFamily="34" charset="0"/>
              <a:cs typeface="Segoe UI Semibold" panose="020B0702040204020203" pitchFamily="34" charset="0"/>
            </a:rPr>
            <a:t>Technology          36.4%   </a:t>
          </a:r>
        </a:p>
        <a:p xmlns:a="http://schemas.openxmlformats.org/drawingml/2006/main">
          <a:r>
            <a:rPr lang="en-IN" sz="1400">
              <a:solidFill>
                <a:srgbClr val="FFF5D6"/>
              </a:solidFill>
            </a:rPr>
            <a:t>    ($</a:t>
          </a:r>
          <a:r>
            <a:rPr lang="en-IN" sz="1400" b="1">
              <a:solidFill>
                <a:srgbClr val="FFF5D6"/>
              </a:solidFill>
            </a:rPr>
            <a:t>836.15K</a:t>
          </a:r>
          <a:r>
            <a:rPr lang="en-IN" sz="1400">
              <a:solidFill>
                <a:srgbClr val="FFF5D6"/>
              </a:solidFill>
            </a:rPr>
            <a:t>)</a:t>
          </a:r>
          <a:r>
            <a:rPr lang="en-IN">
              <a:solidFill>
                <a:srgbClr val="FFF5D6"/>
              </a:solidFill>
            </a:rPr>
            <a:t>     </a:t>
          </a:r>
          <a:endParaRPr lang="en-IN" kern="1200">
            <a:solidFill>
              <a:srgbClr val="FFF5D6"/>
            </a:solidFill>
          </a:endParaRPr>
        </a:p>
      </cdr:txBody>
    </cdr:sp>
  </cdr:relSizeAnchor>
  <cdr:relSizeAnchor xmlns:cdr="http://schemas.openxmlformats.org/drawingml/2006/chartDrawing">
    <cdr:from>
      <cdr:x>0.58503</cdr:x>
      <cdr:y>0.39034</cdr:y>
    </cdr:from>
    <cdr:to>
      <cdr:x>0.60015</cdr:x>
      <cdr:y>0.4291</cdr:y>
    </cdr:to>
    <cdr:sp macro="" textlink="">
      <cdr:nvSpPr>
        <cdr:cNvPr id="15" name="Oval 14">
          <a:extLst xmlns:a="http://schemas.openxmlformats.org/drawingml/2006/main">
            <a:ext uri="{FF2B5EF4-FFF2-40B4-BE49-F238E27FC236}">
              <a16:creationId xmlns:a16="http://schemas.microsoft.com/office/drawing/2014/main" id="{B50F3535-B958-16B0-72DB-DDC0548984BE}"/>
            </a:ext>
          </a:extLst>
        </cdr:cNvPr>
        <cdr:cNvSpPr/>
      </cdr:nvSpPr>
      <cdr:spPr>
        <a:xfrm xmlns:a="http://schemas.openxmlformats.org/drawingml/2006/main" flipV="1">
          <a:off x="3316554" y="805752"/>
          <a:ext cx="85724" cy="80010"/>
        </a:xfrm>
        <a:prstGeom xmlns:a="http://schemas.openxmlformats.org/drawingml/2006/main" prst="ellipse">
          <a:avLst/>
        </a:prstGeom>
        <a:solidFill xmlns:a="http://schemas.openxmlformats.org/drawingml/2006/main">
          <a:srgbClr val="F4C430"/>
        </a:solidFill>
        <a:ln xmlns:a="http://schemas.openxmlformats.org/drawingml/2006/main">
          <a:solidFill>
            <a:srgbClr val="F4C430"/>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IN" kern="1200"/>
        </a:p>
      </cdr:txBody>
    </cdr:sp>
  </cdr:relSizeAnchor>
  <cdr:relSizeAnchor xmlns:cdr="http://schemas.openxmlformats.org/drawingml/2006/chartDrawing">
    <cdr:from>
      <cdr:x>0.58604</cdr:x>
      <cdr:y>0.70842</cdr:y>
    </cdr:from>
    <cdr:to>
      <cdr:x>0.60116</cdr:x>
      <cdr:y>0.74718</cdr:y>
    </cdr:to>
    <cdr:sp macro="" textlink="">
      <cdr:nvSpPr>
        <cdr:cNvPr id="16" name="Oval 15">
          <a:extLst xmlns:a="http://schemas.openxmlformats.org/drawingml/2006/main">
            <a:ext uri="{FF2B5EF4-FFF2-40B4-BE49-F238E27FC236}">
              <a16:creationId xmlns:a16="http://schemas.microsoft.com/office/drawing/2014/main" id="{E0E9CF7E-C595-37ED-EA5A-94200667C266}"/>
            </a:ext>
          </a:extLst>
        </cdr:cNvPr>
        <cdr:cNvSpPr/>
      </cdr:nvSpPr>
      <cdr:spPr>
        <a:xfrm xmlns:a="http://schemas.openxmlformats.org/drawingml/2006/main" flipV="1">
          <a:off x="3322269" y="1462340"/>
          <a:ext cx="85724" cy="80010"/>
        </a:xfrm>
        <a:prstGeom xmlns:a="http://schemas.openxmlformats.org/drawingml/2006/main" prst="ellipse">
          <a:avLst/>
        </a:prstGeom>
        <a:solidFill xmlns:a="http://schemas.openxmlformats.org/drawingml/2006/main">
          <a:srgbClr val="6F42C1"/>
        </a:solidFill>
        <a:ln xmlns:a="http://schemas.openxmlformats.org/drawingml/2006/main" w="9525">
          <a:solidFill>
            <a:srgbClr val="6F42C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IN" kern="1200"/>
        </a:p>
      </cdr:txBody>
    </cdr:sp>
  </cdr:relSizeAnchor>
  <cdr:relSizeAnchor xmlns:cdr="http://schemas.openxmlformats.org/drawingml/2006/chartDrawing">
    <cdr:from>
      <cdr:x>0.19659</cdr:x>
      <cdr:y>0.30335</cdr:y>
    </cdr:from>
    <cdr:to>
      <cdr:x>0.37889</cdr:x>
      <cdr:y>0.67176</cdr:y>
    </cdr:to>
    <cdr:sp macro="" textlink="">
      <cdr:nvSpPr>
        <cdr:cNvPr id="20" name="Rectangle 19">
          <a:extLst xmlns:a="http://schemas.openxmlformats.org/drawingml/2006/main">
            <a:ext uri="{FF2B5EF4-FFF2-40B4-BE49-F238E27FC236}">
              <a16:creationId xmlns:a16="http://schemas.microsoft.com/office/drawing/2014/main" id="{0842086E-6480-5117-F914-B05CB948D5A2}"/>
            </a:ext>
          </a:extLst>
        </cdr:cNvPr>
        <cdr:cNvSpPr/>
      </cdr:nvSpPr>
      <cdr:spPr>
        <a:xfrm xmlns:a="http://schemas.openxmlformats.org/drawingml/2006/main">
          <a:off x="1113725" y="629020"/>
          <a:ext cx="1032761" cy="76393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IN" kern="1200"/>
        </a:p>
        <a:p xmlns:a="http://schemas.openxmlformats.org/drawingml/2006/main">
          <a:r>
            <a:rPr lang="en-IN" sz="1400" kern="1200">
              <a:solidFill>
                <a:srgbClr val="FFF5D6"/>
              </a:solidFill>
              <a:latin typeface="Segoe UI Semibold" panose="020B0702040204020203" pitchFamily="34" charset="0"/>
              <a:cs typeface="Segoe UI Semibold" panose="020B0702040204020203" pitchFamily="34" charset="0"/>
            </a:rPr>
            <a:t>$2297.20K</a:t>
          </a:r>
        </a:p>
        <a:p xmlns:a="http://schemas.openxmlformats.org/drawingml/2006/main">
          <a:r>
            <a:rPr lang="en-IN" sz="1050" b="1" kern="1200">
              <a:solidFill>
                <a:srgbClr val="FFF5D6"/>
              </a:solidFill>
              <a:latin typeface="Segoe UI Semibold" panose="020B0702040204020203" pitchFamily="34" charset="0"/>
              <a:cs typeface="Segoe UI Semibold" panose="020B0702040204020203" pitchFamily="34" charset="0"/>
            </a:rPr>
            <a:t>   Total Sales</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UCKY GUSAIN" refreshedDate="46231.421281944444" createdVersion="8" refreshedVersion="8" minRefreshableVersion="3" recordCount="9994" xr:uid="{7679BC5C-F12F-4AFE-BF1C-3BD3101A8357}">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ount="1334">
        <d v="2013-11-12T00:00:00"/>
        <d v="2013-06-17T00:00:00"/>
        <d v="2012-10-18T00:00:00"/>
        <d v="2011-06-14T00:00:00"/>
        <d v="2014-04-21T00:00:00"/>
        <d v="2013-12-11T00:00:00"/>
        <d v="2012-11-26T00:00:00"/>
        <d v="2011-11-18T00:00:00"/>
        <d v="2011-05-15T00:00:00"/>
        <d v="2011-09-01T00:00:00"/>
        <d v="2013-12-14T00:00:00"/>
        <d v="2014-07-19T00:00:00"/>
        <d v="2012-09-30T00:00:00"/>
        <d v="2013-01-20T00:00:00"/>
        <d v="2012-09-21T00:00:00"/>
        <d v="2014-10-24T00:00:00"/>
        <d v="2012-12-31T00:00:00"/>
        <d v="2014-09-16T00:00:00"/>
        <d v="2013-07-23T00:00:00"/>
        <d v="2014-09-24T00:00:00"/>
        <d v="2013-03-14T00:00:00"/>
        <d v="2011-10-25T00:00:00"/>
        <d v="2013-06-26T00:00:00"/>
        <d v="2012-04-22T00:00:00"/>
        <d v="2013-12-18T00:00:00"/>
        <d v="2013-06-19T00:00:00"/>
        <d v="2012-11-30T00:00:00"/>
        <d v="2012-05-05T00:00:00"/>
        <d v="2011-12-10T00:00:00"/>
        <d v="2013-06-07T00:00:00"/>
        <d v="2013-09-24T00:00:00"/>
        <d v="2014-09-18T00:00:00"/>
        <d v="2012-05-02T00:00:00"/>
        <d v="2014-12-12T00:00:00"/>
        <d v="2011-12-01T00:00:00"/>
        <d v="2013-06-16T00:00:00"/>
        <d v="2011-10-16T00:00:00"/>
        <d v="2012-09-08T00:00:00"/>
        <d v="2014-11-17T00:00:00"/>
        <d v="2014-05-31T00:00:00"/>
        <d v="2014-11-03T00:00:00"/>
        <d v="2013-04-11T00:00:00"/>
        <d v="2013-09-23T00:00:00"/>
        <d v="2012-02-05T00:00:00"/>
        <d v="2014-11-13T00:00:00"/>
        <d v="2014-11-12T00:00:00"/>
        <d v="2014-06-21T00:00:00"/>
        <d v="2013-09-12T00:00:00"/>
        <d v="2013-09-03T00:00:00"/>
        <d v="2013-12-05T00:00:00"/>
        <d v="2012-11-17T00:00:00"/>
        <d v="2014-11-29T00:00:00"/>
        <d v="2012-10-20T00:00:00"/>
        <d v="2014-12-31T00:00:00"/>
        <d v="2013-11-11T00:00:00"/>
        <d v="2011-08-27T00:00:00"/>
        <d v="2012-03-06T00:00:00"/>
        <d v="2012-04-10T00:00:00"/>
        <d v="2011-12-28T00:00:00"/>
        <d v="2011-09-25T00:00:00"/>
        <d v="2014-02-06T00:00:00"/>
        <d v="2013-10-20T00:00:00"/>
        <d v="2013-09-08T00:00:00"/>
        <d v="2014-12-28T00:00:00"/>
        <d v="2012-09-12T00:00:00"/>
        <d v="2011-10-28T00:00:00"/>
        <d v="2013-12-10T00:00:00"/>
        <d v="2013-03-17T00:00:00"/>
        <d v="2012-06-02T00:00:00"/>
        <d v="2012-06-03T00:00:00"/>
        <d v="2011-03-06T00:00:00"/>
        <d v="2013-11-25T00:00:00"/>
        <d v="2013-05-13T00:00:00"/>
        <d v="2013-11-21T00:00:00"/>
        <d v="2011-09-12T00:00:00"/>
        <d v="2011-08-09T00:00:00"/>
        <d v="2011-09-19T00:00:00"/>
        <d v="2014-04-26T00:00:00"/>
        <d v="2012-11-23T00:00:00"/>
        <d v="2012-12-19T00:00:00"/>
        <d v="2011-12-09T00:00:00"/>
        <d v="2011-11-24T00:00:00"/>
        <d v="2013-12-03T00:00:00"/>
        <d v="2011-08-30T00:00:00"/>
        <d v="2012-10-14T00:00:00"/>
        <d v="2012-11-06T00:00:00"/>
        <d v="2011-03-25T00:00:00"/>
        <d v="2014-11-14T00:00:00"/>
        <d v="2014-07-14T00:00:00"/>
        <d v="2014-06-30T00:00:00"/>
        <d v="2011-08-05T00:00:00"/>
        <d v="2014-12-22T00:00:00"/>
        <d v="2014-06-08T00:00:00"/>
        <d v="2014-12-15T00:00:00"/>
        <d v="2014-12-08T00:00:00"/>
        <d v="2012-02-13T00:00:00"/>
        <d v="2012-01-09T00:00:00"/>
        <d v="2013-11-02T00:00:00"/>
        <d v="2012-12-27T00:00:00"/>
        <d v="2012-08-16T00:00:00"/>
        <d v="2012-03-04T00:00:00"/>
        <d v="2011-09-17T00:00:00"/>
        <d v="2014-04-13T00:00:00"/>
        <d v="2013-06-10T00:00:00"/>
        <d v="2011-06-06T00:00:00"/>
        <d v="2013-12-16T00:00:00"/>
        <d v="2013-09-18T00:00:00"/>
        <d v="2012-12-04T00:00:00"/>
        <d v="2014-12-04T00:00:00"/>
        <d v="2014-06-13T00:00:00"/>
        <d v="2011-09-21T00:00:00"/>
        <d v="2013-06-14T00:00:00"/>
        <d v="2012-11-15T00:00:00"/>
        <d v="2013-01-28T00:00:00"/>
        <d v="2014-12-14T00:00:00"/>
        <d v="2015-01-03T00:00:00"/>
        <d v="2012-07-31T00:00:00"/>
        <d v="2014-10-18T00:00:00"/>
        <d v="2012-09-28T00:00:00"/>
        <d v="2012-10-02T00:00:00"/>
        <d v="2013-12-21T00:00:00"/>
        <d v="2013-11-04T00:00:00"/>
        <d v="2014-11-24T00:00:00"/>
        <d v="2012-05-09T00:00:00"/>
        <d v="2012-01-04T00:00:00"/>
        <d v="2014-04-18T00:00:00"/>
        <d v="2013-09-15T00:00:00"/>
        <d v="2011-10-03T00:00:00"/>
        <d v="2011-08-16T00:00:00"/>
        <d v="2011-12-30T00:00:00"/>
        <d v="2011-11-09T00:00:00"/>
        <d v="2011-09-24T00:00:00"/>
        <d v="2013-04-28T00:00:00"/>
        <d v="2014-11-06T00:00:00"/>
        <d v="2013-09-02T00:00:00"/>
        <d v="2013-04-30T00:00:00"/>
        <d v="2012-09-04T00:00:00"/>
        <d v="2011-07-17T00:00:00"/>
        <d v="2012-06-26T00:00:00"/>
        <d v="2011-04-17T00:00:00"/>
        <d v="2012-12-24T00:00:00"/>
        <d v="2014-06-20T00:00:00"/>
        <d v="2014-07-13T00:00:00"/>
        <d v="2013-09-04T00:00:00"/>
        <d v="2013-04-14T00:00:00"/>
        <d v="2013-04-29T00:00:00"/>
        <d v="2014-03-12T00:00:00"/>
        <d v="2014-10-02T00:00:00"/>
        <d v="2011-09-29T00:00:00"/>
        <d v="2013-10-22T00:00:00"/>
        <d v="2014-06-05T00:00:00"/>
        <d v="2011-07-27T00:00:00"/>
        <d v="2013-10-02T00:00:00"/>
        <d v="2014-09-02T00:00:00"/>
        <d v="2013-10-30T00:00:00"/>
        <d v="2012-06-29T00:00:00"/>
        <d v="2012-12-02T00:00:00"/>
        <d v="2012-12-07T00:00:00"/>
        <d v="2011-11-26T00:00:00"/>
        <d v="2014-12-16T00:00:00"/>
        <d v="2011-09-23T00:00:00"/>
        <d v="2011-06-10T00:00:00"/>
        <d v="2014-07-06T00:00:00"/>
        <d v="2014-10-20T00:00:00"/>
        <d v="2012-11-04T00:00:00"/>
        <d v="2013-09-11T00:00:00"/>
        <d v="2011-12-26T00:00:00"/>
        <d v="2011-04-20T00:00:00"/>
        <d v="2014-12-30T00:00:00"/>
        <d v="2014-12-13T00:00:00"/>
        <d v="2014-11-08T00:00:00"/>
        <d v="2014-06-29T00:00:00"/>
        <d v="2013-04-19T00:00:00"/>
        <d v="2014-11-11T00:00:00"/>
        <d v="2014-03-10T00:00:00"/>
        <d v="2011-06-25T00:00:00"/>
        <d v="2014-08-24T00:00:00"/>
        <d v="2014-11-27T00:00:00"/>
        <d v="2011-09-13T00:00:00"/>
        <d v="2014-10-09T00:00:00"/>
        <d v="2013-04-22T00:00:00"/>
        <d v="2013-06-08T00:00:00"/>
        <d v="2011-12-25T00:00:00"/>
        <d v="2013-06-15T00:00:00"/>
        <d v="2014-09-20T00:00:00"/>
        <d v="2014-01-24T00:00:00"/>
        <d v="2014-03-26T00:00:00"/>
        <d v="2013-04-04T00:00:00"/>
        <d v="2014-10-25T00:00:00"/>
        <d v="2011-02-19T00:00:00"/>
        <d v="2012-12-22T00:00:00"/>
        <d v="2012-01-24T00:00:00"/>
        <d v="2014-04-05T00:00:00"/>
        <d v="2011-11-11T00:00:00"/>
        <d v="2013-07-20T00:00:00"/>
        <d v="2013-11-03T00:00:00"/>
        <d v="2013-07-03T00:00:00"/>
        <d v="2011-10-10T00:00:00"/>
        <d v="2014-06-14T00:00:00"/>
        <d v="2011-10-31T00:00:00"/>
        <d v="2011-06-13T00:00:00"/>
        <d v="2013-05-15T00:00:00"/>
        <d v="2013-03-22T00:00:00"/>
        <d v="2013-08-01T00:00:00"/>
        <d v="2013-06-05T00:00:00"/>
        <d v="2014-11-16T00:00:00"/>
        <d v="2012-03-22T00:00:00"/>
        <d v="2014-11-28T00:00:00"/>
        <d v="2013-10-24T00:00:00"/>
        <d v="2014-12-26T00:00:00"/>
        <d v="2014-01-28T00:00:00"/>
        <d v="2012-03-26T00:00:00"/>
        <d v="2014-01-26T00:00:00"/>
        <d v="2013-05-24T00:00:00"/>
        <d v="2013-01-02T00:00:00"/>
        <d v="2014-10-27T00:00:00"/>
        <d v="2012-09-07T00:00:00"/>
        <d v="2012-11-09T00:00:00"/>
        <d v="2014-09-12T00:00:00"/>
        <d v="2013-06-02T00:00:00"/>
        <d v="2013-07-17T00:00:00"/>
        <d v="2014-09-09T00:00:00"/>
        <d v="2012-12-08T00:00:00"/>
        <d v="2012-12-11T00:00:00"/>
        <d v="2011-02-04T00:00:00"/>
        <d v="2013-07-18T00:00:00"/>
        <d v="2012-12-23T00:00:00"/>
        <d v="2011-05-16T00:00:00"/>
        <d v="2014-11-23T00:00:00"/>
        <d v="2013-04-18T00:00:00"/>
        <d v="2014-09-13T00:00:00"/>
        <d v="2014-07-04T00:00:00"/>
        <d v="2011-03-07T00:00:00"/>
        <d v="2011-09-18T00:00:00"/>
        <d v="2012-12-09T00:00:00"/>
        <d v="2014-12-11T00:00:00"/>
        <d v="2015-01-05T00:00:00"/>
        <d v="2013-11-08T00:00:00"/>
        <d v="2012-09-22T00:00:00"/>
        <d v="2014-07-27T00:00:00"/>
        <d v="2012-09-14T00:00:00"/>
        <d v="2014-12-06T00:00:00"/>
        <d v="2012-07-09T00:00:00"/>
        <d v="2013-03-25T00:00:00"/>
        <d v="2011-01-14T00:00:00"/>
        <d v="2011-08-15T00:00:00"/>
        <d v="2013-07-22T00:00:00"/>
        <d v="2011-03-19T00:00:00"/>
        <d v="2011-05-27T00:00:00"/>
        <d v="2013-05-02T00:00:00"/>
        <d v="2013-09-14T00:00:00"/>
        <d v="2014-11-18T00:00:00"/>
        <d v="2011-12-31T00:00:00"/>
        <d v="2012-12-03T00:00:00"/>
        <d v="2014-05-24T00:00:00"/>
        <d v="2014-09-27T00:00:00"/>
        <d v="2012-10-09T00:00:00"/>
        <d v="2013-08-22T00:00:00"/>
        <d v="2013-05-26T00:00:00"/>
        <d v="2013-12-23T00:00:00"/>
        <d v="2014-08-04T00:00:00"/>
        <d v="2014-06-16T00:00:00"/>
        <d v="2014-07-26T00:00:00"/>
        <d v="2015-01-06T00:00:00"/>
        <d v="2013-04-09T00:00:00"/>
        <d v="2013-12-17T00:00:00"/>
        <d v="2014-06-24T00:00:00"/>
        <d v="2013-08-29T00:00:00"/>
        <d v="2013-09-20T00:00:00"/>
        <d v="2012-08-28T00:00:00"/>
        <d v="2013-03-31T00:00:00"/>
        <d v="2013-11-05T00:00:00"/>
        <d v="2014-06-11T00:00:00"/>
        <d v="2014-06-23T00:00:00"/>
        <d v="2014-12-09T00:00:00"/>
        <d v="2014-03-24T00:00:00"/>
        <d v="2014-11-05T00:00:00"/>
        <d v="2011-07-08T00:00:00"/>
        <d v="2011-06-23T00:00:00"/>
        <d v="2012-04-02T00:00:00"/>
        <d v="2012-05-17T00:00:00"/>
        <d v="2013-11-09T00:00:00"/>
        <d v="2012-04-14T00:00:00"/>
        <d v="2011-12-04T00:00:00"/>
        <d v="2011-04-07T00:00:00"/>
        <d v="2014-09-08T00:00:00"/>
        <d v="2014-05-25T00:00:00"/>
        <d v="2011-07-06T00:00:00"/>
        <d v="2011-01-15T00:00:00"/>
        <d v="2014-09-30T00:00:00"/>
        <d v="2011-06-07T00:00:00"/>
        <d v="2013-02-18T00:00:00"/>
        <d v="2013-12-20T00:00:00"/>
        <d v="2011-10-13T00:00:00"/>
        <d v="2013-07-13T00:00:00"/>
        <d v="2014-09-21T00:00:00"/>
        <d v="2013-12-07T00:00:00"/>
        <d v="2011-01-09T00:00:00"/>
        <d v="2013-03-23T00:00:00"/>
        <d v="2014-10-07T00:00:00"/>
        <d v="2013-04-10T00:00:00"/>
        <d v="2012-12-12T00:00:00"/>
        <d v="2012-01-02T00:00:00"/>
        <d v="2014-07-29T00:00:00"/>
        <d v="2014-09-23T00:00:00"/>
        <d v="2012-09-05T00:00:00"/>
        <d v="2011-01-16T00:00:00"/>
        <d v="2011-05-20T00:00:00"/>
        <d v="2013-05-25T00:00:00"/>
        <d v="2012-08-23T00:00:00"/>
        <d v="2012-10-06T00:00:00"/>
        <d v="2012-05-28T00:00:00"/>
        <d v="2014-03-22T00:00:00"/>
        <d v="2012-12-16T00:00:00"/>
        <d v="2012-06-30T00:00:00"/>
        <d v="2013-05-21T00:00:00"/>
        <d v="2011-09-26T00:00:00"/>
        <d v="2012-12-26T00:00:00"/>
        <d v="2014-02-24T00:00:00"/>
        <d v="2013-08-24T00:00:00"/>
        <d v="2013-03-18T00:00:00"/>
        <d v="2014-04-25T00:00:00"/>
        <d v="2011-11-07T00:00:00"/>
        <d v="2011-10-15T00:00:00"/>
        <d v="2014-05-15T00:00:00"/>
        <d v="2012-03-23T00:00:00"/>
        <d v="2011-07-02T00:00:00"/>
        <d v="2014-06-28T00:00:00"/>
        <d v="2014-08-29T00:00:00"/>
        <d v="2014-06-22T00:00:00"/>
        <d v="2013-07-28T00:00:00"/>
        <d v="2013-03-13T00:00:00"/>
        <d v="2012-11-25T00:00:00"/>
        <d v="2013-11-10T00:00:00"/>
        <d v="2012-10-17T00:00:00"/>
        <d v="2014-01-07T00:00:00"/>
        <d v="2011-02-13T00:00:00"/>
        <d v="2013-02-24T00:00:00"/>
        <d v="2011-08-08T00:00:00"/>
        <d v="2014-04-16T00:00:00"/>
        <d v="2011-06-16T00:00:00"/>
        <d v="2013-01-07T00:00:00"/>
        <d v="2013-10-03T00:00:00"/>
        <d v="2011-04-10T00:00:00"/>
        <d v="2013-09-06T00:00:00"/>
        <d v="2011-12-15T00:00:00"/>
        <d v="2014-08-30T00:00:00"/>
        <d v="2013-01-21T00:00:00"/>
        <d v="2014-12-03T00:00:00"/>
        <d v="2012-10-13T00:00:00"/>
        <d v="2014-12-24T00:00:00"/>
        <d v="2013-10-25T00:00:00"/>
        <d v="2011-05-04T00:00:00"/>
        <d v="2012-04-28T00:00:00"/>
        <d v="2014-07-03T00:00:00"/>
        <d v="2011-12-16T00:00:00"/>
        <d v="2014-06-27T00:00:00"/>
        <d v="2013-11-13T00:00:00"/>
        <d v="2013-10-07T00:00:00"/>
        <d v="2011-09-15T00:00:00"/>
        <d v="2014-11-01T00:00:00"/>
        <d v="2013-04-13T00:00:00"/>
        <d v="2015-01-04T00:00:00"/>
        <d v="2012-06-07T00:00:00"/>
        <d v="2014-11-30T00:00:00"/>
        <d v="2011-06-21T00:00:00"/>
        <d v="2013-03-12T00:00:00"/>
        <d v="2011-12-12T00:00:00"/>
        <d v="2012-04-15T00:00:00"/>
        <d v="2013-09-21T00:00:00"/>
        <d v="2011-09-16T00:00:00"/>
        <d v="2014-09-07T00:00:00"/>
        <d v="2013-06-25T00:00:00"/>
        <d v="2014-11-07T00:00:00"/>
        <d v="2012-12-17T00:00:00"/>
        <d v="2013-06-21T00:00:00"/>
        <d v="2012-07-28T00:00:00"/>
        <d v="2014-04-08T00:00:00"/>
        <d v="2015-01-02T00:00:00"/>
        <d v="2014-12-05T00:00:00"/>
        <d v="2014-05-19T00:00:00"/>
        <d v="2014-11-20T00:00:00"/>
        <d v="2012-12-01T00:00:00"/>
        <d v="2013-09-05T00:00:00"/>
        <d v="2014-04-12T00:00:00"/>
        <d v="2011-01-19T00:00:00"/>
        <d v="2014-07-16T00:00:00"/>
        <d v="2014-01-11T00:00:00"/>
        <d v="2013-06-01T00:00:00"/>
        <d v="2013-10-09T00:00:00"/>
        <d v="2011-11-14T00:00:00"/>
        <d v="2014-10-06T00:00:00"/>
        <d v="2012-03-10T00:00:00"/>
        <d v="2014-05-27T00:00:00"/>
        <d v="2012-03-31T00:00:00"/>
        <d v="2013-08-28T00:00:00"/>
        <d v="2011-05-25T00:00:00"/>
        <d v="2012-11-03T00:00:00"/>
        <d v="2013-11-18T00:00:00"/>
        <d v="2012-08-31T00:00:00"/>
        <d v="2012-09-19T00:00:00"/>
        <d v="2012-07-10T00:00:00"/>
        <d v="2012-05-03T00:00:00"/>
        <d v="2012-06-20T00:00:00"/>
        <d v="2014-12-21T00:00:00"/>
        <d v="2013-01-13T00:00:00"/>
        <d v="2011-07-15T00:00:00"/>
        <d v="2013-11-23T00:00:00"/>
        <d v="2013-04-27T00:00:00"/>
        <d v="2012-06-14T00:00:00"/>
        <d v="2014-11-22T00:00:00"/>
        <d v="2013-09-10T00:00:00"/>
        <d v="2014-10-17T00:00:00"/>
        <d v="2011-06-01T00:00:00"/>
        <d v="2012-07-05T00:00:00"/>
        <d v="2012-04-08T00:00:00"/>
        <d v="2014-12-18T00:00:00"/>
        <d v="2013-12-02T00:00:00"/>
        <d v="2012-03-29T00:00:00"/>
        <d v="2012-04-21T00:00:00"/>
        <d v="2014-10-01T00:00:00"/>
        <d v="2012-07-29T00:00:00"/>
        <d v="2013-05-03T00:00:00"/>
        <d v="2013-11-20T00:00:00"/>
        <d v="2013-10-01T00:00:00"/>
        <d v="2014-09-26T00:00:00"/>
        <d v="2013-03-06T00:00:00"/>
        <d v="2013-08-13T00:00:00"/>
        <d v="2013-08-21T00:00:00"/>
        <d v="2012-12-13T00:00:00"/>
        <d v="2014-01-27T00:00:00"/>
        <d v="2011-06-28T00:00:00"/>
        <d v="2013-06-18T00:00:00"/>
        <d v="2014-04-28T00:00:00"/>
        <d v="2013-10-28T00:00:00"/>
        <d v="2013-07-25T00:00:00"/>
        <d v="2011-01-27T00:00:00"/>
        <d v="2012-03-07T00:00:00"/>
        <d v="2013-04-17T00:00:00"/>
        <d v="2013-12-08T00:00:00"/>
        <d v="2013-12-12T00:00:00"/>
        <d v="2013-11-16T00:00:00"/>
        <d v="2012-04-04T00:00:00"/>
        <d v="2012-05-14T00:00:00"/>
        <d v="2011-12-21T00:00:00"/>
        <d v="2013-07-08T00:00:00"/>
        <d v="2014-07-05T00:00:00"/>
        <d v="2011-09-05T00:00:00"/>
        <d v="2011-03-08T00:00:00"/>
        <d v="2011-05-08T00:00:00"/>
        <d v="2012-11-02T00:00:00"/>
        <d v="2011-03-14T00:00:00"/>
        <d v="2011-04-25T00:00:00"/>
        <d v="2012-10-26T00:00:00"/>
        <d v="2012-08-25T00:00:00"/>
        <d v="2013-12-06T00:00:00"/>
        <d v="2014-01-16T00:00:00"/>
        <d v="2011-11-30T00:00:00"/>
        <d v="2014-03-01T00:00:00"/>
        <d v="2012-09-15T00:00:00"/>
        <d v="2014-08-05T00:00:00"/>
        <d v="2013-07-19T00:00:00"/>
        <d v="2014-09-14T00:00:00"/>
        <d v="2011-07-16T00:00:00"/>
        <d v="2013-10-29T00:00:00"/>
        <d v="2013-02-22T00:00:00"/>
        <d v="2014-05-22T00:00:00"/>
        <d v="2011-12-14T00:00:00"/>
        <d v="2014-12-25T00:00:00"/>
        <d v="2014-03-15T00:00:00"/>
        <d v="2013-12-29T00:00:00"/>
        <d v="2014-10-28T00:00:00"/>
        <d v="2014-07-10T00:00:00"/>
        <d v="2011-12-29T00:00:00"/>
        <d v="2014-09-28T00:00:00"/>
        <d v="2014-06-09T00:00:00"/>
        <d v="2013-05-27T00:00:00"/>
        <d v="2013-05-08T00:00:00"/>
        <d v="2011-09-11T00:00:00"/>
        <d v="2013-09-07T00:00:00"/>
        <d v="2013-07-04T00:00:00"/>
        <d v="2012-07-08T00:00:00"/>
        <d v="2013-11-27T00:00:00"/>
        <d v="2012-09-01T00:00:00"/>
        <d v="2012-05-29T00:00:00"/>
        <d v="2013-12-13T00:00:00"/>
        <d v="2012-10-07T00:00:00"/>
        <d v="2013-12-26T00:00:00"/>
        <d v="2012-09-24T00:00:00"/>
        <d v="2014-07-08T00:00:00"/>
        <d v="2013-06-22T00:00:00"/>
        <d v="2013-12-24T00:00:00"/>
        <d v="2011-07-05T00:00:00"/>
        <d v="2014-02-09T00:00:00"/>
        <d v="2014-03-09T00:00:00"/>
        <d v="2014-10-11T00:00:00"/>
        <d v="2011-05-30T00:00:00"/>
        <d v="2012-06-18T00:00:00"/>
        <d v="2013-04-02T00:00:00"/>
        <d v="2014-10-19T00:00:00"/>
        <d v="2013-05-28T00:00:00"/>
        <d v="2014-06-07T00:00:00"/>
        <d v="2011-02-22T00:00:00"/>
        <d v="2011-05-10T00:00:00"/>
        <d v="2014-04-03T00:00:00"/>
        <d v="2014-01-05T00:00:00"/>
        <d v="2012-06-01T00:00:00"/>
        <d v="2011-03-24T00:00:00"/>
        <d v="2011-10-08T00:00:00"/>
        <d v="2013-04-01T00:00:00"/>
        <d v="2014-05-10T00:00:00"/>
        <d v="2011-10-01T00:00:00"/>
        <d v="2014-10-26T00:00:00"/>
        <d v="2014-07-12T00:00:00"/>
        <d v="2012-12-28T00:00:00"/>
        <d v="2014-03-13T00:00:00"/>
        <d v="2011-04-06T00:00:00"/>
        <d v="2013-02-05T00:00:00"/>
        <d v="2014-10-15T00:00:00"/>
        <d v="2013-11-06T00:00:00"/>
        <d v="2013-04-26T00:00:00"/>
        <d v="2011-04-08T00:00:00"/>
        <d v="2013-07-14T00:00:00"/>
        <d v="2014-02-01T00:00:00"/>
        <d v="2014-12-01T00:00:00"/>
        <d v="2013-12-31T00:00:00"/>
        <d v="2012-10-15T00:00:00"/>
        <d v="2014-08-09T00:00:00"/>
        <d v="2013-05-29T00:00:00"/>
        <d v="2014-06-17T00:00:00"/>
        <d v="2011-04-24T00:00:00"/>
        <d v="2012-05-07T00:00:00"/>
        <d v="2012-07-20T00:00:00"/>
        <d v="2013-11-30T00:00:00"/>
        <d v="2012-08-21T00:00:00"/>
        <d v="2013-03-16T00:00:00"/>
        <d v="2011-08-14T00:00:00"/>
        <d v="2012-05-16T00:00:00"/>
        <d v="2012-09-27T00:00:00"/>
        <d v="2013-11-26T00:00:00"/>
        <d v="2014-03-25T00:00:00"/>
        <d v="2014-11-21T00:00:00"/>
        <d v="2013-12-09T00:00:00"/>
        <d v="2013-10-19T00:00:00"/>
        <d v="2011-12-03T00:00:00"/>
        <d v="2012-11-07T00:00:00"/>
        <d v="2011-12-06T00:00:00"/>
        <d v="2014-05-06T00:00:00"/>
        <d v="2014-11-04T00:00:00"/>
        <d v="2011-12-19T00:00:00"/>
        <d v="2013-10-21T00:00:00"/>
        <d v="2014-11-19T00:00:00"/>
        <d v="2012-08-07T00:00:00"/>
        <d v="2014-07-02T00:00:00"/>
        <d v="2014-08-23T00:00:00"/>
        <d v="2011-02-07T00:00:00"/>
        <d v="2014-02-15T00:00:00"/>
        <d v="2014-04-22T00:00:00"/>
        <d v="2012-11-10T00:00:00"/>
        <d v="2014-09-06T00:00:00"/>
        <d v="2011-03-16T00:00:00"/>
        <d v="2011-02-09T00:00:00"/>
        <d v="2012-11-27T00:00:00"/>
        <d v="2013-06-23T00:00:00"/>
        <d v="2011-05-05T00:00:00"/>
        <d v="2014-10-22T00:00:00"/>
        <d v="2013-05-16T00:00:00"/>
        <d v="2012-03-18T00:00:00"/>
        <d v="2011-04-09T00:00:00"/>
        <d v="2014-07-01T00:00:00"/>
        <d v="2011-03-04T00:00:00"/>
        <d v="2012-03-25T00:00:00"/>
        <d v="2014-06-12T00:00:00"/>
        <d v="2011-11-25T00:00:00"/>
        <d v="2011-12-18T00:00:00"/>
        <d v="2013-03-02T00:00:00"/>
        <d v="2012-08-12T00:00:00"/>
        <d v="2013-05-17T00:00:00"/>
        <d v="2013-04-20T00:00:00"/>
        <d v="2012-06-25T00:00:00"/>
        <d v="2011-10-19T00:00:00"/>
        <d v="2012-03-27T00:00:00"/>
        <d v="2014-05-13T00:00:00"/>
        <d v="2013-05-14T00:00:00"/>
        <d v="2013-04-25T00:00:00"/>
        <d v="2013-03-20T00:00:00"/>
        <d v="2012-11-22T00:00:00"/>
        <d v="2014-06-26T00:00:00"/>
        <d v="2013-05-09T00:00:00"/>
        <d v="2011-12-02T00:00:00"/>
        <d v="2012-03-20T00:00:00"/>
        <d v="2012-09-29T00:00:00"/>
        <d v="2011-08-29T00:00:00"/>
        <d v="2014-05-07T00:00:00"/>
        <d v="2012-01-15T00:00:00"/>
        <d v="2013-03-26T00:00:00"/>
        <d v="2011-08-20T00:00:00"/>
        <d v="2013-06-30T00:00:00"/>
        <d v="2012-07-15T00:00:00"/>
        <d v="2013-03-09T00:00:00"/>
        <d v="2012-02-04T00:00:00"/>
        <d v="2014-10-14T00:00:00"/>
        <d v="2013-05-05T00:00:00"/>
        <d v="2012-12-25T00:00:00"/>
        <d v="2012-12-20T00:00:00"/>
        <d v="2014-05-05T00:00:00"/>
        <d v="2013-02-07T00:00:00"/>
        <d v="2013-07-15T00:00:00"/>
        <d v="2014-08-02T00:00:00"/>
        <d v="2012-09-09T00:00:00"/>
        <d v="2011-06-09T00:00:00"/>
        <d v="2013-08-18T00:00:00"/>
        <d v="2011-04-29T00:00:00"/>
        <d v="2011-05-17T00:00:00"/>
        <d v="2011-01-13T00:00:00"/>
        <d v="2013-08-09T00:00:00"/>
        <d v="2011-03-26T00:00:00"/>
        <d v="2011-05-03T00:00:00"/>
        <d v="2012-11-28T00:00:00"/>
        <d v="2013-11-17T00:00:00"/>
        <d v="2012-07-13T00:00:00"/>
        <d v="2012-02-19T00:00:00"/>
        <d v="2011-10-04T00:00:00"/>
        <d v="2011-12-13T00:00:00"/>
        <d v="2014-08-31T00:00:00"/>
        <d v="2013-07-12T00:00:00"/>
        <d v="2013-08-11T00:00:00"/>
        <d v="2013-02-13T00:00:00"/>
        <d v="2011-06-11T00:00:00"/>
        <d v="2012-09-18T00:00:00"/>
        <d v="2012-06-04T00:00:00"/>
        <d v="2012-12-15T00:00:00"/>
        <d v="2011-05-29T00:00:00"/>
        <d v="2013-02-20T00:00:00"/>
        <d v="2013-02-11T00:00:00"/>
        <d v="2011-05-24T00:00:00"/>
        <d v="2014-08-08T00:00:00"/>
        <d v="2011-06-24T00:00:00"/>
        <d v="2014-02-22T00:00:00"/>
        <d v="2013-07-24T00:00:00"/>
        <d v="2012-02-11T00:00:00"/>
        <d v="2014-08-03T00:00:00"/>
        <d v="2014-01-18T00:00:00"/>
        <d v="2014-09-11T00:00:00"/>
        <d v="2012-07-25T00:00:00"/>
        <d v="2011-06-17T00:00:00"/>
        <d v="2014-05-16T00:00:00"/>
        <d v="2014-03-28T00:00:00"/>
        <d v="2011-11-12T00:00:00"/>
        <d v="2013-10-18T00:00:00"/>
        <d v="2014-04-19T00:00:00"/>
        <d v="2012-07-01T00:00:00"/>
        <d v="2013-08-30T00:00:00"/>
        <d v="2011-07-25T00:00:00"/>
        <d v="2014-11-26T00:00:00"/>
        <d v="2014-03-30T00:00:00"/>
        <d v="2012-03-05T00:00:00"/>
        <d v="2011-10-22T00:00:00"/>
        <d v="2011-03-18T00:00:00"/>
        <d v="2013-01-04T00:00:00"/>
        <d v="2011-09-02T00:00:00"/>
        <d v="2014-10-23T00:00:00"/>
        <d v="2013-05-22T00:00:00"/>
        <d v="2014-07-07T00:00:00"/>
        <d v="2011-01-18T00:00:00"/>
        <d v="2012-11-14T00:00:00"/>
        <d v="2012-11-01T00:00:00"/>
        <d v="2014-08-20T00:00:00"/>
        <d v="2013-07-11T00:00:00"/>
        <d v="2014-03-14T00:00:00"/>
        <d v="2014-12-02T00:00:00"/>
        <d v="2014-03-19T00:00:00"/>
        <d v="2014-08-11T00:00:00"/>
        <d v="2012-05-27T00:00:00"/>
        <d v="2013-06-27T00:00:00"/>
        <d v="2014-12-29T00:00:00"/>
        <d v="2014-05-12T00:00:00"/>
        <d v="2011-10-20T00:00:00"/>
        <d v="2012-05-12T00:00:00"/>
        <d v="2013-04-15T00:00:00"/>
        <d v="2011-11-27T00:00:00"/>
        <d v="2012-11-13T00:00:00"/>
        <d v="2011-02-10T00:00:00"/>
        <d v="2011-11-21T00:00:00"/>
        <d v="2013-09-22T00:00:00"/>
        <d v="2012-03-15T00:00:00"/>
        <d v="2012-01-27T00:00:00"/>
        <d v="2012-06-23T00:00:00"/>
        <d v="2012-10-08T00:00:00"/>
        <d v="2011-08-23T00:00:00"/>
        <d v="2011-11-04T00:00:00"/>
        <d v="2012-04-19T00:00:00"/>
        <d v="2011-12-05T00:00:00"/>
        <d v="2012-12-29T00:00:00"/>
        <d v="2014-03-02T00:00:00"/>
        <d v="2011-11-29T00:00:00"/>
        <d v="2013-06-29T00:00:00"/>
        <d v="2012-10-30T00:00:00"/>
        <d v="2014-07-20T00:00:00"/>
        <d v="2012-11-29T00:00:00"/>
        <d v="2011-03-17T00:00:00"/>
        <d v="2011-07-18T00:00:00"/>
        <d v="2014-03-29T00:00:00"/>
        <d v="2011-10-05T00:00:00"/>
        <d v="2012-10-31T00:00:00"/>
        <d v="2014-01-14T00:00:00"/>
        <d v="2014-09-25T00:00:00"/>
        <d v="2011-05-22T00:00:00"/>
        <d v="2013-01-05T00:00:00"/>
        <d v="2011-12-17T00:00:00"/>
        <d v="2014-04-06T00:00:00"/>
        <d v="2013-05-06T00:00:00"/>
        <d v="2013-01-12T00:00:00"/>
        <d v="2014-03-20T00:00:00"/>
        <d v="2014-01-31T00:00:00"/>
        <d v="2011-08-03T00:00:00"/>
        <d v="2013-08-05T00:00:00"/>
        <d v="2012-08-03T00:00:00"/>
        <d v="2013-05-12T00:00:00"/>
        <d v="2014-08-16T00:00:00"/>
        <d v="2013-09-13T00:00:00"/>
        <d v="2011-07-20T00:00:00"/>
        <d v="2012-08-26T00:00:00"/>
        <d v="2011-11-16T00:00:00"/>
        <d v="2013-12-01T00:00:00"/>
        <d v="2014-10-03T00:00:00"/>
        <d v="2012-12-06T00:00:00"/>
        <d v="2014-08-06T00:00:00"/>
        <d v="2013-10-06T00:00:00"/>
        <d v="2011-04-05T00:00:00"/>
        <d v="2014-07-15T00:00:00"/>
        <d v="2012-09-17T00:00:00"/>
        <d v="2014-04-27T00:00:00"/>
        <d v="2012-02-18T00:00:00"/>
        <d v="2012-10-01T00:00:00"/>
        <d v="2012-12-18T00:00:00"/>
        <d v="2014-02-10T00:00:00"/>
        <d v="2014-10-13T00:00:00"/>
        <d v="2014-12-27T00:00:00"/>
        <d v="2012-03-11T00:00:00"/>
        <d v="2011-07-01T00:00:00"/>
        <d v="2012-03-09T00:00:00"/>
        <d v="2014-06-06T00:00:00"/>
        <d v="2014-01-12T00:00:00"/>
        <d v="2012-04-25T00:00:00"/>
        <d v="2012-11-05T00:00:00"/>
        <d v="2013-12-25T00:00:00"/>
        <d v="2012-08-08T00:00:00"/>
        <d v="2014-11-10T00:00:00"/>
        <d v="2013-01-03T00:00:00"/>
        <d v="2013-09-27T00:00:00"/>
        <d v="2011-08-24T00:00:00"/>
        <d v="2012-01-03T00:00:00"/>
        <d v="2011-07-30T00:00:00"/>
        <d v="2013-02-28T00:00:00"/>
        <d v="2013-03-19T00:00:00"/>
        <d v="2012-09-02T00:00:00"/>
        <d v="2011-03-21T00:00:00"/>
        <d v="2014-02-14T00:00:00"/>
        <d v="2013-09-28T00:00:00"/>
        <d v="2011-08-21T00:00:00"/>
        <d v="2013-05-11T00:00:00"/>
        <d v="2014-03-27T00:00:00"/>
        <d v="2012-12-10T00:00:00"/>
        <d v="2013-03-24T00:00:00"/>
        <d v="2012-11-19T00:00:00"/>
        <d v="2014-08-17T00:00:00"/>
        <d v="2013-10-04T00:00:00"/>
        <d v="2014-10-12T00:00:00"/>
        <d v="2011-08-06T00:00:00"/>
        <d v="2012-06-09T00:00:00"/>
        <d v="2014-01-03T00:00:00"/>
        <d v="2012-07-11T00:00:00"/>
        <d v="2014-11-15T00:00:00"/>
        <d v="2013-04-24T00:00:00"/>
        <d v="2014-05-21T00:00:00"/>
        <d v="2011-04-01T00:00:00"/>
        <d v="2014-06-02T00:00:00"/>
        <d v="2014-07-11T00:00:00"/>
        <d v="2011-11-20T00:00:00"/>
        <d v="2014-07-23T00:00:00"/>
        <d v="2013-11-07T00:00:00"/>
        <d v="2014-03-23T00:00:00"/>
        <d v="2014-08-22T00:00:00"/>
        <d v="2014-12-10T00:00:00"/>
        <d v="2014-05-09T00:00:00"/>
        <d v="2015-01-01T00:00:00"/>
        <d v="2014-09-04T00:00:00"/>
        <d v="2011-11-23T00:00:00"/>
        <d v="2011-06-22T00:00:00"/>
        <d v="2012-07-02T00:00:00"/>
        <d v="2013-11-24T00:00:00"/>
        <d v="2014-12-07T00:00:00"/>
        <d v="2011-09-10T00:00:00"/>
        <d v="2011-11-22T00:00:00"/>
        <d v="2014-05-08T00:00:00"/>
        <d v="2011-10-29T00:00:00"/>
        <d v="2014-08-19T00:00:00"/>
        <d v="2012-01-29T00:00:00"/>
        <d v="2012-07-16T00:00:00"/>
        <d v="2012-08-22T00:00:00"/>
        <d v="2013-09-19T00:00:00"/>
        <d v="2013-10-15T00:00:00"/>
        <d v="2012-03-30T00:00:00"/>
        <d v="2014-07-22T00:00:00"/>
        <d v="2013-08-16T00:00:00"/>
        <d v="2011-02-01T00:00:00"/>
        <d v="2013-05-10T00:00:00"/>
        <d v="2014-05-18T00:00:00"/>
        <d v="2014-04-30T00:00:00"/>
        <d v="2013-03-11T00:00:00"/>
        <d v="2012-08-19T00:00:00"/>
        <d v="2014-06-19T00:00:00"/>
        <d v="2012-02-25T00:00:00"/>
        <d v="2014-09-22T00:00:00"/>
        <d v="2012-08-30T00:00:00"/>
        <d v="2013-08-06T00:00:00"/>
        <d v="2013-02-09T00:00:00"/>
        <d v="2011-03-23T00:00:00"/>
        <d v="2012-02-06T00:00:00"/>
        <d v="2011-12-08T00:00:00"/>
        <d v="2011-11-08T00:00:00"/>
        <d v="2014-02-20T00:00:00"/>
        <d v="2012-02-23T00:00:00"/>
        <d v="2013-02-27T00:00:00"/>
        <d v="2014-08-12T00:00:00"/>
        <d v="2011-08-11T00:00:00"/>
        <d v="2014-01-19T00:00:00"/>
        <d v="2012-04-07T00:00:00"/>
        <d v="2013-10-26T00:00:00"/>
        <d v="2012-07-19T00:00:00"/>
        <d v="2013-10-16T00:00:00"/>
        <d v="2012-09-23T00:00:00"/>
        <d v="2011-09-22T00:00:00"/>
        <d v="2014-11-09T00:00:00"/>
        <d v="2012-09-11T00:00:00"/>
        <d v="2012-07-27T00:00:00"/>
        <d v="2012-11-18T00:00:00"/>
        <d v="2014-01-06T00:00:00"/>
        <d v="2011-09-30T00:00:00"/>
        <d v="2011-11-05T00:00:00"/>
        <d v="2013-06-13T00:00:00"/>
        <d v="2014-09-05T00:00:00"/>
        <d v="2014-05-23T00:00:00"/>
        <d v="2014-01-01T00:00:00"/>
        <d v="2013-12-04T00:00:00"/>
        <d v="2013-06-06T00:00:00"/>
        <d v="2014-12-23T00:00:00"/>
        <d v="2014-08-21T00:00:00"/>
        <d v="2014-08-01T00:00:00"/>
        <d v="2014-08-18T00:00:00"/>
        <d v="2014-08-14T00:00:00"/>
        <d v="2013-01-23T00:00:00"/>
        <d v="2013-01-19T00:00:00"/>
        <d v="2011-02-26T00:00:00"/>
        <d v="2013-02-03T00:00:00"/>
        <d v="2013-10-23T00:00:00"/>
        <d v="2014-12-20T00:00:00"/>
        <d v="2011-05-01T00:00:00"/>
        <d v="2014-10-30T00:00:00"/>
        <d v="2011-04-03T00:00:00"/>
        <d v="2013-01-09T00:00:00"/>
        <d v="2012-04-30T00:00:00"/>
        <d v="2013-07-02T00:00:00"/>
        <d v="2011-07-04T00:00:00"/>
        <d v="2014-11-25T00:00:00"/>
        <d v="2014-04-01T00:00:00"/>
        <d v="2014-12-19T00:00:00"/>
        <d v="2013-08-25T00:00:00"/>
        <d v="2014-05-02T00:00:00"/>
        <d v="2011-01-17T00:00:00"/>
        <d v="2012-06-17T00:00:00"/>
        <d v="2011-12-11T00:00:00"/>
        <d v="2013-05-31T00:00:00"/>
        <d v="2013-02-26T00:00:00"/>
        <d v="2014-03-18T00:00:00"/>
        <d v="2011-07-21T00:00:00"/>
        <d v="2011-05-21T00:00:00"/>
        <d v="2014-10-16T00:00:00"/>
        <d v="2013-07-30T00:00:00"/>
        <d v="2014-04-24T00:00:00"/>
        <d v="2013-08-31T00:00:00"/>
        <d v="2013-03-29T00:00:00"/>
        <d v="2012-06-16T00:00:00"/>
        <d v="2014-03-08T00:00:00"/>
        <d v="2011-07-24T00:00:00"/>
        <d v="2014-06-03T00:00:00"/>
        <d v="2014-04-20T00:00:00"/>
        <d v="2012-06-12T00:00:00"/>
        <d v="2011-08-26T00:00:00"/>
        <d v="2011-07-03T00:00:00"/>
        <d v="2013-06-11T00:00:00"/>
        <d v="2014-07-25T00:00:00"/>
        <d v="2013-03-28T00:00:00"/>
        <d v="2013-11-01T00:00:00"/>
        <d v="2013-06-04T00:00:00"/>
        <d v="2013-01-01T00:00:00"/>
        <d v="2011-09-04T00:00:00"/>
        <d v="2013-08-14T00:00:00"/>
        <d v="2011-12-07T00:00:00"/>
        <d v="2013-01-15T00:00:00"/>
        <d v="2014-04-23T00:00:00"/>
        <d v="2013-11-28T00:00:00"/>
        <d v="2013-12-30T00:00:00"/>
        <d v="2014-10-31T00:00:00"/>
        <d v="2012-08-14T00:00:00"/>
        <d v="2013-12-15T00:00:00"/>
        <d v="2011-11-15T00:00:00"/>
        <d v="2011-11-19T00:00:00"/>
        <d v="2011-07-19T00:00:00"/>
        <d v="2012-02-16T00:00:00"/>
        <d v="2011-10-06T00:00:00"/>
        <d v="2014-02-26T00:00:00"/>
        <d v="2011-08-18T00:00:00"/>
        <d v="2014-10-04T00:00:00"/>
        <d v="2012-05-30T00:00:00"/>
        <d v="2012-01-01T00:00:00"/>
        <d v="2012-11-11T00:00:00"/>
        <d v="2012-08-20T00:00:00"/>
        <d v="2011-09-28T00:00:00"/>
        <d v="2012-06-08T00:00:00"/>
        <d v="2011-02-03T00:00:00"/>
        <d v="2014-03-31T00:00:00"/>
        <d v="2011-08-13T00:00:00"/>
        <d v="2014-07-09T00:00:00"/>
        <d v="2011-04-27T00:00:00"/>
        <d v="2013-09-25T00:00:00"/>
        <d v="2012-09-13T00:00:00"/>
        <d v="2013-08-03T00:00:00"/>
        <d v="2013-08-08T00:00:00"/>
        <d v="2013-10-14T00:00:00"/>
        <d v="2011-09-14T00:00:00"/>
        <d v="2012-03-02T00:00:00"/>
        <d v="2012-07-14T00:00:00"/>
        <d v="2014-09-19T00:00:00"/>
        <d v="2014-03-11T00:00:00"/>
        <d v="2013-10-27T00:00:00"/>
        <d v="2012-07-06T00:00:00"/>
        <d v="2014-09-29T00:00:00"/>
        <d v="2014-04-11T00:00:00"/>
        <d v="2013-11-29T00:00:00"/>
        <d v="2011-04-23T00:00:00"/>
        <d v="2011-05-09T00:00:00"/>
        <d v="2014-11-02T00:00:00"/>
        <d v="2013-04-03T00:00:00"/>
        <d v="2014-09-10T00:00:00"/>
        <d v="2013-07-07T00:00:00"/>
        <d v="2014-09-15T00:00:00"/>
        <d v="2014-08-13T00:00:00"/>
        <d v="2012-03-24T00:00:00"/>
        <d v="2013-06-12T00:00:00"/>
        <d v="2014-10-08T00:00:00"/>
        <d v="2014-08-28T00:00:00"/>
        <d v="2013-09-30T00:00:00"/>
        <d v="2013-11-15T00:00:00"/>
        <d v="2011-12-23T00:00:00"/>
        <d v="2014-05-01T00:00:00"/>
        <d v="2012-03-17T00:00:00"/>
        <d v="2012-11-21T00:00:00"/>
        <d v="2012-06-19T00:00:00"/>
        <d v="2011-10-24T00:00:00"/>
        <d v="2013-09-29T00:00:00"/>
        <d v="2013-03-07T00:00:00"/>
        <d v="2013-03-05T00:00:00"/>
        <d v="2013-08-19T00:00:00"/>
        <d v="2014-03-03T00:00:00"/>
        <d v="2011-12-20T00:00:00"/>
        <d v="2013-12-22T00:00:00"/>
        <d v="2013-05-18T00:00:00"/>
        <d v="2011-04-13T00:00:00"/>
        <d v="2012-05-08T00:00:00"/>
        <d v="2014-02-21T00:00:00"/>
        <d v="2011-07-11T00:00:00"/>
        <d v="2012-02-28T00:00:00"/>
        <d v="2014-03-06T00:00:00"/>
        <d v="2013-07-09T00:00:00"/>
        <d v="2011-10-12T00:00:00"/>
        <d v="2011-04-15T00:00:00"/>
        <d v="2011-08-02T00:00:00"/>
        <d v="2011-06-12T00:00:00"/>
        <d v="2014-10-29T00:00:00"/>
        <d v="2014-02-23T00:00:00"/>
        <d v="2011-07-29T00:00:00"/>
        <d v="2012-10-27T00:00:00"/>
        <d v="2011-07-12T00:00:00"/>
        <d v="2014-02-03T00:00:00"/>
        <d v="2011-11-28T00:00:00"/>
        <d v="2012-01-08T00:00:00"/>
        <d v="2012-11-20T00:00:00"/>
        <d v="2014-07-24T00:00:00"/>
        <d v="2014-05-30T00:00:00"/>
        <d v="2013-07-01T00:00:00"/>
        <d v="2014-01-20T00:00:00"/>
        <d v="2013-06-03T00:00:00"/>
        <d v="2012-10-24T00:00:00"/>
        <d v="2011-11-17T00:00:00"/>
        <d v="2013-04-07T00:00:00"/>
        <d v="2012-06-05T00:00:00"/>
        <d v="2012-02-24T00:00:00"/>
        <d v="2011-12-27T00:00:00"/>
        <d v="2013-07-10T00:00:00"/>
        <d v="2014-04-15T00:00:00"/>
        <d v="2013-04-23T00:00:00"/>
        <d v="2012-03-12T00:00:00"/>
        <d v="2011-06-27T00:00:00"/>
        <d v="2012-11-24T00:00:00"/>
        <d v="2012-09-20T00:00:00"/>
        <d v="2013-03-15T00:00:00"/>
        <d v="2011-06-26T00:00:00"/>
        <d v="2013-09-01T00:00:00"/>
        <d v="2012-12-21T00:00:00"/>
        <d v="2013-08-07T00:00:00"/>
        <d v="2013-04-06T00:00:00"/>
        <d v="2013-08-27T00:00:00"/>
        <d v="2011-05-18T00:00:00"/>
        <d v="2014-01-02T00:00:00"/>
        <d v="2011-05-23T00:00:00"/>
        <d v="2014-02-07T00:00:00"/>
        <d v="2014-01-04T00:00:00"/>
        <d v="2014-01-17T00:00:00"/>
        <d v="2012-03-13T00:00:00"/>
        <d v="2011-04-12T00:00:00"/>
        <d v="2012-06-22T00:00:00"/>
        <d v="2012-04-23T00:00:00"/>
        <d v="2011-11-02T00:00:00"/>
        <d v="2012-02-22T00:00:00"/>
        <d v="2014-04-04T00:00:00"/>
        <d v="2012-01-10T00:00:00"/>
        <d v="2013-03-27T00:00:00"/>
        <d v="2011-03-30T00:00:00"/>
        <d v="2012-10-23T00:00:00"/>
        <d v="2012-10-28T00:00:00"/>
        <d v="2013-04-21T00:00:00"/>
        <d v="2012-05-21T00:00:00"/>
        <d v="2014-03-17T00:00:00"/>
        <d v="2014-08-27T00:00:00"/>
        <d v="2011-08-25T00:00:00"/>
        <d v="2013-10-05T00:00:00"/>
        <d v="2011-10-30T00:00:00"/>
        <d v="2012-08-02T00:00:00"/>
        <d v="2013-01-27T00:00:00"/>
        <d v="2014-10-10T00:00:00"/>
        <d v="2011-03-22T00:00:00"/>
        <d v="2013-09-26T00:00:00"/>
        <d v="2011-04-30T00:00:00"/>
        <d v="2013-12-28T00:00:00"/>
        <d v="2011-05-11T00:00:00"/>
        <d v="2011-12-24T00:00:00"/>
        <d v="2011-03-09T00:00:00"/>
        <d v="2014-05-20T00:00:00"/>
        <d v="2013-07-27T00:00:00"/>
        <d v="2014-03-21T00:00:00"/>
        <d v="2012-08-11T00:00:00"/>
        <d v="2011-03-28T00:00:00"/>
        <d v="2013-09-09T00:00:00"/>
        <d v="2014-06-15T00:00:00"/>
        <d v="2011-02-27T00:00:00"/>
        <d v="2011-11-06T00:00:00"/>
        <d v="2013-11-19T00:00:00"/>
        <d v="2012-07-17T00:00:00"/>
        <d v="2014-05-03T00:00:00"/>
        <d v="2012-01-05T00:00:00"/>
        <d v="2011-04-21T00:00:00"/>
        <d v="2013-12-19T00:00:00"/>
        <d v="2011-04-16T00:00:00"/>
        <d v="2012-06-15T00:00:00"/>
        <d v="2012-08-06T00:00:00"/>
        <d v="2013-01-26T00:00:00"/>
        <d v="2012-09-26T00:00:00"/>
        <d v="2013-09-17T00:00:00"/>
        <d v="2013-08-17T00:00:00"/>
        <d v="2011-06-05T00:00:00"/>
        <d v="2013-01-17T00:00:00"/>
        <d v="2011-12-22T00:00:00"/>
        <d v="2013-05-19T00:00:00"/>
        <d v="2011-03-31T00:00:00"/>
        <d v="2012-10-11T00:00:00"/>
        <d v="2012-04-20T00:00:00"/>
        <d v="2013-05-23T00:00:00"/>
        <d v="2013-03-04T00:00:00"/>
        <d v="2013-10-10T00:00:00"/>
        <d v="2014-06-04T00:00:00"/>
        <d v="2011-11-03T00:00:00"/>
        <d v="2013-02-23T00:00:00"/>
        <d v="2011-07-10T00:00:00"/>
        <d v="2014-02-02T00:00:00"/>
        <d v="2012-07-04T00:00:00"/>
        <d v="2012-08-17T00:00:00"/>
        <d v="2013-05-20T00:00:00"/>
        <d v="2014-07-18T00:00:00"/>
        <d v="2012-12-30T00:00:00"/>
        <d v="2012-04-11T00:00:00"/>
        <d v="2014-10-05T00:00:00"/>
        <d v="2012-07-26T00:00:00"/>
        <d v="2012-01-17T00:00:00"/>
        <d v="2014-05-28T00:00:00"/>
        <d v="2011-10-09T00:00:00"/>
        <d v="2014-03-16T00:00:00"/>
        <d v="2011-10-17T00:00:00"/>
        <d v="2011-09-03T00:00:00"/>
        <d v="2012-10-04T00:00:00"/>
        <d v="2012-03-21T00:00:00"/>
        <d v="2012-06-13T00:00:00"/>
        <d v="2012-08-05T00:00:00"/>
        <d v="2012-09-10T00:00:00"/>
        <d v="2011-11-10T00:00:00"/>
        <d v="2013-02-04T00:00:00"/>
        <d v="2013-10-13T00:00:00"/>
        <d v="2011-05-02T00:00:00"/>
        <d v="2014-05-14T00:00:00"/>
        <d v="2011-09-07T00:00:00"/>
        <d v="2012-08-13T00:00:00"/>
        <d v="2012-07-12T00:00:00"/>
        <d v="2013-11-14T00:00:00"/>
        <d v="2011-04-04T00:00:00"/>
        <d v="2013-04-08T00:00:00"/>
        <d v="2011-08-12T00:00:00"/>
        <d v="2011-04-22T00:00:00"/>
        <d v="2013-02-02T00:00:00"/>
        <d v="2014-07-30T00:00:00"/>
        <d v="2012-10-03T00:00:00"/>
        <d v="2012-06-27T00:00:00"/>
        <d v="2012-11-12T00:00:00"/>
        <d v="2014-02-08T00:00:00"/>
        <d v="2013-05-30T00:00:00"/>
        <d v="2012-01-18T00:00:00"/>
        <d v="2011-06-20T00:00:00"/>
        <d v="2011-03-11T00:00:00"/>
        <d v="2013-08-15T00:00:00"/>
        <d v="2014-01-09T00:00:00"/>
        <d v="2012-01-22T00:00:00"/>
        <d v="2012-05-25T00:00:00"/>
        <d v="2014-12-17T00:00:00"/>
        <d v="2011-05-19T00:00:00"/>
        <d v="2011-01-22T00:00:00"/>
        <d v="2014-06-01T00:00:00"/>
        <d v="2011-01-21T00:00:00"/>
        <d v="2011-02-20T00:00:00"/>
        <d v="2011-09-27T00:00:00"/>
        <d v="2014-02-05T00:00:00"/>
        <d v="2012-10-29T00:00:00"/>
        <d v="2012-10-12T00:00:00"/>
        <d v="2011-03-02T00:00:00"/>
        <d v="2013-11-22T00:00:00"/>
        <d v="2014-04-29T00:00:00"/>
        <d v="2012-05-10T00:00:00"/>
        <d v="2011-10-18T00:00:00"/>
        <d v="2011-02-16T00:00:00"/>
        <d v="2012-05-20T00:00:00"/>
        <d v="2012-06-11T00:00:00"/>
        <d v="2011-06-02T00:00:00"/>
        <d v="2013-08-04T00:00:00"/>
        <d v="2011-07-28T00:00:00"/>
        <d v="2012-05-15T00:00:00"/>
        <d v="2011-03-05T00:00:00"/>
        <d v="2011-01-26T00:00:00"/>
        <d v="2013-02-10T00:00:00"/>
        <d v="2012-04-03T00:00:00"/>
        <d v="2012-03-01T00:00:00"/>
        <d v="2012-04-09T00:00:00"/>
        <d v="2011-07-14T00:00:00"/>
        <d v="2012-07-03T00:00:00"/>
        <d v="2012-07-22T00:00:00"/>
        <d v="2012-11-08T00:00:00"/>
        <d v="2012-05-04T00:00:00"/>
        <d v="2011-08-07T00:00:00"/>
        <d v="2013-01-08T00:00:00"/>
        <d v="2011-05-26T00:00:00"/>
        <d v="2013-07-05T00:00:00"/>
        <d v="2014-05-26T00:00:00"/>
        <d v="2011-11-13T00:00:00"/>
        <d v="2014-08-26T00:00:00"/>
        <d v="2011-07-22T00:00:00"/>
        <d v="2014-02-12T00:00:00"/>
        <d v="2013-07-26T00:00:00"/>
        <d v="2013-02-08T00:00:00"/>
        <d v="2012-04-16T00:00:00"/>
        <d v="2012-01-23T00:00:00"/>
        <d v="2014-08-25T00:00:00"/>
        <d v="2013-03-21T00:00:00"/>
        <d v="2013-08-20T00:00:00"/>
        <d v="2012-10-22T00:00:00"/>
        <d v="2013-04-12T00:00:00"/>
        <d v="2014-04-09T00:00:00"/>
        <d v="2013-01-29T00:00:00"/>
        <d v="2012-05-18T00:00:00"/>
        <d v="2014-07-28T00:00:00"/>
        <d v="2014-05-11T00:00:00"/>
        <d v="2014-05-17T00:00:00"/>
        <d v="2012-04-26T00:00:00"/>
        <d v="2011-10-26T00:00:00"/>
        <d v="2014-10-21T00:00:00"/>
        <d v="2012-05-06T00:00:00"/>
        <d v="2014-01-29T00:00:00"/>
        <d v="2013-10-08T00:00:00"/>
        <d v="2013-10-11T00:00:00"/>
        <d v="2011-02-05T00:00:00"/>
        <d v="2012-12-05T00:00:00"/>
        <d v="2014-09-03T00:00:00"/>
        <d v="2011-08-01T00:00:00"/>
        <d v="2014-03-07T00:00:00"/>
        <d v="2014-06-10T00:00:00"/>
        <d v="2013-10-12T00:00:00"/>
        <d v="2011-02-28T00:00:00"/>
        <d v="2011-10-23T00:00:00"/>
        <d v="2012-08-01T00:00:00"/>
        <d v="2012-06-10T00:00:00"/>
        <d v="2011-05-12T00:00:00"/>
        <d v="2013-08-12T00:00:00"/>
        <d v="2012-05-11T00:00:00"/>
        <d v="2013-06-20T00:00:00"/>
        <d v="2011-09-09T00:00:00"/>
        <d v="2014-08-10T00:00:00"/>
        <d v="2014-02-28T00:00:00"/>
        <d v="2012-08-10T00:00:00"/>
        <d v="2012-09-16T00:00:00"/>
        <d v="2011-10-14T00:00:00"/>
        <d v="2012-05-24T00:00:00"/>
        <d v="2012-06-28T00:00:00"/>
        <d v="2013-09-16T00:00:00"/>
        <d v="2011-04-18T00:00:00"/>
        <d v="2013-04-16T00:00:00"/>
        <d v="2011-07-07T00:00:00"/>
        <d v="2011-05-31T00:00:00"/>
        <d v="2012-02-20T00:00:00"/>
        <d v="2012-04-05T00:00:00"/>
        <d v="2012-05-26T00:00:00"/>
        <d v="2012-03-19T00:00:00"/>
        <d v="2011-06-15T00:00:00"/>
        <d v="2012-07-30T00:00:00"/>
        <d v="2012-04-29T00:00:00"/>
        <d v="2013-07-21T00:00:00"/>
        <d v="2011-03-13T00:00:00"/>
        <d v="2013-06-28T00:00:00"/>
        <d v="2014-02-13T00:00:00"/>
        <d v="2013-07-29T00:00:00"/>
        <d v="2014-08-07T00:00:00"/>
        <d v="2012-01-13T00:00:00"/>
        <d v="2013-05-07T00:00:00"/>
        <d v="2014-02-18T00:00:00"/>
        <d v="2011-07-09T00:00:00"/>
        <d v="2011-01-08T00:00:00"/>
        <d v="2013-02-14T00:00:00"/>
        <d v="2012-08-15T00:00:00"/>
        <d v="2014-06-18T00:00:00"/>
        <d v="2012-02-27T00:00:00"/>
        <d v="2013-01-31T00:00:00"/>
        <d v="2012-05-31T00:00:00"/>
        <d v="2012-02-14T00:00:00"/>
        <d v="2011-04-02T00:00:00"/>
        <d v="2012-04-17T00:00:00"/>
        <d v="2012-07-21T00:00:00"/>
        <d v="2011-11-01T00:00:00"/>
        <d v="2014-01-10T00:00:00"/>
        <d v="2012-05-19T00:00:00"/>
        <d v="2014-01-22T00:00:00"/>
        <d v="2012-04-18T00:00:00"/>
        <d v="2011-09-20T00:00:00"/>
        <d v="2011-01-11T00:00:00"/>
        <d v="2014-09-17T00:00:00"/>
        <d v="2011-05-14T00:00:00"/>
        <d v="2013-02-01T00:00:00"/>
        <d v="2011-02-25T00:00:00"/>
        <d v="2012-01-07T00:00:00"/>
        <d v="2012-05-01T00:00:00"/>
        <d v="2012-02-21T00:00:00"/>
        <d v="2012-01-12T00:00:00"/>
        <d v="2012-06-24T00:00:00"/>
        <d v="2012-02-07T00:00:00"/>
        <d v="2013-08-02T00:00:00"/>
        <d v="2012-07-18T00:00:00"/>
        <d v="2011-03-29T00:00:00"/>
        <d v="2013-02-15T00:00:00"/>
        <d v="2012-01-28T00:00:00"/>
        <d v="2013-03-03T00:00:00"/>
        <d v="2013-08-23T00:00:00"/>
        <d v="2014-07-31T00:00:00"/>
        <d v="2013-05-01T00:00:00"/>
        <d v="2011-05-07T00:00:00"/>
        <d v="2011-03-20T00:00:00"/>
        <d v="2013-01-11T00:00:00"/>
        <d v="2012-08-09T00:00:00"/>
        <d v="2012-12-14T00:00:00"/>
        <d v="2011-07-23T00:00:00"/>
        <d v="2011-01-30T00:00:00"/>
        <d v="2013-02-19T00:00:00"/>
        <d v="2011-07-13T00:00:00"/>
        <d v="2012-10-05T00:00:00"/>
        <d v="2011-10-07T00:00:00"/>
        <d v="2013-02-25T00:00:00"/>
        <d v="2011-03-15T00:00:00"/>
        <d v="2012-04-24T00:00:00"/>
        <d v="2014-04-17T00:00:00"/>
        <d v="2011-06-30T00:00:00"/>
        <d v="2014-02-16T00:00:00"/>
        <d v="2012-03-03T00:00:00"/>
        <d v="2013-12-27T00:00:00"/>
        <d v="2012-07-24T00:00:00"/>
        <d v="2011-06-03T00:00:00"/>
        <d v="2012-05-22T00:00:00"/>
        <d v="2014-04-02T00:00:00"/>
        <d v="2011-08-28T00:00:00"/>
        <d v="2014-07-17T00:00:00"/>
        <d v="2011-02-11T00:00:00"/>
        <d v="2013-02-06T00:00:00"/>
        <d v="2012-09-25T00:00:00"/>
        <d v="2012-02-01T00:00:00"/>
        <d v="2011-08-10T00:00:00"/>
        <d v="2011-08-17T00:00:00"/>
        <d v="2012-04-06T00:00:00"/>
        <d v="2011-04-26T00:00:00"/>
        <d v="2012-02-08T00:00:00"/>
        <d v="2014-01-25T00:00:00"/>
        <d v="2011-09-08T00:00:00"/>
        <d v="2011-01-29T00:00:00"/>
        <d v="2014-02-27T00:00:00"/>
        <d v="2014-09-01T00:00:00"/>
        <d v="2012-10-25T00:00:00"/>
        <d v="2011-03-03T00:00:00"/>
        <d v="2014-01-08T00:00:00"/>
        <d v="2014-01-30T00:00:00"/>
        <d v="2013-06-24T00:00:00"/>
        <d v="2012-01-31T00:00:00"/>
        <d v="2011-03-12T00:00:00"/>
        <d v="2014-04-07T00:00:00"/>
        <d v="2012-05-13T00:00:00"/>
        <d v="2011-08-19T00:00:00"/>
        <d v="2014-01-21T00:00:00"/>
        <d v="2012-03-28T00:00:00"/>
        <d v="2013-08-26T00:00:00"/>
        <d v="2011-01-28T00:00:00"/>
        <d v="2012-05-23T00:00:00"/>
        <d v="2011-01-24T00:00:00"/>
        <d v="2014-03-04T00:00:00"/>
      </sharedItems>
    </cacheField>
    <cacheField name="Ship Mode" numFmtId="0">
      <sharedItems count="4">
        <s v="Second Class"/>
        <s v="Standard Class"/>
        <s v="First Class"/>
        <s v="Same Day"/>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ount="631">
        <n v="42420"/>
        <n v="90036"/>
        <n v="33311"/>
        <n v="90032"/>
        <n v="28027"/>
        <n v="98103"/>
        <n v="76106"/>
        <n v="53711"/>
        <n v="84084"/>
        <n v="94109"/>
        <n v="68025"/>
        <n v="19140"/>
        <n v="84057"/>
        <n v="90049"/>
        <n v="77095"/>
        <n v="75080"/>
        <n v="77041"/>
        <n v="60540"/>
        <n v="32935"/>
        <n v="55122"/>
        <n v="48185"/>
        <n v="19901"/>
        <n v="47150"/>
        <n v="10024"/>
        <n v="12180"/>
        <n v="90004"/>
        <n v="60610"/>
        <n v="85234"/>
        <n v="22153"/>
        <n v="10009"/>
        <n v="49201"/>
        <n v="38109"/>
        <n v="77070"/>
        <n v="35601"/>
        <n v="94122"/>
        <n v="27707"/>
        <n v="60623"/>
        <n v="29203"/>
        <n v="55901"/>
        <n v="55407"/>
        <n v="97206"/>
        <n v="55106"/>
        <n v="80013"/>
        <n v="28205"/>
        <n v="60462"/>
        <n v="10035"/>
        <n v="50322"/>
        <n v="43229"/>
        <n v="37620"/>
        <n v="19805"/>
        <n v="61701"/>
        <n v="85023"/>
        <n v="95661"/>
        <n v="64055"/>
        <n v="91104"/>
        <n v="43055"/>
        <n v="53132"/>
        <n v="85254"/>
        <n v="95123"/>
        <n v="98105"/>
        <n v="98115"/>
        <n v="73034"/>
        <n v="90045"/>
        <n v="19134"/>
        <n v="88220"/>
        <n v="78207"/>
        <n v="77036"/>
        <n v="62521"/>
        <n v="71203"/>
        <n v="6824"/>
        <n v="75051"/>
        <n v="92374"/>
        <n v="45011"/>
        <n v="7090"/>
        <n v="19120"/>
        <n v="44312"/>
        <n v="80219"/>
        <n v="75220"/>
        <n v="37064"/>
        <n v="90604"/>
        <n v="48601"/>
        <n v="44256"/>
        <n v="43017"/>
        <n v="48227"/>
        <n v="38401"/>
        <n v="33614"/>
        <n v="95051"/>
        <n v="55044"/>
        <n v="92037"/>
        <n v="77506"/>
        <n v="94513"/>
        <n v="27514"/>
        <n v="7960"/>
        <n v="45231"/>
        <n v="94110"/>
        <n v="90301"/>
        <n v="33319"/>
        <n v="80906"/>
        <n v="7109"/>
        <n v="48180"/>
        <n v="8701"/>
        <n v="22204"/>
        <n v="80004"/>
        <n v="7601"/>
        <n v="33710"/>
        <n v="19143"/>
        <n v="90805"/>
        <n v="92345"/>
        <n v="37130"/>
        <n v="84041"/>
        <n v="78745"/>
        <n v="1852"/>
        <n v="31907"/>
        <n v="6040"/>
        <n v="78550"/>
        <n v="85705"/>
        <n v="62301"/>
        <n v="2038"/>
        <n v="33024"/>
        <n v="98198"/>
        <n v="61604"/>
        <n v="89115"/>
        <n v="2886"/>
        <n v="33180"/>
        <n v="28403"/>
        <n v="92646"/>
        <n v="40475"/>
        <n v="80027"/>
        <n v="1841"/>
        <n v="39212"/>
        <n v="48187"/>
        <n v="10801"/>
        <n v="28052"/>
        <n v="32216"/>
        <n v="47201"/>
        <n v="13021"/>
        <n v="73071"/>
        <n v="94521"/>
        <n v="60068"/>
        <n v="79109"/>
        <n v="11757"/>
        <n v="90008"/>
        <n v="92024"/>
        <n v="77340"/>
        <n v="14609"/>
        <n v="72701"/>
        <n v="92627"/>
        <n v="80134"/>
        <n v="30318"/>
        <n v="64118"/>
        <n v="59405"/>
        <n v="48234"/>
        <n v="33801"/>
        <n v="36116"/>
        <n v="85204"/>
        <n v="60653"/>
        <n v="54302"/>
        <n v="45503"/>
        <n v="92804"/>
        <n v="98270"/>
        <n v="97301"/>
        <n v="78041"/>
        <n v="75217"/>
        <n v="43123"/>
        <n v="10011"/>
        <n v="48126"/>
        <n v="31088"/>
        <n v="94591"/>
        <n v="92691"/>
        <n v="48307"/>
        <n v="7060"/>
        <n v="85635"/>
        <n v="98661"/>
        <n v="60505"/>
        <n v="76017"/>
        <n v="40214"/>
        <n v="75081"/>
        <n v="44105"/>
        <n v="75701"/>
        <n v="27217"/>
        <n v="22980"/>
        <n v="19013"/>
        <n v="27511"/>
        <n v="32137"/>
        <n v="10550"/>
        <n v="48205"/>
        <n v="33012"/>
        <n v="11572"/>
        <n v="92105"/>
        <n v="60201"/>
        <n v="48183"/>
        <n v="55016"/>
        <n v="71111"/>
        <n v="50315"/>
        <n v="93534"/>
        <n v="23223"/>
        <n v="28806"/>
        <n v="92530"/>
        <n v="68104"/>
        <n v="98026"/>
        <n v="92704"/>
        <n v="53209"/>
        <n v="41042"/>
        <n v="44052"/>
        <n v="7036"/>
        <n v="93905"/>
        <n v="8901"/>
        <n v="17602"/>
        <n v="3301"/>
        <n v="21044"/>
        <n v="75043"/>
        <n v="6360"/>
        <n v="22304"/>
        <n v="43615"/>
        <n v="87401"/>
        <n v="92503"/>
        <n v="90503"/>
        <n v="78664"/>
        <n v="92054"/>
        <n v="33433"/>
        <n v="23464"/>
        <n v="92563"/>
        <n v="28540"/>
        <n v="52601"/>
        <n v="98502"/>
        <n v="20016"/>
        <n v="65109"/>
        <n v="63376"/>
        <n v="61107"/>
        <n v="33142"/>
        <n v="78521"/>
        <n v="10701"/>
        <n v="94601"/>
        <n v="28110"/>
        <n v="20735"/>
        <n v="30076"/>
        <n v="72401"/>
        <n v="47374"/>
        <n v="94509"/>
        <n v="33030"/>
        <n v="46350"/>
        <n v="48911"/>
        <n v="44221"/>
        <n v="89502"/>
        <n v="22801"/>
        <n v="92025"/>
        <n v="48073"/>
        <n v="20852"/>
        <n v="33065"/>
        <n v="14215"/>
        <n v="33437"/>
        <n v="39503"/>
        <n v="93727"/>
        <n v="27834"/>
        <n v="11561"/>
        <n v="35630"/>
        <n v="31204"/>
        <n v="52402"/>
        <n v="2908"/>
        <n v="81001"/>
        <n v="94533"/>
        <n v="32725"/>
        <n v="42071"/>
        <n v="6457"/>
        <n v="11520"/>
        <n v="90660"/>
        <n v="84604"/>
        <n v="84062"/>
        <n v="30080"/>
        <n v="24153"/>
        <n v="44134"/>
        <n v="36608"/>
        <n v="2740"/>
        <n v="75061"/>
        <n v="8360"/>
        <n v="85301"/>
        <n v="14304"/>
        <n v="27360"/>
        <n v="92683"/>
        <n v="38301"/>
        <n v="75019"/>
        <n v="91767"/>
        <n v="89031"/>
        <n v="18103"/>
        <n v="19711"/>
        <n v="85281"/>
        <n v="92677"/>
        <n v="8302"/>
        <n v="2149"/>
        <n v="13601"/>
        <n v="54915"/>
        <n v="98006"/>
        <n v="75002"/>
        <n v="79907"/>
        <n v="76051"/>
        <n v="75007"/>
        <n v="37167"/>
        <n v="98031"/>
        <n v="70506"/>
        <n v="97224"/>
        <n v="60076"/>
        <n v="75023"/>
        <n v="23434"/>
        <n v="46203"/>
        <n v="7002"/>
        <n v="28314"/>
        <n v="27405"/>
        <n v="21215"/>
        <n v="53142"/>
        <n v="66062"/>
        <n v="98002"/>
        <n v="74133"/>
        <n v="97756"/>
        <n v="27604"/>
        <n v="74403"/>
        <n v="6450"/>
        <n v="42104"/>
        <n v="46614"/>
        <n v="6010"/>
        <n v="89015"/>
        <n v="99207"/>
        <n v="76248"/>
        <n v="45014"/>
        <n v="32127"/>
        <n v="97504"/>
        <n v="22901"/>
        <n v="59801"/>
        <n v="33178"/>
        <n v="29501"/>
        <n v="97477"/>
        <n v="32712"/>
        <n v="19601"/>
        <n v="80020"/>
        <n v="65807"/>
        <n v="7501"/>
        <n v="73120"/>
        <n v="23320"/>
        <n v="79424"/>
        <n v="65203"/>
        <n v="37604"/>
        <n v="36830"/>
        <n v="92404"/>
        <n v="1453"/>
        <n v="59715"/>
        <n v="85345"/>
        <n v="44107"/>
        <n v="8861"/>
        <n v="91761"/>
        <n v="91730"/>
        <n v="56560"/>
        <n v="75150"/>
        <n v="95207"/>
        <n v="32174"/>
        <n v="94086"/>
        <n v="3820"/>
        <n v="17403"/>
        <n v="77840"/>
        <n v="63116"/>
        <n v="2169"/>
        <n v="95336"/>
        <n v="44240"/>
        <n v="76903"/>
        <n v="84106"/>
        <n v="35810"/>
        <n v="37918"/>
        <n v="72209"/>
        <n v="48146"/>
        <n v="43302"/>
        <n v="80122"/>
        <s v="05408"/>
        <n v="4401"/>
        <n v="38671"/>
        <n v="47362"/>
        <n v="48640"/>
        <n v="57103"/>
        <n v="80525"/>
        <n v="47905"/>
        <n v="37042"/>
        <n v="95823"/>
        <n v="91360"/>
        <n v="2148"/>
        <n v="1040"/>
        <n v="87105"/>
        <n v="89431"/>
        <n v="92236"/>
        <n v="60126"/>
        <n v="7055"/>
        <n v="29406"/>
        <n v="23602"/>
        <n v="14701"/>
        <n v="46544"/>
        <n v="43402"/>
        <n v="92253"/>
        <n v="32303"/>
        <n v="37211"/>
        <n v="98226"/>
        <n v="60098"/>
        <n v="76117"/>
        <n v="60090"/>
        <n v="29483"/>
        <n v="71901"/>
        <n v="80112"/>
        <n v="43130"/>
        <n v="88001"/>
        <n v="35244"/>
        <n v="75034"/>
        <n v="95687"/>
        <n v="84107"/>
        <n v="53186"/>
        <n v="93309"/>
        <n v="33068"/>
        <n v="45373"/>
        <n v="78415"/>
        <n v="90278"/>
        <n v="32839"/>
        <n v="7050"/>
        <n v="70601"/>
        <n v="60035"/>
        <n v="11550"/>
        <n v="46060"/>
        <n v="55124"/>
        <n v="29464"/>
        <n v="48310"/>
        <n v="54703"/>
        <n v="78577"/>
        <n v="59102"/>
        <n v="97030"/>
        <n v="37421"/>
        <n v="83642"/>
        <n v="92307"/>
        <n v="60440"/>
        <n v="55369"/>
        <n v="95695"/>
        <n v="77489"/>
        <n v="77581"/>
        <n v="94403"/>
        <n v="49505"/>
        <n v="93277"/>
        <n v="66212"/>
        <n v="92592"/>
        <n v="92399"/>
        <n v="2151"/>
        <n v="77301"/>
        <n v="60477"/>
        <n v="52001"/>
        <n v="48127"/>
        <n v="87505"/>
        <n v="28601"/>
        <n v="60188"/>
        <n v="56301"/>
        <n v="33161"/>
        <n v="46226"/>
        <n v="33317"/>
        <n v="34952"/>
        <n v="29730"/>
        <n v="79762"/>
        <n v="53214"/>
        <n v="91911"/>
        <n v="66502"/>
        <n v="16602"/>
        <n v="80229"/>
        <n v="61821"/>
        <n v="47401"/>
        <n v="71854"/>
        <n v="78539"/>
        <n v="77520"/>
        <n v="46142"/>
        <n v="90712"/>
        <n v="2895"/>
        <n v="54880"/>
        <n v="76021"/>
        <n v="98042"/>
        <n v="74012"/>
        <n v="33023"/>
        <n v="33021"/>
        <n v="77536"/>
        <n v="67212"/>
        <n v="78501"/>
        <n v="52240"/>
        <n v="83704"/>
        <n v="2920"/>
        <n v="61032"/>
        <n v="77642"/>
        <n v="95610"/>
        <n v="75056"/>
        <n v="98052"/>
        <n v="32114"/>
        <n v="86442"/>
        <n v="46368"/>
        <n v="58103"/>
        <n v="46514"/>
        <n v="91776"/>
        <n v="33063"/>
        <n v="30328"/>
        <n v="44060"/>
        <n v="73505"/>
        <n v="23666"/>
        <n v="13440"/>
        <n v="54601"/>
        <n v="83501"/>
        <n v="39401"/>
        <n v="94526"/>
        <n v="48858"/>
        <n v="84321"/>
        <n v="6708"/>
        <n v="30605"/>
        <n v="4240"/>
        <n v="61832"/>
        <n v="85323"/>
        <n v="30062"/>
        <n v="85364"/>
        <n v="54401"/>
        <n v="99301"/>
        <n v="60302"/>
        <n v="32503"/>
        <n v="77573"/>
        <n v="20877"/>
        <n v="84043"/>
        <n v="35401"/>
        <n v="92553"/>
        <n v="40324"/>
        <n v="80538"/>
        <n v="85224"/>
        <n v="59601"/>
        <n v="63122"/>
        <n v="76706"/>
        <n v="48066"/>
        <n v="60423"/>
        <n v="18018"/>
        <n v="55113"/>
        <n v="68801"/>
        <n v="55125"/>
        <n v="48237"/>
        <n v="72756"/>
        <n v="88101"/>
        <n v="33458"/>
        <n v="93101"/>
        <n v="75104"/>
        <n v="68701"/>
        <n v="84020"/>
        <n v="48104"/>
        <n v="91941"/>
        <n v="83201"/>
        <n v="49423"/>
        <n v="6460"/>
        <n v="60089"/>
        <n v="92630"/>
        <n v="96003"/>
        <n v="95928"/>
        <n v="13501"/>
        <n v="72032"/>
        <n v="82001"/>
        <n v="42301"/>
        <n v="83605"/>
        <n v="70065"/>
        <n v="3060"/>
        <n v="38134"/>
        <n v="94061"/>
        <n v="37087"/>
        <n v="93454"/>
        <n v="60016"/>
        <n v="98632"/>
        <n v="37075"/>
        <n v="50701"/>
        <n v="2138"/>
        <n v="60067"/>
        <n v="1915"/>
        <n v="97405"/>
        <n v="93030"/>
        <n v="98059"/>
        <n v="60025"/>
        <n v="33445"/>
        <n v="80022"/>
        <n v="77590"/>
        <n v="27893"/>
        <n v="87124"/>
        <n v="27534"/>
        <n v="98208"/>
        <n v="90640"/>
        <n v="92020"/>
        <n v="77705"/>
        <n v="33407"/>
        <n v="79605"/>
        <n v="61761"/>
        <n v="63301"/>
        <n v="60174"/>
        <n v="93010"/>
        <n v="97123"/>
        <n v="91505"/>
        <n v="95351"/>
        <n v="67846"/>
        <n v="8401"/>
        <n v="80501"/>
        <n v="95616"/>
        <n v="26003"/>
        <n v="95037"/>
        <n v="7011"/>
        <n v="53081"/>
        <n v="30344"/>
        <n v="57701"/>
        <n v="1810"/>
        <n v="34741"/>
        <n v="6484"/>
        <n v="6810"/>
        <n v="52302"/>
        <n v="32771"/>
        <n v="78666"/>
        <n v="80634"/>
        <n v="76063"/>
        <n v="44035"/>
        <n v="83301"/>
        <n v="33134"/>
        <n v="60441"/>
        <n v="1752"/>
        <n v="20707"/>
        <n v="77803"/>
        <n v="71603"/>
        <n v="57401"/>
        <n v="21740"/>
        <n v="7017"/>
        <n v="60004"/>
        <n v="60543"/>
        <n v="55433"/>
        <n v="92672"/>
        <n v="94568"/>
        <n v="93405"/>
        <n v="72762"/>
        <n v="95240"/>
        <n v="77571"/>
        <n v="45040"/>
        <n v="30188"/>
      </sharedItems>
    </cacheField>
    <cacheField name="Region" numFmtId="0">
      <sharedItems count="4">
        <s v="South"/>
        <s v="West"/>
        <s v="Central"/>
        <s v="East"/>
      </sharedItems>
    </cacheField>
    <cacheField name="Product ID" numFmtId="0">
      <sharedItems count="1862">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 v="OFF-ST-10001627"/>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41">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Staples"/>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399999999999995" maxValue="22638.48" count="6144">
        <n v="261.95999999999998"/>
        <n v="731.93999999999994"/>
        <n v="14.62"/>
        <n v="957.57749999999999"/>
        <n v="22.368000000000002"/>
        <n v="48.86"/>
        <n v="7.28"/>
        <n v="907.15200000000004"/>
        <n v="18.504000000000001"/>
        <n v="114.9"/>
        <n v="1706.1840000000002"/>
        <n v="911.42399999999998"/>
        <n v="15.552000000000003"/>
        <n v="407.97600000000006"/>
        <n v="68.809999999999988"/>
        <n v="2.5439999999999996"/>
        <n v="665.88"/>
        <n v="55.5"/>
        <n v="8.56"/>
        <n v="213.48000000000002"/>
        <n v="22.72"/>
        <n v="19.459999999999997"/>
        <n v="60.339999999999996"/>
        <n v="71.371999999999986"/>
        <n v="1044.6299999999999"/>
        <n v="11.648000000000001"/>
        <n v="90.570000000000007"/>
        <n v="3083.4300000000003"/>
        <n v="9.6180000000000021"/>
        <n v="124.20000000000002"/>
        <n v="3.2640000000000002"/>
        <n v="86.304000000000002"/>
        <n v="6.8580000000000014"/>
        <n v="15.76"/>
        <n v="29.472000000000001"/>
        <n v="1097.5440000000003"/>
        <n v="190.92"/>
        <n v="113.328"/>
        <n v="532.39919999999995"/>
        <n v="212.05799999999999"/>
        <n v="371.16800000000001"/>
        <n v="147.16800000000001"/>
        <n v="77.88"/>
        <n v="95.616"/>
        <n v="45.98"/>
        <n v="17.46"/>
        <n v="211.96"/>
        <n v="45"/>
        <n v="21.8"/>
        <n v="38.22"/>
        <n v="75.179999999999993"/>
        <n v="6.16"/>
        <n v="89.99"/>
        <n v="15.260000000000002"/>
        <n v="1029.95"/>
        <n v="208.56"/>
        <n v="32.400000000000006"/>
        <n v="319.41000000000003"/>
        <n v="14.56"/>
        <n v="30"/>
        <n v="48.480000000000004"/>
        <n v="1.68"/>
        <n v="13.98"/>
        <n v="25.824000000000002"/>
        <n v="146.72999999999999"/>
        <n v="79.760000000000005"/>
        <n v="213.11499999999998"/>
        <n v="1113.0240000000001"/>
        <n v="167.96800000000002"/>
        <n v="75.88"/>
        <n v="4.6159999999999997"/>
        <n v="19.049999999999997"/>
        <n v="831.93600000000015"/>
        <n v="97.04"/>
        <n v="72.784000000000006"/>
        <n v="1.2479999999999998"/>
        <n v="9.7080000000000002"/>
        <n v="27.240000000000002"/>
        <n v="19.3"/>
        <n v="208.16"/>
        <n v="16.740000000000002"/>
        <n v="14.9"/>
        <n v="21.39"/>
        <n v="200.98400000000004"/>
        <n v="230.376"/>
        <n v="301.95999999999998"/>
        <n v="19.989999999999998"/>
        <n v="158.36800000000002"/>
        <n v="20.100000000000001"/>
        <n v="73.584000000000003"/>
        <n v="6.48"/>
        <n v="12.96"/>
        <n v="53.34"/>
        <n v="32.96"/>
        <n v="5.6820000000000013"/>
        <n v="96.53"/>
        <n v="51.311999999999998"/>
        <n v="64.623999999999995"/>
        <n v="95.976000000000013"/>
        <n v="1.7879999999999996"/>
        <n v="23.92"/>
        <n v="238.89600000000002"/>
        <n v="102.35999999999999"/>
        <n v="36.882000000000005"/>
        <n v="74.112000000000009"/>
        <n v="27.992000000000004"/>
        <n v="3.3040000000000003"/>
        <n v="339.96000000000004"/>
        <n v="41.96"/>
        <n v="75.959999999999994"/>
        <n v="40.096000000000004"/>
        <n v="4.7200000000000006"/>
        <n v="23.976000000000003"/>
        <n v="130.464"/>
        <n v="787.53"/>
        <n v="157.79400000000004"/>
        <n v="47.04"/>
        <n v="30.84"/>
        <n v="226.56"/>
        <n v="115.02"/>
        <n v="68.040000000000006"/>
        <n v="600.55799999999999"/>
        <n v="617.70000000000005"/>
        <n v="2.3880000000000003"/>
        <n v="243.99200000000002"/>
        <n v="81.424000000000007"/>
        <n v="238.56"/>
        <n v="59.969999999999992"/>
        <n v="78.304000000000002"/>
        <n v="21.456"/>
        <n v="20.04"/>
        <n v="35.44"/>
        <n v="11.52"/>
        <n v="4.0199999999999996"/>
        <n v="76.176000000000002"/>
        <n v="65.88"/>
        <n v="43.120000000000005"/>
        <n v="82.800000000000011"/>
        <n v="8.82"/>
        <n v="10.86"/>
        <n v="143.69999999999999"/>
        <n v="839.43000000000006"/>
        <n v="671.93"/>
        <n v="93.888000000000005"/>
        <n v="384.45000000000005"/>
        <n v="149.97"/>
        <n v="1951.84"/>
        <n v="171.55"/>
        <n v="157.91999999999999"/>
        <n v="203.184"/>
        <n v="58.379999999999995"/>
        <n v="105.52"/>
        <n v="80.88"/>
        <n v="6.63"/>
        <n v="457.56800000000004"/>
        <n v="944.93000000000006"/>
        <n v="5.98"/>
        <n v="54.384000000000007"/>
        <n v="28.4"/>
        <n v="27.680000000000003"/>
        <n v="9.9359999999999999"/>
        <n v="8159.9519999999993"/>
        <n v="275.928"/>
        <n v="1740.0599999999997"/>
        <n v="32.064"/>
        <n v="177.97999999999996"/>
        <n v="143.976"/>
        <n v="20.94"/>
        <n v="110.96"/>
        <n v="340.14400000000006"/>
        <n v="52.447999999999993"/>
        <n v="20.16"/>
        <n v="97.263999999999982"/>
        <n v="396.80200000000002"/>
        <n v="15.88"/>
        <n v="3.28"/>
        <n v="24.816000000000003"/>
        <n v="408.74399999999997"/>
        <n v="503.96"/>
        <n v="149.94999999999999"/>
        <n v="29"/>
        <n v="7.16"/>
        <n v="176.8"/>
        <n v="37.224000000000004"/>
        <n v="20.016000000000002"/>
        <n v="899.13600000000008"/>
        <n v="71.760000000000005"/>
        <n v="51.84"/>
        <n v="626.35200000000009"/>
        <n v="19.899999999999999"/>
        <n v="14.280000000000001"/>
        <n v="7.4080000000000004"/>
        <n v="6.048"/>
        <n v="46.26"/>
        <n v="2.9460000000000006"/>
        <n v="16.056000000000001"/>
        <n v="21.744000000000003"/>
        <n v="218.75"/>
        <n v="2.6"/>
        <n v="66.283999999999992"/>
        <n v="35.168000000000006"/>
        <n v="444.76800000000003"/>
        <n v="83.92"/>
        <n v="131.97999999999999"/>
        <n v="15.92"/>
        <n v="52.29"/>
        <n v="91.99"/>
        <n v="20.8"/>
        <n v="23.680000000000003"/>
        <n v="452.45"/>
        <n v="62.981999999999999"/>
        <n v="1188.0000000000002"/>
        <n v="89.584000000000003"/>
        <n v="93.06"/>
        <n v="302.37599999999998"/>
        <n v="5.5840000000000005"/>
        <n v="22.704000000000004"/>
        <n v="19.776000000000003"/>
        <n v="72.703999999999994"/>
        <n v="479.98800000000006"/>
        <n v="27.168000000000003"/>
        <n v="2.2000000000000002"/>
        <n v="622.44999999999993"/>
        <n v="21.98"/>
        <n v="161.56800000000001"/>
        <n v="389.69600000000003"/>
        <n v="18.648000000000003"/>
        <n v="233.86"/>
        <n v="620.61450000000013"/>
        <n v="5.3280000000000012"/>
        <n v="258.072"/>
        <n v="617.97600000000011"/>
        <n v="10.56"/>
        <n v="25.920000000000005"/>
        <n v="419.68000000000006"/>
        <n v="11.688000000000001"/>
        <n v="31.983999999999998"/>
        <n v="177.22499999999999"/>
        <n v="4.0440000000000005"/>
        <n v="2001.8600000000001"/>
        <n v="166.72"/>
        <n v="47.88"/>
        <n v="1503.25"/>
        <n v="25.92"/>
        <n v="321.56799999999998"/>
        <n v="7.61"/>
        <n v="3347.37"/>
        <n v="80.58"/>
        <n v="361.92"/>
        <n v="12.132000000000001"/>
        <n v="82.367999999999995"/>
        <n v="53.92"/>
        <n v="647.904"/>
        <n v="20.37"/>
        <n v="221.54999999999998"/>
        <n v="17.52"/>
        <n v="1.6239999999999994"/>
        <n v="3059.982"/>
        <n v="2519.9579999999996"/>
        <n v="328.22399999999999"/>
        <n v="79.900000000000006"/>
        <n v="14.015999999999998"/>
        <n v="7.5600000000000005"/>
        <n v="37.207999999999998"/>
        <n v="57.576000000000001"/>
        <n v="725.84"/>
        <n v="209.92999999999998"/>
        <n v="5.28"/>
        <n v="10.92"/>
        <n v="18.175999999999998"/>
        <n v="59.712000000000003"/>
        <n v="24.839999999999996"/>
        <n v="2.0799999999999996"/>
        <n v="1114.4000000000001"/>
        <n v="1038.8399999999999"/>
        <n v="141.76"/>
        <n v="239.80000000000004"/>
        <n v="31.104000000000006"/>
        <n v="254.05800000000002"/>
        <n v="194.52800000000002"/>
        <n v="961.48000000000013"/>
        <n v="19.096"/>
        <n v="18.496000000000002"/>
        <n v="255.98400000000004"/>
        <n v="86.97"/>
        <n v="300.416"/>
        <n v="230.35200000000003"/>
        <n v="218.35200000000003"/>
        <n v="78.600000000000009"/>
        <n v="27.552000000000003"/>
        <n v="1082.48"/>
        <n v="56.91"/>
        <n v="77.599999999999994"/>
        <n v="14.28"/>
        <n v="219.07500000000002"/>
        <n v="26.8"/>
        <n v="9.84"/>
        <n v="45.480000000000004"/>
        <n v="289.20000000000005"/>
        <n v="4.8899999999999997"/>
        <n v="15.136000000000003"/>
        <n v="466.76800000000003"/>
        <n v="15.231999999999999"/>
        <n v="6.2640000000000002"/>
        <n v="87.539999999999992"/>
        <n v="178.38400000000001"/>
        <n v="99.13600000000001"/>
        <n v="135.88200000000001"/>
        <n v="3991.98"/>
        <n v="275.94"/>
        <n v="360"/>
        <n v="43.57"/>
        <n v="251.52"/>
        <n v="99.99"/>
        <n v="15.991999999999999"/>
        <n v="290.89800000000002"/>
        <n v="54.224000000000004"/>
        <n v="786.74400000000003"/>
        <n v="100.24000000000001"/>
        <n v="37.76400000000001"/>
        <n v="82.8"/>
        <n v="20.724000000000004"/>
        <n v="4.8960000000000008"/>
        <n v="4.7520000000000007"/>
        <n v="959.98400000000004"/>
        <n v="14.368000000000002"/>
        <n v="7.7120000000000006"/>
        <n v="698.35200000000009"/>
        <n v="4.96"/>
        <n v="17.856000000000002"/>
        <n v="509.97000000000008"/>
        <n v="30.991999999999997"/>
        <n v="71.927999999999997"/>
        <n v="88.800000000000011"/>
        <n v="47.975999999999999"/>
        <n v="24.56"/>
        <n v="6.79"/>
        <n v="3.048"/>
        <n v="49.12"/>
        <n v="4355.1680000000006"/>
        <n v="388.70400000000006"/>
        <n v="8.26"/>
        <n v="17.04"/>
        <n v="34.4"/>
        <n v="36.240000000000009"/>
        <n v="647.84"/>
        <n v="20.7"/>
        <n v="488.64600000000002"/>
        <n v="5.56"/>
        <n v="47.12"/>
        <n v="23.2"/>
        <n v="7.36"/>
        <n v="104.79"/>
        <n v="1043.92"/>
        <n v="53.424000000000007"/>
        <n v="8.1600000000000019"/>
        <n v="1023.9360000000001"/>
        <n v="9.24"/>
        <n v="479.04"/>
        <n v="1488.4239999999998"/>
        <n v="8.6519999999999975"/>
        <n v="23.832000000000001"/>
        <n v="12.175999999999998"/>
        <n v="50.96"/>
        <n v="49.536000000000001"/>
        <n v="41.9"/>
        <n v="375.45750000000004"/>
        <n v="83.976000000000013"/>
        <n v="482.34000000000003"/>
        <n v="2.9600000000000004"/>
        <n v="2.6240000000000001"/>
        <n v="23.36"/>
        <n v="39.979999999999997"/>
        <n v="246.38400000000001"/>
        <n v="1799.97"/>
        <n v="12.461999999999996"/>
        <n v="75.792000000000002"/>
        <n v="49.96"/>
        <n v="70.12"/>
        <n v="35.952000000000005"/>
        <n v="2396.2655999999997"/>
        <n v="131.136"/>
        <n v="57.584000000000003"/>
        <n v="9.5680000000000014"/>
        <n v="39.072000000000003"/>
        <n v="35.910000000000004"/>
        <n v="179.95000000000002"/>
        <n v="1199.9760000000001"/>
        <n v="27.15"/>
        <n v="1004.0239999999999"/>
        <n v="9.68"/>
        <n v="28.349999999999998"/>
        <n v="55.98"/>
        <n v="1336.829"/>
        <n v="113.56800000000001"/>
        <n v="139.86000000000001"/>
        <n v="307.13600000000002"/>
        <n v="95.92"/>
        <n v="383.8"/>
        <n v="5.78"/>
        <n v="9.32"/>
        <n v="15.25"/>
        <n v="196.75200000000001"/>
        <n v="56.56"/>
        <n v="32.700000000000003"/>
        <n v="866.4"/>
        <n v="287.92"/>
        <n v="69.989999999999995"/>
        <n v="6.6719999999999988"/>
        <n v="189.58800000000005"/>
        <n v="291.95999999999998"/>
        <n v="4.7679999999999998"/>
        <n v="714.30000000000007"/>
        <n v="4.8120000000000003"/>
        <n v="247.8"/>
        <n v="1007.979"/>
        <n v="313.488"/>
        <n v="31.872000000000003"/>
        <n v="207.84600000000003"/>
        <n v="12.22"/>
        <n v="194.94"/>
        <n v="70.949999999999989"/>
        <n v="91.36"/>
        <n v="242.94"/>
        <n v="22.05"/>
        <n v="2.91"/>
        <n v="59.519999999999996"/>
        <n v="161.94"/>
        <n v="263.88"/>
        <n v="30.48"/>
        <n v="35.119999999999997"/>
        <n v="284.36399999999998"/>
        <n v="665.40800000000002"/>
        <n v="63.88"/>
        <n v="129.56800000000001"/>
        <n v="747.55799999999999"/>
        <n v="8.9280000000000008"/>
        <n v="103.92"/>
        <n v="899.91"/>
        <n v="23.56"/>
        <n v="1272.6299999999999"/>
        <n v="28.484999999999999"/>
        <n v="185.376"/>
        <n v="78.272000000000006"/>
        <n v="254.74400000000003"/>
        <n v="205.33279999999996"/>
        <n v="4.7879999999999985"/>
        <n v="55.48"/>
        <n v="340.92"/>
        <n v="222.66599999999997"/>
        <n v="703.96800000000007"/>
        <n v="92.52"/>
        <n v="62.649999999999991"/>
        <n v="94.85"/>
        <n v="95.76"/>
        <n v="40.200000000000003"/>
        <n v="14.7"/>
        <n v="704.25"/>
        <n v="9.09"/>
        <n v="5.96"/>
        <n v="159.97999999999999"/>
        <n v="29.6"/>
        <n v="514.16499999999996"/>
        <n v="279.95999999999998"/>
        <n v="2735.9520000000002"/>
        <n v="7.9920000000000009"/>
        <n v="63.984000000000009"/>
        <n v="70.367999999999995"/>
        <n v="449.15"/>
        <n v="11.07"/>
        <n v="93.98"/>
        <n v="189.88200000000001"/>
        <n v="105.42"/>
        <n v="119.61600000000001"/>
        <n v="255.76"/>
        <n v="241.56799999999998"/>
        <n v="69.3"/>
        <n v="22.620000000000005"/>
        <n v="14.952000000000004"/>
        <n v="801.5680000000001"/>
        <n v="2.3760000000000003"/>
        <n v="32.792000000000002"/>
        <n v="15.920000000000002"/>
        <n v="2.74"/>
        <n v="8.34"/>
        <n v="46.74"/>
        <n v="6354.95"/>
        <n v="126.30000000000001"/>
        <n v="38.04"/>
        <n v="7.1519999999999992"/>
        <n v="5.88"/>
        <n v="2999.95"/>
        <n v="51.449999999999996"/>
        <n v="11.96"/>
        <n v="1126.02"/>
        <n v="18.391999999999999"/>
        <n v="14.111999999999997"/>
        <n v="210.98"/>
        <n v="55.176000000000002"/>
        <n v="66.260000000000005"/>
        <n v="22.200000000000003"/>
        <n v="683.95200000000011"/>
        <n v="45.695999999999998"/>
        <n v="36.336000000000006"/>
        <n v="666.24800000000005"/>
        <n v="52.512"/>
        <n v="190.72000000000003"/>
        <n v="47.94"/>
        <n v="979.95"/>
        <n v="22.75"/>
        <n v="16.768000000000001"/>
        <n v="42.615999999999993"/>
        <n v="10.752000000000001"/>
        <n v="152.94"/>
        <n v="283.92"/>
        <n v="468.90000000000003"/>
        <n v="380.86400000000003"/>
        <n v="646.77600000000007"/>
        <n v="58.112000000000002"/>
        <n v="100.792"/>
        <n v="66.112000000000009"/>
        <n v="41.28"/>
        <n v="13.36"/>
        <n v="250.27199999999999"/>
        <n v="11.363999999999997"/>
        <n v="8.7200000000000006"/>
        <n v="1121.568"/>
        <n v="34.504000000000005"/>
        <n v="10.824"/>
        <n v="1295.78"/>
        <n v="19.456000000000003"/>
        <n v="1335.68"/>
        <n v="42.599999999999994"/>
        <n v="84.056000000000012"/>
        <n v="13"/>
        <n v="13.128"/>
        <n v="3.96"/>
        <n v="2.61"/>
        <n v="374.37600000000003"/>
        <n v="91.84"/>
        <n v="81.088000000000008"/>
        <n v="19.440000000000001"/>
        <n v="451.15199999999993"/>
        <n v="72.45"/>
        <n v="13.96"/>
        <n v="33.264000000000003"/>
        <n v="14.850000000000001"/>
        <n v="160.72"/>
        <n v="19.920000000000002"/>
        <n v="7.3"/>
        <n v="69.712000000000003"/>
        <n v="8.7919999999999998"/>
        <n v="51.52"/>
        <n v="470.37600000000009"/>
        <n v="105.584"/>
        <n v="31.152000000000001"/>
        <n v="6.7830000000000004"/>
        <n v="406.36799999999999"/>
        <n v="70.98"/>
        <n v="294.93"/>
        <n v="84.784000000000006"/>
        <n v="20.736000000000004"/>
        <n v="16.821000000000005"/>
        <n v="10.368000000000002"/>
        <n v="9.3439999999999994"/>
        <n v="31.200000000000003"/>
        <n v="76.12"/>
        <n v="445.96000000000004"/>
        <n v="327.76"/>
        <n v="11.632"/>
        <n v="143.98199999999997"/>
        <n v="494.37599999999998"/>
        <n v="5.84"/>
        <n v="142.77600000000001"/>
        <n v="7.218"/>
        <n v="43.188000000000009"/>
        <n v="131.904"/>
        <n v="3.2820000000000005"/>
        <n v="21.167999999999999"/>
        <n v="55.188000000000002"/>
        <n v="369.57600000000002"/>
        <n v="15.712000000000002"/>
        <n v="8.4480000000000004"/>
        <n v="728.94600000000003"/>
        <n v="119.93999999999998"/>
        <n v="3.6480000000000006"/>
        <n v="40.479999999999997"/>
        <n v="9.94"/>
        <n v="107.42400000000001"/>
        <n v="37.909999999999997"/>
        <n v="88.02"/>
        <n v="8.6899999999999977"/>
        <n v="555.21"/>
        <n v="523.48"/>
        <n v="161.82"/>
        <n v="35.56"/>
        <n v="97.16"/>
        <n v="15.24"/>
        <n v="13.23"/>
        <n v="243.38400000000001"/>
        <n v="119.80000000000001"/>
        <n v="300.76799999999997"/>
        <n v="17.880000000000003"/>
        <n v="235.94400000000002"/>
        <n v="392.93999999999994"/>
        <n v="18.882000000000005"/>
        <n v="122.328"/>
        <n v="1049.2"/>
        <n v="15.424000000000001"/>
        <n v="18.84"/>
        <n v="330.4"/>
        <n v="26.25"/>
        <n v="132.52000000000001"/>
        <n v="209.3"/>
        <n v="31.560000000000002"/>
        <n v="30.144000000000002"/>
        <n v="14.8"/>
        <n v="316"/>
        <n v="379.4"/>
        <n v="97.82"/>
        <n v="103.12"/>
        <n v="113.55200000000001"/>
        <n v="3.3180000000000005"/>
        <n v="134.28800000000001"/>
        <n v="701.37199999999996"/>
        <n v="2.3079999999999994"/>
        <n v="999.43200000000002"/>
        <n v="724.08"/>
        <n v="918.78499999999985"/>
        <n v="2.7239999999999993"/>
        <n v="459.95"/>
        <n v="10.74"/>
        <n v="23.76"/>
        <n v="85.055999999999997"/>
        <n v="381.57600000000002"/>
        <n v="30.36"/>
        <n v="108.925"/>
        <n v="36.351999999999997"/>
        <n v="19.559999999999999"/>
        <n v="61.44"/>
        <n v="38.9"/>
        <n v="99.390000000000015"/>
        <n v="2.6879999999999997"/>
        <n v="27.816000000000003"/>
        <n v="82.524000000000001"/>
        <n v="182.99399999999997"/>
        <n v="14.352000000000002"/>
        <n v="64.959999999999994"/>
        <n v="68.599999999999994"/>
        <n v="7999.98"/>
        <n v="167.44000000000003"/>
        <n v="479.97"/>
        <n v="191.98400000000001"/>
        <n v="104.01"/>
        <n v="284.82"/>
        <n v="36.839999999999996"/>
        <n v="166.24"/>
        <n v="33.4"/>
        <n v="198.27200000000002"/>
        <n v="47.360000000000007"/>
        <n v="97.696000000000012"/>
        <n v="2.6960000000000002"/>
        <n v="18.588000000000005"/>
        <n v="15.072000000000003"/>
        <n v="209.88"/>
        <n v="369.91200000000003"/>
        <n v="166.84"/>
        <n v="15.216000000000001"/>
        <n v="119.96"/>
        <n v="883.92"/>
        <n v="46.72"/>
        <n v="24.448"/>
        <n v="281.34000000000003"/>
        <n v="307.98"/>
        <n v="299.96999999999997"/>
        <n v="103.05599999999998"/>
        <n v="59.808000000000007"/>
        <n v="73.320000000000007"/>
        <n v="146.82"/>
        <n v="1652.94"/>
        <n v="296.37"/>
        <n v="129.91999999999999"/>
        <n v="45.584000000000003"/>
        <n v="17.568000000000001"/>
        <n v="55.991999999999997"/>
        <n v="182.72"/>
        <n v="400.03199999999998"/>
        <n v="33.630000000000003"/>
        <n v="542.64599999999996"/>
        <n v="6.3"/>
        <n v="179.97"/>
        <n v="99.695999999999998"/>
        <n v="27.936000000000003"/>
        <n v="84.98"/>
        <n v="18.72"/>
        <n v="49.98"/>
        <n v="11.784000000000001"/>
        <n v="272.73599999999999"/>
        <n v="3.5399999999999991"/>
        <n v="51.52000000000001"/>
        <n v="3.5280000000000005"/>
        <n v="4.6240000000000006"/>
        <n v="55.167999999999999"/>
        <n v="567.12"/>
        <n v="359.32"/>
        <n v="11.992000000000001"/>
        <n v="58.050000000000004"/>
        <n v="157.74"/>
        <n v="56.980000000000004"/>
        <n v="2.88"/>
        <n v="79.92"/>
        <n v="383.43799999999999"/>
        <n v="119.8"/>
        <n v="58.320000000000007"/>
        <n v="12.39"/>
        <n v="107.982"/>
        <n v="11.36"/>
        <n v="50.94"/>
        <n v="646.74"/>
        <n v="5.64"/>
        <n v="572.58000000000004"/>
        <n v="310.88000000000005"/>
        <n v="641.96"/>
        <n v="18.28"/>
        <n v="207"/>
        <n v="32.35"/>
        <n v="7.71"/>
        <n v="40.299999999999997"/>
        <n v="34.580000000000005"/>
        <n v="32.76"/>
        <n v="544.00800000000004"/>
        <n v="59.94"/>
        <n v="4.28"/>
        <n v="32.07"/>
        <n v="24"/>
        <n v="35.49"/>
        <n v="47.984000000000002"/>
        <n v="186.69"/>
        <n v="17.456"/>
        <n v="348.92800000000005"/>
        <n v="143.96"/>
        <n v="15.42"/>
        <n v="43.04"/>
        <n v="332.94"/>
        <n v="1363.96"/>
        <n v="9.9600000000000009"/>
        <n v="21.72"/>
        <n v="132.79"/>
        <n v="21.560000000000002"/>
        <n v="22.23"/>
        <n v="215.96799999999999"/>
        <n v="355.32"/>
        <n v="43.176000000000002"/>
        <n v="1983.9680000000001"/>
        <n v="1298.55"/>
        <n v="213.92"/>
        <n v="25.78"/>
        <n v="1399.93"/>
        <n v="5.3440000000000003"/>
        <n v="41.472000000000008"/>
        <n v="3.168000000000001"/>
        <n v="1228.4649999999999"/>
        <n v="31.086000000000006"/>
        <n v="335.52"/>
        <n v="239.96999999999997"/>
        <n v="9.82"/>
        <n v="67.8"/>
        <n v="167.97"/>
        <n v="35"/>
        <n v="37.24"/>
        <n v="15.28"/>
        <n v="180.66"/>
        <n v="191.98"/>
        <n v="65.989999999999995"/>
        <n v="35.216000000000001"/>
        <n v="23.696000000000002"/>
        <n v="265.47500000000002"/>
        <n v="51.183999999999983"/>
        <n v="9.6640000000000015"/>
        <n v="21.071999999999999"/>
        <n v="60.449999999999996"/>
        <n v="186.048"/>
        <n v="37.44"/>
        <n v="26.975999999999999"/>
        <n v="83.72"/>
        <n v="287.94"/>
        <n v="48.896000000000001"/>
        <n v="115.36"/>
        <n v="5.16"/>
        <n v="38.880000000000003"/>
        <n v="185.88"/>
        <n v="44.46"/>
        <n v="39.96"/>
        <n v="102.30000000000001"/>
        <n v="21.36"/>
        <n v="23.1"/>
        <n v="191.47200000000001"/>
        <n v="5.2480000000000002"/>
        <n v="59.184000000000005"/>
        <n v="2.89"/>
        <n v="51.94"/>
        <n v="15.936000000000002"/>
        <n v="44.910000000000011"/>
        <n v="1141.4700000000003"/>
        <n v="280.78200000000004"/>
        <n v="34.44"/>
        <n v="106.34399999999999"/>
        <n v="192.16000000000003"/>
        <n v="322.59000000000003"/>
        <n v="29.99"/>
        <n v="371.96999999999997"/>
        <n v="5.8920000000000012"/>
        <n v="68.472000000000008"/>
        <n v="1242.8999999999999"/>
        <n v="13.48"/>
        <n v="31.400000000000002"/>
        <n v="13.943999999999999"/>
        <n v="83.76"/>
        <n v="37.659999999999997"/>
        <n v="34.68"/>
        <n v="4.54"/>
        <n v="543.91999999999996"/>
        <n v="155.82000000000002"/>
        <n v="70.00800000000001"/>
        <n v="15.648"/>
        <n v="103.60000000000001"/>
        <n v="46.96"/>
        <n v="8.9040000000000017"/>
        <n v="10.440000000000001"/>
        <n v="18.335999999999999"/>
        <n v="323.97600000000006"/>
        <n v="323.13600000000002"/>
        <n v="90.93"/>
        <n v="52.775999999999996"/>
        <n v="1199.8"/>
        <n v="1928.7800000000002"/>
        <n v="352.38"/>
        <n v="46.94"/>
        <n v="143.73000000000002"/>
        <n v="99.918000000000006"/>
        <n v="797.94399999999996"/>
        <n v="8.5679999999999978"/>
        <n v="149.352"/>
        <n v="12.991999999999999"/>
        <n v="85.14"/>
        <n v="21.99"/>
        <n v="406.59999999999997"/>
        <n v="841.5680000000001"/>
        <n v="252.00000000000003"/>
        <n v="46.2"/>
        <n v="28.84"/>
        <n v="14.592000000000002"/>
        <n v="89.855999999999995"/>
        <n v="13.872000000000002"/>
        <n v="12.192"/>
        <n v="45.056000000000004"/>
        <n v="29.718000000000007"/>
        <n v="447.69600000000003"/>
        <n v="159.99"/>
        <n v="134.47999999999999"/>
        <n v="17.12"/>
        <n v="6.0960000000000001"/>
        <n v="1114.2719999999999"/>
        <n v="540.56999999999994"/>
        <n v="167.76"/>
        <n v="393.16500000000002"/>
        <n v="516.48800000000006"/>
        <n v="1007.2320000000001"/>
        <n v="2065.3200000000002"/>
        <n v="25.344000000000001"/>
        <n v="25.472000000000001"/>
        <n v="78.852799999999988"/>
        <n v="173.79999999999998"/>
        <n v="29.592000000000002"/>
        <n v="204.6"/>
        <n v="6.24"/>
        <n v="21.88"/>
        <n v="4.6079999999999997"/>
        <n v="35.97"/>
        <n v="191.6"/>
        <n v="8.64"/>
        <n v="501.81000000000006"/>
        <n v="127.10400000000001"/>
        <n v="124.19999999999999"/>
        <n v="30.072000000000003"/>
        <n v="160.92999999999998"/>
        <n v="1.0800000000000003"/>
        <n v="34.019999999999996"/>
        <n v="599.29200000000003"/>
        <n v="3.3920000000000003"/>
        <n v="559.98400000000004"/>
        <n v="603.91999999999996"/>
        <n v="7.9680000000000009"/>
        <n v="27.968000000000004"/>
        <n v="336.51"/>
        <n v="1.1119999999999997"/>
        <n v="520.05000000000007"/>
        <n v="17.97"/>
        <n v="1166.92"/>
        <n v="14.624000000000002"/>
        <n v="10.23"/>
        <n v="154.9"/>
        <n v="2715.9300000000003"/>
        <n v="617.97"/>
        <n v="10.67"/>
        <n v="36.630000000000003"/>
        <n v="24.1"/>
        <n v="33.11"/>
        <n v="44.02"/>
        <n v="2309.65"/>
        <n v="1090.7819999999999"/>
        <n v="484.65000000000003"/>
        <n v="115.29600000000001"/>
        <n v="7.080000000000001"/>
        <n v="4.4009999999999998"/>
        <n v="44.75"/>
        <n v="95.984000000000009"/>
        <n v="151.72"/>
        <n v="155.25"/>
        <n v="14.03"/>
        <n v="1618.37"/>
        <n v="99.6"/>
        <n v="155.82"/>
        <n v="124.94999999999999"/>
        <n v="601.65"/>
        <n v="22.740000000000002"/>
        <n v="1267.53"/>
        <n v="1379.92"/>
        <n v="6.2080000000000002"/>
        <n v="11.808"/>
        <n v="63.311999999999998"/>
        <n v="15.587999999999999"/>
        <n v="177.2"/>
        <n v="197.96999999999997"/>
        <n v="854.94"/>
        <n v="124.10999999999999"/>
        <n v="14.399999999999999"/>
        <n v="15.696000000000002"/>
        <n v="2.6280000000000001"/>
        <n v="14.427000000000003"/>
        <n v="86.62"/>
        <n v="36.624000000000002"/>
        <n v="23.968000000000004"/>
        <n v="28.728000000000002"/>
        <n v="697.16"/>
        <n v="31.86"/>
        <n v="722.35200000000009"/>
        <n v="8.84"/>
        <n v="58.463999999999977"/>
        <n v="254.60399999999998"/>
        <n v="1113.5039999999999"/>
        <n v="168.46400000000003"/>
        <n v="6.7200000000000006"/>
        <n v="282.88800000000003"/>
        <n v="11.16"/>
        <n v="108.4"/>
        <n v="82.344000000000008"/>
        <n v="9.0879999999999992"/>
        <n v="19.936000000000003"/>
        <n v="65.567999999999998"/>
        <n v="4.4160000000000004"/>
        <n v="107.77200000000001"/>
        <n v="45.216000000000001"/>
        <n v="10.416000000000002"/>
        <n v="7.8719999999999999"/>
        <n v="118.78199999999998"/>
        <n v="1.4480000000000002"/>
        <n v="55.470000000000006"/>
        <n v="194.84800000000001"/>
        <n v="1.7440000000000002"/>
        <n v="25.176000000000005"/>
        <n v="6.27"/>
        <n v="4.3680000000000003"/>
        <n v="40.879999999999995"/>
        <n v="31.44"/>
        <n v="6.88"/>
        <n v="1106.9099999999999"/>
        <n v="836.59199999999998"/>
        <n v="26.38"/>
        <n v="362.92"/>
        <n v="4899.93"/>
        <n v="71.975999999999999"/>
        <n v="3.15"/>
        <n v="71.984000000000009"/>
        <n v="120.14999999999999"/>
        <n v="219.18400000000003"/>
        <n v="28.900000000000002"/>
        <n v="355.96"/>
        <n v="348.20799999999997"/>
        <n v="35.783999999999999"/>
        <n v="447.84"/>
        <n v="7.04"/>
        <n v="8.73"/>
        <n v="29.29"/>
        <n v="2.6939999999999995"/>
        <n v="2.9339999999999993"/>
        <n v="22.919999999999998"/>
        <n v="100.70400000000001"/>
        <n v="2.3280000000000003"/>
        <n v="10.779999999999996"/>
        <n v="58.368000000000009"/>
        <n v="40.968000000000004"/>
        <n v="71.959999999999994"/>
        <n v="1.1919999999999997"/>
        <n v="46.672000000000004"/>
        <n v="119.83299999999998"/>
        <n v="119.98"/>
        <n v="279.89999999999998"/>
        <n v="619.94999999999993"/>
        <n v="4.3600000000000003"/>
        <n v="699.93"/>
        <n v="22.959999999999997"/>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0000000000003"/>
        <n v="5.1759999999999984"/>
        <n v="50.112000000000002"/>
        <n v="27.93"/>
        <n v="11.56"/>
        <n v="172.5"/>
        <n v="258.69600000000003"/>
        <n v="1322.93"/>
        <n v="3.76"/>
        <n v="21.744"/>
        <n v="7.92"/>
        <n v="12.096000000000002"/>
        <n v="485.88"/>
        <n v="197.58"/>
        <n v="81.92"/>
        <n v="889.53600000000006"/>
        <n v="892.22400000000005"/>
        <n v="223.92"/>
        <n v="23.12"/>
        <n v="24.672000000000001"/>
        <n v="55.967999999999996"/>
        <n v="431.92800000000005"/>
        <n v="95.983999999999995"/>
        <n v="1088.7919999999997"/>
        <n v="1.8720000000000003"/>
        <n v="854.35200000000009"/>
        <n v="593.5680000000001"/>
        <n v="338.04"/>
        <n v="271.95999999999998"/>
        <n v="11.21"/>
        <n v="9.1440000000000001"/>
        <n v="14.069999999999999"/>
        <n v="41.86"/>
        <n v="8.5440000000000005"/>
        <n v="579.13599999999997"/>
        <n v="141.37199999999999"/>
        <n v="3.036"/>
        <n v="4.503000000000001"/>
        <n v="4.6719999999999997"/>
        <n v="95.88000000000001"/>
        <n v="17.024000000000001"/>
        <n v="1931.9579999999999"/>
        <n v="249.75"/>
        <n v="255.93600000000004"/>
        <n v="113.78999999999999"/>
        <n v="78.150000000000006"/>
        <n v="1.7280000000000002"/>
        <n v="40.56"/>
        <n v="182.94"/>
        <n v="193.86"/>
        <n v="5.68"/>
        <n v="2.78"/>
        <n v="79.959999999999994"/>
        <n v="839.98799999999994"/>
        <n v="47.952000000000005"/>
        <n v="37.425000000000004"/>
        <n v="63.967999999999996"/>
        <n v="165.048"/>
        <n v="12.35"/>
        <n v="40.97"/>
        <n v="22.96"/>
        <n v="22"/>
        <n v="398.35199999999998"/>
        <n v="48.69"/>
        <n v="764.6880000000001"/>
        <n v="3610.848"/>
        <n v="254.97449999999998"/>
        <n v="38.82"/>
        <n v="1141.9379999999999"/>
        <n v="1704.56"/>
        <n v="3.2"/>
        <n v="1099.96"/>
        <n v="35.909999999999997"/>
        <n v="6.6959999999999997"/>
        <n v="43.872000000000007"/>
        <n v="27.882000000000005"/>
        <n v="540.048"/>
        <n v="255.68000000000004"/>
        <n v="863.87999999999988"/>
        <n v="17.616000000000003"/>
        <n v="17.472000000000001"/>
        <n v="69.900000000000006"/>
        <n v="41.849999999999994"/>
        <n v="6.57"/>
        <n v="142.86000000000001"/>
        <n v="292.27200000000005"/>
        <n v="29.328000000000003"/>
        <n v="12.48"/>
        <n v="102.33600000000001"/>
        <n v="48.791999999999987"/>
        <n v="44.847999999999992"/>
        <n v="388.42999999999995"/>
        <n v="63.991999999999997"/>
        <n v="86.352000000000004"/>
        <n v="32.97"/>
        <n v="83.88"/>
        <n v="278.39999999999998"/>
        <n v="15.120000000000001"/>
        <n v="17.430000000000003"/>
        <n v="251.64"/>
        <n v="2.7719999999999994"/>
        <n v="15.48"/>
        <n v="39.880000000000003"/>
        <n v="20.82"/>
        <n v="13.216000000000001"/>
        <n v="32.94"/>
        <n v="114.2"/>
        <n v="3.08"/>
        <n v="845.72799999999995"/>
        <n v="13.904"/>
        <n v="20.72"/>
        <n v="114.94999999999999"/>
        <n v="26.96"/>
        <n v="572.76"/>
        <n v="286.38"/>
        <n v="61.96"/>
        <n v="23.99"/>
        <n v="287.96999999999997"/>
        <n v="419.94399999999996"/>
        <n v="46.76"/>
        <n v="17.712"/>
        <n v="21.78"/>
        <n v="3.69"/>
        <n v="122.12"/>
        <n v="155.37199999999999"/>
        <n v="183.84"/>
        <n v="579.29999999999995"/>
        <n v="14.200000000000001"/>
        <n v="575.91999999999996"/>
        <n v="5.1840000000000011"/>
        <n v="5.2290000000000001"/>
        <n v="285.55200000000002"/>
        <n v="72.8"/>
        <n v="10.816000000000001"/>
        <n v="17.459999999999997"/>
        <n v="51.072000000000003"/>
        <n v="11.34"/>
        <n v="87.92"/>
        <n v="37.049999999999997"/>
        <n v="2.97"/>
        <n v="27.439999999999998"/>
        <n v="1.0799999999999998"/>
        <n v="7.9599999999999973"/>
        <n v="140.73599999999999"/>
        <n v="552.55999999999995"/>
        <n v="25.11"/>
        <n v="29.78"/>
        <n v="677.58"/>
        <n v="75.040000000000006"/>
        <n v="695.7"/>
        <n v="15.66"/>
        <n v="28.854000000000006"/>
        <n v="47.82"/>
        <n v="13.049999999999999"/>
        <n v="93.78"/>
        <n v="47.18"/>
        <n v="19.68"/>
        <n v="53.4"/>
        <n v="35.880000000000003"/>
        <n v="258.279"/>
        <n v="31.4"/>
        <n v="183.96"/>
        <n v="17.61"/>
        <n v="300.904"/>
        <n v="220.77600000000001"/>
        <n v="281.42400000000004"/>
        <n v="79.14"/>
        <n v="1.988"/>
        <n v="145.56800000000001"/>
        <n v="123.256"/>
        <n v="309.57600000000002"/>
        <n v="38.388000000000005"/>
        <n v="95.994000000000014"/>
        <n v="239.95200000000003"/>
        <n v="201.584"/>
        <n v="145.9"/>
        <n v="590.05800000000011"/>
        <n v="14.04"/>
        <n v="49.08"/>
        <n v="17.088000000000001"/>
        <n v="912.75"/>
        <n v="1089.75"/>
        <n v="16.399999999999999"/>
        <n v="399.96000000000004"/>
        <n v="158.9"/>
        <n v="13.184000000000001"/>
        <n v="83.951999999999998"/>
        <n v="80.98"/>
        <n v="348.84"/>
        <n v="9.4499999999999993"/>
        <n v="239.98"/>
        <n v="167.96"/>
        <n v="104.85000000000001"/>
        <n v="484.83000000000004"/>
        <n v="122.97"/>
        <n v="154.44"/>
        <n v="342.37"/>
        <n v="9.5519999999999996"/>
        <n v="652.45000000000005"/>
        <n v="66.644999999999996"/>
        <n v="17.216000000000001"/>
        <n v="88.4"/>
        <n v="251.79000000000002"/>
        <n v="205.17599999999999"/>
        <n v="419.4"/>
        <n v="10.304000000000002"/>
        <n v="154.76400000000001"/>
        <n v="116.78399999999999"/>
        <n v="75.48"/>
        <n v="408.00599999999997"/>
        <n v="165.28"/>
        <n v="334.76800000000003"/>
        <n v="37.74"/>
        <n v="946.34400000000005"/>
        <n v="151.20000000000002"/>
        <n v="4.9280000000000008"/>
        <n v="86.272000000000006"/>
        <n v="72.588000000000008"/>
        <n v="60.672000000000004"/>
        <n v="77.031000000000006"/>
        <n v="119.90400000000001"/>
        <n v="263.96000000000004"/>
        <n v="363.64800000000002"/>
        <n v="9.7280000000000015"/>
        <n v="14.75"/>
        <n v="29.800000000000004"/>
        <n v="427.42"/>
        <n v="220.75200000000001"/>
        <n v="152.76"/>
        <n v="7.27"/>
        <n v="1819.8600000000001"/>
        <n v="33.9"/>
        <n v="2453.4299999999998"/>
        <n v="29.700000000000003"/>
        <n v="36.672000000000004"/>
        <n v="13.76"/>
        <n v="139.42400000000001"/>
        <n v="1979.9280000000001"/>
        <n v="164.73599999999999"/>
        <n v="470.30199999999996"/>
        <n v="2.5020000000000002"/>
        <n v="88.751999999999995"/>
        <n v="2.0250000000000004"/>
        <n v="91.679999999999993"/>
        <n v="33.75"/>
        <n v="3040"/>
        <n v="91.199999999999989"/>
        <n v="452.93999999999994"/>
        <n v="52.199999999999996"/>
        <n v="27.46"/>
        <n v="55.424000000000007"/>
        <n v="244.00599999999997"/>
        <n v="159.98400000000001"/>
        <n v="1024.7159999999999"/>
        <n v="3.68"/>
        <n v="121.376"/>
        <n v="255.96799999999999"/>
        <n v="872.94"/>
        <n v="41.54"/>
        <n v="6.8480000000000008"/>
        <n v="8.67"/>
        <n v="6.6879999999999997"/>
        <n v="17.28"/>
        <n v="28.91"/>
        <n v="52.136000000000003"/>
        <n v="31.968000000000004"/>
        <n v="40.46"/>
        <n v="33.869999999999997"/>
        <n v="3.4240000000000004"/>
        <n v="177"/>
        <n v="1212.848"/>
        <n v="89.97"/>
        <n v="5.04"/>
        <n v="62.96"/>
        <n v="977.29200000000003"/>
        <n v="9.64"/>
        <n v="40.049999999999997"/>
        <n v="10.192000000000002"/>
        <n v="16.784000000000002"/>
        <n v="13.120000000000001"/>
        <n v="18.16"/>
        <n v="223.05600000000001"/>
        <n v="33.520000000000003"/>
        <n v="6.72"/>
        <n v="1004.9760000000001"/>
        <n v="396"/>
        <n v="34.5"/>
        <n v="8.36"/>
        <n v="385.6"/>
        <n v="35.82"/>
        <n v="200.06400000000002"/>
        <n v="21.379999999999995"/>
        <n v="6.743999999999998"/>
        <n v="63.686"/>
        <n v="1669.6"/>
        <n v="83.84"/>
        <n v="13.272000000000002"/>
        <n v="21.335999999999999"/>
        <n v="206.11199999999997"/>
        <n v="247.10399999999998"/>
        <n v="4.16"/>
        <n v="26.18"/>
        <n v="74.352000000000004"/>
        <n v="10.744"/>
        <n v="8.3760000000000012"/>
        <n v="212.88"/>
        <n v="203.98299999999998"/>
        <n v="40.74"/>
        <n v="11.67"/>
        <n v="39.99"/>
        <n v="16.28"/>
        <n v="782.94"/>
        <n v="242.48000000000002"/>
        <n v="8.32"/>
        <n v="10.464000000000002"/>
        <n v="82.896000000000001"/>
        <n v="34.24"/>
        <n v="1573.4880000000001"/>
        <n v="23.911999999999995"/>
        <n v="27.056000000000001"/>
        <n v="559.99200000000008"/>
        <n v="9.3239999999999981"/>
        <n v="111.96"/>
        <n v="124.75"/>
        <n v="91.96"/>
        <n v="79.36"/>
        <n v="171.96"/>
        <n v="35.352000000000004"/>
        <n v="18.899999999999999"/>
        <n v="11.352000000000002"/>
        <n v="354.90000000000003"/>
        <n v="453.57600000000002"/>
        <n v="21.48"/>
        <n v="8.7839999999999989"/>
        <n v="12.84"/>
        <n v="21.84"/>
        <n v="381.44000000000005"/>
        <n v="40.68"/>
        <n v="763.28"/>
        <n v="23.952000000000002"/>
        <n v="4.9800000000000004"/>
        <n v="170.88"/>
        <n v="382.80599999999998"/>
        <n v="1217.568"/>
        <n v="10.649999999999999"/>
        <n v="10.96"/>
        <n v="33.488000000000007"/>
        <n v="8.0399999999999991"/>
        <n v="201.56800000000001"/>
        <n v="13.440000000000001"/>
        <n v="359.05799999999994"/>
        <n v="47.991999999999997"/>
        <n v="547.30000000000007"/>
        <n v="16.896000000000001"/>
        <n v="6.6720000000000006"/>
        <n v="155.94"/>
        <n v="39.960000000000008"/>
        <n v="5.46"/>
        <n v="73.2"/>
        <n v="9.3360000000000003"/>
        <n v="290.666"/>
        <n v="83.984000000000009"/>
        <n v="1000.0200000000001"/>
        <n v="3.75"/>
        <n v="41.4"/>
        <n v="29.79"/>
        <n v="59.48"/>
        <n v="6.69"/>
        <n v="198.46"/>
        <n v="786.48"/>
        <n v="23.168000000000003"/>
        <n v="50"/>
        <n v="675.96"/>
        <n v="1265.8499999999999"/>
        <n v="523.25"/>
        <n v="517.5"/>
        <n v="17.920000000000002"/>
        <n v="41.256000000000007"/>
        <n v="1006.056"/>
        <n v="10.688000000000001"/>
        <n v="25.12"/>
        <n v="669.08"/>
        <n v="438.33600000000001"/>
        <n v="12.7"/>
        <n v="41.37"/>
        <n v="12.624000000000001"/>
        <n v="1247.6399999999999"/>
        <n v="3149.9300000000003"/>
        <n v="209.7"/>
        <n v="35.360000000000007"/>
        <n v="3.1680000000000001"/>
        <n v="121.10400000000003"/>
        <n v="45.893999999999998"/>
        <n v="109.92"/>
        <n v="169.68"/>
        <n v="2.96"/>
        <n v="95.94"/>
        <n v="34.79"/>
        <n v="160.77600000000001"/>
        <n v="677.57999999999993"/>
        <n v="13.896000000000001"/>
        <n v="41.92"/>
        <n v="297.57600000000002"/>
        <n v="4.3440000000000003"/>
        <n v="94.992000000000004"/>
        <n v="1018.1039999999999"/>
        <n v="16.68"/>
        <n v="58.58"/>
        <n v="196.62"/>
        <n v="21.936000000000003"/>
        <n v="6.5879999999999992"/>
        <n v="104.28"/>
        <n v="17.940000000000001"/>
        <n v="64.784000000000006"/>
        <n v="32.381999999999998"/>
        <n v="42.368000000000002"/>
        <n v="399.54"/>
        <n v="18.97"/>
        <n v="14.82"/>
        <n v="99.28"/>
        <n v="1.1880000000000002"/>
        <n v="7.5180000000000007"/>
        <n v="853.09199999999987"/>
        <n v="33.450000000000003"/>
        <n v="10.4"/>
        <n v="21.880000000000003"/>
        <n v="13.616"/>
        <n v="63.96"/>
        <n v="14.46"/>
        <n v="104.98"/>
        <n v="106.96"/>
        <n v="515.88"/>
        <n v="1931.04"/>
        <n v="12.350000000000001"/>
        <n v="9.7020000000000017"/>
        <n v="11.610000000000003"/>
        <n v="43.86"/>
        <n v="148.47999999999999"/>
        <n v="7.42"/>
        <n v="71.992000000000004"/>
        <n v="1702.12"/>
        <n v="14.303999999999998"/>
        <n v="765.625"/>
        <n v="307.666"/>
        <n v="242.89999999999998"/>
        <n v="454.90000000000003"/>
        <n v="35.92"/>
        <n v="39.76"/>
        <n v="47.744"/>
        <n v="434.35199999999998"/>
        <n v="3.5520000000000005"/>
        <n v="88.832000000000008"/>
        <n v="1048.3499999999999"/>
        <n v="100"/>
        <n v="7.83"/>
        <n v="96.256"/>
        <n v="154.24"/>
        <n v="34.848000000000006"/>
        <n v="17.899999999999999"/>
        <n v="129.44999999999999"/>
        <n v="20.88"/>
        <n v="7.168000000000001"/>
        <n v="11.168000000000001"/>
        <n v="442.40000000000003"/>
        <n v="11.232000000000001"/>
        <n v="10.272000000000002"/>
        <n v="206.96200000000002"/>
        <n v="9.4600000000000009"/>
        <n v="559.62"/>
        <n v="360.71199999999999"/>
        <n v="1718.4"/>
        <n v="41.567999999999991"/>
        <n v="46.864000000000004"/>
        <n v="19.536000000000001"/>
        <n v="411.33199999999999"/>
        <n v="28.752000000000002"/>
        <n v="293.19900000000001"/>
        <n v="35.06"/>
        <n v="4.13"/>
        <n v="109.8"/>
        <n v="7.644000000000001"/>
        <n v="51.465000000000018"/>
        <n v="6.9760000000000009"/>
        <n v="12.221999999999998"/>
        <n v="97.984000000000009"/>
        <n v="62.400000000000006"/>
        <n v="20.86"/>
        <n v="497.61"/>
        <n v="5.34"/>
        <n v="368.91"/>
        <n v="59.97"/>
        <n v="83.36"/>
        <n v="6.58"/>
        <n v="122.94"/>
        <n v="219.84"/>
        <n v="98.16"/>
        <n v="33.04"/>
        <n v="134.97"/>
        <n v="699.98"/>
        <n v="139.94999999999999"/>
        <n v="48.94"/>
        <n v="2807.84"/>
        <n v="46.64"/>
        <n v="60.415999999999997"/>
        <n v="107.94"/>
        <n v="63.84"/>
        <n v="347.96999999999997"/>
        <n v="37.008000000000003"/>
        <n v="215.65"/>
        <n v="53.952000000000005"/>
        <n v="4.18"/>
        <n v="5.6070000000000011"/>
        <n v="4663.7360000000008"/>
        <n v="79.984000000000009"/>
        <n v="2575.944"/>
        <n v="45.36"/>
        <n v="254.24"/>
        <n v="69.930000000000007"/>
        <n v="16.155999999999999"/>
        <n v="54.816000000000003"/>
        <n v="1441.3"/>
        <n v="4.6560000000000006"/>
        <n v="170.13600000000002"/>
        <n v="7.38"/>
        <n v="9.26"/>
        <n v="75.59999999999998"/>
        <n v="29.32"/>
        <n v="92.063999999999979"/>
        <n v="62.957999999999998"/>
        <n v="31.32"/>
        <n v="11.840000000000002"/>
        <n v="22.784000000000002"/>
        <n v="1127.9760000000001"/>
        <n v="779.79600000000005"/>
        <n v="1439.92"/>
        <n v="262.11"/>
        <n v="1439.982"/>
        <n v="36.288000000000011"/>
        <n v="21.400000000000002"/>
        <n v="1245.8599999999999"/>
        <n v="17.544"/>
        <n v="44.128"/>
        <n v="62.920000000000009"/>
        <n v="140.81"/>
        <n v="40.783999999999999"/>
        <n v="40.08"/>
        <n v="362.35199999999998"/>
        <n v="7.1840000000000011"/>
        <n v="34.76"/>
        <n v="831.2"/>
        <n v="26.400000000000002"/>
        <n v="106.75"/>
        <n v="141.4"/>
        <n v="14.52"/>
        <n v="127.92000000000002"/>
        <n v="34.239999999999988"/>
        <n v="137.62"/>
        <n v="100.49"/>
        <n v="257.56799999999998"/>
        <n v="49.632000000000005"/>
        <n v="727.45"/>
        <n v="24.96"/>
        <n v="370.78199999999998"/>
        <n v="196.45"/>
        <n v="78.256"/>
        <n v="99.2"/>
        <n v="272.84800000000001"/>
        <n v="16.224"/>
        <n v="176.78399999999999"/>
        <n v="393.56799999999998"/>
        <n v="68.742000000000019"/>
        <n v="29.339999999999996"/>
        <n v="383.60700000000003"/>
        <n v="563.4"/>
        <n v="217.05599999999998"/>
        <n v="6"/>
        <n v="31.56"/>
        <n v="7.104000000000001"/>
        <n v="398.35200000000003"/>
        <n v="121.79200000000002"/>
        <n v="409.59000000000003"/>
        <n v="3.38"/>
        <n v="7.8239999999999998"/>
        <n v="24.784000000000002"/>
        <n v="34.650000000000006"/>
        <n v="487.98400000000004"/>
        <n v="1793.98"/>
        <n v="29.808"/>
        <n v="505.1760000000001"/>
        <n v="174.05850000000001"/>
        <n v="191.88"/>
        <n v="14.78"/>
        <n v="478.48"/>
        <n v="28.400000000000002"/>
        <n v="909.12"/>
        <n v="2.9520000000000004"/>
        <n v="27.018000000000008"/>
        <n v="136.91999999999999"/>
        <n v="18.96"/>
        <n v="273.89600000000002"/>
        <n v="597.13200000000006"/>
        <n v="15.528"/>
        <n v="11.952000000000002"/>
        <n v="11.65"/>
        <n v="299.89999999999998"/>
        <n v="895.92"/>
        <n v="462.56400000000002"/>
        <n v="15.008000000000003"/>
        <n v="863.6400000000001"/>
        <n v="47.616"/>
        <n v="92.94"/>
        <n v="199.98"/>
        <n v="177.48000000000002"/>
        <n v="88.768000000000001"/>
        <n v="46.51"/>
        <n v="659.97600000000011"/>
        <n v="271.99200000000002"/>
        <n v="145.74"/>
        <n v="15.4"/>
        <n v="244.54999999999998"/>
        <n v="166.16"/>
        <n v="14.73"/>
        <n v="19.968000000000004"/>
        <n v="8.7360000000000024"/>
        <n v="662.88"/>
        <n v="3.2399999999999993"/>
        <n v="95.968000000000004"/>
        <n v="254.52599999999998"/>
        <n v="12.98"/>
        <n v="26.432000000000002"/>
        <n v="1282.4100000000001"/>
        <n v="4.92"/>
        <n v="238"/>
        <n v="16.200000000000003"/>
        <n v="33.99"/>
        <n v="296.84999999999997"/>
        <n v="112.80000000000001"/>
        <n v="13.71"/>
        <n v="24.900000000000002"/>
        <n v="286.29000000000002"/>
        <n v="24.18"/>
        <n v="281.96999999999997"/>
        <n v="69.5"/>
        <n v="166.44"/>
        <n v="6.4080000000000004"/>
        <n v="5.1039999999999992"/>
        <n v="2.8960000000000004"/>
        <n v="35.016000000000005"/>
        <n v="275.96999999999997"/>
        <n v="1394.95"/>
        <n v="545.88"/>
        <n v="933.53600000000006"/>
        <n v="42.975999999999999"/>
        <n v="479.96"/>
        <n v="320.88"/>
        <n v="23.88"/>
        <n v="26.76"/>
        <n v="1439.9759999999999"/>
        <n v="17.22"/>
        <n v="1024.3800000000001"/>
        <n v="26.22"/>
        <n v="17.34"/>
        <n v="4.9560000000000004"/>
        <n v="71.040000000000006"/>
        <n v="11.304"/>
        <n v="294.61999999999995"/>
        <n v="8.7520000000000007"/>
        <n v="15"/>
        <n v="161.61000000000001"/>
        <n v="144.94999999999999"/>
        <n v="199.95000000000002"/>
        <n v="304.45"/>
        <n v="29.68"/>
        <n v="47.53"/>
        <n v="183.37199999999999"/>
        <n v="4.2240000000000002"/>
        <n v="333.05600000000004"/>
        <n v="24.896000000000001"/>
        <n v="46.344000000000001"/>
        <n v="350.98"/>
        <n v="13.08"/>
        <n v="900.08"/>
        <n v="33.36"/>
        <n v="40.14"/>
        <n v="1606.23"/>
        <n v="49.53"/>
        <n v="872.32"/>
        <n v="239.12000000000003"/>
        <n v="141.96"/>
        <n v="33.024000000000001"/>
        <n v="67.13600000000001"/>
        <n v="104.9"/>
        <n v="61.04"/>
        <n v="9.3920000000000012"/>
        <n v="9.3280000000000012"/>
        <n v="269.96999999999997"/>
        <n v="29.04"/>
        <n v="4.5360000000000014"/>
        <n v="9.1560000000000006"/>
        <n v="75.36"/>
        <n v="57.504000000000005"/>
        <n v="38.864000000000004"/>
        <n v="162.63999999999999"/>
        <n v="597"/>
        <n v="289.80000000000007"/>
        <n v="6.4800000000000013"/>
        <n v="341.48799999999994"/>
        <n v="11.12"/>
        <n v="17.309999999999999"/>
        <n v="1586.6899999999998"/>
        <n v="84.99"/>
        <n v="411.8"/>
        <n v="80.3"/>
        <n v="15.968000000000002"/>
        <n v="64.740000000000009"/>
        <n v="19.295999999999999"/>
        <n v="405.64"/>
        <n v="146.352"/>
        <n v="251.91"/>
        <n v="199.96"/>
        <n v="710.83200000000011"/>
        <n v="1.9410000000000003"/>
        <n v="7.3120000000000012"/>
        <n v="761.5440000000001"/>
        <n v="58.199999999999996"/>
        <n v="39.900000000000006"/>
        <n v="90.86"/>
        <n v="106.232"/>
        <n v="111.98399999999999"/>
        <n v="18.45"/>
        <n v="324.90000000000003"/>
        <n v="5.76"/>
        <n v="26.549999999999997"/>
        <n v="310.44300000000004"/>
        <n v="479.90000000000003"/>
        <n v="12.88"/>
        <n v="511.84"/>
        <n v="279.94400000000002"/>
        <n v="636.40800000000013"/>
        <n v="83.168000000000006"/>
        <n v="259.13600000000002"/>
        <n v="221.92"/>
        <n v="26"/>
        <n v="0.87599999999999978"/>
        <n v="17.450000000000003"/>
        <n v="1295.8400000000001"/>
        <n v="46.84"/>
        <n v="425.83300000000003"/>
        <n v="209.67"/>
        <n v="159.88"/>
        <n v="2.8080000000000007"/>
        <n v="215.976"/>
        <n v="241.96"/>
        <n v="27.72"/>
        <n v="104.68000000000002"/>
        <n v="86.376000000000005"/>
        <n v="64.944000000000003"/>
        <n v="33.28"/>
        <n v="38.520000000000003"/>
        <n v="19.649999999999999"/>
        <n v="152.99100000000001"/>
        <n v="10.584"/>
        <n v="94.919999999999987"/>
        <n v="14.76"/>
        <n v="3.6559999999999993"/>
        <n v="149.54399999999998"/>
        <n v="17.14"/>
        <n v="991.76400000000012"/>
        <n v="23.987999999999996"/>
        <n v="16.687999999999999"/>
        <n v="422.05799999999994"/>
        <n v="38.088000000000001"/>
        <n v="254.35200000000003"/>
        <n v="43.31"/>
        <n v="84.949999999999989"/>
        <n v="233.05799999999999"/>
        <n v="111.79"/>
        <n v="14.940000000000001"/>
        <n v="14.16"/>
        <n v="22.608000000000001"/>
        <n v="8.8079999999999981"/>
        <n v="79.384000000000015"/>
        <n v="34.58"/>
        <n v="314.54999999999995"/>
        <n v="191.976"/>
        <n v="8.2880000000000003"/>
        <n v="139.91999999999999"/>
        <n v="15.872"/>
        <n v="6.2859999999999987"/>
        <n v="305.31200000000001"/>
        <n v="19.752000000000002"/>
        <n v="9.2639999999999976"/>
        <n v="61.792000000000002"/>
        <n v="45.68"/>
        <n v="60.12"/>
        <n v="41.72"/>
        <n v="71.599999999999994"/>
        <n v="85.232000000000014"/>
        <n v="44.400000000000006"/>
        <n v="442.76400000000001"/>
        <n v="3999.95"/>
        <n v="63.68"/>
        <n v="54.896000000000008"/>
        <n v="70.08"/>
        <n v="121.3"/>
        <n v="1454.4900000000002"/>
        <n v="60.81"/>
        <n v="153.55199999999999"/>
        <n v="65.34"/>
        <n v="123.92"/>
        <n v="35.099999999999994"/>
        <n v="4.7039999999999997"/>
        <n v="14.669999999999998"/>
        <n v="5.2320000000000002"/>
        <n v="881.93"/>
        <n v="191.82"/>
        <n v="20.103999999999999"/>
        <n v="67.56"/>
        <n v="29.931999999999992"/>
        <n v="38.272000000000006"/>
        <n v="16.52"/>
        <n v="832.93"/>
        <n v="43.8"/>
        <n v="167.292"/>
        <n v="27.42"/>
        <n v="1.4400000000000002"/>
        <n v="61.77600000000001"/>
        <n v="108.608"/>
        <n v="2.8160000000000003"/>
        <n v="9.9840000000000018"/>
        <n v="14.98"/>
        <n v="1145.6000000000001"/>
        <n v="485.93999999999994"/>
        <n v="37.375999999999998"/>
        <n v="70.685999999999993"/>
        <n v="72.294000000000011"/>
        <n v="124.79200000000002"/>
        <n v="330.58800000000002"/>
        <n v="673.5680000000001"/>
        <n v="52.98"/>
        <n v="526.45000000000005"/>
        <n v="228.92"/>
        <n v="319.96800000000002"/>
        <n v="205.03"/>
        <n v="190.86"/>
        <n v="24.32"/>
        <n v="1016.792"/>
        <n v="38.136000000000003"/>
        <n v="494.98199999999997"/>
        <n v="9.02"/>
        <n v="8.6199999999999992"/>
        <n v="541.43999999999994"/>
        <n v="43.26"/>
        <n v="43.56"/>
        <n v="437.84999999999997"/>
        <n v="1212.96"/>
        <n v="18.54"/>
        <n v="5"/>
        <n v="359.96999999999997"/>
        <n v="499.98"/>
        <n v="6.9840000000000009"/>
        <n v="47.96"/>
        <n v="199.74"/>
        <n v="435.26"/>
        <n v="1119.9840000000002"/>
        <n v="143.43199999999999"/>
        <n v="122.352"/>
        <n v="306.2"/>
        <n v="85.98"/>
        <n v="223.96"/>
        <n v="97.567999999999998"/>
        <n v="614.27200000000005"/>
        <n v="48.16"/>
        <n v="60.69"/>
        <n v="35.04"/>
        <n v="17.480000000000004"/>
        <n v="892.98"/>
        <n v="595.38"/>
        <n v="4.95"/>
        <n v="181.95"/>
        <n v="13.52"/>
        <n v="259.7"/>
        <n v="42.95"/>
        <n v="12.72"/>
        <n v="723.92"/>
        <n v="106.32"/>
        <n v="27.216000000000001"/>
        <n v="390.75"/>
        <n v="280.79200000000003"/>
        <n v="68.448000000000008"/>
        <n v="88.04"/>
        <n v="215.59200000000001"/>
        <n v="416.32"/>
        <n v="43"/>
        <n v="60.83"/>
        <n v="389.97"/>
        <n v="194.32"/>
        <n v="265.93"/>
        <n v="94.74"/>
        <n v="60.64"/>
        <n v="76.3"/>
        <n v="364.79999999999995"/>
        <n v="79.872000000000014"/>
        <n v="46.384"/>
        <n v="547.13599999999997"/>
        <n v="41.7"/>
        <n v="277.39999999999998"/>
        <n v="69.216000000000008"/>
        <n v="426.78999999999996"/>
        <n v="45.92"/>
        <n v="10.72"/>
        <n v="63.2"/>
        <n v="113.97"/>
        <n v="123.55199999999999"/>
        <n v="490.32"/>
        <n v="1.2719999999999998"/>
        <n v="557.58500000000004"/>
        <n v="9.0240000000000009"/>
        <n v="69.456000000000003"/>
        <n v="79.47"/>
        <n v="10.08"/>
        <n v="1552.8309999999999"/>
        <n v="137.24"/>
        <n v="36.51"/>
        <n v="239.976"/>
        <n v="1579.7460000000001"/>
        <n v="1071.576"/>
        <n v="613.90800000000002"/>
        <n v="34.86"/>
        <n v="155.04"/>
        <n v="13.710000000000003"/>
        <n v="127.88"/>
        <n v="160.32"/>
        <n v="46"/>
        <n v="120.71199999999999"/>
        <n v="532.70400000000006"/>
        <n v="4.9119999999999999"/>
        <n v="252"/>
        <n v="60.288000000000004"/>
        <n v="2.6320000000000001"/>
        <n v="23.688000000000002"/>
        <n v="253.37199999999996"/>
        <n v="5.67"/>
        <n v="76.77600000000001"/>
        <n v="9.1840000000000011"/>
        <n v="32.75"/>
        <n v="7.2160000000000002"/>
        <n v="49.568000000000005"/>
        <n v="54.711999999999996"/>
        <n v="176.04"/>
        <n v="16.02"/>
        <n v="185.92000000000002"/>
        <n v="211.16800000000001"/>
        <n v="479.98400000000004"/>
        <n v="7.86"/>
        <n v="1619.91"/>
        <n v="113.92"/>
        <n v="39.68"/>
        <n v="37.6"/>
        <n v="59.9"/>
        <n v="37"/>
        <n v="628.80999999999995"/>
        <n v="56.449999999999996"/>
        <n v="94.199999999999989"/>
        <n v="956.6647999999999"/>
        <n v="1115.9099999999999"/>
        <n v="128.744"/>
        <n v="79.920000000000016"/>
        <n v="24.2"/>
        <n v="359.97600000000006"/>
        <n v="211.84"/>
        <n v="7.52"/>
        <n v="629.06400000000008"/>
        <n v="754.44999999999993"/>
        <n v="595"/>
        <n v="2396.4"/>
        <n v="63.56"/>
        <n v="158.928"/>
        <n v="13.023000000000001"/>
        <n v="273.06"/>
        <n v="39.311999999999998"/>
        <n v="1.3439999999999996"/>
        <n v="8.2719999999999985"/>
        <n v="12.544000000000002"/>
        <n v="58.48"/>
        <n v="7.4"/>
        <n v="366.786"/>
        <n v="54.367999999999995"/>
        <n v="33.96"/>
        <n v="826.11"/>
        <n v="545.85"/>
        <n v="145.97999999999999"/>
        <n v="35.808"/>
        <n v="7.9040000000000008"/>
        <n v="345"/>
        <n v="174.28599999999997"/>
        <n v="662.84"/>
        <n v="95.1"/>
        <n v="26.880000000000003"/>
        <n v="257.98"/>
        <n v="17.48"/>
        <n v="492.83499999999998"/>
        <n v="269.49"/>
        <n v="29.120000000000005"/>
        <n v="18.75"/>
        <n v="119.69999999999999"/>
        <n v="57.06"/>
        <n v="107.44"/>
        <n v="7.31"/>
        <n v="59.099999999999994"/>
        <n v="46.53"/>
        <n v="97.84"/>
        <n v="29.97"/>
        <n v="98.352000000000004"/>
        <n v="83.920000000000016"/>
        <n v="136.99"/>
        <n v="9.11"/>
        <n v="571.44000000000005"/>
        <n v="16.91"/>
        <n v="14.272"/>
        <n v="451.13599999999997"/>
        <n v="64.864000000000004"/>
        <n v="217.58400000000003"/>
        <n v="82.95"/>
        <n v="87.71"/>
        <n v="1101.48"/>
        <n v="1322.3520000000001"/>
        <n v="11.184000000000001"/>
        <n v="153.584"/>
        <n v="1003.6200000000001"/>
        <n v="35.167999999999999"/>
        <n v="1137.75"/>
        <n v="99.680000000000021"/>
        <n v="85.52"/>
        <n v="631.96"/>
        <n v="90.24"/>
        <n v="4548.8100000000004"/>
        <n v="300.93"/>
        <n v="719.96"/>
        <n v="64.17"/>
        <n v="124.46"/>
        <n v="9.5840000000000014"/>
        <n v="37.608000000000004"/>
        <n v="12.224"/>
        <n v="2.3039999999999994"/>
        <n v="9.3599999999999977"/>
        <n v="53.72"/>
        <n v="8187.65"/>
        <n v="77.92"/>
        <n v="32.783999999999992"/>
        <n v="196.77600000000001"/>
        <n v="479.93999999999994"/>
        <n v="1117.92"/>
        <n v="106.5"/>
        <n v="45.660000000000011"/>
        <n v="264.32"/>
        <n v="604.65600000000006"/>
        <n v="129.93"/>
        <n v="29.46"/>
        <n v="868.58999999999992"/>
        <n v="5.5"/>
        <n v="121.6"/>
        <n v="42.047999999999995"/>
        <n v="25.488"/>
        <n v="6.8999999999999986"/>
        <n v="9.6479999999999961"/>
        <n v="17.96"/>
        <n v="12.67"/>
        <n v="339.96"/>
        <n v="1801.6320000000001"/>
        <n v="46.32"/>
        <n v="181.98599999999999"/>
        <n v="431.976"/>
        <n v="155.36999999999998"/>
        <n v="1348.7040000000002"/>
        <n v="700.15200000000004"/>
        <n v="111.88800000000001"/>
        <n v="143.952"/>
        <n v="173.94"/>
        <n v="205.92"/>
        <n v="102.833"/>
        <n v="2.3039999999999998"/>
        <n v="1879.96"/>
        <n v="313.024"/>
        <n v="821.87999999999988"/>
        <n v="21.96"/>
        <n v="705.54399999999998"/>
        <n v="51.712000000000003"/>
        <n v="6.9920000000000009"/>
        <n v="1406.86"/>
        <n v="15.75"/>
        <n v="323.10000000000002"/>
        <n v="9.2159999999999993"/>
        <n v="15.02"/>
        <n v="33.82"/>
        <n v="71"/>
        <n v="25.120000000000005"/>
        <n v="2665.62"/>
        <n v="478.08"/>
        <n v="164.38800000000001"/>
        <n v="13.247999999999999"/>
        <n v="2.9120000000000004"/>
        <n v="1399.9440000000002"/>
        <n v="16.23"/>
        <n v="319.89999999999998"/>
        <n v="675.12"/>
        <n v="62.820000000000007"/>
        <n v="489.92"/>
        <n v="155.35"/>
        <n v="12.419999999999998"/>
        <n v="187.98"/>
        <n v="6.6080000000000005"/>
        <n v="248.57"/>
        <n v="246.16800000000001"/>
        <n v="14.136000000000003"/>
        <n v="601.47"/>
        <n v="79.099999999999994"/>
        <n v="327.84"/>
        <n v="180.96"/>
        <n v="914.97"/>
        <n v="587.97"/>
        <n v="530.34"/>
        <n v="121.94"/>
        <n v="122.71000000000001"/>
        <n v="1349.85"/>
        <n v="136.78399999999999"/>
        <n v="61.12"/>
        <n v="1.1670000000000003"/>
        <n v="16.989999999999998"/>
        <n v="2.52"/>
        <n v="1218.7349999999997"/>
        <n v="5.9039999999999999"/>
        <n v="41.568000000000005"/>
        <n v="230.28000000000003"/>
        <n v="18.288"/>
        <n v="121.67999999999999"/>
        <n v="4.17"/>
        <n v="67.040000000000006"/>
        <n v="37.32"/>
        <n v="11199.968000000001"/>
        <n v="2399.6"/>
        <n v="52.99"/>
        <n v="60.864000000000004"/>
        <n v="652.99500000000012"/>
        <n v="11.220000000000002"/>
        <n v="42.624000000000002"/>
        <n v="220.96"/>
        <n v="7.2300000000000022"/>
        <n v="19.04"/>
        <n v="64.14"/>
        <n v="858.24"/>
        <n v="36.792000000000002"/>
        <n v="18.624000000000002"/>
        <n v="57.69"/>
        <n v="42.81"/>
        <n v="424.95749999999992"/>
        <n v="10.776000000000002"/>
        <n v="164.88"/>
        <n v="1292.94"/>
        <n v="25.584000000000003"/>
        <n v="261.74"/>
        <n v="883.84"/>
        <n v="1979.89"/>
        <n v="8.76"/>
        <n v="3.9840000000000004"/>
        <n v="370.62"/>
        <n v="2.7420000000000004"/>
        <n v="79.512000000000015"/>
        <n v="28.352"/>
        <n v="105.96"/>
        <n v="785.87999999999988"/>
        <n v="26.2"/>
        <n v="1325.8500000000001"/>
        <n v="43.584000000000003"/>
        <n v="11.088000000000003"/>
        <n v="25.164000000000001"/>
        <n v="89.52"/>
        <n v="350.97300000000007"/>
        <n v="164.99"/>
        <n v="312.55200000000002"/>
        <n v="95.951999999999998"/>
        <n v="3.2040000000000002"/>
        <n v="3.9799999999999991"/>
        <n v="15.700000000000001"/>
        <n v="5.3460000000000019"/>
        <n v="108.57599999999999"/>
        <n v="109.9"/>
        <n v="15.384"/>
        <n v="30.352"/>
        <n v="821.3"/>
        <n v="22638.48"/>
        <n v="21.376000000000001"/>
        <n v="8.016"/>
        <n v="30.768000000000001"/>
        <n v="18.936"/>
        <n v="116.28"/>
        <n v="132.60000000000002"/>
        <n v="192.16"/>
        <n v="227.35999999999999"/>
        <n v="1919.9760000000001"/>
        <n v="12.828000000000001"/>
        <n v="45.888000000000005"/>
        <n v="13.899999999999999"/>
        <n v="129.97999999999999"/>
        <n v="71.98"/>
        <n v="377.96999999999997"/>
        <n v="124.36"/>
        <n v="58.240000000000009"/>
        <n v="81.199999999999989"/>
        <n v="14.450000000000001"/>
        <n v="95.64800000000001"/>
        <n v="359.97"/>
        <n v="350.35199999999998"/>
        <n v="1.6410000000000002"/>
        <n v="629.95799999999997"/>
        <n v="799.96"/>
        <n v="107.53"/>
        <n v="73.98"/>
        <n v="5.58"/>
        <n v="42.28"/>
        <n v="89.98"/>
        <n v="477.24"/>
        <n v="25.98"/>
        <n v="35.340000000000003"/>
        <n v="257.64"/>
        <n v="125.97600000000001"/>
        <n v="79.992000000000004"/>
        <n v="700.05600000000004"/>
        <n v="8.2260000000000009"/>
        <n v="585.55200000000002"/>
        <n v="423.28"/>
        <n v="225.29600000000002"/>
        <n v="323.37"/>
        <n v="783.96000000000015"/>
        <n v="1447.6499999999999"/>
        <n v="76.92"/>
        <n v="481.32"/>
        <n v="48.4"/>
        <n v="0.99"/>
        <n v="101.84"/>
        <n v="10.332000000000003"/>
        <n v="31.155000000000005"/>
        <n v="34.384"/>
        <n v="1924.1599999999999"/>
        <n v="32.191999999999993"/>
        <n v="50.120000000000005"/>
        <n v="54.5"/>
        <n v="19.103999999999999"/>
        <n v="49.44"/>
        <n v="60.984000000000009"/>
        <n v="195.46600000000001"/>
        <n v="59.2"/>
        <n v="23.975999999999999"/>
        <n v="601.53599999999994"/>
        <n v="7.9"/>
        <n v="58.36"/>
        <n v="16.463999999999999"/>
        <n v="25.96"/>
        <n v="36.269999999999996"/>
        <n v="1075.088"/>
        <n v="438.36800000000005"/>
        <n v="18.088000000000001"/>
        <n v="308.49900000000002"/>
        <n v="145.85000000000002"/>
        <n v="7.88"/>
        <n v="25.68"/>
        <n v="47.515999999999991"/>
        <n v="9.42"/>
        <n v="704.9"/>
        <n v="561.5680000000001"/>
        <n v="179.82"/>
        <n v="185.57999999999998"/>
        <n v="214.11"/>
        <n v="999.96"/>
        <n v="653.54999999999995"/>
        <n v="114.60000000000001"/>
        <n v="60.74"/>
        <n v="1088.76"/>
        <n v="298.77600000000001"/>
        <n v="47.584000000000003"/>
        <n v="33.792000000000002"/>
        <n v="300.53279999999995"/>
        <n v="108.33600000000001"/>
        <n v="55.92"/>
        <n v="443.92"/>
        <n v="155.976"/>
        <n v="15.469999999999999"/>
        <n v="10.89"/>
        <n v="120.33"/>
        <n v="1139.92"/>
        <n v="229.54400000000001"/>
        <n v="143.72800000000001"/>
        <n v="36.048000000000002"/>
        <n v="845.48799999999994"/>
        <n v="762.59399999999982"/>
        <n v="56.28"/>
        <n v="2690.9700000000003"/>
        <n v="7.4340000000000011"/>
        <n v="28.16"/>
        <n v="20.32"/>
        <n v="40.29"/>
        <n v="20.23"/>
        <n v="1603.1360000000002"/>
        <n v="1628.82"/>
        <n v="286.93"/>
        <n v="83.79"/>
        <n v="14.720000000000002"/>
        <n v="38.975999999999999"/>
        <n v="314.35199999999998"/>
        <n v="4.26"/>
        <n v="811.28"/>
        <n v="6.0299999999999994"/>
        <n v="153.56800000000001"/>
        <n v="1013.4879999999999"/>
        <n v="52.34"/>
        <n v="4.66"/>
        <n v="254.96999999999997"/>
        <n v="25.44"/>
        <n v="8.8499999999999979"/>
        <n v="6.96"/>
        <n v="307.92"/>
        <n v="23.849999999999998"/>
        <n v="51.96"/>
        <n v="69.08"/>
        <n v="49.65"/>
        <n v="959.96800000000007"/>
        <n v="408.42200000000003"/>
        <n v="12.6"/>
        <n v="184.66"/>
        <n v="23.120000000000005"/>
        <n v="37.463999999999999"/>
        <n v="539.65800000000002"/>
        <n v="310.12"/>
        <n v="52.400000000000006"/>
        <n v="11.22"/>
        <n v="387.13600000000002"/>
        <n v="39.552000000000007"/>
        <n v="135.72"/>
        <n v="12.56"/>
        <n v="263.95999999999998"/>
        <n v="5.9520000000000008"/>
        <n v="15.8"/>
        <n v="70.448000000000008"/>
        <n v="129.30000000000001"/>
        <n v="3.8819999999999988"/>
        <n v="6.08"/>
        <n v="70.709999999999994"/>
        <n v="1633.1880000000003"/>
        <n v="19.760000000000002"/>
        <n v="144.78399999999999"/>
        <n v="156.79200000000003"/>
        <n v="431.97600000000006"/>
        <n v="35.89"/>
        <n v="47.207999999999998"/>
        <n v="248.07999999999998"/>
        <n v="189.7"/>
        <n v="90.99"/>
        <n v="1526.5600000000002"/>
        <n v="368.96999999999997"/>
        <n v="305.01"/>
        <n v="18.7"/>
        <n v="38.29"/>
        <n v="43.7"/>
        <n v="41.6"/>
        <n v="113.88800000000002"/>
        <n v="7.9200000000000008"/>
        <n v="671.98400000000004"/>
        <n v="191.64600000000002"/>
        <n v="2.3130000000000002"/>
        <n v="20.34"/>
        <n v="39.28"/>
        <n v="81.567999999999998"/>
        <n v="97.184000000000012"/>
        <n v="24.320000000000004"/>
        <n v="32.952000000000005"/>
        <n v="30.016000000000005"/>
        <n v="499.58400000000006"/>
        <n v="28.272000000000006"/>
        <n v="10.8"/>
        <n v="188.55199999999996"/>
        <n v="22.58"/>
        <n v="545.93999999999994"/>
        <n v="43.295999999999999"/>
        <n v="123.136"/>
        <n v="11.264000000000001"/>
        <n v="275.49"/>
        <n v="19.36"/>
        <n v="1267.6499999999999"/>
        <n v="12.99"/>
        <n v="18.559999999999999"/>
        <n v="31.248000000000005"/>
        <n v="55.360000000000007"/>
        <n v="206.99100000000004"/>
        <n v="44.416000000000004"/>
        <n v="9.006000000000002"/>
        <n v="19"/>
        <n v="33.375999999999998"/>
        <n v="207.48"/>
        <n v="904.9"/>
        <n v="34.271999999999998"/>
        <n v="243.88000000000002"/>
        <n v="12.030000000000001"/>
        <n v="2549.9850000000006"/>
        <n v="21.594000000000005"/>
        <n v="8.9640000000000022"/>
        <n v="344.22"/>
        <n v="727.29600000000005"/>
        <n v="666.4"/>
        <n v="66.69"/>
        <n v="91.68"/>
        <n v="327.73279999999994"/>
        <n v="52.272000000000006"/>
        <n v="504.90000000000003"/>
        <n v="403.16800000000001"/>
        <n v="25.99"/>
        <n v="195.136"/>
        <n v="53.699999999999996"/>
        <n v="36.26"/>
        <n v="56.3"/>
        <n v="29.16"/>
        <n v="171.28800000000001"/>
        <n v="16.72"/>
        <n v="22.18"/>
        <n v="2054.2720000000004"/>
        <n v="1022.97"/>
        <n v="227.84"/>
        <n v="37.94"/>
        <n v="517.9"/>
        <n v="2799.9600000000005"/>
        <n v="8.9600000000000009"/>
        <n v="31.5"/>
        <n v="30.56"/>
        <n v="24.368000000000002"/>
        <n v="119.97600000000001"/>
        <n v="83.97"/>
        <n v="104.97"/>
        <n v="90.8"/>
        <n v="214.95000000000002"/>
        <n v="288.24"/>
        <n v="663.93600000000004"/>
        <n v="2934.33"/>
        <n v="124.41"/>
        <n v="57.75"/>
        <n v="114.46"/>
        <n v="120.666"/>
        <n v="342.86400000000003"/>
        <n v="16.739999999999998"/>
        <n v="981.37199999999996"/>
        <n v="31.84"/>
        <n v="58.34"/>
        <n v="539.97"/>
        <n v="3.9280000000000004"/>
        <n v="252.78399999999996"/>
        <n v="127.98399999999999"/>
        <n v="12.991999999999996"/>
        <n v="61"/>
        <n v="447.85999999999996"/>
        <n v="479.95"/>
        <n v="31.680000000000003"/>
        <n v="12.032"/>
        <n v="5.7679999999999989"/>
        <n v="33.119999999999997"/>
        <n v="220.26559999999998"/>
        <n v="242.35200000000003"/>
        <n v="695.16"/>
        <n v="220.98"/>
        <n v="12.957000000000001"/>
        <n v="298.464"/>
        <n v="21.93"/>
        <n v="7.64"/>
        <n v="265.17"/>
        <n v="837.59999999999991"/>
        <n v="135.9"/>
        <n v="43.099999999999994"/>
        <n v="1123.92"/>
        <n v="249.58400000000003"/>
        <n v="48.671999999999997"/>
        <n v="60.768000000000001"/>
        <n v="3.7680000000000007"/>
        <n v="1036.624"/>
        <n v="563.80799999999999"/>
        <n v="258.52799999999996"/>
        <n v="395"/>
        <n v="627.16800000000012"/>
        <n v="13.28"/>
        <n v="12.672000000000001"/>
        <n v="30.559999999999992"/>
        <n v="77.951999999999998"/>
        <n v="67.992000000000004"/>
        <n v="44.783999999999999"/>
        <n v="22.847999999999999"/>
        <n v="206.43"/>
        <n v="210.39199999999997"/>
        <n v="119.96000000000001"/>
        <n v="10.608000000000001"/>
        <n v="347.80200000000002"/>
        <n v="963.13600000000008"/>
        <n v="88.77600000000001"/>
        <n v="31.049999999999997"/>
        <n v="2025.3600000000001"/>
        <n v="1799.9940000000001"/>
        <n v="101.98799999999999"/>
        <n v="262.86399999999998"/>
        <n v="735.98"/>
        <n v="93.024000000000001"/>
        <n v="67.64"/>
        <n v="5.1799999999999988"/>
        <n v="15.56"/>
        <n v="78.349999999999994"/>
        <n v="239.98400000000004"/>
        <n v="19.350000000000001"/>
        <n v="67"/>
        <n v="390.27199999999999"/>
        <n v="62.192000000000007"/>
        <n v="3.1679999999999993"/>
        <n v="528.42999999999995"/>
        <n v="13.392000000000001"/>
        <n v="181.86"/>
        <n v="180.58800000000005"/>
        <n v="18.760000000000002"/>
        <n v="58.68"/>
        <n v="254.89999999999998"/>
        <n v="826.62000000000012"/>
        <n v="1633.14"/>
        <n v="544.38"/>
        <n v="26.045999999999992"/>
        <n v="20.928000000000001"/>
        <n v="6.3699999999999983"/>
        <n v="3.6479999999999992"/>
        <n v="3.366000000000001"/>
        <n v="18.704000000000001"/>
        <n v="149.232"/>
        <n v="10.99"/>
        <n v="62.24"/>
        <n v="53.2"/>
        <n v="39.840000000000003"/>
        <n v="349.95"/>
        <n v="377.92800000000005"/>
        <n v="11.227999999999998"/>
        <n v="207.24"/>
        <n v="1.504"/>
        <n v="931.17600000000016"/>
        <n v="430.88"/>
        <n v="51.12"/>
        <n v="90"/>
        <n v="9.4079999999999995"/>
        <n v="318.40000000000003"/>
        <n v="12.768000000000001"/>
        <n v="15.36"/>
        <n v="375.34"/>
        <n v="2.8959999999999995"/>
        <n v="32.544000000000004"/>
        <n v="181.79699999999997"/>
        <n v="44.94"/>
        <n v="45.576000000000001"/>
        <n v="318.43"/>
        <n v="122.91999999999999"/>
        <n v="7.0679999999999996"/>
        <n v="13.467999999999998"/>
        <n v="219.80000000000004"/>
        <n v="317.05799999999999"/>
        <n v="18.240000000000002"/>
        <n v="24.849999999999998"/>
        <n v="60.311999999999998"/>
        <n v="7.0559999999999992"/>
        <n v="27.183999999999997"/>
        <n v="107.98399999999999"/>
        <n v="79.97399999999999"/>
        <n v="3.1359999999999992"/>
        <n v="99.98"/>
        <n v="733.94999999999993"/>
        <n v="241.44"/>
        <n v="281.904"/>
        <n v="201.43200000000002"/>
        <n v="135.97999999999999"/>
        <n v="44.95"/>
        <n v="2.9699999999999998"/>
        <n v="6.5400000000000009"/>
        <n v="203.92"/>
        <n v="3359.9520000000002"/>
        <n v="27.78"/>
        <n v="28.99"/>
        <n v="4164.0499999999993"/>
        <n v="63.924000000000007"/>
        <n v="6.56"/>
        <n v="13.11"/>
        <n v="494.37600000000009"/>
        <n v="29.2"/>
        <n v="248.85000000000002"/>
        <n v="36.24"/>
        <n v="11.68"/>
        <n v="11.91"/>
        <n v="3.48"/>
        <n v="30.959999999999994"/>
        <n v="1704.89"/>
        <n v="19.194000000000003"/>
        <n v="50.997000000000007"/>
        <n v="76.792000000000002"/>
        <n v="539.96399999999994"/>
        <n v="1.9440000000000004"/>
        <n v="12.984000000000002"/>
        <n v="328.77600000000007"/>
        <n v="2.2859999999999996"/>
        <n v="232.40000000000003"/>
        <n v="86.45"/>
        <n v="81.98"/>
        <n v="271.76400000000001"/>
        <n v="14.376000000000001"/>
        <n v="341.96"/>
        <n v="181.35"/>
        <n v="43.512"/>
        <n v="68.94"/>
        <n v="128.82"/>
        <n v="896.98999999999978"/>
        <n v="1.2339999999999998"/>
        <n v="21.720000000000002"/>
        <n v="262.33600000000001"/>
        <n v="241.17599999999999"/>
        <n v="227.976"/>
        <n v="52.679999999999993"/>
        <n v="2.032"/>
        <n v="431.96800000000007"/>
        <n v="568.72800000000007"/>
        <n v="117.14400000000001"/>
        <n v="203.52"/>
        <n v="51.75"/>
        <n v="244.61499999999998"/>
        <n v="81.540000000000006"/>
        <n v="50.8"/>
        <n v="16.029999999999998"/>
        <n v="435.99900000000002"/>
        <n v="359.98"/>
        <n v="70.559999999999988"/>
        <n v="3.81"/>
        <n v="73.007999999999996"/>
        <n v="3.2079999999999993"/>
        <n v="26.176000000000002"/>
        <n v="30.44"/>
        <n v="35.28"/>
        <n v="37.880000000000003"/>
        <n v="66.048000000000002"/>
        <n v="1287.45"/>
        <n v="160.96"/>
        <n v="28.44"/>
        <n v="364.41"/>
        <n v="361.76400000000001"/>
        <n v="111.67200000000001"/>
        <n v="13.775999999999996"/>
        <n v="24.048000000000002"/>
        <n v="384.17399999999998"/>
        <n v="1799.75"/>
        <n v="580.67200000000003"/>
        <n v="222.38400000000001"/>
        <n v="50.454000000000015"/>
        <n v="1091.1680000000001"/>
        <n v="219.16800000000001"/>
        <n v="6.9279999999999982"/>
        <n v="40.032000000000004"/>
        <n v="169.99"/>
        <n v="36.99"/>
        <n v="629.09999999999991"/>
        <n v="193.95000000000002"/>
        <n v="22.288"/>
        <n v="65.424000000000007"/>
        <n v="281.37199999999996"/>
        <n v="7.4880000000000013"/>
        <n v="22.336000000000002"/>
        <n v="65.789999999999992"/>
        <n v="271.98400000000004"/>
        <n v="11.76"/>
        <n v="77.52"/>
        <n v="48.64"/>
        <n v="1.81"/>
        <n v="43.560000000000009"/>
        <n v="262.24"/>
        <n v="131.6"/>
        <n v="558.4"/>
        <n v="1408.1"/>
        <n v="32.896000000000001"/>
        <n v="215.148"/>
        <n v="30.96"/>
        <n v="128.9"/>
        <n v="14.976000000000003"/>
        <n v="15.079999999999998"/>
        <n v="24.288"/>
        <n v="16.192"/>
        <n v="251.00599999999997"/>
        <n v="54.192"/>
        <n v="4.3040000000000003"/>
        <n v="108.92"/>
        <n v="2504.7399999999998"/>
        <n v="29.900000000000002"/>
        <n v="70.88"/>
        <n v="27.263999999999999"/>
        <n v="56.65"/>
        <n v="14.97"/>
        <n v="471.92"/>
        <n v="58.72"/>
        <n v="16.496000000000002"/>
        <n v="22.512000000000004"/>
        <n v="3.4440000000000008"/>
        <n v="538.19400000000007"/>
        <n v="492.76800000000003"/>
        <n v="286.78999999999996"/>
        <n v="5.08"/>
        <n v="47.992000000000004"/>
        <n v="361.96"/>
        <n v="278.82"/>
        <n v="133.38"/>
        <n v="10.848000000000001"/>
        <n v="18.544"/>
        <n v="180.98"/>
        <n v="34.950000000000003"/>
        <n v="152"/>
        <n v="1421.6640000000002"/>
        <n v="579.94999999999993"/>
        <n v="29.12"/>
        <n v="1202.94"/>
        <n v="36.192"/>
        <n v="147.184"/>
        <n v="382.11599999999999"/>
        <n v="435.50400000000002"/>
        <n v="72"/>
        <n v="655.90000000000009"/>
        <n v="513.024"/>
        <n v="487.91999999999996"/>
        <n v="209.96999999999997"/>
        <n v="62.94"/>
        <n v="25.919999999999998"/>
        <n v="95.736000000000004"/>
        <n v="3.3919999999999995"/>
        <n v="193.06559999999999"/>
        <n v="418.8"/>
        <n v="509.48800000000006"/>
        <n v="825.17399999999998"/>
        <n v="17.760000000000002"/>
        <n v="6.911999999999999"/>
        <n v="66.300000000000011"/>
        <n v="30.816000000000003"/>
        <n v="569.53599999999994"/>
        <n v="796.42500000000007"/>
        <n v="12.832000000000001"/>
        <n v="404.93999999999994"/>
        <n v="116"/>
        <n v="657.55200000000013"/>
        <n v="599.97"/>
        <n v="38.97"/>
        <n v="45.84"/>
        <n v="38.24"/>
        <n v="87.168000000000006"/>
        <n v="54.900000000000006"/>
        <n v="287.96800000000002"/>
        <n v="13.12"/>
        <n v="10.75"/>
        <n v="11.62"/>
        <n v="83.25"/>
        <n v="20.65"/>
        <n v="5.3520000000000003"/>
        <n v="99.372"/>
        <n v="2.6720000000000002"/>
        <n v="28.672000000000004"/>
        <n v="29.311999999999994"/>
        <n v="105.98"/>
        <n v="33.94"/>
        <n v="45.527999999999999"/>
        <n v="844.11599999999987"/>
        <n v="812.73599999999999"/>
        <n v="7.4760000000000018"/>
        <n v="604.75199999999995"/>
        <n v="10.128"/>
        <n v="21.792000000000002"/>
        <n v="439.8"/>
        <n v="8.2560000000000002"/>
        <n v="25.560000000000002"/>
        <n v="4.3680000000000012"/>
        <n v="11.520000000000001"/>
        <n v="1577.94"/>
        <n v="59.98"/>
        <n v="2395.2000000000003"/>
        <n v="1687.8"/>
        <n v="104.80000000000001"/>
        <n v="14.496000000000002"/>
        <n v="4.7840000000000007"/>
        <n v="4.7300000000000004"/>
        <n v="7.89"/>
        <n v="65.5"/>
        <n v="2430.08"/>
        <n v="104.85"/>
        <n v="3.9"/>
        <n v="801.96"/>
        <n v="191.96"/>
        <n v="1169.694"/>
        <n v="1665.62"/>
        <n v="1443.96"/>
        <n v="2.92"/>
        <n v="465.18"/>
        <n v="22.428000000000004"/>
        <n v="37.52000000000001"/>
        <n v="64.704000000000008"/>
        <n v="135.51599999999999"/>
        <n v="12.448"/>
        <n v="657.93"/>
        <n v="25.16"/>
        <n v="91.92"/>
        <n v="139.44"/>
        <n v="27.096"/>
        <n v="177.56800000000001"/>
        <n v="58.415999999999997"/>
        <n v="16.448"/>
        <n v="36.783999999999999"/>
        <n v="718.11599999999987"/>
        <n v="31.776"/>
        <n v="9.5550000000000015"/>
        <n v="5.5600000000000005"/>
        <n v="217.85"/>
        <n v="40.775999999999996"/>
        <n v="63.936000000000007"/>
        <n v="142.4"/>
        <n v="681.40800000000013"/>
        <n v="3.52"/>
        <n v="36.32"/>
        <n v="2060.7440000000001"/>
        <n v="213.13600000000002"/>
        <n v="69.52"/>
        <n v="763.44"/>
        <n v="41.957999999999998"/>
        <n v="89.567999999999998"/>
        <n v="22.248000000000001"/>
        <n v="334.88000000000005"/>
        <n v="148.28800000000001"/>
        <n v="178.92000000000002"/>
        <n v="69.888000000000005"/>
        <n v="47.3"/>
        <n v="155.12"/>
        <n v="15.52"/>
        <n v="55.104000000000006"/>
        <n v="104.88"/>
        <n v="34.700000000000003"/>
        <n v="33.72"/>
        <n v="638.73"/>
        <n v="9.0960000000000001"/>
        <n v="8.6880000000000006"/>
        <n v="30.880000000000003"/>
        <n v="33.799999999999997"/>
        <n v="258.89999999999998"/>
        <n v="27.888000000000002"/>
        <n v="6.4560000000000004"/>
        <n v="13.88"/>
        <n v="103.92000000000002"/>
        <n v="8.8719999999999999"/>
        <n v="127.372"/>
        <n v="464.97"/>
        <n v="181.96"/>
        <n v="84.09"/>
        <n v="153.35999999999999"/>
        <n v="43.68"/>
        <n v="98.21"/>
        <n v="2.6940000000000004"/>
        <n v="43.92"/>
        <n v="59.994000000000007"/>
        <n v="439.99200000000002"/>
        <n v="87.96"/>
        <n v="15.488"/>
        <n v="232.96"/>
        <n v="66.539999999999992"/>
        <n v="79.400000000000006"/>
        <n v="163.96"/>
        <n v="37.93"/>
        <n v="15.168000000000001"/>
        <n v="24.78"/>
        <n v="19.14"/>
        <n v="899.97"/>
        <n v="6.3680000000000003"/>
        <n v="34.175999999999995"/>
        <n v="5.5440000000000005"/>
        <n v="510.24"/>
        <n v="204.95000000000002"/>
        <n v="162.60000000000002"/>
        <n v="23.55"/>
        <n v="249.95000000000002"/>
        <n v="18.920000000000002"/>
        <n v="35.712000000000003"/>
        <n v="551.98500000000013"/>
        <n v="360.38"/>
        <n v="636.86"/>
        <n v="499.99"/>
        <n v="1259.93"/>
        <n v="65.08"/>
        <n v="71.97"/>
        <n v="32.54"/>
        <n v="10.9"/>
        <n v="61.929000000000002"/>
        <n v="11.850000000000001"/>
        <n v="118.25"/>
        <n v="321.92"/>
        <n v="879.98400000000004"/>
        <n v="42.783999999999999"/>
        <n v="563.42999999999984"/>
        <n v="111.104"/>
        <n v="16.899999999999999"/>
        <n v="24.4"/>
        <n v="87.6"/>
        <n v="8.52"/>
        <n v="1.3440000000000001"/>
        <n v="1013.8320000000001"/>
        <n v="1.984"/>
        <n v="2003.52"/>
        <n v="62.91"/>
        <n v="383.97600000000006"/>
        <n v="335.94400000000002"/>
        <n v="273.95999999999998"/>
        <n v="269.98199999999997"/>
        <n v="8.9039999999999999"/>
        <n v="720.06400000000008"/>
        <n v="41.424000000000007"/>
        <n v="3.1320000000000001"/>
        <n v="1085.42"/>
        <n v="3.9119999999999999"/>
        <n v="62.376000000000005"/>
        <n v="29.049999999999997"/>
        <n v="180.96000000000004"/>
        <n v="4.4190000000000005"/>
        <n v="16.032"/>
        <n v="57.23"/>
        <n v="333"/>
        <n v="36.44"/>
        <n v="523.76400000000001"/>
        <n v="1359.96"/>
        <n v="102.59200000000001"/>
        <n v="22.704000000000001"/>
        <n v="35.008000000000003"/>
        <n v="39.152000000000001"/>
        <n v="5.2380000000000013"/>
        <n v="4.6619999999999999"/>
        <n v="523.91999999999996"/>
        <n v="146.13600000000002"/>
        <n v="25.06"/>
        <n v="19.824000000000002"/>
        <n v="823.96000000000015"/>
        <n v="15.984000000000002"/>
        <n v="1056.8599999999999"/>
        <n v="12.816000000000001"/>
        <n v="18.98"/>
        <n v="991.19999999999993"/>
        <n v="1458.65"/>
        <n v="26.64"/>
        <n v="476.8"/>
        <n v="87.444000000000003"/>
        <n v="76.14"/>
        <n v="19.96"/>
        <n v="1049.97"/>
        <n v="611.05799999999999"/>
        <n v="2.3679999999999999"/>
        <n v="19.008000000000003"/>
        <n v="911.98400000000004"/>
        <n v="674.35200000000009"/>
        <n v="134.01"/>
        <n v="170.97"/>
        <n v="170.35200000000003"/>
        <n v="6.28"/>
        <n v="480.74"/>
        <n v="616.99800000000005"/>
        <n v="691.96"/>
        <n v="85.96"/>
        <n v="85.3"/>
        <n v="33.567999999999991"/>
        <n v="3.5639999999999992"/>
        <n v="447.94399999999996"/>
        <n v="480.96"/>
        <n v="40.176000000000002"/>
        <n v="10.896000000000001"/>
        <n v="10.64"/>
        <n v="151.96"/>
        <n v="155.34"/>
        <n v="148.32"/>
        <n v="240.78400000000002"/>
        <n v="191.96800000000002"/>
        <n v="11.8"/>
        <n v="842.35200000000009"/>
        <n v="23.472000000000001"/>
        <n v="86.058000000000007"/>
        <n v="108.78399999999999"/>
        <n v="38.190000000000012"/>
        <n v="52.096000000000004"/>
        <n v="364.70400000000006"/>
        <n v="40.256"/>
        <n v="12.127999999999997"/>
        <n v="134.85000000000002"/>
        <n v="356.94"/>
        <n v="659.9"/>
        <n v="1684.7520000000002"/>
        <n v="559.91999999999996"/>
        <n v="9.9799999999999969"/>
        <n v="48.9"/>
        <n v="3.5519999999999996"/>
        <n v="270.33999999999997"/>
        <n v="98.111999999999995"/>
        <n v="10.428000000000001"/>
        <n v="41.988"/>
        <n v="7.5840000000000005"/>
        <n v="352.45"/>
        <n v="801.59999999999991"/>
        <n v="16.096"/>
        <n v="7.6560000000000006"/>
        <n v="311.97600000000006"/>
        <n v="61.68"/>
        <n v="26.720000000000002"/>
        <n v="30.28"/>
        <n v="57.929999999999993"/>
        <n v="241.33199999999999"/>
        <n v="145.54400000000001"/>
        <n v="5.4719999999999995"/>
        <n v="9.3999999999999986"/>
        <n v="74"/>
        <n v="197.37199999999999"/>
        <n v="1424.9"/>
        <n v="835.17000000000007"/>
        <n v="44.384"/>
        <n v="2.9440000000000004"/>
        <n v="48.848000000000006"/>
        <n v="19.648"/>
        <n v="255.108"/>
        <n v="17.248000000000001"/>
        <n v="5.47"/>
        <n v="22.14"/>
        <n v="11.277000000000001"/>
        <n v="4.4479999999999995"/>
        <n v="44.76"/>
        <n v="38.28"/>
        <n v="44.67"/>
        <n v="40.635000000000012"/>
        <n v="5.7279999999999989"/>
        <n v="42.24"/>
        <n v="53.820000000000007"/>
        <n v="414"/>
        <n v="41.328000000000003"/>
        <n v="39.92"/>
        <n v="8.94"/>
        <n v="53.315999999999995"/>
        <n v="56.519999999999996"/>
        <n v="22.77"/>
        <n v="257.49900000000002"/>
        <n v="2591.56"/>
        <n v="41.95"/>
        <n v="79.12"/>
        <n v="52.96"/>
        <n v="286.34400000000005"/>
        <n v="63.552000000000007"/>
        <n v="41.375999999999998"/>
        <n v="172.70400000000001"/>
        <n v="512.93999999999994"/>
        <n v="860.93"/>
        <n v="769.95"/>
        <n v="373.08"/>
        <n v="231.92000000000002"/>
        <n v="63.47"/>
        <n v="637.89599999999996"/>
        <n v="287.90999999999997"/>
        <n v="36.6"/>
        <n v="1.78"/>
        <n v="101.94"/>
        <n v="474.43"/>
        <n v="39.295999999999999"/>
        <n v="542.93999999999994"/>
        <n v="193.79999999999998"/>
        <n v="97.88"/>
        <n v="25.86"/>
        <n v="170.05799999999999"/>
        <n v="82.782000000000011"/>
        <n v="853.92999999999984"/>
        <n v="556.66499999999996"/>
        <n v="95.84"/>
        <n v="29.664000000000001"/>
        <n v="12.863999999999995"/>
        <n v="232.88"/>
        <n v="236.88"/>
        <n v="18.693000000000001"/>
        <n v="383.952"/>
        <n v="21.12"/>
        <n v="767.95200000000011"/>
        <n v="274.77"/>
        <n v="70.56"/>
        <n v="204.85"/>
        <n v="9.155999999999997"/>
        <n v="23.991999999999994"/>
        <n v="599.9"/>
        <n v="276.69"/>
        <n v="172.76400000000001"/>
        <n v="409.27199999999999"/>
        <n v="55.44"/>
        <n v="67.175999999999988"/>
        <n v="646.20000000000005"/>
        <n v="72.744000000000014"/>
        <n v="572.16000000000008"/>
        <n v="68.111999999999995"/>
        <n v="25.031999999999996"/>
        <n v="39.992000000000004"/>
        <n v="20.015999999999998"/>
        <n v="3.1040000000000001"/>
        <n v="47.808000000000007"/>
        <n v="978.83999999999992"/>
        <n v="13.139999999999997"/>
        <n v="10.023999999999997"/>
        <n v="156.37279999999998"/>
        <n v="999.98"/>
        <n v="821.94"/>
        <n v="220.06399999999999"/>
        <n v="339.13600000000002"/>
        <n v="60.048000000000002"/>
        <n v="5.0220000000000002"/>
        <n v="7.857000000000002"/>
        <n v="302.38400000000001"/>
        <n v="20.952000000000002"/>
        <n v="638.82000000000005"/>
        <n v="221.024"/>
        <n v="3080"/>
        <n v="404.90000000000003"/>
        <n v="9449.9500000000007"/>
        <n v="12.94"/>
        <n v="2.2639999999999993"/>
        <n v="0.44399999999999995"/>
        <n v="146.17600000000002"/>
        <n v="159.96000000000004"/>
        <n v="4.3119999999999985"/>
        <n v="27.414000000000001"/>
        <n v="160.97999999999999"/>
        <n v="8.8559999999999999"/>
        <n v="158.376"/>
        <n v="1219.96"/>
        <n v="454.86"/>
        <n v="91.391999999999996"/>
        <n v="19.040000000000003"/>
        <n v="37.589999999999996"/>
        <n v="26.032"/>
        <n v="91.032000000000011"/>
        <n v="54.66"/>
        <n v="67.343999999999994"/>
        <n v="2624.9850000000001"/>
        <n v="73.28"/>
        <n v="14.479999999999997"/>
        <n v="112.12000000000002"/>
        <n v="1575.14"/>
        <n v="25.060000000000002"/>
        <n v="6.9239999999999977"/>
        <n v="37.392000000000003"/>
        <n v="57.42"/>
        <n v="12.74"/>
        <n v="120.78399999999999"/>
        <n v="9.7619999999999969"/>
        <n v="13.719999999999999"/>
        <n v="55.2"/>
        <n v="29.24"/>
        <n v="26.064000000000007"/>
        <n v="671.93999999999994"/>
        <n v="169.06400000000002"/>
        <n v="168.624"/>
        <n v="433.56800000000004"/>
        <n v="14.2"/>
        <n v="629.94999999999993"/>
        <n v="46.349999999999994"/>
        <n v="14.976000000000001"/>
        <n v="4.2399999999999993"/>
        <n v="319.95999999999998"/>
        <n v="344.90999999999997"/>
        <n v="81.94"/>
        <n v="6.8739999999999988"/>
        <n v="1.9959999999999996"/>
        <n v="10499.97"/>
        <n v="696.42"/>
        <n v="304.77600000000001"/>
        <n v="51.98"/>
        <n v="24.700000000000003"/>
        <n v="394.81600000000003"/>
        <n v="18.192000000000004"/>
        <n v="799.98400000000004"/>
        <n v="49.25"/>
        <n v="34.08"/>
        <n v="17.669999999999998"/>
        <n v="1604.9"/>
        <n v="385.68599999999998"/>
        <n v="128.39999999999998"/>
        <n v="62.28"/>
        <n v="482.66399999999999"/>
        <n v="4799.9839999999995"/>
        <n v="385.80000000000007"/>
        <n v="102.96"/>
        <n v="174.42000000000002"/>
        <n v="1.9639999999999995"/>
        <n v="94.427999999999997"/>
        <n v="61.584000000000003"/>
        <n v="22.48"/>
        <n v="332.02800000000002"/>
        <n v="11.393999999999998"/>
        <n v="6.3159999999999981"/>
        <n v="20.808000000000003"/>
        <n v="11.415999999999997"/>
        <n v="9.4080000000000013"/>
        <n v="19.829999999999998"/>
        <n v="20.231999999999999"/>
        <n v="27.81"/>
        <n v="1.64"/>
        <n v="20.9"/>
        <n v="88.08"/>
        <n v="751.92"/>
        <n v="887.10299999999995"/>
        <n v="55.944000000000003"/>
        <n v="11.824"/>
        <n v="96.783999999999978"/>
        <n v="10.476000000000001"/>
        <n v="9.7620000000000005"/>
        <n v="196.78399999999999"/>
        <n v="47.98"/>
        <n v="80.48"/>
        <n v="11.673000000000002"/>
        <n v="863.12799999999993"/>
        <n v="12.587999999999997"/>
        <n v="871.4"/>
        <n v="692.47199999999998"/>
        <n v="207.76"/>
        <n v="71.928000000000011"/>
        <n v="3.5920000000000005"/>
        <n v="48.631999999999991"/>
        <n v="9099.93"/>
        <n v="25.299999999999997"/>
        <n v="69.263999999999996"/>
        <n v="1103.97"/>
        <n v="246.13279999999997"/>
        <n v="11.696"/>
        <n v="33.279999999999994"/>
        <n v="14.088000000000001"/>
        <n v="896.32799999999997"/>
        <n v="189"/>
        <n v="53.981999999999999"/>
        <n v="129.39000000000001"/>
        <n v="54.32"/>
        <n v="4367.8960000000006"/>
        <n v="161.376"/>
        <n v="2.7840000000000003"/>
        <n v="59.751999999999995"/>
        <n v="63.92"/>
        <n v="383.96000000000004"/>
        <n v="7.7520000000000007"/>
        <n v="33.568000000000005"/>
        <n v="666.34400000000005"/>
        <n v="573.72799999999995"/>
        <n v="447.96800000000007"/>
        <n v="16.78"/>
        <n v="20.96"/>
        <n v="304.23"/>
        <n v="167.86"/>
        <n v="82.38"/>
        <n v="33.29"/>
        <n v="323.98199999999997"/>
        <n v="2.2860000000000005"/>
        <n v="9.2099999999999991"/>
        <n v="18"/>
        <n v="42.929999999999993"/>
        <n v="22.92"/>
        <n v="50.88"/>
        <n v="27.312000000000001"/>
        <n v="107.97"/>
        <n v="113.82"/>
        <n v="657.50400000000002"/>
        <n v="99.54"/>
        <n v="631.78200000000004"/>
        <n v="60.72"/>
        <n v="415.87200000000007"/>
        <n v="27.12"/>
        <n v="1598.0580000000002"/>
        <n v="36.96"/>
        <n v="77.720000000000013"/>
        <n v="520.46399999999994"/>
        <n v="29.160000000000004"/>
        <n v="131.94"/>
        <n v="704.76"/>
        <n v="7.41"/>
        <n v="21.5"/>
        <n v="10.528"/>
        <n v="20.544000000000004"/>
        <n v="159.75"/>
        <n v="103.96799999999999"/>
        <n v="303.25"/>
        <n v="270.71999999999997"/>
        <n v="1487.04"/>
        <n v="71.88"/>
        <n v="253.17599999999999"/>
        <n v="2.879999999999999"/>
        <n v="384.94399999999996"/>
        <n v="913.43000000000006"/>
        <n v="183.96800000000002"/>
        <n v="1259.97"/>
        <n v="68.97"/>
        <n v="59.960000000000008"/>
        <n v="25.983999999999998"/>
        <n v="27.360000000000003"/>
        <n v="361.37600000000003"/>
        <n v="172.18599999999998"/>
        <n v="69.00800000000001"/>
        <n v="199.89999999999998"/>
        <n v="901.94999999999993"/>
        <n v="971.5"/>
        <n v="11.328000000000001"/>
        <n v="21.240000000000002"/>
        <n v="34.800000000000004"/>
        <n v="9.08"/>
        <n v="4.91"/>
        <n v="59.699999999999996"/>
        <n v="387.99"/>
        <n v="30.4"/>
        <n v="478.24"/>
        <n v="190.84800000000001"/>
        <n v="5.4840000000000009"/>
        <n v="40.92"/>
        <n v="17.239999999999998"/>
        <n v="302.94"/>
        <n v="34.75"/>
        <n v="113.94"/>
        <n v="27.18"/>
        <n v="1805.88"/>
        <n v="20"/>
        <n v="7.98"/>
        <n v="8.75"/>
        <n v="842.94"/>
        <n v="2.1819999999999995"/>
        <n v="27.384"/>
        <n v="26.405999999999992"/>
        <n v="109.95"/>
        <n v="965.84999999999991"/>
        <n v="31.68"/>
        <n v="169.45"/>
        <n v="25.4"/>
        <n v="43.96"/>
        <n v="1279.165"/>
        <n v="27.92"/>
        <n v="1332.4960000000001"/>
        <n v="32.776000000000003"/>
        <n v="209.79200000000003"/>
        <n v="16.38"/>
        <n v="128.05799999999999"/>
        <n v="21.248000000000001"/>
        <n v="333.09000000000003"/>
        <n v="248.98"/>
        <n v="43.32"/>
        <n v="9.2959999999999994"/>
        <n v="16.269999999999996"/>
        <n v="69.12"/>
        <n v="4.4699999999999989"/>
        <n v="418.29599999999994"/>
        <n v="659.98799999999994"/>
        <n v="8.1280000000000001"/>
        <n v="909.7199999999998"/>
        <n v="917.92349999999988"/>
        <n v="631.17600000000016"/>
        <n v="21.312000000000005"/>
        <n v="173.65600000000003"/>
        <n v="62.849999999999994"/>
        <n v="818.37600000000009"/>
        <n v="37.299999999999997"/>
        <n v="81.96"/>
        <n v="54.792000000000009"/>
        <n v="10.784000000000001"/>
        <n v="290.98"/>
        <n v="48.664000000000001"/>
        <n v="16.559999999999999"/>
        <n v="1347.5200000000002"/>
        <n v="9.4320000000000004"/>
        <n v="89.34"/>
        <n v="269.98"/>
        <n v="99.9"/>
        <n v="39.08"/>
        <n v="116.83199999999999"/>
        <n v="2.2959999999999994"/>
        <n v="40.44"/>
        <n v="15.84"/>
        <n v="493.9199999999999"/>
        <n v="5.9359999999999991"/>
        <n v="325.86"/>
        <n v="383.60699999999997"/>
        <n v="537.54399999999998"/>
        <n v="1.9279999999999997"/>
        <n v="7.76"/>
        <n v="659.16800000000012"/>
        <n v="351.21600000000001"/>
        <n v="56.820000000000007"/>
        <n v="8.5590000000000011"/>
        <n v="127.869"/>
        <n v="271.44"/>
        <n v="110.352"/>
        <n v="36.4"/>
        <n v="419.13599999999997"/>
        <n v="28.782000000000004"/>
        <n v="10.475999999999999"/>
        <n v="127.96"/>
        <n v="33.479999999999997"/>
        <n v="26.86"/>
        <n v="113.10000000000001"/>
        <n v="65.78"/>
        <n v="239.70000000000002"/>
        <n v="25.632000000000001"/>
        <n v="23.616"/>
        <n v="76.58"/>
        <n v="8.8000000000000007"/>
        <n v="590.35199999999998"/>
        <n v="25.02"/>
        <n v="452.55000000000007"/>
        <n v="902.71199999999999"/>
        <n v="53.97"/>
        <n v="33.92"/>
        <n v="21.81"/>
        <n v="91.6"/>
        <n v="150.97999999999999"/>
        <n v="137.25"/>
        <n v="18.272000000000002"/>
        <n v="153.72800000000001"/>
        <n v="167.94400000000002"/>
        <n v="45.99"/>
        <n v="535.41"/>
        <n v="31.36"/>
        <n v="23.480000000000004"/>
        <n v="62.789999999999992"/>
        <n v="134.376"/>
        <n v="589.9"/>
        <n v="2879.9520000000002"/>
        <n v="90.480000000000018"/>
        <n v="77.55"/>
        <n v="8.8320000000000007"/>
        <n v="177.536"/>
        <n v="258.48"/>
        <n v="14.135999999999999"/>
        <n v="24.88"/>
        <n v="140.75"/>
        <n v="123.96000000000001"/>
        <n v="586.39800000000002"/>
        <n v="1599.92"/>
        <n v="11.09"/>
        <n v="3.1680000000000006"/>
        <n v="145.76400000000001"/>
        <n v="13.620000000000001"/>
        <n v="434.64600000000002"/>
        <n v="440.18999999999994"/>
        <n v="64.400000000000006"/>
        <n v="195.76"/>
        <n v="166.45"/>
        <n v="45.248000000000005"/>
        <n v="59.903999999999996"/>
        <n v="18.2"/>
        <n v="76.75200000000001"/>
        <n v="3"/>
        <n v="7.5060000000000002"/>
        <n v="69.98"/>
        <n v="11.059999999999999"/>
        <n v="623.46479999999997"/>
        <n v="772.68000000000006"/>
        <n v="283.14000000000004"/>
        <n v="635.96"/>
        <n v="118.99"/>
        <n v="33.088000000000001"/>
        <n v="62.048000000000002"/>
        <n v="29.61"/>
        <n v="863.928"/>
        <n v="241.92"/>
        <n v="163.88"/>
        <n v="3.4860000000000002"/>
        <n v="440.91"/>
        <n v="5.7150000000000016"/>
        <n v="51.967999999999996"/>
        <n v="221.92000000000002"/>
        <n v="29.52"/>
        <n v="142.36000000000001"/>
        <n v="546.66"/>
        <n v="212.13"/>
        <n v="74.415999999999997"/>
        <n v="7.9959999999999996"/>
        <n v="8.711999999999998"/>
        <n v="65.17"/>
        <n v="173.24"/>
        <n v="130.71"/>
        <n v="0.85200000000000009"/>
        <n v="56.567999999999998"/>
        <n v="344.70400000000001"/>
        <n v="521.96"/>
        <n v="8.2200000000000006"/>
        <n v="947.17000000000007"/>
        <n v="268.935"/>
        <n v="7.58"/>
        <n v="9.8880000000000017"/>
        <n v="671.5440000000001"/>
        <n v="275.952"/>
        <n v="123.14399999999999"/>
        <n v="15.576000000000001"/>
        <n v="212.64"/>
        <n v="9.870000000000001"/>
        <n v="53.25"/>
        <n v="19.919999999999998"/>
        <n v="658.74599999999998"/>
        <n v="29.84"/>
        <n v="67.98"/>
        <n v="61.06"/>
        <n v="35.544000000000004"/>
        <n v="221.16"/>
        <n v="18.690000000000001"/>
        <n v="25.349999999999998"/>
        <n v="209.56799999999998"/>
        <n v="3.8820000000000006"/>
        <n v="1.9080000000000004"/>
        <n v="43.371999999999993"/>
        <n v="783.96"/>
        <n v="7.8560000000000008"/>
        <n v="13.712000000000002"/>
        <n v="27.76"/>
        <n v="113.52000000000001"/>
        <n v="359.88"/>
        <n v="742.33600000000001"/>
        <n v="6.4640000000000004"/>
        <n v="25.71"/>
        <n v="100.94"/>
        <n v="63.882000000000005"/>
        <n v="683.14399999999989"/>
        <n v="1.4759999999999995"/>
        <n v="40.711999999999996"/>
        <n v="69.576000000000008"/>
        <n v="58.08"/>
        <n v="52.416000000000004"/>
        <n v="54.920000000000009"/>
        <n v="364.95"/>
        <n v="27.695999999999998"/>
        <n v="43.13"/>
        <n v="57.582000000000008"/>
        <n v="30.192"/>
        <n v="43.6"/>
        <n v="10.380000000000003"/>
        <n v="13.392000000000003"/>
        <n v="39.593999999999994"/>
        <n v="91.00800000000001"/>
        <n v="42.800000000000004"/>
        <n v="62.808000000000007"/>
        <n v="195.64"/>
        <n v="239.9"/>
        <n v="380.05799999999994"/>
        <n v="1199.9759999999999"/>
        <n v="48.576000000000001"/>
        <n v="18.264000000000003"/>
        <n v="34.655999999999999"/>
        <n v="81.552000000000007"/>
        <n v="227.13600000000002"/>
        <n v="10.36"/>
        <n v="463.24799999999988"/>
        <n v="44.856000000000009"/>
        <n v="30.345000000000006"/>
        <n v="127.554"/>
        <n v="14.016"/>
        <n v="13.776000000000002"/>
        <n v="245.88"/>
        <n v="3.7980000000000005"/>
        <n v="27.744000000000003"/>
        <n v="158.37599999999998"/>
        <n v="27.58"/>
        <n v="5.5530000000000008"/>
        <n v="243.92"/>
        <n v="14.96"/>
        <n v="10.512"/>
        <n v="71.632000000000005"/>
        <n v="975.92"/>
        <n v="303.83999999999997"/>
        <n v="12.54"/>
        <n v="464.84999999999997"/>
        <n v="758.35200000000009"/>
        <n v="20.368000000000002"/>
        <n v="49.847999999999999"/>
        <n v="2404.7040000000002"/>
        <n v="563.024"/>
        <n v="89.987999999999985"/>
        <n v="1.8239999999999998"/>
        <n v="18.319999999999997"/>
        <n v="48.816000000000003"/>
        <n v="1.1879999999999997"/>
        <n v="61.567999999999998"/>
        <n v="6.1920000000000002"/>
        <n v="2.2140000000000004"/>
        <n v="5.32"/>
        <n v="2249.91"/>
        <n v="59.92"/>
        <n v="171.20000000000002"/>
        <n v="3.36"/>
        <n v="182.67000000000002"/>
        <n v="101.69999999999999"/>
        <n v="1263.3000000000002"/>
        <n v="4.2"/>
        <n v="227.28"/>
        <n v="47.9"/>
        <n v="26.352000000000004"/>
        <n v="91.59"/>
        <n v="674.05799999999999"/>
        <n v="269.89999999999998"/>
        <n v="11.808000000000002"/>
        <n v="9.5879999999999992"/>
        <n v="5.9700000000000006"/>
        <n v="2.508"/>
        <n v="35.96"/>
        <n v="14.952000000000002"/>
        <n v="67.144000000000005"/>
        <n v="254.05799999999999"/>
        <n v="231.98"/>
        <n v="96.08"/>
        <n v="3.62"/>
        <n v="90.48"/>
        <n v="14.88"/>
        <n v="91.275000000000006"/>
        <n v="897.15000000000009"/>
        <n v="12.536000000000001"/>
        <n v="4.5120000000000005"/>
        <n v="16.776000000000003"/>
        <n v="33.74"/>
        <n v="333.99899999999997"/>
        <n v="1268.82"/>
        <n v="117.48800000000001"/>
        <n v="69.48"/>
        <n v="85.9"/>
        <n v="18.060000000000002"/>
        <n v="37.4"/>
        <n v="2.5119999999999996"/>
        <n v="18.864000000000001"/>
        <n v="61.192"/>
        <n v="67.84"/>
        <n v="48.712000000000003"/>
        <n v="7.7640000000000011"/>
        <n v="467.03999999999996"/>
        <n v="128.85000000000002"/>
        <n v="8.4"/>
        <n v="110.98"/>
        <n v="207.98400000000004"/>
        <n v="36.112000000000002"/>
        <n v="35.568000000000005"/>
        <n v="12.9"/>
        <n v="717.12000000000012"/>
        <n v="773.94"/>
        <n v="20.568000000000001"/>
        <n v="4.355999999999999"/>
        <n v="5.22"/>
        <n v="84.84"/>
        <n v="7.2400000000000011"/>
        <n v="1325.76"/>
        <n v="3.1080000000000001"/>
        <n v="689.40800000000002"/>
        <n v="1889.9899999999998"/>
        <n v="55.936000000000007"/>
        <n v="18.431999999999999"/>
        <n v="52.064"/>
        <n v="48.783999999999999"/>
        <n v="13.092000000000002"/>
        <n v="109.59200000000001"/>
        <n v="56.7"/>
        <n v="79.989999999999995"/>
        <n v="47.79"/>
        <n v="2321.9"/>
        <n v="9.5220000000000002"/>
        <n v="791.96399999999994"/>
        <n v="4.9230000000000009"/>
        <n v="209.97900000000001"/>
        <n v="33.930000000000007"/>
        <n v="222.32000000000005"/>
        <n v="210.56400000000002"/>
        <n v="1502.376"/>
        <n v="10.11"/>
        <n v="772.47"/>
        <n v="20.46"/>
        <n v="347.58"/>
        <n v="72.64"/>
        <n v="461.97"/>
        <n v="302.67"/>
        <n v="8.57"/>
        <n v="212.94"/>
        <n v="26.49"/>
        <n v="687.4"/>
        <n v="239.96000000000004"/>
        <n v="199.83600000000001"/>
        <n v="716"/>
        <n v="221.06"/>
        <n v="67.710000000000008"/>
        <n v="467.46"/>
        <n v="61.4"/>
        <n v="720.76"/>
        <n v="8.1339999999999986"/>
        <n v="24.400000000000002"/>
        <n v="398.40000000000003"/>
        <n v="1352.3975999999998"/>
        <n v="41.88"/>
        <n v="99.846000000000004"/>
        <n v="584.82000000000005"/>
        <n v="43.98"/>
        <n v="391.98"/>
        <n v="1781.6819999999998"/>
        <n v="549.99"/>
        <n v="167.535"/>
        <n v="38.339999999999996"/>
        <n v="53.88"/>
        <n v="299.98"/>
        <n v="62.8"/>
        <n v="744.09999999999991"/>
        <n v="44.840000000000011"/>
        <n v="401.59000000000003"/>
        <n v="359.49899999999997"/>
        <n v="10.48"/>
        <n v="5.7919999999999989"/>
        <n v="466.15799999999996"/>
        <n v="10.312000000000001"/>
        <n v="2.556"/>
        <n v="8.7840000000000007"/>
        <n v="3.024"/>
        <n v="14.015999999999996"/>
        <n v="4.5999999999999988"/>
        <n v="19.152000000000001"/>
        <n v="186.304"/>
        <n v="66.36"/>
        <n v="67.92"/>
        <n v="186.91200000000001"/>
        <n v="10.048000000000002"/>
        <n v="17.496000000000002"/>
        <n v="35.479999999999997"/>
        <n v="629.92999999999995"/>
        <n v="79.056000000000012"/>
        <n v="232.54999999999998"/>
        <n v="464.29200000000003"/>
        <n v="68.459999999999994"/>
        <n v="2799.96"/>
        <n v="601.29999999999995"/>
        <n v="44.820000000000007"/>
        <n v="101.12"/>
        <n v="107.97600000000001"/>
        <n v="58.730000000000004"/>
        <n v="93.344000000000008"/>
        <n v="17.05"/>
        <n v="8.0960000000000001"/>
        <n v="51.550000000000004"/>
        <n v="119.9"/>
        <n v="1317.492"/>
        <n v="86.26"/>
        <n v="139.04"/>
        <n v="842.37600000000009"/>
        <n v="1214.8499999999999"/>
        <n v="67.78"/>
        <n v="2.6880000000000002"/>
        <n v="6.6000000000000005"/>
        <n v="1001.5840000000001"/>
        <n v="569.05799999999999"/>
        <n v="14.224000000000002"/>
        <n v="68.720000000000013"/>
        <n v="1367.84"/>
        <n v="563.93999999999994"/>
        <n v="3504.9"/>
        <n v="144.12"/>
        <n v="3.4079999999999999"/>
        <n v="2.0719999999999996"/>
        <n v="328.39919999999995"/>
        <n v="53.248000000000005"/>
        <n v="4.9920000000000009"/>
        <n v="258.57600000000002"/>
        <n v="75.84"/>
        <n v="45.78"/>
        <n v="38.71"/>
        <n v="748.75200000000007"/>
        <n v="1516.2"/>
        <n v="167.95200000000003"/>
        <n v="45.04"/>
        <n v="23.16"/>
        <n v="397.59999999999997"/>
        <n v="45.660000000000004"/>
        <n v="158.13"/>
        <n v="3930.0720000000001"/>
        <n v="41.720000000000006"/>
        <n v="104.23"/>
        <n v="70.260000000000005"/>
        <n v="1.24"/>
        <n v="35.4"/>
        <n v="498.26000000000005"/>
        <n v="706.86"/>
        <n v="43.19"/>
        <n v="36.56"/>
        <n v="186.14400000000001"/>
        <n v="353.56799999999998"/>
        <n v="30.93"/>
        <n v="27.496000000000002"/>
        <n v="605.34"/>
        <n v="210.00800000000001"/>
        <n v="54.96"/>
        <n v="164.22"/>
        <n v="39.872000000000007"/>
        <n v="13.68"/>
        <n v="3.3179999999999996"/>
        <n v="10.44"/>
        <n v="136.46400000000003"/>
        <n v="333.57600000000002"/>
        <n v="12.544"/>
        <n v="20.767999999999997"/>
        <n v="43.5"/>
        <n v="12.576000000000001"/>
        <n v="182.91"/>
        <n v="107.64800000000001"/>
        <n v="35.200000000000003"/>
        <n v="2.9199999999999995"/>
        <n v="200.79500000000002"/>
        <n v="46.688000000000002"/>
        <n v="21.864000000000001"/>
        <n v="167.94"/>
        <n v="3.89"/>
        <n v="52.44"/>
        <n v="32.36"/>
        <n v="399.67200000000003"/>
        <n v="3.7440000000000007"/>
        <n v="715.2"/>
        <n v="159.80000000000001"/>
        <n v="340.11599999999999"/>
        <n v="9.5520000000000014"/>
        <n v="89.991000000000014"/>
        <n v="17.904"/>
        <n v="966.69999999999982"/>
        <n v="182.11199999999999"/>
        <n v="4.4640000000000004"/>
        <n v="51.588000000000001"/>
        <n v="50.4"/>
        <n v="14.89"/>
        <n v="4.08"/>
        <n v="2275.5"/>
        <n v="1979.6999999999998"/>
        <n v="62.099999999999994"/>
        <n v="37.295999999999999"/>
        <n v="68.949999999999989"/>
        <n v="191.05799999999999"/>
        <n v="13.040000000000001"/>
        <n v="1525.1879999999996"/>
        <n v="28.048000000000002"/>
        <n v="187.05600000000001"/>
        <n v="9.6560000000000006"/>
        <n v="2314.116"/>
        <n v="34.236000000000004"/>
        <n v="15.96"/>
        <n v="25.08"/>
        <n v="6.68"/>
        <n v="63.94"/>
        <n v="60.600000000000009"/>
        <n v="10.68"/>
        <n v="307.77600000000001"/>
        <n v="12.24"/>
        <n v="899.95"/>
        <n v="1.6320000000000001"/>
        <n v="267.95999999999998"/>
        <n v="31.95"/>
        <n v="32.339999999999996"/>
        <n v="143.85600000000002"/>
        <n v="329.58400000000006"/>
        <n v="87.28"/>
        <n v="279.45600000000002"/>
        <n v="8"/>
        <n v="16.36"/>
        <n v="15.78"/>
        <n v="720.7600000000001"/>
        <n v="151.19200000000001"/>
        <n v="15.58"/>
        <n v="306.89999999999998"/>
        <n v="347.36099999999999"/>
        <n v="348.488"/>
        <n v="172.73599999999999"/>
        <n v="15.54"/>
        <n v="105.55199999999999"/>
        <n v="15.808000000000002"/>
        <n v="358.2"/>
        <n v="545.91599999999994"/>
        <n v="40.410000000000004"/>
        <n v="167.976"/>
        <n v="109.53"/>
        <n v="22.5"/>
        <n v="213.08"/>
        <n v="1025.8799999999999"/>
        <n v="39"/>
        <n v="2.907"/>
        <n v="79.98"/>
        <n v="3.7439999999999998"/>
        <n v="22.424000000000003"/>
        <n v="42.76"/>
        <n v="10.080000000000002"/>
        <n v="101.34"/>
        <n v="224.75"/>
        <n v="73.175999999999974"/>
        <n v="39.984000000000002"/>
        <n v="150.38399999999999"/>
        <n v="11.231999999999999"/>
        <n v="1649.95"/>
        <n v="111.89999999999999"/>
        <n v="599.16499999999996"/>
        <n v="4.0640000000000001"/>
        <n v="6.2160000000000002"/>
        <n v="8.895999999999999"/>
        <n v="1640.6999999999998"/>
        <n v="270"/>
        <n v="19.52"/>
        <n v="9.8100000000000023"/>
        <n v="213.21600000000001"/>
        <n v="588.78399999999999"/>
        <n v="2.0640000000000001"/>
        <n v="62.296000000000006"/>
        <n v="10.709999999999999"/>
        <n v="20.936000000000003"/>
        <n v="33"/>
        <n v="357.93"/>
        <n v="57.400000000000006"/>
        <n v="331.96"/>
        <n v="86.199999999999989"/>
        <n v="38.016000000000005"/>
        <n v="8.3840000000000003"/>
        <n v="19.600000000000001"/>
        <n v="13.343999999999998"/>
        <n v="1478.2719999999999"/>
        <n v="16.272000000000002"/>
        <n v="32.340000000000003"/>
        <n v="56.064"/>
        <n v="108.72"/>
        <n v="181.47000000000003"/>
        <n v="16.176000000000002"/>
        <n v="123.92000000000002"/>
        <n v="13.360000000000001"/>
        <n v="102.01800000000001"/>
        <n v="750.68"/>
        <n v="84.55"/>
        <n v="1.8690000000000004"/>
        <n v="103.19200000000001"/>
        <n v="36"/>
        <n v="239.96"/>
        <n v="3.5919999999999992"/>
        <n v="20.808"/>
        <n v="63.920000000000009"/>
        <n v="664.14599999999996"/>
        <n v="3.3119999999999998"/>
        <n v="20.136000000000003"/>
        <n v="859.19999999999993"/>
        <n v="56.704000000000001"/>
        <n v="11.120000000000001"/>
        <n v="22.776000000000003"/>
        <n v="1319.96"/>
        <n v="239.95999999999998"/>
        <n v="54.768000000000001"/>
        <n v="21.552000000000003"/>
        <n v="58.24"/>
        <n v="80.28"/>
        <n v="9.7799999999999994"/>
        <n v="2479.96"/>
        <n v="179.94"/>
        <n v="26.849999999999998"/>
        <n v="17.43"/>
        <n v="1.5919999999999996"/>
        <n v="22.344000000000001"/>
        <n v="455.97"/>
        <n v="5.2140000000000004"/>
        <n v="67.400000000000006"/>
        <n v="126.56"/>
        <n v="139.92999999999998"/>
        <n v="16.656000000000002"/>
        <n v="67.993199999999987"/>
        <n v="34.54"/>
        <n v="64.12"/>
        <n v="209.98599999999999"/>
        <n v="29.760000000000005"/>
        <n v="89.768000000000001"/>
        <n v="34.360000000000007"/>
        <n v="98.376000000000005"/>
        <n v="29.940000000000005"/>
        <n v="36.738"/>
        <n v="179.93999999999997"/>
        <n v="383.64"/>
        <n v="47.52"/>
        <n v="83.56"/>
        <n v="546.06000000000006"/>
        <n v="34.049999999999997"/>
        <n v="245.98"/>
        <n v="18.940000000000001"/>
        <n v="59.913000000000011"/>
        <n v="68.62"/>
        <n v="55.984000000000009"/>
        <n v="14.480000000000002"/>
        <n v="142.488"/>
        <n v="98.391999999999996"/>
        <n v="11.05"/>
        <n v="7.78"/>
        <n v="53.040000000000006"/>
        <n v="843.9"/>
        <n v="1496.16"/>
        <n v="117.96"/>
        <n v="21.299999999999997"/>
        <n v="1040.8"/>
        <n v="499.95"/>
        <n v="3.04"/>
        <n v="201.96"/>
        <n v="68.64"/>
        <n v="2348.8200000000002"/>
        <n v="273.55200000000002"/>
        <n v="815.29199999999992"/>
        <n v="234.45000000000002"/>
        <n v="1256.22"/>
        <n v="152.79999999999998"/>
        <n v="82.56"/>
        <n v="284.96999999999997"/>
        <n v="60.84"/>
        <n v="28.8"/>
        <n v="74.45"/>
        <n v="192.22"/>
        <n v="57.9"/>
        <n v="1194.165"/>
        <n v="2.94"/>
        <n v="45.240000000000009"/>
        <n v="18.687999999999999"/>
        <n v="112.77600000000001"/>
        <n v="377.45"/>
        <n v="28.68"/>
        <n v="21.44"/>
        <n v="511.05600000000004"/>
        <n v="18.656000000000002"/>
        <n v="66.688000000000002"/>
        <n v="99.488"/>
        <n v="53.984000000000002"/>
        <n v="355.36"/>
        <n v="140.376"/>
        <n v="15.840000000000002"/>
        <n v="57.408000000000008"/>
        <n v="27.6"/>
        <n v="20.439999999999998"/>
        <n v="6.38"/>
        <n v="1049.93"/>
        <n v="14.320000000000002"/>
        <n v="129.88800000000001"/>
        <n v="48.944000000000003"/>
        <n v="275.05799999999999"/>
        <n v="27.36"/>
        <n v="134.99"/>
        <n v="71.088000000000008"/>
        <n v="27.395999999999997"/>
        <n v="13.455999999999998"/>
        <n v="40.752000000000002"/>
        <n v="139.96000000000004"/>
        <n v="136.53"/>
        <n v="11.64"/>
        <n v="79.44"/>
        <n v="127.76400000000001"/>
        <n v="2799.944"/>
        <n v="5.9399999999999995"/>
        <n v="177.54999999999998"/>
        <n v="57.959999999999994"/>
        <n v="29.402999999999999"/>
        <n v="81.400000000000006"/>
        <n v="91.176000000000016"/>
        <n v="159.96800000000002"/>
        <n v="331.536"/>
        <n v="178.10999999999999"/>
        <n v="459.92"/>
        <n v="27.52"/>
        <n v="30.69"/>
        <n v="13.919999999999998"/>
        <n v="38.376000000000005"/>
        <n v="26.48"/>
        <n v="532.72"/>
        <n v="26.72"/>
        <n v="795.48"/>
        <n v="16.560000000000002"/>
        <n v="74.95"/>
        <n v="355.45499999999998"/>
        <n v="3.1599999999999993"/>
        <n v="1999.96"/>
        <n v="46.152000000000001"/>
        <n v="32.984999999999999"/>
        <n v="6.3840000000000003"/>
        <n v="54.92"/>
        <n v="1448.8200000000002"/>
        <n v="353.88"/>
        <n v="60.144000000000005"/>
        <n v="85.2"/>
        <n v="14.91"/>
        <n v="1158.1199999999999"/>
        <n v="599.99"/>
        <n v="638.28800000000012"/>
        <n v="13.208000000000002"/>
        <n v="112.64800000000001"/>
        <n v="2.21"/>
        <n v="217.76400000000001"/>
        <n v="22.638000000000002"/>
        <n v="95.143999999999991"/>
        <n v="12.320000000000002"/>
        <n v="1395.54"/>
        <n v="117.36"/>
        <n v="421.37200000000001"/>
        <n v="575.96800000000007"/>
        <n v="205.99919999999997"/>
        <n v="31.744"/>
        <n v="132.22400000000002"/>
        <n v="1487.9760000000001"/>
        <n v="11.672000000000001"/>
        <n v="12.912000000000001"/>
        <n v="93.149999999999991"/>
        <n v="238.62"/>
        <n v="7.77"/>
        <n v="285.48"/>
        <n v="19.168000000000003"/>
        <n v="26.136000000000003"/>
        <n v="90.801000000000002"/>
        <n v="181.76400000000001"/>
        <n v="581.96"/>
        <n v="29.98"/>
        <n v="519.96"/>
        <n v="363.92"/>
        <n v="64.2"/>
        <n v="72.599999999999994"/>
        <n v="57.567999999999998"/>
        <n v="83.699999999999989"/>
        <n v="415.96800000000007"/>
        <n v="304.89999999999998"/>
        <n v="80.959999999999994"/>
        <n v="777.21"/>
        <n v="225.56799999999998"/>
        <n v="36.599999999999994"/>
        <n v="715.64"/>
        <n v="795.51"/>
        <n v="74.760000000000005"/>
        <n v="29.22"/>
        <n v="23.04"/>
        <n v="1.3619999999999997"/>
        <n v="239.66599999999997"/>
        <n v="4.5599999999999996"/>
        <n v="1133.3499999999999"/>
        <n v="104.58000000000001"/>
        <n v="1293.4879999999998"/>
        <n v="127.94999999999999"/>
        <n v="59.76"/>
        <n v="108.08"/>
        <n v="9.5400000000000009"/>
        <n v="11.736000000000001"/>
        <n v="885.52800000000002"/>
        <n v="28.28"/>
        <n v="4912.59"/>
        <n v="38.432000000000002"/>
        <n v="21.568000000000001"/>
        <n v="81.576000000000008"/>
        <n v="99.87"/>
        <n v="71.12"/>
        <n v="259.95999999999998"/>
        <n v="24.192"/>
        <n v="16.95"/>
        <n v="24.704000000000001"/>
        <n v="104.184"/>
        <n v="25.5"/>
        <n v="199.76400000000001"/>
        <n v="94.6"/>
        <n v="4228.7040000000006"/>
        <n v="2003.9200000000003"/>
        <n v="313.17599999999999"/>
        <n v="1099.5"/>
        <n v="1215.92"/>
        <n v="8.92"/>
        <n v="87.210000000000008"/>
        <n v="683.98799999999994"/>
        <n v="527.91999999999996"/>
        <n v="95.992000000000004"/>
        <n v="435.84000000000003"/>
        <n v="48.84"/>
        <n v="25.9"/>
        <n v="42.68"/>
        <n v="234.36"/>
        <n v="10.5"/>
        <n v="676.55"/>
        <n v="770.35200000000009"/>
        <n v="575.928"/>
        <n v="107.88"/>
        <n v="8.7040000000000006"/>
        <n v="43.019999999999996"/>
        <n v="414.96"/>
        <n v="387.72"/>
        <n v="13.56"/>
        <n v="552"/>
        <n v="429.90000000000003"/>
        <n v="32.06"/>
        <n v="161.96"/>
        <n v="19.86"/>
        <n v="77.56"/>
        <n v="245.94"/>
        <n v="8.6"/>
        <n v="2357.4880000000003"/>
        <n v="369.54399999999998"/>
        <n v="184.75200000000001"/>
        <n v="458.42999999999995"/>
        <n v="328.59000000000003"/>
        <n v="338.35199999999998"/>
        <n v="87.960000000000008"/>
        <n v="12.294"/>
        <n v="109.764"/>
        <n v="68.52"/>
        <n v="74.94"/>
        <n v="2548.5600000000004"/>
        <n v="287.88"/>
        <n v="4158.9120000000003"/>
        <n v="646.27200000000005"/>
        <n v="18.48"/>
        <n v="239.24"/>
        <n v="19.567999999999998"/>
        <n v="310.39199999999994"/>
        <n v="859.2"/>
        <n v="506.28"/>
        <n v="238.15200000000004"/>
        <n v="692.93999999999994"/>
        <n v="16.146000000000004"/>
        <n v="1345.4850000000001"/>
        <n v="173.48800000000003"/>
        <n v="272.39999999999998"/>
        <n v="28"/>
        <n v="12.201000000000001"/>
        <n v="2.0679999999999996"/>
        <n v="142.04"/>
        <n v="1199.96"/>
        <n v="12.600000000000001"/>
        <n v="23.904000000000003"/>
        <n v="88.960000000000008"/>
        <n v="518.27200000000005"/>
        <n v="6.98"/>
        <n v="343.20000000000005"/>
        <n v="152.68800000000002"/>
        <n v="3.4880000000000004"/>
        <n v="5.8880000000000008"/>
        <n v="270.62"/>
        <n v="72.48"/>
        <n v="151.05600000000001"/>
        <n v="6.2159999999999993"/>
        <n v="24.032"/>
        <n v="2.0880000000000001"/>
        <n v="4.4879999999999995"/>
        <n v="272.64600000000002"/>
        <n v="212.8"/>
        <n v="45.4"/>
        <n v="80.991"/>
        <n v="2888.1270000000004"/>
        <n v="1299.6600000000001"/>
        <n v="2254.41"/>
        <n v="314.53199999999998"/>
        <n v="13.632"/>
        <n v="19.431999999999995"/>
        <n v="65.44"/>
        <n v="1.9079999999999997"/>
        <n v="1474.8020000000001"/>
        <n v="110.096"/>
        <n v="16.752000000000002"/>
        <n v="1537.0739999999998"/>
        <n v="449.37200000000001"/>
        <n v="41.904000000000003"/>
        <n v="2279.96"/>
        <n v="409.21600000000001"/>
        <n v="327.99600000000004"/>
        <n v="49.408000000000001"/>
        <n v="767.21400000000006"/>
        <n v="161.28"/>
        <n v="192.8"/>
        <n v="73.163999999999987"/>
        <n v="205.666"/>
        <n v="115.44"/>
        <n v="274.8"/>
        <n v="119.03999999999999"/>
        <n v="20.07"/>
        <n v="40.736000000000004"/>
        <n v="340.70400000000006"/>
        <n v="1198.33"/>
        <n v="51.336000000000006"/>
        <n v="332.70400000000001"/>
        <n v="42.408000000000008"/>
        <n v="81.539999999999992"/>
        <n v="167.28"/>
        <n v="772.68"/>
        <n v="26.160000000000004"/>
        <n v="33.57"/>
        <n v="170.24"/>
        <n v="117.456"/>
        <n v="34.248000000000005"/>
        <n v="26.7"/>
        <n v="21.2"/>
        <n v="838.38"/>
        <n v="1690.04"/>
        <n v="121.96"/>
        <n v="113.72999999999999"/>
        <n v="14.6"/>
        <n v="887.84"/>
        <n v="403.92"/>
        <n v="106.8"/>
        <n v="34.944000000000003"/>
        <n v="383.84000000000003"/>
        <n v="799.56000000000006"/>
        <n v="6.3299999999999992"/>
        <n v="329.988"/>
        <n v="71.376000000000005"/>
        <n v="63.769999999999996"/>
        <n v="50.97"/>
        <n v="1439.9680000000001"/>
        <n v="563.91999999999996"/>
        <n v="235.15199999999999"/>
        <n v="51.016000000000005"/>
        <n v="25.248000000000001"/>
        <n v="56.686"/>
        <n v="51.168000000000006"/>
        <n v="2793.5280000000002"/>
        <n v="65.94"/>
        <n v="68.16"/>
        <n v="125.69999999999999"/>
        <n v="56.699999999999996"/>
        <n v="12.263999999999999"/>
        <n v="66.294000000000011"/>
        <n v="291.16800000000001"/>
        <n v="110.376"/>
        <n v="30.32"/>
        <n v="71.28"/>
        <n v="1471.96"/>
        <n v="26.336000000000002"/>
        <n v="166.5"/>
        <n v="11.744"/>
        <n v="247.44"/>
        <n v="43.41"/>
        <n v="465.16"/>
        <n v="2.3939999999999997"/>
        <n v="200.96999999999997"/>
        <n v="9.8560000000000016"/>
        <n v="384.59200000000004"/>
        <n v="442.37199999999996"/>
        <n v="28.849999999999998"/>
        <n v="311.98"/>
        <n v="22.450000000000003"/>
        <n v="1159.056"/>
        <n v="179.89999999999998"/>
        <n v="116.312"/>
        <n v="428.40000000000003"/>
        <n v="24.75"/>
        <n v="20.784000000000002"/>
        <n v="63.824000000000005"/>
        <n v="141.55199999999999"/>
        <n v="563.24"/>
        <n v="661.17600000000004"/>
        <n v="502.48800000000006"/>
        <n v="196.70400000000001"/>
        <n v="915.13600000000008"/>
        <n v="701.96"/>
        <n v="33.552"/>
        <n v="1737.1799999999998"/>
        <n v="36.36"/>
        <n v="25.83"/>
        <n v="24.587999999999994"/>
        <n v="13.984000000000002"/>
        <n v="195.96000000000004"/>
        <n v="17.584000000000003"/>
        <n v="104.78399999999999"/>
        <n v="650.35200000000009"/>
        <n v="629.18400000000008"/>
        <n v="15.176"/>
        <n v="579.51"/>
        <n v="14.99"/>
        <n v="151.91999999999999"/>
        <n v="65.97"/>
        <n v="210.84"/>
        <n v="19.05"/>
        <n v="247.71600000000001"/>
        <n v="66.58"/>
        <n v="87.8"/>
        <n v="221.38200000000001"/>
        <n v="5199.96"/>
        <n v="156.512"/>
        <n v="119.85000000000001"/>
        <n v="69.28"/>
        <n v="24.55"/>
        <n v="12.176000000000002"/>
        <n v="108.40000000000002"/>
        <n v="2.4119999999999999"/>
        <n v="8.39"/>
        <n v="337.98"/>
        <n v="150.80000000000001"/>
        <n v="1039.992"/>
        <n v="41.22"/>
        <n v="240.37"/>
        <n v="119.02"/>
        <n v="133.12"/>
        <n v="38.08"/>
        <n v="561.58400000000006"/>
        <n v="99.920000000000016"/>
        <n v="286.14999999999998"/>
        <n v="49.792000000000002"/>
        <n v="299.97499999999997"/>
        <n v="62.591999999999999"/>
        <n v="4.2759999999999989"/>
        <n v="229.94"/>
        <n v="311.14999999999998"/>
        <n v="396.92"/>
        <n v="17.149999999999999"/>
        <n v="824.95"/>
        <n v="24.64"/>
        <n v="227.88"/>
        <n v="8.01"/>
        <n v="569.5680000000001"/>
        <n v="149.73000000000002"/>
        <n v="899.43"/>
        <n v="76.864000000000004"/>
        <n v="102.93"/>
        <n v="108.57600000000001"/>
        <n v="5.9840000000000009"/>
        <n v="111.93"/>
        <n v="454.27200000000005"/>
        <n v="8399.9759999999987"/>
        <n v="6.2940000000000014"/>
        <n v="122.38199999999999"/>
        <n v="945.03600000000006"/>
        <n v="14.301000000000002"/>
        <n v="410.35199999999998"/>
        <n v="23.52"/>
        <n v="477.15000000000003"/>
        <n v="974.98799999999983"/>
        <n v="589.41"/>
        <n v="82.26"/>
        <n v="7.1039999999999992"/>
        <n v="103.50000000000001"/>
        <n v="2.4640000000000004"/>
        <n v="10.76"/>
        <n v="6.7"/>
        <n v="3.44"/>
        <n v="135.99"/>
        <n v="15.959999999999999"/>
        <n v="37.200000000000003"/>
        <n v="84.960000000000008"/>
        <n v="2079.4"/>
        <n v="72.42"/>
        <n v="114.52"/>
        <n v="871.80000000000007"/>
        <n v="4.5540000000000003"/>
        <n v="5.2"/>
        <n v="205.99200000000002"/>
        <n v="503.96000000000004"/>
        <n v="24.472000000000001"/>
        <n v="110.4"/>
        <n v="384.76799999999997"/>
        <n v="78.66"/>
        <n v="962.07999999999993"/>
        <n v="12.843000000000002"/>
        <n v="295.45600000000002"/>
        <n v="103.93599999999999"/>
        <n v="289.56799999999998"/>
        <n v="39.72"/>
        <n v="244.768"/>
        <n v="135.09"/>
        <n v="279.85999999999996"/>
        <n v="90.06"/>
        <n v="50.231999999999999"/>
        <n v="19.242000000000001"/>
        <n v="5.3040000000000003"/>
        <n v="19.136000000000003"/>
        <n v="332.83200000000005"/>
        <n v="50.352000000000004"/>
        <n v="206.38400000000001"/>
        <n v="529.9"/>
        <n v="99.3"/>
        <n v="108.96"/>
        <n v="5443.96"/>
        <n v="56.07"/>
        <n v="59.993999999999993"/>
        <n v="9.4200000000000017"/>
        <n v="216.4"/>
        <n v="6.9360000000000008"/>
        <n v="4.427999999999999"/>
        <n v="142.80000000000001"/>
        <n v="399.95"/>
        <n v="2152.7760000000003"/>
        <n v="4007.8400000000006"/>
        <n v="158.99"/>
        <n v="291.10000000000002"/>
        <n v="73.679999999999993"/>
        <n v="58.170000000000009"/>
        <n v="634.11599999999999"/>
        <n v="155.88"/>
        <n v="327.56399999999996"/>
        <n v="505.32000000000005"/>
        <n v="3.8079999999999998"/>
        <n v="8.6819999999999968"/>
        <n v="24.424000000000003"/>
        <n v="1522.6379999999999"/>
        <n v="419.90000000000003"/>
        <n v="33.61999999999999"/>
        <n v="16.14"/>
        <n v="194.25"/>
        <n v="243.99199999999996"/>
        <n v="7.120000000000001"/>
        <n v="319.92"/>
        <n v="1049.44"/>
        <n v="1007.9440000000002"/>
        <n v="231.72"/>
        <n v="9.9120000000000008"/>
        <n v="19.8"/>
        <n v="125.92999999999999"/>
        <n v="11.760000000000002"/>
        <n v="1.3650000000000002"/>
        <n v="62.015999999999998"/>
        <n v="239.84"/>
        <n v="484.70400000000006"/>
        <n v="371.97600000000006"/>
        <n v="89.820000000000007"/>
        <n v="469.95"/>
        <n v="209.94"/>
        <n v="102.438"/>
        <n v="199.304"/>
        <n v="6999.96"/>
        <n v="7.3800000000000008"/>
        <n v="1747.25"/>
        <n v="54.48"/>
        <n v="199.99"/>
        <n v="68.541000000000011"/>
        <n v="122.12000000000002"/>
        <n v="6.99"/>
        <n v="1421.664"/>
        <n v="125.88"/>
        <n v="79.78"/>
        <n v="133.20000000000002"/>
        <n v="139.94400000000002"/>
        <n v="133.47200000000001"/>
        <n v="564.19499999999994"/>
        <n v="319.98400000000004"/>
        <n v="21.184000000000001"/>
        <n v="213.42999999999995"/>
        <n v="31.992000000000004"/>
        <n v="68.703999999999994"/>
        <n v="386.91"/>
        <n v="39.659999999999997"/>
        <n v="356.85"/>
        <n v="251.57999999999998"/>
        <n v="219.84000000000003"/>
        <n v="42.85"/>
        <n v="17"/>
        <n v="87.4"/>
        <n v="265.85999999999996"/>
        <n v="67.959999999999994"/>
        <n v="83.9"/>
        <n v="19.75"/>
        <n v="393.54"/>
        <n v="46.872"/>
        <n v="3.6"/>
        <n v="180.01600000000002"/>
        <n v="41.552"/>
        <n v="12.160000000000002"/>
        <n v="477.51"/>
        <n v="47.97"/>
        <n v="415.17600000000004"/>
        <n v="35.231999999999999"/>
        <n v="16.34"/>
        <n v="163.136"/>
        <n v="5.43"/>
        <n v="519.67999999999995"/>
        <n v="273.92"/>
        <n v="266.35200000000003"/>
        <n v="56.328000000000003"/>
        <n v="39.264000000000003"/>
        <n v="95.231999999999999"/>
        <n v="159.91999999999999"/>
        <n v="23.32"/>
        <n v="10.47"/>
        <n v="20.704000000000001"/>
        <n v="50.496000000000002"/>
        <n v="6.1290000000000004"/>
        <n v="643.13599999999997"/>
        <n v="32.432000000000002"/>
        <n v="113.76"/>
        <n v="150.66"/>
        <n v="48.032000000000004"/>
        <n v="102.624"/>
        <n v="359.77199999999999"/>
        <n v="122.13600000000001"/>
        <n v="479.952"/>
        <n v="116.98"/>
        <n v="8.74"/>
        <n v="7.96"/>
        <n v="275.24"/>
        <n v="47.400000000000006"/>
        <n v="512.96"/>
        <n v="395.93999999999994"/>
        <n v="253.76399999999998"/>
        <n v="1362.8999999999999"/>
        <n v="14.560000000000002"/>
        <n v="196.21"/>
        <n v="13.005000000000003"/>
        <n v="4.1760000000000002"/>
        <n v="17.64"/>
        <n v="93.456000000000003"/>
        <n v="449.91"/>
        <n v="344.94"/>
        <n v="20.096000000000004"/>
        <n v="37.752000000000002"/>
        <n v="138.58799999999999"/>
        <n v="259.92000000000007"/>
        <n v="9.98"/>
        <n v="21.488"/>
        <n v="3.7979999999999987"/>
        <n v="7.8800000000000008"/>
        <n v="35.445"/>
        <n v="269.97000000000003"/>
        <n v="45.120000000000005"/>
        <n v="100.80000000000001"/>
        <n v="47.968000000000004"/>
        <n v="3.8560000000000003"/>
        <n v="12.585000000000003"/>
        <n v="113.372"/>
        <n v="18.312000000000001"/>
        <n v="127.93599999999999"/>
        <n v="241.17000000000002"/>
        <n v="3266.3760000000002"/>
        <n v="1.6799999999999995"/>
        <n v="7.968"/>
        <n v="168.1"/>
        <n v="98.46"/>
        <n v="358.58"/>
        <n v="32.479999999999997"/>
        <n v="17499.949999999997"/>
        <n v="34.370000000000005"/>
        <n v="146.04000000000002"/>
        <n v="27.88"/>
        <n v="152.65"/>
        <n v="371.2"/>
        <n v="14.832000000000003"/>
        <n v="20.700000000000003"/>
        <n v="67.900000000000006"/>
        <n v="1059.1199999999999"/>
        <n v="32.04"/>
        <n v="1565.88"/>
        <n v="106.05"/>
        <n v="62.04"/>
        <n v="494.97"/>
        <n v="367.96"/>
        <n v="44.96"/>
        <n v="28.14"/>
        <n v="274.89"/>
        <n v="2887.0560000000005"/>
        <n v="131.376"/>
        <n v="1913.3999999999999"/>
        <n v="2567.84"/>
        <n v="37.056000000000004"/>
        <n v="259.89600000000002"/>
        <n v="73.343999999999994"/>
        <n v="95.68"/>
        <n v="411.98"/>
        <n v="34.479999999999997"/>
        <n v="10.782000000000002"/>
        <n v="602.65099999999995"/>
        <n v="7.6559999999999988"/>
        <n v="559.92999999999995"/>
        <n v="2399.96"/>
        <n v="16"/>
        <n v="5.5879999999999992"/>
        <n v="235.92"/>
        <n v="115.96"/>
        <n v="186.54"/>
        <n v="159.56"/>
        <n v="132.16"/>
        <n v="17.903999999999996"/>
        <n v="124.032"/>
        <n v="1403.9200000000003"/>
        <n v="28.799999999999997"/>
        <n v="24.588000000000001"/>
        <n v="356.78999999999996"/>
        <n v="16.98"/>
        <n v="491.55"/>
        <n v="23.66"/>
        <n v="93.68"/>
        <n v="862.34400000000005"/>
        <n v="13.493999999999998"/>
        <n v="41.584000000000003"/>
        <n v="84.272000000000006"/>
        <n v="36.544000000000004"/>
        <n v="479.72"/>
        <n v="102.36799999999999"/>
        <n v="713.88"/>
        <n v="623.96"/>
        <n v="2.48"/>
        <n v="58.407999999999994"/>
        <n v="479.988"/>
        <n v="53.567999999999998"/>
        <n v="21.34"/>
        <n v="15.51"/>
        <n v="7.8000000000000007"/>
        <n v="10.199999999999999"/>
        <n v="22.32"/>
        <n v="75.98"/>
        <n v="6.46"/>
        <n v="824.97"/>
        <n v="18.180000000000003"/>
        <n v="621.7600000000001"/>
        <n v="48.87"/>
        <n v="5.92"/>
        <n v="30.18"/>
        <n v="8.7799999999999994"/>
        <n v="376.74"/>
        <n v="1.3919999999999997"/>
        <n v="44.43"/>
        <n v="226.20000000000002"/>
        <n v="27.9"/>
        <n v="31.08"/>
        <n v="13.839999999999998"/>
        <n v="175.87200000000001"/>
        <n v="208.44"/>
        <n v="25.76"/>
        <n v="366.74399999999997"/>
        <n v="289.24"/>
        <n v="205.16400000000002"/>
        <n v="598.45799999999997"/>
        <n v="148.25700000000001"/>
        <n v="146.76"/>
        <n v="6.8000000000000007"/>
        <n v="143.64000000000001"/>
        <n v="227.45999999999998"/>
        <n v="46.24"/>
        <n v="245.64600000000002"/>
        <n v="55.00800000000001"/>
        <n v="523.39200000000005"/>
        <n v="198.744"/>
        <n v="9.2480000000000011"/>
        <n v="99.591999999999999"/>
        <n v="399.96"/>
        <n v="14.576000000000001"/>
        <n v="209.60000000000002"/>
        <n v="30.98"/>
        <n v="122.688"/>
        <n v="892.13600000000008"/>
        <n v="50.22"/>
        <n v="83.42"/>
        <n v="5.8719999999999999"/>
        <n v="12.144"/>
        <n v="27.792000000000002"/>
        <n v="32.67"/>
        <n v="1261.33"/>
        <n v="82.656000000000006"/>
        <n v="175.92"/>
        <n v="4.7519999999999989"/>
        <n v="13.344000000000001"/>
        <n v="22.911000000000005"/>
        <n v="309.45600000000002"/>
        <n v="472.51800000000003"/>
        <n v="1012.6800000000001"/>
        <n v="17.220000000000006"/>
        <n v="1626.1920000000002"/>
        <n v="8.5950000000000024"/>
        <n v="190.89600000000002"/>
        <n v="163.44"/>
        <n v="146.68799999999999"/>
        <n v="276.78400000000005"/>
        <n v="318.95999999999998"/>
        <n v="6.5700000000000012"/>
        <n v="421.1"/>
        <n v="760.11599999999987"/>
        <n v="38.784000000000006"/>
        <n v="122.32799999999999"/>
        <n v="459.88"/>
        <n v="9.2799999999999994"/>
        <n v="1685.88"/>
        <n v="5.7280000000000006"/>
        <n v="67.194000000000003"/>
        <n v="10.02"/>
        <n v="13.89"/>
        <n v="16.45"/>
        <n v="123.08799999999999"/>
        <n v="257.94"/>
        <n v="828.59999999999991"/>
        <n v="17.440000000000001"/>
        <n v="62.88000000000001"/>
        <n v="290.35200000000003"/>
        <n v="113.52"/>
        <n v="135.29999999999998"/>
        <n v="111.15"/>
        <n v="776.84999999999991"/>
        <n v="43.28"/>
        <n v="52.56"/>
        <n v="971.88000000000011"/>
        <n v="182.55"/>
        <n v="53.087999999999994"/>
        <n v="275.88"/>
        <n v="157.89999999999998"/>
        <n v="15.600000000000001"/>
        <n v="247.84"/>
        <n v="717.72"/>
        <n v="236.5"/>
        <n v="87.167999999999978"/>
        <n v="32.231999999999999"/>
        <n v="2.2020000000000004"/>
        <n v="9.3960000000000008"/>
        <n v="12.78"/>
        <n v="40"/>
        <n v="23.24"/>
        <n v="908.82"/>
        <n v="5.5520000000000005"/>
        <n v="74.591999999999999"/>
        <n v="38.86399999999999"/>
        <n v="203.976"/>
        <n v="5.3880000000000008"/>
        <n v="30.975999999999999"/>
        <n v="1350.1200000000001"/>
        <n v="19.54"/>
        <n v="138"/>
        <n v="116.75999999999999"/>
        <n v="331.02300000000008"/>
        <n v="756.80000000000007"/>
        <n v="8.7360000000000007"/>
        <n v="369.16"/>
        <n v="51.648000000000003"/>
        <n v="62.496000000000009"/>
        <n v="274.49100000000004"/>
        <n v="137.94"/>
        <n v="151.62"/>
        <n v="30.8"/>
        <n v="1319.8"/>
        <n v="89.712000000000018"/>
        <n v="22.830000000000002"/>
        <n v="30.88"/>
        <n v="113.6"/>
        <n v="341.99100000000004"/>
        <n v="92.88000000000001"/>
        <n v="24.14"/>
        <n v="4416.174"/>
        <n v="49.56"/>
        <n v="302.45"/>
        <n v="44.672000000000004"/>
        <n v="989.97"/>
        <n v="364.74"/>
        <n v="49.76"/>
        <n v="125.99"/>
        <n v="14.700000000000001"/>
        <n v="13.428000000000003"/>
        <n v="315.77600000000007"/>
        <n v="273.666"/>
        <n v="20.608000000000004"/>
        <n v="4.0950000000000006"/>
        <n v="63.980000000000004"/>
        <n v="799.92000000000007"/>
        <n v="35.984000000000002"/>
        <n v="185.52800000000002"/>
        <n v="2541.98"/>
        <n v="599.98500000000013"/>
        <n v="3.0359999999999996"/>
        <n v="46.36"/>
        <n v="6.9"/>
        <n v="559.71"/>
        <n v="50.783999999999999"/>
        <n v="26.01"/>
        <n v="649"/>
        <n v="59.99"/>
        <n v="20.239999999999998"/>
        <n v="37.839999999999996"/>
        <n v="77.240000000000009"/>
        <n v="292.10000000000002"/>
        <n v="424.11599999999999"/>
        <n v="2.8919999999999995"/>
        <n v="381.72"/>
        <n v="890.84099999999989"/>
        <n v="14.129999999999999"/>
        <n v="64.75"/>
        <n v="11.214000000000002"/>
        <n v="286.40000000000003"/>
        <n v="142.18199999999999"/>
        <n v="19.608000000000001"/>
        <n v="4.1580000000000004"/>
        <n v="400.79999999999995"/>
        <n v="28.792000000000002"/>
        <n v="111"/>
        <n v="1279.9680000000001"/>
        <n v="1856.19"/>
        <n v="22.752000000000002"/>
        <n v="61.541999999999994"/>
        <n v="81.438000000000017"/>
        <n v="67.36"/>
        <n v="54.527999999999992"/>
        <n v="449.56800000000004"/>
        <n v="192.18600000000004"/>
        <n v="67.88"/>
        <n v="162.88999999999999"/>
        <n v="721.87500000000011"/>
        <n v="73.567999999999998"/>
        <n v="13.584000000000001"/>
        <n v="176.77199999999996"/>
        <n v="21.9"/>
        <n v="445.44"/>
        <n v="116.4"/>
        <n v="1.4080000000000001"/>
        <n v="169.56800000000001"/>
        <n v="251.96399999999994"/>
        <n v="194.35200000000003"/>
        <n v="340.18200000000002"/>
        <n v="6.8880000000000017"/>
        <n v="15.570000000000004"/>
        <n v="153.78"/>
        <n v="61.019999999999996"/>
        <n v="110.11"/>
        <n v="36.024000000000001"/>
        <n v="54.336000000000006"/>
        <n v="378"/>
        <n v="1336.4399999999998"/>
        <n v="390.36799999999999"/>
        <n v="101.52000000000001"/>
        <n v="866.64599999999996"/>
        <n v="795.40800000000013"/>
        <n v="35.856000000000002"/>
        <n v="23.840000000000003"/>
        <n v="30.87"/>
        <n v="509.95749999999992"/>
        <n v="122.91"/>
        <n v="167.84"/>
        <n v="172.11"/>
        <n v="13.591999999999999"/>
        <n v="386.67999999999995"/>
        <n v="379.96000000000004"/>
        <n v="539.91"/>
        <n v="41.240000000000009"/>
        <n v="51.897000000000013"/>
        <n v="23.160000000000004"/>
        <n v="126.08"/>
        <n v="449.1"/>
        <n v="195.10400000000001"/>
        <n v="36.671999999999997"/>
        <n v="85.245999999999995"/>
        <n v="32.712000000000003"/>
        <n v="11.43"/>
        <n v="9.3450000000000024"/>
        <n v="23.136000000000003"/>
        <n v="46.900000000000006"/>
        <n v="236.52800000000002"/>
        <n v="237.09600000000003"/>
        <n v="65.584000000000003"/>
        <n v="88.920000000000016"/>
        <n v="5.7999999999999989"/>
        <n v="1415.76"/>
        <n v="569.64"/>
        <n v="9.14"/>
        <n v="1196.8599999999999"/>
        <n v="523.26"/>
        <n v="639.96800000000007"/>
        <n v="52.76"/>
        <n v="538.92000000000007"/>
        <n v="87.84"/>
        <n v="34.92"/>
        <n v="3.5760000000000005"/>
        <n v="1499.95"/>
        <n v="13.568000000000001"/>
        <n v="2573.8200000000002"/>
        <n v="609.98"/>
        <n v="5.48"/>
        <n v="755.96"/>
        <n v="31.12"/>
        <n v="6.54"/>
        <n v="18.463999999999999"/>
        <n v="445.80200000000002"/>
        <n v="1053.164"/>
        <n v="106.68"/>
        <n v="119.94"/>
        <n v="512.19000000000005"/>
        <n v="1.5559999999999996"/>
        <n v="71.92"/>
        <n v="140.97"/>
        <n v="164.79200000000003"/>
        <n v="1889.9459999999999"/>
        <n v="62.040000000000006"/>
        <n v="396.92000000000007"/>
        <n v="239.45599999999999"/>
        <n v="29.36"/>
        <n v="214.89999999999998"/>
        <n v="146.44999999999999"/>
        <n v="15.14"/>
        <n v="1399.98"/>
        <n v="8.9520000000000017"/>
        <n v="8.8560000000000016"/>
        <n v="21.728000000000002"/>
        <n v="483.13599999999997"/>
        <n v="114.28800000000001"/>
        <n v="49.616000000000007"/>
        <n v="508.70400000000006"/>
        <n v="57.36"/>
        <n v="906.68000000000006"/>
        <n v="719.95200000000011"/>
        <n v="755.94400000000019"/>
        <n v="11.979999999999997"/>
        <n v="0.8979999999999998"/>
        <n v="21.204000000000004"/>
        <n v="34.74"/>
        <n v="833.94"/>
        <n v="349.96499999999997"/>
        <n v="158.28"/>
        <n v="497.93999999999994"/>
        <n v="533.93999999999994"/>
        <n v="170.78599999999997"/>
        <n v="435.16800000000006"/>
        <n v="48.58"/>
        <n v="26.46"/>
        <n v="194.7"/>
        <n v="591.32000000000005"/>
        <n v="2.84"/>
        <n v="221.96"/>
        <n v="236"/>
        <n v="41.94"/>
        <n v="52.792000000000002"/>
        <n v="2625.12"/>
        <n v="422.85599999999999"/>
        <n v="3499.9300000000003"/>
        <n v="58.248000000000005"/>
        <n v="71.245999999999995"/>
        <n v="887.27099999999984"/>
        <n v="146.86000000000001"/>
        <n v="225.57599999999996"/>
        <n v="38.256"/>
        <n v="40.24"/>
        <n v="29.925000000000001"/>
        <n v="148.70400000000001"/>
        <n v="25.176000000000002"/>
        <n v="1297.3680000000002"/>
        <n v="9.5399999999999991"/>
        <n v="5.81"/>
        <n v="6.6420000000000012"/>
        <n v="679.96"/>
        <n v="189.57600000000002"/>
        <n v="539.91999999999996"/>
        <n v="725.34400000000005"/>
        <n v="7.4399999999999995"/>
        <n v="39.479999999999997"/>
        <n v="850.5"/>
        <n v="75.33"/>
        <n v="325.63200000000006"/>
        <n v="23.344000000000001"/>
        <n v="335.72"/>
        <n v="251.94400000000002"/>
        <n v="127.30199999999999"/>
        <n v="1207.8399999999999"/>
        <n v="12.53"/>
        <n v="300.98"/>
        <n v="258.75"/>
        <n v="441.96"/>
        <n v="68.039999999999992"/>
        <n v="703.71"/>
        <n v="17.904000000000003"/>
        <n v="11.976000000000003"/>
        <n v="1299.99"/>
        <n v="4.5439999999999996"/>
        <n v="1352.0320000000002"/>
        <n v="1548.9900000000002"/>
        <n v="19.872"/>
        <n v="119.44800000000001"/>
        <n v="118.16"/>
        <n v="187.76"/>
        <n v="53.9"/>
        <n v="76.728000000000009"/>
        <n v="10.429999999999998"/>
        <n v="5399.91"/>
        <n v="119.10000000000001"/>
        <n v="259.98"/>
        <n v="170.98"/>
        <n v="446.06799999999998"/>
        <n v="605.88"/>
        <n v="186.732"/>
        <n v="3812.9700000000003"/>
        <n v="26.423999999999999"/>
        <n v="625.99"/>
        <n v="1568.61"/>
        <n v="17.3"/>
        <n v="160"/>
        <n v="167.88800000000001"/>
        <n v="5.2319999999999984"/>
        <n v="1199.98"/>
        <n v="73.849999999999994"/>
        <n v="526.58199999999999"/>
        <n v="13.698000000000002"/>
        <n v="250.26"/>
        <n v="29.600000000000005"/>
        <n v="1.9380000000000002"/>
        <n v="159.96"/>
        <n v="13.168000000000001"/>
        <n v="179.886"/>
        <n v="286.25600000000003"/>
        <n v="24.224000000000004"/>
        <n v="291.13600000000002"/>
        <n v="114.84800000000001"/>
        <n v="89.949999999999989"/>
        <n v="94.99"/>
        <n v="566.97"/>
        <n v="450.04"/>
        <n v="34.6"/>
        <n v="467.97"/>
        <n v="33.020000000000003"/>
        <n v="3.008"/>
        <n v="268.24"/>
        <n v="431.16000000000008"/>
        <n v="154.94999999999999"/>
        <n v="42.207999999999998"/>
        <n v="2.2239999999999998"/>
        <n v="74.52"/>
        <n v="1779.9"/>
        <n v="219.89999999999998"/>
        <n v="1039.7280000000001"/>
        <n v="45.96"/>
        <n v="456.58800000000008"/>
        <n v="4499.9850000000006"/>
        <n v="59.975999999999999"/>
        <n v="6.12"/>
        <n v="10.98"/>
        <n v="37.055999999999997"/>
        <n v="29.56"/>
        <n v="876.30000000000007"/>
        <n v="2.8899999999999992"/>
        <n v="7.8960000000000008"/>
        <n v="30.527999999999999"/>
        <n v="4.8420000000000005"/>
        <n v="1.7999999999999996"/>
        <n v="307.16800000000001"/>
        <n v="26.9"/>
        <n v="47.01"/>
        <n v="469.99"/>
        <n v="324.74400000000003"/>
        <n v="12"/>
        <n v="25.424000000000003"/>
        <n v="30.828000000000007"/>
        <n v="4.7699999999999996"/>
        <n v="550.43100000000004"/>
        <n v="1497.6659999999999"/>
        <n v="113.22"/>
        <n v="4535.9760000000006"/>
        <n v="11.84"/>
        <n v="592.74"/>
        <n v="90.882000000000005"/>
        <n v="508.76800000000003"/>
        <n v="479.92"/>
        <n v="1184.72"/>
        <n v="124.404"/>
        <n v="1871.88"/>
        <n v="20.387999999999995"/>
        <n v="320.64"/>
        <n v="52"/>
        <n v="464"/>
        <n v="235.95000000000002"/>
        <n v="18.528000000000002"/>
        <n v="441.92"/>
        <n v="127.76400000000002"/>
        <n v="13.38"/>
        <n v="11.176000000000002"/>
        <n v="242.17600000000004"/>
        <n v="337.17599999999999"/>
        <n v="10.32"/>
        <n v="47.32"/>
        <n v="23.376000000000001"/>
        <n v="19.89"/>
        <n v="399.98"/>
        <n v="343.84999999999997"/>
        <n v="82.4"/>
        <n v="272.048"/>
        <n v="1614.5820000000003"/>
        <n v="1.5840000000000001"/>
        <n v="423.64799999999997"/>
        <n v="76.64"/>
        <n v="3.9599999999999991"/>
        <n v="268.70400000000001"/>
        <n v="21.92"/>
        <n v="48.72"/>
        <n v="30.344000000000001"/>
        <n v="25.695999999999998"/>
        <n v="3404.5"/>
        <n v="344.37199999999996"/>
        <n v="30.384"/>
        <n v="38.619999999999997"/>
        <n v="174.3"/>
        <n v="569.99"/>
        <n v="298.11599999999999"/>
        <n v="2518.29"/>
        <n v="221.05600000000001"/>
        <n v="134.80000000000001"/>
        <n v="39.581999999999987"/>
        <n v="44.688000000000002"/>
        <n v="40.97999999999999"/>
        <n v="362.24999999999994"/>
        <n v="129.55199999999999"/>
        <n v="861.76"/>
        <n v="66.959999999999994"/>
        <n v="72.900000000000006"/>
        <n v="206.35200000000003"/>
        <n v="81.360000000000014"/>
        <n v="20.232000000000003"/>
        <n v="389.05600000000004"/>
        <n v="519.79200000000003"/>
        <n v="31.176000000000002"/>
        <n v="2.7240000000000006"/>
        <n v="3.762"/>
        <n v="659.97"/>
        <n v="5.1040000000000001"/>
        <n v="25.2"/>
        <n v="1.98"/>
        <n v="39.936000000000007"/>
        <n v="9.6120000000000001"/>
        <n v="199.75"/>
        <n v="1673.1839999999997"/>
        <n v="12.18"/>
        <n v="57.68"/>
        <n v="299.94"/>
        <n v="271.89999999999998"/>
        <n v="45.839999999999996"/>
        <n v="93.36"/>
        <n v="541.24"/>
        <n v="1323.8999999999999"/>
        <n v="126.624"/>
        <n v="125.944"/>
        <n v="663.92"/>
        <n v="120"/>
        <n v="3.29"/>
        <n v="60.672000000000011"/>
        <n v="4.9919999999999991"/>
        <n v="1.0439999999999998"/>
        <n v="210.68"/>
        <n v="78.8"/>
        <n v="106.08000000000001"/>
        <n v="23.076000000000001"/>
        <n v="0.98399999999999976"/>
        <n v="75.384000000000015"/>
        <n v="41.910000000000004"/>
        <n v="33.18"/>
        <n v="295.05599999999998"/>
        <n v="393.25"/>
        <n v="2.6550000000000002"/>
        <n v="892.35"/>
        <n v="728.82"/>
        <n v="41.36"/>
        <n v="116.82"/>
        <n v="454.56000000000006"/>
        <n v="141.41999999999999"/>
        <n v="310.74399999999997"/>
        <n v="12.736000000000001"/>
        <n v="6.469999999999998"/>
        <n v="13.747999999999998"/>
        <n v="15.223999999999997"/>
        <n v="165.98"/>
        <n v="75"/>
        <n v="134.27200000000002"/>
        <n v="146.54400000000001"/>
        <n v="203.88000000000002"/>
        <n v="718.6400000000001"/>
        <n v="61.1"/>
        <n v="28.08"/>
        <n v="10.496"/>
        <n v="77.58"/>
        <n v="269.35999999999996"/>
        <n v="234.95000000000002"/>
        <n v="3357.6000000000004"/>
        <n v="2973.32"/>
        <n v="775.72800000000007"/>
        <n v="89.066399999999987"/>
        <n v="175.44"/>
        <n v="215.54400000000001"/>
        <n v="55.584000000000003"/>
        <n v="127.38599999999998"/>
        <n v="248.43"/>
        <n v="11.647999999999998"/>
        <n v="20.64"/>
        <n v="148.02000000000001"/>
        <n v="526.34399999999994"/>
        <n v="31.504000000000005"/>
        <n v="30.672000000000001"/>
        <n v="1079.9759999999999"/>
        <n v="670.75200000000007"/>
        <n v="72.78"/>
        <n v="562.29250000000013"/>
        <n v="56.52"/>
        <n v="284.08000000000004"/>
        <n v="557.72799999999995"/>
        <n v="471.90000000000003"/>
        <n v="13999.96"/>
        <n v="239.37199999999996"/>
        <n v="227.96"/>
        <n v="293.52"/>
        <n v="96.960000000000008"/>
        <n v="512.49900000000002"/>
        <n v="863.12800000000004"/>
        <n v="2036.8600000000001"/>
        <n v="108.96000000000001"/>
        <n v="264.18"/>
        <n v="128.34"/>
        <n v="474.95"/>
        <n v="277.5"/>
        <n v="1252.704"/>
        <n v="110.97"/>
        <n v="1.8920000000000003"/>
        <n v="170.072"/>
        <n v="6.0480000000000009"/>
        <n v="335.74400000000003"/>
        <n v="10.429999999999996"/>
        <n v="67.150000000000006"/>
        <n v="549.98"/>
        <n v="11.82"/>
        <n v="4643.8"/>
        <n v="577.76400000000001"/>
        <n v="191.5155"/>
        <n v="1369.7640000000001"/>
        <n v="294.36799999999999"/>
        <n v="44.460000000000008"/>
        <n v="314.08800000000002"/>
        <n v="6.3360000000000012"/>
        <n v="2.4690000000000003"/>
        <n v="3.2640000000000007"/>
        <n v="31.776000000000003"/>
        <n v="15.072000000000001"/>
        <n v="82.64"/>
        <n v="31.02"/>
        <n v="1266.8599999999999"/>
        <n v="3.3280000000000003"/>
        <n v="933.26200000000006"/>
        <n v="2803.92"/>
        <n v="43.936000000000007"/>
        <n v="23.744"/>
        <n v="357"/>
        <n v="806.33600000000001"/>
        <n v="85.44"/>
        <n v="70.969999999999985"/>
        <n v="743.98799999999994"/>
        <n v="11.211999999999998"/>
        <n v="4.7119999999999997"/>
        <n v="180.97999999999996"/>
        <n v="299.99"/>
        <n v="242.624"/>
        <n v="174.95000000000002"/>
        <n v="8.02"/>
        <n v="171.04"/>
        <n v="35.448"/>
        <n v="69.375"/>
        <n v="2003.1680000000001"/>
        <n v="2563.056"/>
        <n v="43.056000000000004"/>
        <n v="34.860000000000007"/>
        <n v="432.45600000000002"/>
        <n v="675.06000000000006"/>
        <n v="65.231999999999999"/>
        <n v="600.53"/>
        <n v="637.44000000000005"/>
        <n v="51.756000000000007"/>
        <n v="211.24799999999999"/>
        <n v="2.952"/>
        <n v="18.368000000000002"/>
        <n v="26.55"/>
        <n v="111.98"/>
        <n v="486.36800000000005"/>
        <n v="37.17"/>
        <n v="137.352"/>
        <n v="376.50899999999996"/>
        <n v="62.72"/>
        <n v="2939.9300000000003"/>
        <n v="512.35799999999995"/>
        <n v="1.752"/>
        <n v="20.992000000000001"/>
        <n v="15.623999999999997"/>
        <n v="2.8639999999999994"/>
        <n v="94.191999999999979"/>
        <n v="51.8"/>
        <n v="299.52"/>
        <n v="7.7"/>
        <n v="498"/>
        <n v="436.70400000000006"/>
        <n v="73.36"/>
        <n v="59.20000000000001"/>
        <n v="218.376"/>
        <n v="9.48"/>
        <n v="209.5"/>
        <n v="24.3"/>
        <n v="32.448"/>
        <n v="26.388000000000002"/>
        <n v="373.46999999999991"/>
        <n v="87.08"/>
        <n v="217.44"/>
        <n v="5.4319999999999986"/>
        <n v="372.14400000000001"/>
        <n v="751.98400000000004"/>
        <n v="604.76800000000003"/>
        <n v="20.56"/>
        <n v="4.9839999999999991"/>
        <n v="29.74"/>
        <n v="87.36"/>
        <n v="56.16"/>
        <n v="64.384"/>
        <n v="223.88799999999998"/>
        <n v="241.49999999999997"/>
        <n v="16.239999999999998"/>
        <n v="17.184000000000001"/>
        <n v="366.00899999999996"/>
        <n v="310.68799999999999"/>
        <n v="7.6799999999999979"/>
        <n v="164.64599999999999"/>
        <n v="22.68"/>
        <n v="141.9"/>
        <n v="110.52800000000001"/>
        <n v="630.024"/>
        <n v="27.86"/>
        <n v="933.40800000000002"/>
        <n v="51.840000000000011"/>
        <n v="165.60000000000002"/>
        <n v="147.91999999999999"/>
        <n v="286.85000000000002"/>
        <n v="2154.9"/>
        <n v="18.432000000000002"/>
        <n v="10.944000000000001"/>
        <n v="62.352000000000004"/>
        <n v="303.92"/>
        <n v="274.20000000000005"/>
        <n v="8.5519999999999978"/>
        <n v="136.96"/>
        <n v="10.584000000000001"/>
        <n v="84.415999999999997"/>
        <n v="431.94"/>
        <n v="2.0430000000000001"/>
        <n v="68.238"/>
        <n v="240.744"/>
        <n v="43.44"/>
        <n v="2.2200000000000002"/>
        <n v="1679.96"/>
        <n v="1554.9360000000001"/>
        <n v="106.869"/>
        <n v="25.679999999999993"/>
        <n v="12.383999999999997"/>
        <n v="7.5"/>
        <n v="370.14"/>
        <n v="2678.94"/>
        <n v="45.408000000000001"/>
        <n v="9.952"/>
        <n v="37.896000000000001"/>
        <n v="1035.8"/>
        <n v="35.979999999999997"/>
        <n v="199.8"/>
        <n v="11.94"/>
        <n v="8749.9500000000007"/>
        <n v="18.689999999999998"/>
        <n v="60.736000000000004"/>
        <n v="479.97600000000006"/>
        <n v="6.0799999999999983"/>
        <n v="18.62"/>
        <n v="8.8559999999999981"/>
        <n v="27.96"/>
        <n v="175.23"/>
        <n v="23"/>
        <n v="73.784000000000006"/>
        <n v="35.76"/>
        <n v="30.336000000000006"/>
        <n v="182.22"/>
        <n v="54.992000000000004"/>
        <n v="55.86"/>
        <n v="44.375999999999998"/>
        <n v="51.264000000000003"/>
        <n v="5.1930000000000005"/>
        <n v="241.42399999999998"/>
        <n v="496.86"/>
        <n v="56.400000000000006"/>
        <n v="422.62499999999994"/>
        <n v="14.432"/>
        <n v="719.97600000000011"/>
        <n v="239.92"/>
        <n v="150.40799999999999"/>
        <n v="131.88000000000002"/>
        <n v="1454.9"/>
        <n v="220.70400000000001"/>
        <n v="67.176000000000002"/>
        <n v="968.74400000000014"/>
        <n v="222.35199999999998"/>
        <n v="998.84999999999991"/>
        <n v="14.336000000000002"/>
        <n v="102.3"/>
        <n v="607.52"/>
        <n v="31.16"/>
        <n v="10.332000000000001"/>
        <n v="11.664000000000001"/>
        <n v="499.16800000000006"/>
        <n v="11.88"/>
        <n v="4.32"/>
        <n v="40.54"/>
        <n v="475.94400000000002"/>
        <n v="30.080000000000002"/>
        <n v="23.18"/>
        <n v="56.96"/>
        <n v="14.256000000000002"/>
        <n v="39.624000000000009"/>
        <n v="65.12"/>
        <n v="30.560000000000002"/>
        <n v="20.768000000000001"/>
        <n v="39.808"/>
        <n v="481.17599999999999"/>
        <n v="7.24"/>
        <n v="177.45000000000002"/>
        <n v="130.97999999999999"/>
        <n v="826"/>
        <n v="139.58000000000001"/>
        <n v="760.97999999999979"/>
        <n v="67.860000000000014"/>
        <n v="39.878999999999998"/>
        <n v="97.424000000000007"/>
        <n v="27.396000000000004"/>
        <n v="5.6999999999999993"/>
        <n v="14.190000000000001"/>
        <n v="144.96"/>
        <n v="118"/>
        <n v="22.66"/>
        <n v="0.83599999999999974"/>
        <n v="21.968000000000004"/>
        <n v="619.15200000000004"/>
        <n v="127.90400000000001"/>
        <n v="94.2"/>
        <n v="49.5"/>
        <n v="182.35200000000003"/>
        <n v="28.031999999999996"/>
        <n v="7.6920000000000002"/>
        <n v="517.40500000000009"/>
        <n v="8.6079999999999988"/>
        <n v="2104.5499999999997"/>
        <n v="40.700000000000003"/>
        <n v="21.209999999999997"/>
        <n v="96.359999999999985"/>
        <n v="247.18799999999999"/>
        <n v="450"/>
        <n v="31.168000000000003"/>
        <n v="120.96"/>
        <n v="2239.9360000000001"/>
        <n v="76.608000000000004"/>
        <n v="91.360000000000014"/>
        <n v="115.136"/>
        <n v="4.71"/>
        <n v="79.968000000000004"/>
        <n v="305.97449999999998"/>
        <n v="71.951999999999998"/>
        <n v="1.8240000000000003"/>
        <n v="64.383999999999986"/>
        <n v="379.37200000000001"/>
        <n v="67.536000000000016"/>
        <n v="1.5239999999999996"/>
        <n v="37.408000000000001"/>
        <n v="4.7279999999999998"/>
        <n v="53.352000000000004"/>
        <n v="131.10400000000001"/>
        <n v="52.59"/>
        <n v="8.1000000000000014"/>
        <n v="83.987999999999985"/>
        <n v="11.032"/>
        <n v="210.58"/>
        <n v="30.960000000000004"/>
        <n v="3050.3760000000002"/>
        <n v="133.97999999999999"/>
        <n v="93.248000000000005"/>
        <n v="4.8600000000000012"/>
        <n v="6.2580000000000009"/>
        <n v="5.4"/>
        <n v="1270.99"/>
        <n v="125.36"/>
        <n v="1.6959999999999997"/>
        <n v="7.9799999999999986"/>
        <n v="288"/>
        <n v="146.952"/>
        <n v="83.13600000000001"/>
        <n v="942.78400000000011"/>
        <n v="3.536"/>
        <n v="287.976"/>
        <n v="29.304000000000002"/>
        <n v="55.328000000000003"/>
        <n v="1227.9983999999999"/>
        <n v="20.416"/>
        <n v="1128.3899999999999"/>
        <n v="271.96800000000002"/>
        <n v="77.728000000000009"/>
        <n v="46.62"/>
        <n v="22.549999999999997"/>
        <n v="583.79999999999995"/>
        <n v="1294.75"/>
        <n v="1799.9699999999998"/>
        <n v="221.98"/>
        <n v="34.769999999999996"/>
        <n v="102.72"/>
        <n v="33.282000000000004"/>
        <n v="118.64999999999998"/>
        <n v="37.520000000000003"/>
        <n v="207.14400000000001"/>
        <n v="44.099999999999994"/>
        <n v="4.0860000000000003"/>
        <n v="386.34"/>
        <n v="33.44"/>
        <n v="89.9"/>
        <n v="7.2359999999999998"/>
        <n v="4.8239999999999998"/>
        <n v="130.11199999999999"/>
        <n v="74.239999999999995"/>
        <n v="159.84000000000003"/>
        <n v="2.8920000000000008"/>
        <n v="55.600000000000009"/>
        <n v="5083.96"/>
        <n v="209.6"/>
        <n v="111.04"/>
        <n v="493.42999999999995"/>
        <n v="686.40000000000009"/>
        <n v="70.679999999999993"/>
        <n v="101.99400000000001"/>
        <n v="21.989999999999995"/>
        <n v="58.923999999999985"/>
        <n v="480"/>
        <n v="192.72"/>
        <n v="6.5280000000000014"/>
        <n v="2.8620000000000005"/>
        <n v="20.856000000000002"/>
        <n v="276.27999999999997"/>
        <n v="629.64"/>
        <n v="449.97"/>
        <n v="1927.5900000000001"/>
        <n v="121.78"/>
        <n v="2676.672"/>
        <n v="489.22999999999996"/>
        <n v="312.03000000000003"/>
        <n v="191.07899999999998"/>
        <n v="30.53"/>
        <n v="30.839999999999996"/>
        <n v="75.06"/>
        <n v="66.976000000000013"/>
        <n v="143.928"/>
        <n v="3.5640000000000009"/>
        <n v="856.65600000000006"/>
        <n v="13.183999999999997"/>
        <n v="48.783999999999985"/>
        <n v="18.527999999999995"/>
        <n v="177.68"/>
        <n v="11.568000000000001"/>
        <n v="4.572000000000001"/>
        <n v="1.7279999999999995"/>
        <n v="626.09999999999991"/>
        <n v="609.9799999999999"/>
        <n v="211.37199999999999"/>
        <n v="99.949999999999989"/>
        <n v="1119.8880000000001"/>
        <n v="135.98400000000001"/>
        <n v="92.960000000000008"/>
        <n v="7.6320000000000014"/>
        <n v="179.99100000000004"/>
        <n v="239.358"/>
        <n v="12.3"/>
        <n v="13.97"/>
        <n v="934.9559999999999"/>
        <n v="23.128"/>
        <n v="59.24"/>
        <n v="155.45600000000002"/>
        <n v="21"/>
        <n v="299.95999999999998"/>
        <n v="67.839999999999989"/>
        <n v="470.15499999999997"/>
        <n v="39.128"/>
        <n v="19.728000000000002"/>
        <n v="151.18799999999999"/>
        <n v="47.496000000000002"/>
        <n v="344.98099999999994"/>
        <n v="127.785"/>
        <n v="6.1039999999999983"/>
        <n v="1.7199999999999995"/>
        <n v="8.9519999999999982"/>
        <n v="2.3339999999999996"/>
        <n v="1.7279999999999998"/>
        <n v="159.04"/>
        <n v="95.970000000000013"/>
        <n v="104.75"/>
        <n v="1875.258"/>
        <n v="152.24"/>
        <n v="35.183999999999997"/>
        <n v="274.06400000000002"/>
        <n v="5.95"/>
        <n v="239.94"/>
        <n v="23.84"/>
        <n v="37.76"/>
        <n v="5.82"/>
        <n v="3.8159999999999998"/>
        <n v="26.16"/>
        <n v="135.79999999999998"/>
        <n v="19.399999999999999"/>
        <n v="13.488"/>
        <n v="11.416"/>
        <n v="166.92000000000002"/>
        <n v="98.328000000000003"/>
        <n v="117.88199999999999"/>
        <n v="20.97"/>
        <n v="139.96"/>
        <n v="314.60000000000002"/>
        <n v="283.56"/>
        <n v="487.96"/>
        <n v="2.9919999999999995"/>
        <n v="108.76800000000001"/>
        <n v="9892.74"/>
        <n v="73.915000000000006"/>
        <n v="337.08800000000002"/>
        <n v="189.95000000000002"/>
        <n v="29.950000000000003"/>
        <n v="66.03"/>
        <n v="28.783999999999999"/>
        <n v="2621.3220000000001"/>
        <n v="74.759999999999991"/>
        <n v="364.77600000000007"/>
        <n v="1115.17"/>
        <n v="89.696000000000012"/>
        <n v="50.12"/>
        <n v="36.480000000000004"/>
        <n v="322.19200000000001"/>
        <n v="2.9459999999999993"/>
        <n v="23.08"/>
        <n v="279.95"/>
        <n v="828.83999999999992"/>
        <n v="27.200000000000003"/>
        <n v="318.08"/>
        <n v="5.8"/>
        <n v="93.031999999999982"/>
        <n v="454.96499999999997"/>
        <n v="295.39999999999998"/>
        <n v="348.56"/>
        <n v="482.93999999999994"/>
        <n v="403.68"/>
        <n v="791.87999999999988"/>
        <n v="23.64"/>
        <n v="32.059999999999995"/>
        <n v="177.64800000000002"/>
        <n v="32.368000000000002"/>
        <n v="315.2"/>
        <n v="15.18"/>
        <n v="429.59999999999997"/>
        <n v="21.696000000000002"/>
        <n v="78.759000000000015"/>
        <n v="8.2799999999999994"/>
        <n v="50.135999999999996"/>
        <n v="88.074000000000012"/>
        <n v="301.46999999999997"/>
        <n v="125.13"/>
        <n v="555.96"/>
        <n v="51.984000000000009"/>
        <n v="18.336000000000002"/>
        <n v="1123.1280000000002"/>
        <n v="64.900000000000006"/>
        <n v="2.8079999999999989"/>
        <n v="8.0400000000000009"/>
        <n v="1564.29"/>
        <n v="138.56"/>
        <n v="65.52000000000001"/>
        <n v="23.200000000000003"/>
        <n v="19.312000000000001"/>
        <n v="101.96"/>
        <n v="259.74"/>
        <n v="255.42"/>
        <n v="4.338000000000001"/>
        <n v="11.880000000000003"/>
        <n v="405.85999999999996"/>
        <n v="680.01"/>
        <n v="143.12799999999996"/>
        <n v="4476.8"/>
        <n v="319.76"/>
        <n v="31.96"/>
        <n v="1112.94"/>
        <n v="23.65"/>
        <n v="707.88"/>
        <n v="31.128000000000004"/>
        <n v="55.76"/>
        <n v="207.18400000000003"/>
        <n v="1473.1"/>
        <n v="663.072"/>
        <n v="99.588000000000008"/>
        <n v="29.371999999999993"/>
        <n v="102.24000000000001"/>
        <n v="1432.0000000000002"/>
        <n v="41.04"/>
        <n v="256.78400000000005"/>
        <n v="120.98"/>
        <n v="315.98"/>
        <n v="39.816000000000003"/>
        <n v="16.059999999999999"/>
        <n v="20.664000000000001"/>
        <n v="13.761999999999997"/>
        <n v="1504.52"/>
        <n v="7.5359999999999987"/>
        <n v="1.4079999999999997"/>
        <n v="4.1439999999999992"/>
        <n v="52.751999999999995"/>
        <n v="381.35999999999996"/>
        <n v="15.192"/>
        <n v="946.76400000000024"/>
        <n v="94.679999999999993"/>
        <n v="23.669999999999998"/>
        <n v="147.56800000000001"/>
        <n v="56.783999999999999"/>
        <n v="6.5760000000000005"/>
        <n v="115.84"/>
        <n v="60.89"/>
        <n v="51.900000000000006"/>
        <n v="269.90999999999997"/>
        <n v="64.848000000000013"/>
        <n v="102.58200000000001"/>
        <n v="32.088000000000001"/>
        <n v="4305.5520000000006"/>
        <n v="255.84999999999997"/>
        <n v="184.70400000000001"/>
        <n v="47.92"/>
        <n v="8.0010000000000012"/>
        <n v="398.97199999999998"/>
        <n v="72.224000000000004"/>
        <n v="6.8879999999999981"/>
        <n v="457.4849999999999"/>
        <n v="1079.316"/>
        <n v="48.91"/>
        <n v="0.55599999999999983"/>
        <n v="97.968000000000004"/>
        <n v="1.4759999999999998"/>
        <n v="45.48"/>
        <n v="146.68800000000002"/>
        <n v="63.488"/>
        <n v="418.32"/>
        <n v="123.858"/>
        <n v="769.18400000000008"/>
        <n v="47.904000000000003"/>
        <n v="163.76400000000001"/>
        <n v="183.92"/>
        <n v="11.376000000000001"/>
        <n v="211.04"/>
        <n v="594.81600000000003"/>
        <n v="72.960000000000008"/>
        <n v="455.71199999999999"/>
        <n v="45.28"/>
        <n v="195.68"/>
        <n v="2.9920000000000004"/>
        <n v="20.064"/>
        <n v="117.57600000000002"/>
        <n v="51.184000000000012"/>
        <n v="57.593999999999994"/>
        <n v="842.72"/>
        <n v="11.423999999999999"/>
        <n v="313.72199999999998"/>
        <n v="428.68"/>
        <n v="30.576000000000001"/>
        <n v="13.020000000000001"/>
        <n v="68.48"/>
        <n v="1676.88"/>
        <n v="272.96999999999997"/>
        <n v="61.38"/>
        <n v="31.799999999999997"/>
        <n v="32.56"/>
        <n v="7.0720000000000001"/>
        <n v="424.27200000000005"/>
        <n v="120.57600000000001"/>
        <n v="12.28"/>
        <n v="2.04"/>
        <n v="582.33600000000001"/>
        <n v="1349.91"/>
        <n v="14.111999999999998"/>
        <n v="4.2720000000000002"/>
        <n v="209.148"/>
        <n v="1591.02"/>
        <n v="574.91"/>
        <n v="1071"/>
        <n v="12.07"/>
        <n v="3.2730000000000006"/>
        <n v="104.69600000000001"/>
        <n v="6.8159999999999981"/>
        <n v="21.983999999999995"/>
        <n v="3785.2920000000004"/>
        <n v="1212.9599999999998"/>
        <n v="103.48100000000001"/>
        <n v="252.8"/>
        <n v="285.57599999999996"/>
        <n v="22.240000000000002"/>
        <n v="48.36"/>
        <n v="16.256"/>
        <n v="477.29999999999995"/>
        <n v="12.32"/>
        <n v="8.6080000000000005"/>
        <n v="136.26"/>
        <n v="186.14999999999998"/>
        <n v="81.792000000000002"/>
        <n v="47.19"/>
        <n v="91.474999999999994"/>
        <n v="27.192"/>
        <n v="12.059999999999999"/>
        <n v="144.60000000000002"/>
        <n v="321.55200000000002"/>
        <n v="164.68800000000002"/>
        <n v="128.12400000000002"/>
        <n v="101.4"/>
        <n v="51.56"/>
        <n v="13.16"/>
        <n v="3.8279999999999994"/>
        <n v="304.98999999999995"/>
        <n v="781.86399999999992"/>
        <n v="673.34399999999994"/>
        <n v="572.80000000000007"/>
        <n v="197.04999999999998"/>
        <n v="2022.2720000000002"/>
        <n v="9.120000000000001"/>
        <n v="38.160000000000004"/>
        <n v="1592.8500000000001"/>
        <n v="4.41"/>
        <n v="26.94"/>
        <n v="32.129999999999995"/>
        <n v="1091.93"/>
        <n v="40.199999999999996"/>
        <n v="689.81999999999994"/>
        <n v="204.66639999999998"/>
        <n v="1649.75"/>
        <n v="91.055999999999997"/>
        <n v="54.207999999999998"/>
        <n v="26.981999999999999"/>
        <n v="81.08"/>
        <n v="93.02"/>
        <n v="32.591999999999999"/>
        <n v="172.75200000000001"/>
        <n v="55.616"/>
        <n v="427.64400000000001"/>
        <n v="40.669999999999995"/>
        <n v="477.666"/>
        <n v="35.520000000000003"/>
        <n v="6.2299999999999986"/>
        <n v="369.19919999999996"/>
        <n v="4.6260000000000003"/>
        <n v="453.6"/>
        <n v="13.847999999999999"/>
        <n v="577.58400000000006"/>
        <n v="68.432000000000016"/>
        <n v="5.3120000000000003"/>
        <n v="132.52000000000004"/>
        <n v="224.93700000000004"/>
        <n v="1125.4879999999998"/>
        <n v="12.645000000000001"/>
        <n v="4.032"/>
        <n v="6.732000000000002"/>
        <n v="105.68599999999999"/>
        <n v="399.53999999999996"/>
        <n v="104.93"/>
        <n v="1079.8499999999999"/>
        <n v="9.6479999999999997"/>
        <n v="400.78400000000005"/>
        <n v="31.007999999999999"/>
        <n v="61.120000000000005"/>
        <n v="121.536"/>
        <n v="104.57999999999998"/>
        <n v="302.72000000000003"/>
        <n v="35.207999999999998"/>
        <n v="239.5"/>
        <n v="34.200000000000003"/>
        <n v="376.86599999999999"/>
        <n v="197.72"/>
        <n v="70.720000000000013"/>
        <n v="21.6"/>
        <n v="282.83999999999997"/>
        <n v="22.98"/>
        <n v="102.13"/>
        <n v="2033.5840000000001"/>
        <n v="899.98199999999997"/>
        <n v="16.704000000000001"/>
        <n v="3.1520000000000001"/>
        <n v="21.391999999999992"/>
        <n v="307.31400000000002"/>
        <n v="409.99919999999997"/>
        <n v="3.4380000000000006"/>
        <n v="179.7"/>
        <n v="90.64"/>
        <n v="79.45"/>
        <n v="137.54"/>
        <n v="730.2"/>
        <n v="4297.6440000000002"/>
        <n v="204.89999999999998"/>
        <n v="481.56800000000004"/>
        <n v="89.544000000000011"/>
        <n v="3406.6640000000002"/>
        <n v="4.9380000000000006"/>
        <n v="97.44"/>
        <n v="13.04"/>
        <n v="579.52800000000002"/>
        <n v="3023.9280000000003"/>
        <n v="477.6"/>
        <n v="64.680000000000007"/>
        <n v="1499.9699999999998"/>
        <n v="26.632000000000001"/>
        <n v="64.02"/>
        <n v="6.84"/>
        <n v="668.16"/>
        <n v="201.04"/>
        <n v="16.59"/>
        <n v="11.645999999999997"/>
        <n v="613.99919999999997"/>
        <n v="470.35999999999996"/>
        <n v="73.536000000000001"/>
        <n v="30.336000000000002"/>
        <n v="849.95"/>
        <n v="11.01"/>
        <n v="242.13600000000002"/>
        <n v="273.56799999999998"/>
        <n v="13.194000000000001"/>
        <n v="1080.096"/>
        <n v="37.312000000000005"/>
        <n v="326.64600000000002"/>
        <n v="296.71200000000005"/>
        <n v="286.85999999999996"/>
        <n v="807.75"/>
        <n v="500.23999999999995"/>
        <n v="20.12"/>
        <n v="896.99"/>
        <n v="70.463999999999999"/>
        <n v="140.67000000000002"/>
        <n v="4404.8999999999996"/>
        <n v="62.65"/>
        <n v="268.57600000000002"/>
        <n v="364.08000000000004"/>
        <n v="10.984000000000002"/>
        <n v="2.4960000000000004"/>
        <n v="206.1"/>
        <n v="4.3"/>
        <n v="139.80000000000001"/>
        <n v="50.04"/>
        <n v="339.92000000000007"/>
        <n v="42.384"/>
        <n v="135.94999999999999"/>
        <n v="2177.5839999999994"/>
        <n v="16.783999999999995"/>
        <n v="431.13600000000002"/>
        <n v="8.879999999999999"/>
        <n v="4.8359999999999985"/>
        <n v="48.81"/>
        <n v="149.9"/>
        <n v="1023.3319999999999"/>
        <n v="211.24599999999998"/>
        <n v="56.063999999999993"/>
        <n v="4.8320000000000007"/>
        <n v="18.239999999999995"/>
        <n v="3.7979999999999992"/>
        <n v="235.18799999999999"/>
        <n v="26.376000000000001"/>
        <n v="10.384"/>
        <n v="107.11799999999999"/>
        <n v="97.3"/>
        <n v="45.568000000000005"/>
        <n v="28.752000000000006"/>
        <n v="2.1119999999999997"/>
        <n v="120.76800000000001"/>
        <n v="79.95"/>
        <n v="516.96"/>
        <n v="173.208"/>
        <n v="9"/>
        <n v="152.91"/>
        <n v="46.440000000000005"/>
        <n v="8.6240000000000023"/>
        <n v="895.94400000000019"/>
        <n v="14"/>
        <n v="16.391999999999996"/>
        <n v="44.736000000000004"/>
        <n v="61.543999999999997"/>
        <n v="132.696"/>
        <n v="511.5"/>
        <n v="214.7"/>
        <n v="50.32"/>
        <n v="3393.68"/>
        <n v="12.12"/>
        <n v="290.33600000000001"/>
        <n v="6.36"/>
        <n v="848.5440000000001"/>
        <n v="8.7000000000000011"/>
        <n v="573.17399999999998"/>
        <n v="272.61"/>
        <n v="20.62"/>
        <n v="124.25"/>
        <n v="297.55"/>
        <n v="403.56"/>
        <n v="95.199999999999989"/>
        <n v="153.82400000000001"/>
        <n v="466.32000000000005"/>
        <n v="25.128000000000004"/>
        <n v="131.88"/>
        <n v="207.35"/>
        <n v="362.13599999999997"/>
        <n v="22.385999999999996"/>
        <n v="5.7420000000000009"/>
        <n v="1087.9360000000001"/>
        <n v="24.27"/>
        <n v="9.8719999999999999"/>
        <n v="683.33199999999999"/>
        <n v="29.96"/>
        <n v="164.85000000000002"/>
        <n v="33.528000000000006"/>
        <n v="36.744"/>
        <n v="60.35"/>
        <n v="11.200000000000001"/>
        <n v="223.58"/>
        <n v="998.82"/>
        <n v="51.150000000000006"/>
        <n v="1925.88"/>
        <n v="2405.1999999999998"/>
        <n v="39.89"/>
        <n v="55.264000000000003"/>
        <n v="383.46559999999994"/>
        <n v="13.4"/>
        <n v="109.69"/>
        <n v="119.56"/>
        <n v="99.567999999999998"/>
        <n v="13.86"/>
        <n v="13.375999999999999"/>
        <n v="437.47200000000009"/>
        <n v="97.98"/>
        <n v="55.6"/>
        <n v="243.16"/>
      </sharedItems>
    </cacheField>
    <cacheField name="Quantity" numFmtId="0">
      <sharedItems containsSemiMixedTypes="0" containsString="0" containsNumber="1" containsInteger="1" minValue="1" maxValue="14" count="14">
        <n v="2"/>
        <n v="3"/>
        <n v="5"/>
        <n v="7"/>
        <n v="4"/>
        <n v="6"/>
        <n v="9"/>
        <n v="1"/>
        <n v="8"/>
        <n v="14"/>
        <n v="11"/>
        <n v="13"/>
        <n v="10"/>
        <n v="12"/>
      </sharedItems>
    </cacheField>
    <cacheField name="Discount" numFmtId="0">
      <sharedItems containsSemiMixedTypes="0" containsString="0" containsNumber="1" minValue="0" maxValue="0.8" count="12">
        <n v="0"/>
        <n v="0.45"/>
        <n v="0.2"/>
        <n v="0.8"/>
        <n v="0.3"/>
        <n v="0.5"/>
        <n v="0.7"/>
        <n v="0.6"/>
        <n v="0.32"/>
        <n v="0.1"/>
        <n v="0.4"/>
        <n v="0.15"/>
      </sharedItems>
    </cacheField>
    <cacheField name="Profit" numFmtId="0">
      <sharedItems containsSemiMixedTypes="0" containsString="0" containsNumber="1" minValue="-6599.978000000001" maxValue="8399.9759999999987" count="7545">
        <n v="41.913600000000002"/>
        <n v="219.58199999999997"/>
        <n v="6.8713999999999995"/>
        <n v="-383.03100000000006"/>
        <n v="2.5163999999999991"/>
        <n v="14.169399999999996"/>
        <n v="1.9656000000000002"/>
        <n v="90.715200000000038"/>
        <n v="5.7824999999999998"/>
        <n v="34.469999999999992"/>
        <n v="85.309199999999805"/>
        <n v="68.356800000000021"/>
        <n v="5.4432"/>
        <n v="132.59219999999993"/>
        <n v="-123.858"/>
        <n v="-3.8160000000000016"/>
        <n v="13.317599999999999"/>
        <n v="9.9899999999999949"/>
        <n v="2.4823999999999993"/>
        <n v="16.010999999999981"/>
        <n v="7.3839999999999986"/>
        <n v="5.0595999999999997"/>
        <n v="15.688400000000001"/>
        <n v="-1.0196000000000005"/>
        <n v="240.26490000000001"/>
        <n v="4.2224000000000004"/>
        <n v="11.774100000000004"/>
        <n v="-1665.0522000000001"/>
        <n v="-7.0532000000000004"/>
        <n v="15.524999999999991"/>
        <n v="1.1015999999999997"/>
        <n v="9.7091999999999885"/>
        <n v="-5.7149999999999999"/>
        <n v="3.5460000000000007"/>
        <n v="9.9467999999999979"/>
        <n v="123.47369999999989"/>
        <n v="-147.96300000000002"/>
        <n v="35.414999999999999"/>
        <n v="-46.976400000000012"/>
        <n v="-15.146999999999991"/>
        <n v="41.756399999999957"/>
        <n v="16.556399999999996"/>
        <n v="3.8939999999999912"/>
        <n v="9.5616000000000092"/>
        <n v="19.7714"/>
        <n v="8.2061999999999991"/>
        <n v="8.4783999999999935"/>
        <n v="4.9500000000000011"/>
        <n v="6.104000000000001"/>
        <n v="17.9634"/>
        <n v="35.334599999999995"/>
        <n v="2.9567999999999999"/>
        <n v="17.098099999999988"/>
        <n v="6.2566000000000006"/>
        <n v="298.68549999999999"/>
        <n v="52.139999999999986"/>
        <n v="15.552000000000001"/>
        <n v="7.0980000000000061"/>
        <n v="6.9888000000000003"/>
        <n v="3.3000000000000007"/>
        <n v="16.361999999999998"/>
        <n v="0.84"/>
        <n v="6.1512000000000011"/>
        <n v="9.3612000000000002"/>
        <n v="68.963099999999997"/>
        <n v="22.332800000000006"/>
        <n v="-15.222500000000011"/>
        <n v="111.30239999999998"/>
        <n v="62.988"/>
        <n v="35.663599999999995"/>
        <n v="1.7309999999999999"/>
        <n v="8.7629999999999999"/>
        <n v="-114.39120000000003"/>
        <n v="1.2129999999999974"/>
        <n v="-18.196000000000002"/>
        <n v="-1.9344000000000006"/>
        <n v="-5.8248000000000015"/>
        <n v="2.724000000000002"/>
        <n v="-14.475000000000001"/>
        <n v="56.20320000000001"/>
        <n v="8.0351999999999997"/>
        <n v="4.1720000000000006"/>
        <n v="6.2030999999999992"/>
        <n v="62.807499999999976"/>
        <n v="-48.954900000000002"/>
        <n v="33.215599999999995"/>
        <n v="6.796599999999998"/>
        <n v="13.857199999999999"/>
        <n v="6.6329999999999982"/>
        <n v="8.2781999999999982"/>
        <n v="3.1104000000000003"/>
        <n v="6.2208000000000006"/>
        <n v="16.535399999999996"/>
        <n v="16.150400000000001"/>
        <n v="-3.7880000000000003"/>
        <n v="40.5426"/>
        <n v="17.959199999999999"/>
        <n v="22.585199999999993"/>
        <n v="22.618399999999994"/>
        <n v="-10.797300000000011"/>
        <n v="-3.0396000000000001"/>
        <n v="11.720800000000001"/>
        <n v="-26.875800000000012"/>
        <n v="-3.8385000000000105"/>
        <n v="-25.817399999999999"/>
        <n v="17.601600000000001"/>
        <n v="2.0993999999999993"/>
        <n v="1.0737999999999999"/>
        <n v="67.991999999999962"/>
        <n v="10.909600000000001"/>
        <n v="22.78799999999999"/>
        <n v="13.3476"/>
        <n v="14.534799999999997"/>
        <n v="1.6519999999999997"/>
        <n v="7.4924999999999988"/>
        <n v="44.031599999999997"/>
        <n v="165.38129999999995"/>
        <n v="-115.71559999999999"/>
        <n v="18.345599999999997"/>
        <n v="13.878"/>
        <n v="63.436800000000005"/>
        <n v="51.758999999999993"/>
        <n v="19.731599999999997"/>
        <n v="-8.5794000000000779"/>
        <n v="-407.68200000000013"/>
        <n v="-1.8308"/>
        <n v="30.498999999999981"/>
        <n v="-9.1601999999999961"/>
        <n v="26.241599999999977"/>
        <n v="-11.993999999999993"/>
        <n v="29.363999999999997"/>
        <n v="6.9731999999999976"/>
        <n v="9.6191999999999993"/>
        <n v="16.656799999999997"/>
        <n v="3.4559999999999995"/>
        <n v="1.9697999999999998"/>
        <n v="26.661599999999996"/>
        <n v="18.446400000000004"/>
        <n v="20.697599999999998"/>
        <n v="10.349999999999994"/>
        <n v="2.3814000000000002"/>
        <n v="5.1042000000000005"/>
        <n v="68.975999999999999"/>
        <n v="218.25179999999997"/>
        <n v="20.157899999999998"/>
        <n v="12.90959999999999"/>
        <n v="103.80150000000003"/>
        <n v="5.9987999999999815"/>
        <n v="585.55199999999991"/>
        <n v="80.628500000000003"/>
        <n v="17.765999999999991"/>
        <n v="15.238799999999991"/>
        <n v="26.270999999999994"/>
        <n v="48.539199999999994"/>
        <n v="21.028799999999997"/>
        <n v="1.7901"/>
        <n v="51.476399999999941"/>
        <n v="236.23250000000002"/>
        <n v="2.6909999999999998"/>
        <n v="1.359599999999995"/>
        <n v="13.347999999999997"/>
        <n v="9.6879999999999988"/>
        <n v="2.7324000000000002"/>
        <n v="-1359.992000000002"/>
        <n v="-58.634699999999995"/>
        <n v="-24.858000000000175"/>
        <n v="6.8135999999999974"/>
        <n v="-453.84900000000005"/>
        <n v="8.998500000000007"/>
        <n v="9.841800000000001"/>
        <n v="53.260799999999996"/>
        <n v="21.259"/>
        <n v="-131.12000000000003"/>
        <n v="6.5519999999999987"/>
        <n v="-243.16000000000008"/>
        <n v="-11.337199999999939"/>
        <n v="-3.771500000000001"/>
        <n v="1.4104000000000001"/>
        <n v="1.8612000000000002"/>
        <n v="76.639499999999984"/>
        <n v="131.02960000000002"/>
        <n v="41.986000000000004"/>
        <n v="7.25"/>
        <n v="3.4367999999999999"/>
        <n v="22.984000000000009"/>
        <n v="3.7224000000000004"/>
        <n v="6.2549999999999963"/>
        <n v="112.39199999999991"/>
        <n v="20.092800000000004"/>
        <n v="24.883200000000002"/>
        <n v="46.976400000000012"/>
        <n v="6.5669999999999984"/>
        <n v="6.7115999999999989"/>
        <n v="1.2037999999999995"/>
        <n v="1.5876000000000006"/>
        <n v="12.0276"/>
        <n v="-2.2585999999999995"/>
        <n v="5.8203000000000005"/>
        <n v="6.794999999999999"/>
        <n v="-161.875"/>
        <n v="0.29249999999999987"/>
        <n v="-178.96680000000001"/>
        <n v="9.6712000000000025"/>
        <n v="44.476800000000026"/>
        <n v="5.8743999999999943"/>
        <n v="35.634600000000006"/>
        <n v="7.4824000000000002"/>
        <n v="16.209899999999998"/>
        <n v="3.6795999999999935"/>
        <n v="6.4999999999999991"/>
        <n v="8.879999999999999"/>
        <n v="-244.32300000000006"/>
        <n v="-14.695800000000006"/>
        <n v="-950.40000000000009"/>
        <n v="4.4792000000000058"/>
        <n v="26.056800000000003"/>
        <n v="22.678200000000018"/>
        <n v="1.8147999999999997"/>
        <n v="8.2302"/>
        <n v="-13.843199999999996"/>
        <n v="19.084800000000005"/>
        <n v="-383.99040000000002"/>
        <n v="2.7168000000000001"/>
        <n v="0.96800000000000019"/>
        <n v="136.93899999999999"/>
        <n v="0.21979999999999933"/>
        <n v="-28.274400000000021"/>
        <n v="43.840799999999973"/>
        <n v="-12.431999999999999"/>
        <n v="-102.04800000000003"/>
        <n v="-248.24579999999992"/>
        <n v="-3.5519999999999996"/>
        <n v="0"/>
        <n v="-7.724700000000098"/>
        <n v="4.7519999999999998"/>
        <n v="9.3960000000000008"/>
        <n v="-356.72799999999995"/>
        <n v="-4.6751999999999985"/>
        <n v="11.194399999999998"/>
        <n v="-120.51299999999998"/>
        <n v="-2.8307999999999995"/>
        <n v="580.53939999999989"/>
        <n v="41.680000000000007"/>
        <n v="23.94"/>
        <n v="496.07249999999993"/>
        <n v="12.441600000000001"/>
        <n v="28.137200000000007"/>
        <n v="3.5766999999999998"/>
        <n v="636.0002999999997"/>
        <n v="22.562400000000004"/>
        <n v="162.864"/>
        <n v="-8.4923999999999982"/>
        <n v="-19.562399999999997"/>
        <n v="4.0439999999999969"/>
        <n v="56.691599999999966"/>
        <n v="6.9258000000000006"/>
        <n v="6.6465000000000174"/>
        <n v="6.1319999999999988"/>
        <n v="-4.4660000000000002"/>
        <n v="-509.99700000000075"/>
        <n v="-251.99579999999992"/>
        <n v="28.7196"/>
        <n v="35.156000000000006"/>
        <n v="4.7303999999999995"/>
        <n v="0.3024"/>
        <n v="-7.4416000000000011"/>
        <n v="21.591000000000001"/>
        <n v="210.4935999999999"/>
        <n v="92.369200000000021"/>
        <n v="2.3232000000000004"/>
        <n v="4.0949999999999989"/>
        <n v="4.0571999999999999"/>
        <n v="1.5548000000000002"/>
        <n v="4.0768000000000004"/>
        <n v="5.9071999999999987"/>
        <n v="5.9711999999999996"/>
        <n v="8.6940000000000008"/>
        <n v="-3.4320000000000004"/>
        <n v="376.11"/>
        <n v="51.942000000000007"/>
        <n v="47.843999999999994"/>
        <n v="47.959999999999987"/>
        <n v="10.8864"/>
        <n v="-169.3719999999999"/>
        <n v="24.315999999999974"/>
        <n v="-204.31449999999995"/>
        <n v="6.6835999999999993"/>
        <n v="6.2423999999999999"/>
        <n v="54.396600000000007"/>
        <n v="-48.703199999999995"/>
        <n v="78.859200000000001"/>
        <n v="20.155800000000013"/>
        <n v="-24.564599999999999"/>
        <n v="-62.88000000000001"/>
        <n v="9.2987999999999964"/>
        <n v="10.824800000000096"/>
        <n v="27.316799999999997"/>
        <n v="38.023999999999994"/>
        <n v="6.5687999999999995"/>
        <n v="-131.44500000000005"/>
        <n v="12.863999999999999"/>
        <n v="2.8535999999999988"/>
        <n v="20.9208"/>
        <n v="83.867999999999967"/>
        <n v="2.0049000000000001"/>
        <n v="3.5948000000000011"/>
        <n v="52.511399999999981"/>
        <n v="1.7135999999999978"/>
        <n v="2.0358000000000001"/>
        <n v="37.642200000000003"/>
        <n v="22.297999999999973"/>
        <n v="8.674399999999995"/>
        <n v="24.156800000000004"/>
        <n v="1995.99"/>
        <n v="80.022599999999997"/>
        <n v="129.6"/>
        <n v="13.070999999999998"/>
        <n v="3.58"/>
        <n v="81.744"/>
        <n v="34.996499999999997"/>
        <n v="0.99949999999999894"/>
        <n v="-67.876199999999997"/>
        <n v="3.3889999999999993"/>
        <n v="-258.50160000000011"/>
        <n v="33.830999999999989"/>
        <n v="-27.693600000000004"/>
        <n v="-20.700000000000003"/>
        <n v="-13.815999999999995"/>
        <n v="-3.4271999999999991"/>
        <n v="1.6037999999999997"/>
        <n v="335.99440000000004"/>
        <n v="4.4899999999999984"/>
        <n v="2.7956000000000003"/>
        <n v="-17.458800000000053"/>
        <n v="2.3311999999999999"/>
        <n v="1.1159999999999979"/>
        <n v="-407.97599999999989"/>
        <n v="10.072399999999996"/>
        <n v="8.3915999999999897"/>
        <n v="-2.2200000000000131"/>
        <n v="4.7976000000000028"/>
        <n v="3.0996000000000006"/>
        <n v="11.543199999999999"/>
        <n v="4.1471999999999998"/>
        <n v="2.3086000000000002"/>
        <n v="1.0668"/>
        <n v="23.086399999999998"/>
        <n v="1415.4295999999997"/>
        <n v="-4.8588000000000022"/>
        <n v="3.7995999999999999"/>
        <n v="6.9863999999999997"/>
        <n v="15.823999999999998"/>
        <n v="11.324999999999996"/>
        <n v="168.4384"/>
        <n v="9.9359999999999999"/>
        <n v="86.870400000000004"/>
        <n v="1.4455999999999998"/>
        <n v="20.732800000000001"/>
        <n v="10.44"/>
        <n v="0.14719999999999978"/>
        <n v="29.341200000000008"/>
        <n v="271.41920000000005"/>
        <n v="4.6746000000000016"/>
        <n v="-5.7119999999999997"/>
        <n v="179.1887999999999"/>
        <n v="0.92399999999999993"/>
        <n v="-29.940000000000012"/>
        <n v="30.979999999999993"/>
        <n v="-297.68479999999983"/>
        <n v="-20.332200000000007"/>
        <n v="2.6810999999999954"/>
        <n v="-18.872800000000009"/>
        <n v="25.48"/>
        <n v="17.337599999999998"/>
        <n v="8.7989999999999995"/>
        <n v="-157.00949999999997"/>
        <n v="-1.049700000000005"/>
        <n v="-337.63799999999981"/>
        <n v="0.77700000000000025"/>
        <n v="0.42639999999999978"/>
        <n v="7.8839999999999986"/>
        <n v="13.593199999999996"/>
        <n v="27.718199999999968"/>
        <n v="701.98829999999998"/>
        <n v="-20.5623"/>
        <n v="25.579799999999992"/>
        <n v="9.4923999999999964"/>
        <n v="21.035999999999994"/>
        <n v="3.5951999999999984"/>
        <n v="-317.15280000000007"/>
        <n v="-32.783999999999999"/>
        <n v="0.71979999999999933"/>
        <n v="3.4683999999999999"/>
        <n v="9.7680000000000007"/>
        <n v="9.6956999999999987"/>
        <n v="37.789500000000004"/>
        <n v="434.99130000000002"/>
        <n v="13.3035"/>
        <n v="-112.95269999999994"/>
        <n v="4.6463999999999999"/>
        <n v="13.608000000000001"/>
        <n v="27.430199999999999"/>
        <n v="31.454799999999949"/>
        <n v="-18.454800000000013"/>
        <n v="65.734199999999987"/>
        <n v="26.874400000000023"/>
        <n v="25.898399999999995"/>
        <n v="38.379999999999981"/>
        <n v="2.8322000000000003"/>
        <n v="2.702799999999999"/>
        <n v="7.0149999999999988"/>
        <n v="56.566200000000009"/>
        <n v="14.705600000000004"/>
        <n v="8.5019999999999989"/>
        <n v="225.26400000000001"/>
        <n v="11.076000000000001"/>
        <n v="138.20160000000001"/>
        <n v="30.095700000000001"/>
        <n v="0.50039999999999996"/>
        <n v="-145.35079999999999"/>
        <n v="54.742499999999978"/>
        <n v="-0.7748000000000006"/>
        <n v="207.14699999999993"/>
        <n v="-3.6891999999999996"/>
        <n v="-18.584999999999994"/>
        <n v="43.199100000000044"/>
        <n v="113.63939999999998"/>
        <n v="11.553600000000003"/>
        <n v="2.3093999999999895"/>
        <n v="3.6659999999999986"/>
        <n v="23.392800000000008"/>
        <n v="20.575499999999998"/>
        <n v="42.025599999999997"/>
        <n v="29.152800000000013"/>
        <n v="10.584"/>
        <n v="1.3676999999999999"/>
        <n v="15.475200000000001"/>
        <n v="9.716399999999993"/>
        <n v="71.247600000000006"/>
        <n v="7.9248000000000012"/>
        <n v="9.1311999999999998"/>
        <n v="-75.830400000000054"/>
        <n v="66.540799999999962"/>
        <n v="24.913200000000003"/>
        <n v="-24.294000000000018"/>
        <n v="-96.11460000000011"/>
        <n v="3.3479999999999999"/>
        <n v="36.372"/>
        <n v="377.96220000000005"/>
        <n v="18.600599999999996"/>
        <n v="7.0680000000000005"/>
        <n v="-814.4831999999999"/>
        <n v="-20.888999999999989"/>
        <n v="-34.758000000000017"/>
        <n v="5.8704000000000001"/>
        <n v="-312.06139999999994"/>
        <n v="-36.235200000000006"/>
        <n v="-7.9001999999999999"/>
        <n v="26.630399999999998"/>
        <n v="3.4091999999999842"/>
        <n v="10.478399999999979"/>
        <n v="87.995999999999924"/>
        <n v="24.980400000000007"/>
        <n v="28.818999999999996"/>
        <n v="45.527999999999992"/>
        <n v="7.1819999999999951"/>
        <n v="19.295999999999999"/>
        <n v="6.6150000000000002"/>
        <n v="84.51"/>
        <n v="1.9088999999999996"/>
        <n v="1.6688000000000001"/>
        <n v="57.592799999999997"/>
        <n v="14.8"/>
        <n v="-30.24499999999999"/>
        <n v="17.497500000000016"/>
        <n v="341.99399999999969"/>
        <n v="0.59940000000000015"/>
        <n v="10.397399999999998"/>
        <n v="6.1572000000000031"/>
        <n v="8.9829999999999899"/>
        <n v="5.0921999999999992"/>
        <n v="13.157200000000003"/>
        <n v="-94.941000000000017"/>
        <n v="51.655799999999999"/>
        <n v="40.370399999999997"/>
        <n v="81.843199999999996"/>
        <n v="18.11760000000001"/>
        <n v="22.868999999999996"/>
        <n v="-15.079999999999998"/>
        <n v="-11.961599999999997"/>
        <n v="50.097999999999985"/>
        <n v="-1.9007999999999998"/>
        <n v="11.8871"/>
        <n v="5.3729999999999993"/>
        <n v="0.73980000000000024"/>
        <n v="2.1683999999999997"/>
        <n v="11.684999999999999"/>
        <n v="3177.4749999999999"/>
        <n v="40.415999999999997"/>
        <n v="12.172799999999999"/>
        <n v="0.71520000000000028"/>
        <n v="1.7051999999999996"/>
        <n v="1379.9769999999999"/>
        <n v="13.891499999999999"/>
        <n v="5.3819999999999997"/>
        <n v="56.300999999999988"/>
        <n v="5.2877000000000001"/>
        <n v="-25.91360000000001"/>
        <n v="-21.167999999999999"/>
        <n v="21.097999999999985"/>
        <n v="-12.414599999999997"/>
        <n v="27.166600000000003"/>
        <n v="10.434000000000001"/>
        <n v="42.746999999999986"/>
        <n v="5.1407999999999916"/>
        <n v="-7.2672000000000043"/>
        <n v="-149.9058"/>
        <n v="19.692"/>
        <n v="11.919999999999987"/>
        <n v="2.3969999999999985"/>
        <n v="274.38600000000008"/>
        <n v="11.375"/>
        <n v="1.4672000000000001"/>
        <n v="-68.185600000000022"/>
        <n v="3.359999999999999"/>
        <n v="41.293800000000005"/>
        <n v="70.980000000000018"/>
        <n v="206.31600000000006"/>
        <n v="38.086400000000026"/>
        <n v="-145.52460000000002"/>
        <n v="7.263999999999994"/>
        <n v="6.2995000000000019"/>
        <n v="-84.292799999999986"/>
        <n v="13.931999999999999"/>
        <n v="6.4127999999999998"/>
        <n v="15.641999999999982"/>
        <n v="-17.045999999999999"/>
        <n v="-1.7440000000000015"/>
        <n v="6.0381999999999998"/>
        <n v="2.5707"/>
        <n v="310.98720000000003"/>
        <n v="3.4047999999999981"/>
        <n v="-217.04800000000017"/>
        <n v="16.614000000000001"/>
        <n v="27.318199999999983"/>
        <n v="1.3000000000000007"/>
        <n v="3.7743000000000002"/>
        <n v="1.2005999999999999"/>
        <n v="46.796999999999983"/>
        <n v="45.001600000000003"/>
        <n v="27.3672"/>
        <n v="9.3312000000000008"/>
        <n v="34.775999999999996"/>
        <n v="6.4215999999999998"/>
        <n v="11.226599999999999"/>
        <n v="4.0095000000000001"/>
        <n v="78.752800000000008"/>
        <n v="9.7608000000000015"/>
        <n v="2.1899999999999995"/>
        <n v="8.7139999999999951"/>
        <n v="-5.7148000000000003"/>
        <n v="1.5456000000000003"/>
        <n v="52.917299999999955"/>
        <n v="9.2386000000000053"/>
        <n v="3.5045999999999964"/>
        <n v="-4.7480999999999973"/>
        <n v="30.477599999999981"/>
        <n v="4.968599999999995"/>
        <n v="144.51570000000001"/>
        <n v="-20.136200000000006"/>
        <n v="7.2576000000000001"/>
        <n v="-12.896100000000004"/>
        <n v="3.6288"/>
        <n v="1.1679999999999997"/>
        <n v="9.7499999999999964"/>
        <n v="22.074799999999996"/>
        <n v="55.744999999999948"/>
        <n v="91.772800000000018"/>
        <n v="1.0178000000000007"/>
        <n v="-28.796400000000006"/>
        <n v="-115.35440000000006"/>
        <n v="0.72999999999999954"/>
        <n v="17.84699999999998"/>
        <n v="-5.5338000000000012"/>
        <n v="-31.671199999999999"/>
        <n v="47.815200000000004"/>
        <n v="-2.6256000000000004"/>
        <n v="2.3813999999999984"/>
        <n v="-10.117800000000003"/>
        <n v="41.577299999999951"/>
        <n v="5.6955999999999989"/>
        <n v="2.6399999999999997"/>
        <n v="-157.93830000000008"/>
        <n v="15.99199999999999"/>
        <n v="-2.7967999999999993"/>
        <n v="15.787199999999999"/>
        <n v="3.0813999999999995"/>
        <n v="33.569999999999986"/>
        <n v="10.993899999999996"/>
        <n v="27.286199999999994"/>
        <n v="-14.773"/>
        <n v="87.568399999999968"/>
        <n v="178.90100000000001"/>
        <n v="130.87"/>
        <n v="46.927799999999984"/>
        <n v="12.090399999999999"/>
        <n v="28.176399999999987"/>
        <n v="5.1434999999999977"/>
        <n v="6.0857999999999999"/>
        <n v="-51.719100000000012"/>
        <n v="29.950000000000003"/>
        <n v="30.076800000000006"/>
        <n v="2.458499999999999"/>
        <n v="85.529700000000005"/>
        <n v="43.223399999999984"/>
        <n v="-13.846800000000002"/>
        <n v="12.232799999999997"/>
        <n v="272.79200000000003"/>
        <n v="5.0128000000000004"/>
        <n v="6.0287999999999995"/>
        <n v="85.903999999999996"/>
        <n v="12.599999999999998"/>
        <n v="54.333200000000005"/>
        <n v="3.1752000000000002"/>
        <n v="56.510999999999996"/>
        <n v="9.8624999999999972"/>
        <n v="3.0143999999999993"/>
        <n v="6.0680000000000014"/>
        <n v="31.599999999999966"/>
        <n v="178.31799999999998"/>
        <n v="45.975399999999993"/>
        <n v="10.311999999999998"/>
        <n v="8.5163999999999938"/>
        <n v="-2.6543999999999999"/>
        <n v="45.322199999999995"/>
        <n v="-50.098000000000013"/>
        <n v="-3.4619999999999997"/>
        <n v="124.92899999999986"/>
        <n v="-135.7650000000001"/>
        <n v="-118.12950000000006"/>
        <n v="-4.2222000000000008"/>
        <n v="18.397999999999968"/>
        <n v="5.2625999999999999"/>
        <n v="2.0789999999999997"/>
        <n v="28.706399999999991"/>
        <n v="28.618200000000002"/>
        <n v="8.7285000000000004"/>
        <n v="-14.385599999999997"/>
        <n v="-71.890500000000017"/>
        <n v="11.359999999999998"/>
        <n v="1.7115"/>
        <n v="16.588799999999999"/>
        <n v="17.504999999999995"/>
        <n v="40.749900000000004"/>
        <n v="-7.3920000000000021"/>
        <n v="4.5200999999999958"/>
        <n v="-41.261999999999972"/>
        <n v="-320.23950000000013"/>
        <n v="4.6643999999999988"/>
        <n v="2.598399999999998"/>
        <n v="18.521999999999998"/>
        <n v="-3839.9903999999988"/>
        <n v="14.650999999999989"/>
        <n v="163.18979999999999"/>
        <n v="4.7995999999999768"/>
        <n v="14.561400000000006"/>
        <n v="74.053200000000004"/>
        <n v="10.315199999999999"/>
        <n v="24.936000000000007"/>
        <n v="16.032"/>
        <n v="17.34879999999999"/>
        <n v="17.759999999999998"/>
        <n v="31.751200000000001"/>
        <n v="0.8088000000000003"/>
        <n v="-13.6312"/>
        <n v="4.1448"/>
        <n v="35.679599999999979"/>
        <n v="-13.871700000000047"/>
        <n v="18.769499999999987"/>
        <n v="2.2823999999999991"/>
        <n v="52.78240000000001"/>
        <n v="-110.49000000000007"/>
        <n v="15.767999999999997"/>
        <n v="8.8623999999999992"/>
        <n v="109.72260000000001"/>
        <n v="89.314199999999971"/>
        <n v="113.98860000000001"/>
        <n v="6.9719999999999995"/>
        <n v="24.475800000000007"/>
        <n v="19.4376"/>
        <n v="21.995999999999992"/>
        <n v="73.41"/>
        <n v="231.41160000000002"/>
        <n v="80.019899999999993"/>
        <n v="21.112000000000002"/>
        <n v="5.1281999999999996"/>
        <n v="6.3684000000000003"/>
        <n v="5.5992000000000015"/>
        <n v="84.051199999999994"/>
        <n v="-153.34560000000005"/>
        <n v="10.088999999999999"/>
        <n v="102.49980000000001"/>
        <n v="3.024"/>
        <n v="9.7175999999999902"/>
        <n v="86.385600000000011"/>
        <n v="33.647399999999998"/>
        <n v="9.4283999999999963"/>
        <n v="18.695599999999999"/>
        <n v="6.5519999999999996"/>
        <n v="8.4965999999999937"/>
        <n v="4.2716999999999992"/>
        <n v="-64.774800000000013"/>
        <n v="-5.4870000000000001"/>
        <n v="-10.948000000000002"/>
        <n v="1.1465999999999998"/>
        <n v="1.6762000000000001"/>
        <n v="6.2063999999999897"/>
        <n v="-28.355999999999952"/>
        <n v="7.1863999999999919"/>
        <n v="0.89939999999999909"/>
        <n v="26.702999999999999"/>
        <n v="56.7864"/>
        <n v="22.792000000000002"/>
        <n v="1.4112"/>
        <n v="374.99249999999995"/>
        <n v="28.7712"/>
        <n v="-167.3184"/>
        <n v="6.8767999999999994"/>
        <n v="47.92"/>
        <n v="4.2665999999999986"/>
        <n v="10.223999999999998"/>
        <n v="27.993600000000001"/>
        <n v="5.6993999999999998"/>
        <n v="-26.995499999999993"/>
        <n v="5.3391999999999991"/>
        <n v="25.47"/>
        <n v="258.69600000000003"/>
        <n v="2.7071999999999994"/>
        <n v="34.354799999999955"/>
        <n v="23.315999999999988"/>
        <n v="179.74880000000002"/>
        <n v="9.14"/>
        <n v="51.75"/>
        <n v="16.175000000000001"/>
        <n v="3.4695"/>
        <n v="10.881"/>
        <n v="14.523600000000002"/>
        <n v="3.6854999999999958"/>
        <n v="40.800600000000003"/>
        <n v="28.171799999999998"/>
        <n v="1.9259999999999997"/>
        <n v="-22.448999999999991"/>
        <n v="-2.6999999999999993"/>
        <n v="-15.615600000000001"/>
        <n v="0.59979999999999656"/>
        <n v="87.744299999999981"/>
        <n v="5.8914"/>
        <n v="34.89279999999998"/>
        <n v="69.100800000000007"/>
        <n v="4.1634000000000011"/>
        <n v="21.089600000000001"/>
        <n v="79.905599999999993"/>
        <n v="85.247500000000002"/>
        <n v="4.5815999999999999"/>
        <n v="10.642799999999999"/>
        <n v="9.8783999999999992"/>
        <n v="63.739199999999997"/>
        <n v="10.348799999999999"/>
        <n v="17.745000000000019"/>
        <n v="7.3358999999999988"/>
        <n v="18.897199999999991"/>
        <n v="99.48960000000001"/>
        <n v="6.2151999999999994"/>
        <n v="4.3176000000000005"/>
        <n v="247.99599999999981"/>
        <n v="50.989800000000002"/>
        <n v="3.2256"/>
        <n v="311.65199999999999"/>
        <n v="62.036799999999971"/>
        <n v="2.5779999999999994"/>
        <n v="601.96990000000005"/>
        <n v="1.8703999999999998"/>
        <n v="14.5152"/>
        <n v="-2.4287999999999998"/>
        <n v="-22.796399999999991"/>
        <n v="117.43199999999999"/>
        <n v="71.990999999999985"/>
        <n v="4.8117999999999999"/>
        <n v="4.0679999999999978"/>
        <n v="40.31280000000001"/>
        <n v="16.8"/>
        <n v="10.799599999999998"/>
        <n v="7.4871999999999996"/>
        <n v="90.587999999999965"/>
        <n v="50.584800000000008"/>
        <n v="51.834599999999995"/>
        <n v="17.157400000000003"/>
        <n v="2.6411999999999995"/>
        <n v="6.5164"/>
        <n v="-111.49950000000007"/>
        <n v="-79.335199999999986"/>
        <n v="3.2615999999999996"/>
        <n v="1.5804"/>
        <n v="16.3215"/>
        <n v="3.3407999999999998"/>
        <n v="9.3024000000000058"/>
        <n v="11.699999999999996"/>
        <n v="8.767199999999999"/>
        <n v="3.2943999999999996"/>
        <n v="23.441600000000005"/>
        <n v="77.743800000000022"/>
        <n v="8.5567999999999991"/>
        <n v="49.604800000000012"/>
        <n v="1.3416000000000001"/>
        <n v="18.662400000000002"/>
        <n v="50.187599999999996"/>
        <n v="14.671799999999998"/>
        <n v="18.781199999999998"/>
        <n v="26.598000000000006"/>
        <n v="5.7672000000000008"/>
        <n v="10.625999999999999"/>
        <n v="40.687800000000003"/>
        <n v="0.59039999999999915"/>
        <n v="5.1786000000000012"/>
        <n v="1.3583000000000001"/>
        <n v="21.295400000000001"/>
        <n v="5.1791999999999998"/>
        <n v="-35.927999999999997"/>
        <n v="-760.98000000000025"/>
        <n v="-46.797000000000025"/>
        <n v="17.22"/>
        <n v="5.2255999999999991"/>
        <n v="37.220399999999998"/>
        <n v="67.255999999999986"/>
        <n v="64.518000000000001"/>
        <n v="13.195600000000002"/>
        <n v="66.954599999999971"/>
        <n v="-4.1243999999999996"/>
        <n v="23.109299999999998"/>
        <n v="262.38999999999987"/>
        <n v="8.3268000000000022"/>
        <n v="5.9312000000000014"/>
        <n v="10.047999999999998"/>
        <n v="5.936399999999999"/>
        <n v="4.5317999999999996"/>
        <n v="1.6751999999999967"/>
        <n v="18.453400000000002"/>
        <n v="16.993200000000002"/>
        <n v="14.994999999999994"/>
        <n v="2.0429999999999997"/>
        <n v="5.4127999999999989"/>
        <n v="135.98000000000002"/>
        <n v="42.071400000000011"/>
        <n v="24.502800000000001"/>
        <n v="5.0855999999999986"/>
        <n v="51.800000000000004"/>
        <n v="22.540800000000001"/>
        <n v="-6.5296000000000003"/>
        <n v="3.3929999999999989"/>
        <n v="-32.088000000000008"/>
        <n v="20.248499999999993"/>
        <n v="12.117599999999968"/>
        <n v="2.7278999999999964"/>
        <n v="19.791"/>
        <n v="323.94600000000003"/>
        <n v="829.37540000000024"/>
        <n v="81.047399999999982"/>
        <n v="9.1020000000000021"/>
        <n v="19.2454"/>
        <n v="56.054700000000011"/>
        <n v="-18.556200000000018"/>
        <n v="-56.995999999999981"/>
        <n v="-14.5656"/>
        <n v="50.40629999999998"/>
        <n v="-0.81199999999999983"/>
        <n v="34.907399999999996"/>
        <n v="10.555199999999999"/>
        <n v="113.84799999999998"/>
        <n v="294.54879999999991"/>
        <n v="53.550000000000004"/>
        <n v="12.936"/>
        <n v="9.517199999999999"/>
        <n v="2.5535999999999985"/>
        <n v="21.340800000000002"/>
        <n v="5.0286000000000008"/>
        <n v="4.1147999999999998"/>
        <n v="15.206399999999997"/>
        <n v="-21.793199999999992"/>
        <n v="33.577199999999976"/>
        <n v="54.396599999999992"/>
        <n v="34.964799999999997"/>
        <n v="8.0464000000000002"/>
        <n v="2.2098"/>
        <n v="41.785200000000032"/>
        <n v="140.54820000000001"/>
        <n v="62.91"/>
        <n v="-204.44580000000005"/>
        <n v="-12.912200000000027"/>
        <n v="75.542400000000015"/>
        <n v="-619.59600000000012"/>
        <n v="7.92"/>
        <n v="7.6416000000000022"/>
        <n v="-11.595999999999997"/>
        <n v="43.449999999999989"/>
        <n v="2.5893000000000006"/>
        <n v="-3.1679999999999993"/>
        <n v="5.6375999999999999"/>
        <n v="53.195999999999998"/>
        <n v="3.0575999999999999"/>
        <n v="10.94"/>
        <n v="1.6704000000000001"/>
        <n v="9.7118999999999982"/>
        <n v="91.967999999999989"/>
        <n v="4.2336"/>
        <n v="28.598399999999998"/>
        <n v="-31.050000000000011"/>
        <n v="10.149299999999997"/>
        <n v="3.2186000000000092"/>
        <n v="-0.79200000000000004"/>
        <n v="679.99599999999964"/>
        <n v="16.669799999999999"/>
        <n v="93.223199999999977"/>
        <n v="0.80559999999999987"/>
        <n v="55.998400000000032"/>
        <n v="75.489999999999924"/>
        <n v="2.5895999999999999"/>
        <n v="9.4391999999999996"/>
        <n v="44.867999999999967"/>
        <n v="-1.8904000000000001"/>
        <n v="72.807000000000031"/>
        <n v="5.2112999999999996"/>
        <n v="131.27849999999995"/>
        <n v="5.484"/>
        <n v="4.9104000000000001"/>
        <n v="69.704999999999998"/>
        <n v="1276.4871000000001"/>
        <n v="173.0316"/>
        <n v="4.9081999999999999"/>
        <n v="9.8901000000000039"/>
        <n v="9.1580000000000013"/>
        <n v="12.912900000000004"/>
        <n v="11.4452"/>
        <n v="762.18449999999984"/>
        <n v="-290.87520000000001"/>
        <n v="92.083500000000015"/>
        <n v="40.353599999999986"/>
        <n v="2.4779999999999989"/>
        <n v="-3.5207999999999995"/>
        <n v="20.584999999999994"/>
        <n v="5.9990000000000023"/>
        <n v="27.309599999999989"/>
        <n v="46.574999999999996"/>
        <n v="4.068699999999998"/>
        <n v="356.04139999999995"/>
        <n v="36.851999999999997"/>
        <n v="6.7008000000000001"/>
        <n v="63.886200000000002"/>
        <n v="2.4990000000000023"/>
        <n v="156.42899999999997"/>
        <n v="8.8686000000000007"/>
        <n v="316.88249999999999"/>
        <n v="648.56240000000003"/>
        <n v="2.1728000000000001"/>
        <n v="4.2804000000000002"/>
        <n v="20.576399999999996"/>
        <n v="-9.8724000000000007"/>
        <n v="83.283999999999992"/>
        <n v="57.41129999999999"/>
        <n v="213.73500000000001"/>
        <n v="52.126200000000004"/>
        <n v="7.056"/>
        <n v="5.1011999999999995"/>
        <n v="-1.9272"/>
        <n v="-10.579799999999999"/>
        <n v="8.6619999999999919"/>
        <n v="13.734"/>
        <n v="2.696399999999997"/>
        <n v="1.7954999999999988"/>
        <n v="146.40359999999998"/>
        <n v="11.151"/>
        <n v="90.293999999999926"/>
        <n v="2.9835000000000003"/>
        <n v="-146.16000000000003"/>
        <n v="-18.185999999999993"/>
        <n v="125.2691999999999"/>
        <n v="37.996200000000002"/>
        <n v="-29.481200000000022"/>
        <n v="2.4359999999999995"/>
        <n v="56.577599999999961"/>
        <n v="4.3524000000000003"/>
        <n v="22.763999999999996"/>
        <n v="27.791100000000004"/>
        <n v="3.2944"/>
        <n v="7.2267999999999999"/>
        <n v="22.948799999999995"/>
        <n v="1.6008"/>
        <n v="-29.252400000000009"/>
        <n v="4.5215999999999994"/>
        <n v="-2.2134"/>
        <n v="1.2791999999999994"/>
        <n v="-27.715799999999994"/>
        <n v="0.2352999999999999"/>
        <n v="-46.224999999999994"/>
        <n v="12.177999999999983"/>
        <n v="-0.34880000000000033"/>
        <n v="-18.462400000000002"/>
        <n v="-4.5980000000000008"/>
        <n v="-3.3487999999999998"/>
        <n v="1.9989999999999979"/>
        <n v="10.628799999999998"/>
        <n v="33.588800000000006"/>
        <n v="8.4888000000000012"/>
        <n v="2.3220000000000001"/>
        <n v="9.3624000000000009"/>
        <n v="121.76009999999994"/>
        <n v="-264.92079999999999"/>
        <n v="12.134799999999998"/>
        <n v="105.24679999999995"/>
        <n v="2400.9656999999997"/>
        <n v="7.1976000000000049"/>
        <n v="1.512"/>
        <n v="25.194399999999995"/>
        <n v="33.641999999999996"/>
        <n v="19.178600000000003"/>
        <n v="14.161000000000001"/>
        <n v="103.22839999999997"/>
        <n v="30.468200000000024"/>
        <n v="-28.627200000000009"/>
        <n v="11.19599999999997"/>
        <n v="2.0415999999999999"/>
        <n v="4.1030999999999995"/>
        <n v="9.6656999999999975"/>
        <n v="2.5055999999999998"/>
        <n v="-4.7145000000000028"/>
        <n v="-4.9878000000000018"/>
        <n v="11.230799999999999"/>
        <n v="-16.36440000000001"/>
        <n v="-0.75660000000000016"/>
        <n v="-17.248000000000008"/>
        <n v="21.888000000000002"/>
        <n v="13.826699999999999"/>
        <n v="25.185999999999996"/>
        <n v="-2.0264000000000002"/>
        <n v="16.3352"/>
        <n v="-12.688200000000002"/>
        <n v="57.590400000000002"/>
        <n v="137.15100000000001"/>
        <n v="111.59099999999995"/>
        <n v="2.0491999999999999"/>
        <n v="181.98179999999999"/>
        <n v="6.6583999999999968"/>
        <n v="11.579999999999998"/>
        <n v="10.969799999999999"/>
        <n v="224.2673999999999"/>
        <n v="2.6416000000000004"/>
        <n v="50.94"/>
        <n v="75.662399999999991"/>
        <n v="20.085100000000001"/>
        <n v="28.754999999999995"/>
        <n v="-23.364000000000019"/>
        <n v="2.6459999999999995"/>
        <n v="7.4571000000000041"/>
        <n v="129.38399999999999"/>
        <n v="10.5504"/>
        <n v="8.9909999999999997"/>
        <n v="5.5566000000000004"/>
        <n v="8.69"/>
        <n v="2.8776000000000002"/>
        <n v="223.05399999999995"/>
        <n v="16.788600000000002"/>
        <n v="107.34599999999996"/>
        <n v="2.6279999999999997"/>
        <n v="5.8695999999999993"/>
        <n v="0.43799999999999883"/>
        <n v="209.99299999999999"/>
        <n v="1.2527999999999997"/>
        <n v="1.6379999999999999"/>
        <n v="53.921700000000008"/>
        <n v="493.78559999999993"/>
        <n v="29.285699999999999"/>
        <n v="100.12200000000001"/>
        <n v="19.518400000000007"/>
        <n v="90.735000000000014"/>
        <n v="5.77"/>
        <n v="15.642599999999995"/>
        <n v="4.5953999999999997"/>
        <n v="40.872"/>
        <n v="9.1785000000000014"/>
        <n v="21.059999999999995"/>
        <n v="49.272299999999987"/>
        <n v="33.938800000000001"/>
        <n v="8.299199999999999"/>
        <n v="10.7424"/>
        <n v="5.5754999999999999"/>
        <n v="-7.7640000000000011"/>
        <n v="16.2864"/>
        <n v="8.0996999999999986"/>
        <n v="5.4332000000000003"/>
        <n v="51.749999999999986"/>
        <n v="44.992500000000007"/>
        <n v="64.674000000000007"/>
        <n v="357.19110000000001"/>
        <n v="1.0903999999999998"/>
        <n v="7.3385999999999996"/>
        <n v="0.69300000000000006"/>
        <n v="4.2335999999999991"/>
        <n v="9.7176000000000329"/>
        <n v="53.346599999999995"/>
        <n v="22.118400000000001"/>
        <n v="66.715199999999982"/>
        <n v="89.222400000000022"/>
        <n v="109.7208"/>
        <n v="11.328800000000001"/>
        <n v="2.553199999999999"/>
        <n v="2.1588000000000021"/>
        <n v="-2.098800000000006"/>
        <n v="64.789199999999951"/>
        <n v="-4.1135999999999981"/>
        <n v="-1850.9464000000007"/>
        <n v="-1.4352"/>
        <n v="10.679399999999873"/>
        <n v="-33.804000000000002"/>
        <n v="16.997500000000016"/>
        <n v="3.3629999999999995"/>
        <n v="3.2003999999999997"/>
        <n v="6.8942999999999994"/>
        <n v="10.465"/>
        <n v="2.8835999999999995"/>
        <n v="21.717599999999948"/>
        <n v="-48.470400000000019"/>
        <n v="-2.3275999999999994"/>
        <n v="-3.6024000000000012"/>
        <n v="1.5767999999999998"/>
        <n v="28.764000000000006"/>
        <n v="1.7024000000000008"/>
        <n v="-386.3915999999997"/>
        <n v="44.954999999999977"/>
        <n v="28.792799999999971"/>
        <n v="20.482199999999992"/>
        <n v="34.38600000000001"/>
        <n v="0.60479999999999989"/>
        <n v="19.874400000000001"/>
        <n v="3.6587999999999994"/>
        <n v="11.631599999999992"/>
        <n v="2.9681999999999995"/>
        <n v="1.7607999999999997"/>
        <n v="0.72279999999999989"/>
        <n v="35.981999999999992"/>
        <n v="69.99899999999991"/>
        <n v="13.786200000000006"/>
        <n v="41.262"/>
        <n v="5.4340000000000002"/>
        <n v="10.652200000000001"/>
        <n v="10.7912"/>
        <n v="5.5"/>
        <n v="124.48499999999999"/>
        <n v="3.5752000000000006"/>
        <n v="23.8581"/>
        <n v="95.585999999999899"/>
        <n v="135.4068000000002"/>
        <n v="11.998799999999989"/>
        <n v="17.468999999999998"/>
        <n v="139.57019999999989"/>
        <n v="511.36799999999999"/>
        <n v="1.3760000000000003"/>
        <n v="285.9896"/>
        <n v="-8.3790000000000031"/>
        <n v="0.50219999999999976"/>
        <n v="11.516399999999999"/>
        <n v="-20.446799999999996"/>
        <n v="-47.254199999999997"/>
        <n v="76.704000000000008"/>
        <n v="107.98499999999996"/>
        <n v="-14.0928"/>
        <n v="6.3336000000000006"/>
        <n v="18.873000000000005"/>
        <n v="10.880999999999998"/>
        <n v="1.7738999999999998"/>
        <n v="41.429399999999987"/>
        <n v="18.266999999999967"/>
        <n v="3.665999999999995"/>
        <n v="5.6159999999999997"/>
        <n v="-12.792000000000002"/>
        <n v="-126.85920000000002"/>
        <n v="-67.27200000000002"/>
        <n v="-88.783999999999978"/>
        <n v="5.2026000000000003"/>
        <n v="-7.1990999999999961"/>
        <n v="5.3969999999999914"/>
        <n v="12.8583"/>
        <n v="30.196799999999996"/>
        <n v="80.735999999999976"/>
        <n v="4.9139999999999988"/>
        <n v="-13.363000000000003"/>
        <n v="88.073999999999984"/>
        <n v="-4.8510000000000009"/>
        <n v="1.0429999999999984"/>
        <n v="4.4891999999999985"/>
        <n v="11.166400000000003"/>
        <n v="4.1147999999999989"/>
        <n v="7.4952000000000005"/>
        <n v="4.4603999999999999"/>
        <n v="9.2232000000000021"/>
        <n v="52.531999999999996"/>
        <n v="1.4783999999999999"/>
        <n v="84.572799999999944"/>
        <n v="4.5187999999999997"/>
        <n v="6.4749999999999979"/>
        <n v="2.2990000000000066"/>
        <n v="7.0095999999999989"/>
        <n v="166.10039999999995"/>
        <n v="83.050199999999975"/>
        <n v="4.3371999999999957"/>
        <n v="5.5176999999999978"/>
        <n v="77.751899999999992"/>
        <n v="52.492999999999967"/>
        <n v="22.444800000000001"/>
        <n v="6.4206000000000012"/>
        <n v="5.6628000000000007"/>
        <n v="-8.0783999999999949"/>
        <n v="1.7343"/>
        <n v="56.175200000000004"/>
        <n v="-13.317599999999999"/>
        <n v="62.505600000000001"/>
        <n v="28.964999999999961"/>
        <n v="3.3724999999999992"/>
        <n v="71.989999999999981"/>
        <n v="-3.6288"/>
        <n v="-4.1831999999999976"/>
        <n v="35.69399999999996"/>
        <n v="19.656000000000002"/>
        <n v="3.5151999999999988"/>
        <n v="12.490200000000003"/>
        <n v="-30.555000000000007"/>
        <n v="5.1072000000000024"/>
        <n v="5.5565999999999995"/>
        <n v="26.375999999999998"/>
        <n v="16.302"/>
        <n v="-0.64350000000000018"/>
        <n v="2.4009999999999998"/>
        <n v="-1.7280000000000002"/>
        <n v="-13.930000000000003"/>
        <n v="52.775999999999996"/>
        <n v="6.5285999999999991"/>
        <n v="8.0406000000000013"/>
        <n v="176.17080000000001"/>
        <n v="36.019200000000005"/>
        <n v="-27.827999999999975"/>
        <n v="-12.527999999999995"/>
        <n v="-21.159599999999998"/>
        <n v="14.345999999999995"/>
        <n v="6.0029999999999992"/>
        <n v="36.574200000000005"/>
        <n v="23.59"/>
        <n v="5.7071999999999976"/>
        <n v="25.097999999999999"/>
        <n v="17.2224"/>
        <n v="-70.104300000000023"/>
        <n v="7.8500000000000014"/>
        <n v="20.695499999999988"/>
        <n v="8.4527999999999999"/>
        <n v="11.283900000000017"/>
        <n v="-44.155200000000022"/>
        <n v="-35.178000000000004"/>
        <n v="36.404399999999995"/>
        <n v="-1.4413"/>
        <n v="9.2441999999999993"/>
        <n v="7.3999999999999995"/>
        <n v="-56.755600000000015"/>
        <n v="-25.591999999999999"/>
        <n v="-63.995999999999981"/>
        <n v="-35.992800000000038"/>
        <n v="15.118800000000007"/>
        <n v="-146.10960000000014"/>
        <n v="62.736999999999995"/>
        <n v="-786.74400000000026"/>
        <n v="1.5794999999999986"/>
        <n v="4.9079999999999977"/>
        <n v="5.5535999999999994"/>
        <n v="118.65750000000006"/>
        <n v="305.13000000000011"/>
        <n v="219.44159999999999"/>
        <n v="4.2639999999999993"/>
        <n v="34.996499999999969"/>
        <n v="7.9449999999999932"/>
        <n v="4.7792000000000003"/>
        <n v="-90.24839999999999"/>
        <n v="1.6196000000000055"/>
        <n v="170.9316"/>
        <n v="0.18900000000000028"/>
        <n v="7.1592000000000002"/>
        <n v="52.795599999999979"/>
        <n v="78.941199999999995"/>
        <n v="28.309500000000007"/>
        <n v="126.05580000000002"/>
        <n v="60.255300000000005"/>
        <n v="1.5444000000000031"/>
        <n v="160.91389999999998"/>
        <n v="1.5521999999999991"/>
        <n v="-430.61700000000019"/>
        <n v="-42.652799999999999"/>
        <n v="6.025599999999999"/>
        <n v="5.6644000000000005"/>
        <n v="11.492000000000004"/>
        <n v="118.34129999999999"/>
        <n v="-58.133199999999988"/>
        <n v="146.79"/>
        <n v="-2.1896000000000004"/>
        <n v="-36.11160000000001"/>
        <n v="21.896999999999991"/>
        <n v="19.6248"/>
        <n v="9.9949999999999974"/>
        <n v="72.534400000000005"/>
        <n v="14.875200000000007"/>
        <n v="108.79959999999997"/>
        <n v="26.39670000000001"/>
        <n v="12.831599999999996"/>
        <n v="118.29299999999989"/>
        <n v="32.130000000000003"/>
        <n v="-1.4783999999999997"/>
        <n v="31.273599999999998"/>
        <n v="-48.391999999999982"/>
        <n v="14.409600000000003"/>
        <n v="-59.057100000000005"/>
        <n v="-1.4988000000000135"/>
        <n v="23.096500000000006"/>
        <n v="-86.366400000000027"/>
        <n v="3.283199999999999"/>
        <n v="7.08"/>
        <n v="9.3124999999999982"/>
        <n v="196.61320000000001"/>
        <n v="-40.47120000000001"/>
        <n v="74.852400000000003"/>
        <n v="1.9629000000000003"/>
        <n v="163.78740000000002"/>
        <n v="15.593999999999999"/>
        <n v="42.880500000000012"/>
        <n v="-350.4899999999999"/>
        <n v="13.365"/>
        <n v="17.981999999999999"/>
        <n v="11.459999999999999"/>
        <n v="6.3295999999999992"/>
        <n v="17.42799999999999"/>
        <n v="148.49459999999993"/>
        <n v="-39.124799999999993"/>
        <n v="-87.341800000000035"/>
        <n v="5.9979999999999922"/>
        <n v="-1.7513999999999994"/>
        <n v="11.093999999999998"/>
        <n v="-1.3499999999999996"/>
        <n v="34.780200000000001"/>
        <n v="45.839999999999996"/>
        <n v="16.875"/>
        <n v="1459.2"/>
        <n v="41.951999999999998"/>
        <n v="67.940999999999974"/>
        <n v="23.49"/>
        <n v="9.8856000000000002"/>
        <n v="19.398399999999995"/>
        <n v="-31.372200000000007"/>
        <n v="43.995600000000003"/>
        <n v="-29.277599999999893"/>
        <n v="1.8032000000000001"/>
        <n v="-3.0344000000000122"/>
        <n v="31.995999999999974"/>
        <n v="226.96439999999998"/>
        <n v="19.523799999999998"/>
        <n v="0.59920000000000018"/>
        <n v="4.0749000000000004"/>
        <n v="-4.0127999999999986"/>
        <n v="5.0111999999999997"/>
        <n v="13.2986"/>
        <n v="5.865299999999996"/>
        <n v="2.3976000000000006"/>
        <n v="19.825400000000002"/>
        <n v="8.8061999999999987"/>
        <n v="1.702399999999999"/>
        <n v="1.0699999999999996"/>
        <n v="30.089999999999982"/>
        <n v="1.3159999999999998"/>
        <n v="106.12420000000014"/>
        <n v="37.787400000000005"/>
        <n v="1.764"/>
        <n v="28.332000000000001"/>
        <n v="2.8811999999999998"/>
        <n v="173.74080000000001"/>
        <n v="3.6632000000000007"/>
        <n v="11.213999999999999"/>
        <n v="3.1849999999999992"/>
        <n v="-0.20980000000000043"/>
        <n v="3.7720000000000002"/>
        <n v="6.5830000000000011"/>
        <n v="69.704999999999984"/>
        <n v="3.3519999999999985"/>
        <n v="3.36"/>
        <n v="-175.87080000000009"/>
        <n v="5.5875000000000004"/>
        <n v="190.07999999999998"/>
        <n v="15.524999999999999"/>
        <n v="3.0095999999999998"/>
        <n v="111.82399999999996"/>
        <n v="11.820599999999997"/>
        <n v="12.504000000000005"/>
        <n v="-33.139000000000003"/>
        <n v="-11.4648"/>
        <n v="-9.0980000000000025"/>
        <n v="116.87199999999984"/>
        <n v="27.247999999999998"/>
        <n v="4.3133999999999997"/>
        <n v="7.7343000000000011"/>
        <n v="2.0649999999999986"/>
        <n v="48.951600000000013"/>
        <n v="6.7230000000000008"/>
        <n v="61.959999999999987"/>
        <n v="-58.68719999999999"/>
        <n v="0.36400000000000032"/>
        <n v="3.3488000000000011"/>
        <n v="0.5236000000000014"/>
        <n v="3.4309999999999996"/>
        <n v="23.234999999999992"/>
        <n v="0.80579999999999963"/>
        <n v="2.7222"/>
        <n v="16.798599999999979"/>
        <n v="0.4073999999999991"/>
        <n v="3.0342000000000002"/>
        <n v="11.597099999999998"/>
        <n v="6.5120000000000005"/>
        <n v="203.56440000000003"/>
        <n v="116.39039999999999"/>
        <n v="2.2880000000000003"/>
        <n v="1.7003999999999992"/>
        <n v="29.0136"/>
        <n v="16.0928"/>
        <n v="196.68599999999986"/>
        <n v="-40.650400000000019"/>
        <n v="2.3673999999999991"/>
        <n v="174.99749999999997"/>
        <n v="-24.708599999999997"/>
        <n v="54.860399999999998"/>
        <n v="57.384999999999991"/>
        <n v="1.5311999999999999"/>
        <n v="39.5428"/>
        <n v="3.504"/>
        <n v="9.919999999999991"/>
        <n v="44.709600000000009"/>
        <n v="12.815099999999997"/>
        <n v="9.0719999999999992"/>
        <n v="-295.97849999999994"/>
        <n v="4.1151"/>
        <n v="17.744999999999962"/>
        <n v="39.687899999999985"/>
        <n v="-0.26850000000000307"/>
        <n v="-13.615200000000002"/>
        <n v="3.7235999999999989"/>
        <n v="-67.941000000000003"/>
        <n v="10.4832"/>
        <n v="6.2978999999999985"/>
        <n v="23.839999999999975"/>
        <n v="-9.153000000000004"/>
        <n v="-21.807999999999993"/>
        <n v="2.3952000000000018"/>
        <n v="2.4402000000000004"/>
        <n v="49.555199999999978"/>
        <n v="-153.12239999999997"/>
        <n v="2.9371999999999971"/>
        <n v="456.58800000000002"/>
        <n v="5.0054999999999996"/>
        <n v="34.692000000000007"/>
        <n v="2.9592000000000009"/>
        <n v="5.8603999999999967"/>
        <n v="2.9144999999999994"/>
        <n v="22.676399999999994"/>
        <n v="6.5856000000000012"/>
        <n v="-35.905799999999999"/>
        <n v="-2.0567999999999991"/>
        <n v="175.13599999999997"/>
        <n v="5.2799999999999994"/>
        <n v="-13.992999999999999"/>
        <n v="42.391999999999996"/>
        <n v="1.6679999999999997"/>
        <n v="45.222599999999993"/>
        <n v="12.986999999999995"/>
        <n v="1.5288000000000002"/>
        <n v="21.227999999999998"/>
        <n v="1.9709999999999996"/>
        <n v="3.2675999999999994"/>
        <n v="27.356800000000007"/>
        <n v="20.158400000000015"/>
        <n v="31.494"/>
        <n v="290.00579999999991"/>
        <n v="-13.646100000000001"/>
        <n v="1.7999999999999998"/>
        <n v="19.872"/>
        <n v="12.511800000000001"/>
        <n v="8.9220000000000041"/>
        <n v="3.0773999999999999"/>
        <n v="99.23"/>
        <n v="385.37520000000001"/>
        <n v="7.8191999999999995"/>
        <n v="10.5"/>
        <n v="84.494999999999948"/>
        <n v="556.97400000000005"/>
        <n v="141.27749999999997"/>
        <n v="155.24999999999994"/>
        <n v="2.4639999999999986"/>
        <n v="-34.38000000000001"/>
        <n v="88.029900000000055"/>
        <n v="3.7407999999999997"/>
        <n v="1.5700000000000012"/>
        <n v="-167.27"/>
        <n v="-87.667200000000037"/>
        <n v="4.4344000000000001"/>
        <n v="5.8419999999999996"/>
        <n v="17.375399999999999"/>
        <n v="3.944999999999999"/>
        <n v="349.33919999999995"/>
        <n v="1480.4670999999998"/>
        <n v="100.65599999999999"/>
        <n v="-3.0939999999999994"/>
        <n v="-0.71279999999999988"/>
        <n v="-100.91999999999999"/>
        <n v="-9.178799999999999"/>
        <n v="53.860799999999998"/>
        <n v="45.813600000000001"/>
        <n v="1.4207999999999998"/>
        <n v="2.9568000000000003"/>
        <n v="9.5940000000000012"/>
        <n v="10.784899999999999"/>
        <n v="10.048500000000004"/>
        <n v="27.734999999999996"/>
        <n v="5.2139999999999995"/>
        <n v="-158.10199999999998"/>
        <n v="-9.2639999999999993"/>
        <n v="3.6679999999999993"/>
        <n v="-7.4394000000000347"/>
        <n v="0.86879999999999979"/>
        <n v="-2.374800000000004"/>
        <n v="-373.3048"/>
        <n v="5.2125000000000004"/>
        <n v="19.331399999999995"/>
        <n v="96.343800000000002"/>
        <n v="-10.419600000000003"/>
        <n v="-10.211400000000005"/>
        <n v="26.069999999999993"/>
        <n v="8.7906000000000013"/>
        <n v="-14.576399999999996"/>
        <n v="4.3175999999999988"/>
        <n v="8.4735999999999958"/>
        <n v="-559.35599999999988"/>
        <n v="9.105599999999999"/>
        <n v="6.224400000000001"/>
        <n v="12.409999999999989"/>
        <n v="-0.98999999999999977"/>
        <n v="-5.7637999999999998"/>
        <n v="-227.49120000000016"/>
        <n v="15.387"/>
        <n v="5.0960000000000001"/>
        <n v="6.2904999999999998"/>
        <n v="3.5742000000000012"/>
        <n v="19.827599999999997"/>
        <n v="7.0853999999999999"/>
        <n v="52.49"/>
        <n v="31.018399999999986"/>
        <n v="113.49359999999999"/>
        <n v="321.83999999999992"/>
        <n v="4.6812000000000005"/>
        <n v="5.8045"/>
        <n v="-7.1147999999999989"/>
        <n v="-9.2880000000000003"/>
        <n v="20.614199999999997"/>
        <n v="16.703999999999986"/>
        <n v="3.71"/>
        <n v="-0.89990000000001302"/>
        <n v="510.63599999999985"/>
        <n v="5.0064000000000002"/>
        <n v="-566.5625"/>
        <n v="-14.478399999999979"/>
        <n v="70.440999999999974"/>
        <n v="15.086400000000001"/>
        <n v="12.325599999999998"/>
        <n v="14.919999999999995"/>
        <n v="11.998799999999996"/>
        <n v="51.193599999999996"/>
        <n v="-71.811600000000027"/>
        <n v="43.43519999999998"/>
        <n v="0.44399999999999973"/>
        <n v="7.7728000000000002"/>
        <n v="-69.889999999999986"/>
        <n v="21"/>
        <n v="3.6017999999999999"/>
        <n v="31.283199999999987"/>
        <n v="17.351999999999975"/>
        <n v="6.5339999999999971"/>
        <n v="1.375"/>
        <n v="0.3822000000000001"/>
        <n v="3.400999999999998"/>
        <n v="46.601999999999997"/>
        <n v="9.6047999999999991"/>
        <n v="0.98559999999999937"/>
        <n v="-2.5128000000000008"/>
        <n v="-55.300000000000068"/>
        <n v="4.9431999999999992"/>
        <n v="-8.2367999999999988"/>
        <n v="3.2099999999999982"/>
        <n v="0.54600000000000071"/>
        <n v="-32.522600000000011"/>
        <n v="3.6894000000000009"/>
        <n v="151.09740000000002"/>
        <n v="3.8519999999999994"/>
        <n v="130.75810000000001"/>
        <n v="150.36000000000013"/>
        <n v="-66.508800000000036"/>
        <n v="7.615399999999994"/>
        <n v="4.8840000000000003"/>
        <n v="-4.8391999999999769"/>
        <n v="9.7037999999999993"/>
        <n v="-20.696400000000025"/>
        <n v="10.517999999999997"/>
        <n v="1.8997999999999999"/>
        <n v="46.116000000000007"/>
        <n v="-5.8603999999999985"/>
        <n v="-39.456499999999991"/>
        <n v="-1.3952000000000013"/>
        <n v="-20.166300000000007"/>
        <n v="-24.496000000000002"/>
        <n v="19.499999999999993"/>
        <n v="9.3869999999999987"/>
        <n v="129.37860000000001"/>
        <n v="1.4952000000000001"/>
        <n v="180.76590000000002"/>
        <n v="14.992499999999996"/>
        <n v="20.840000000000003"/>
        <n v="3.0267999999999997"/>
        <n v="59.011199999999988"/>
        <n v="107.7216"/>
        <n v="9.8159999999999954"/>
        <n v="15.5288"/>
        <n v="25.221299999999989"/>
        <n v="64.785599999999988"/>
        <n v="195.99440000000004"/>
        <n v="26.590499999999988"/>
        <n v="24.47"/>
        <n v="673.88160000000016"/>
        <n v="12.592800000000004"/>
        <n v="6.0416000000000025"/>
        <n v="26.984999999999992"/>
        <n v="16.598399999999998"/>
        <n v="100.91129999999997"/>
        <n v="11.565"/>
        <n v="73.320999999999998"/>
        <n v="3.6295999999999995"/>
        <n v="17.534399999999998"/>
        <n v="1.5047999999999999"/>
        <n v="-4.2987000000000002"/>
        <n v="-1049.3406"/>
        <n v="22.995400000000004"/>
        <n v="257.59440000000029"/>
        <n v="21.772800000000004"/>
        <n v="76.271999999999977"/>
        <n v="0.69929999999999914"/>
        <n v="-12.116999999999999"/>
        <n v="17.815199999999997"/>
        <n v="245.0209999999999"/>
        <n v="28.129999999999995"/>
        <n v="1.5713999999999997"/>
        <n v="-8.5067999999999913"/>
        <n v="3.4685999999999999"/>
        <n v="3.0557999999999996"/>
        <n v="-166.32000000000005"/>
        <n v="-24.188999999999993"/>
        <n v="-225.55680000000007"/>
        <n v="1.8312000000000004"/>
        <n v="-2.6981999999999999"/>
        <n v="1.8144"/>
        <n v="-25.05599999999999"/>
        <n v="3.108000000000001"/>
        <n v="4.8416000000000006"/>
        <n v="126.8972999999998"/>
        <n v="-168.95579999999995"/>
        <n v="374.37920000000008"/>
        <n v="62.906399999999991"/>
        <n v="25.874999999999972"/>
        <n v="-263.99670000000026"/>
        <n v="12.700800000000001"/>
        <n v="6.2059999999999977"/>
        <n v="361.29939999999988"/>
        <n v="5.9210999999999983"/>
        <n v="12.135200000000001"/>
        <n v="10.224499999999994"/>
        <n v="39.4268"/>
        <n v="13.532399999999996"/>
        <n v="-30.588000000000001"/>
        <n v="19.238399999999999"/>
        <n v="15.825600000000001"/>
        <n v="27.176400000000015"/>
        <n v="2.2449999999999992"/>
        <n v="9.732800000000001"/>
        <n v="124.68000000000004"/>
        <n v="11.879999999999999"/>
        <n v="49.10499999999999"/>
        <n v="38.177999999999997"/>
        <n v="4.7915999999999999"/>
        <n v="-15.990000000000002"/>
        <n v="-53.072000000000017"/>
        <n v="60.552800000000005"/>
        <n v="25.122500000000002"/>
        <n v="-28.976400000000012"/>
        <n v="4.9632000000000005"/>
        <n v="-465.5680000000001"/>
        <n v="4.3679999999999986"/>
        <n v="-92.695500000000038"/>
        <n v="70.72199999999998"/>
        <n v="-17.607599999999998"/>
        <n v="25.792000000000002"/>
        <n v="27.284800000000004"/>
        <n v="20.584199999999996"/>
        <n v="5.8812000000000006"/>
        <n v="-22.098000000000013"/>
        <n v="47.037600000000026"/>
        <n v="-44.276400000000024"/>
        <n v="-48.119399999999985"/>
        <n v="14.669999999999998"/>
        <n v="63.934499999999971"/>
        <n v="67.608000000000004"/>
        <n v="78.6828"/>
        <n v="2.0999999999999996"/>
        <n v="10.4148"/>
        <n v="2.3976000000000002"/>
        <n v="-331.95999999999992"/>
        <n v="13.701599999999988"/>
        <n v="-122.87700000000004"/>
        <n v="1.2505999999999999"/>
        <n v="2.9339999999999997"/>
        <n v="7.7449999999999983"/>
        <n v="10.395"/>
        <n v="152.49499999999998"/>
        <n v="843.17059999999992"/>
        <n v="10.805399999999997"/>
        <n v="-336.78399999999988"/>
        <n v="-110.76450000000001"/>
        <n v="19.188000000000002"/>
        <n v="3.9906000000000006"/>
        <n v="47.848000000000013"/>
        <n v="6.7449999999999983"/>
        <n v="9.091199999999958"/>
        <n v="-2.1648000000000005"/>
        <n v="-21.61440000000001"/>
        <n v="41.075999999999993"/>
        <n v="8.532"/>
        <n v="92.43989999999998"/>
        <n v="49.760999999999967"/>
        <n v="65.978000000000009"/>
        <n v="4.8524999999999991"/>
        <n v="3.8843999999999994"/>
        <n v="3.3784999999999989"/>
        <n v="74.974999999999994"/>
        <n v="302.37299999999993"/>
        <n v="97.652399999999943"/>
        <n v="1.5007999999999999"/>
        <n v="107.95499999999998"/>
        <n v="3.571200000000001"/>
        <n v="41.822999999999993"/>
        <n v="69.992999999999995"/>
        <n v="19.966499999999982"/>
        <n v="31.068799999999996"/>
        <n v="1.8603999999999985"/>
        <n v="49.498199999999969"/>
        <n v="23.799300000000002"/>
        <n v="23.318400000000011"/>
        <n v="7.3919999999999995"/>
        <n v="114.93849999999998"/>
        <n v="59.817599999999999"/>
        <n v="4.8608999999999991"/>
        <n v="-13.311999999999998"/>
        <n v="-1.2558000000000051"/>
        <n v="-6.1151999999999997"/>
        <n v="74.573999999999955"/>
        <n v="-5.1840000000000011"/>
        <n v="26.391200000000001"/>
        <n v="6.468"/>
        <n v="3.4619999999999997"/>
        <n v="-93.3262"/>
        <n v="3.7641999999999989"/>
        <n v="8.9207999999999998"/>
        <n v="2.2139999999999995"/>
        <n v="38.080000000000013"/>
        <n v="7.7039999999999988"/>
        <n v="7.7759999999999998"/>
        <n v="14.615700000000004"/>
        <n v="53.432999999999993"/>
        <n v="6.7680000000000007"/>
        <n v="6.5808"/>
        <n v="11.703000000000001"/>
        <n v="17.177399999999977"/>
        <n v="7.2539999999999978"/>
        <n v="78.951599999999999"/>
        <n v="20.154999999999994"/>
        <n v="79.891199999999998"/>
        <n v="102.18599999999998"/>
        <n v="0.64079999999999981"/>
        <n v="-8.6768000000000018"/>
        <n v="0.4705999999999998"/>
        <n v="-2.188500000000003"/>
        <n v="11.038799999999981"/>
        <n v="362.68699999999995"/>
        <n v="70.964399999999983"/>
        <n v="105.02279999999996"/>
        <n v="4.2976000000000028"/>
        <n v="1.8047999999999997"/>
        <n v="134.3888"/>
        <n v="93.055199999999957"/>
        <n v="10.507200000000001"/>
        <n v="12.3096"/>
        <n v="191.99680000000001"/>
        <n v="7.9212000000000007"/>
        <n v="215.11979999999994"/>
        <n v="12.323399999999999"/>
        <n v="8.4966000000000008"/>
        <n v="-3.7995999999999981"/>
        <n v="26.640000000000004"/>
        <n v="0.73479999999999923"/>
        <n v="-2.1194999999999999"/>
        <n v="-766.01199999999994"/>
        <n v="-3.719599999999998"/>
        <n v="7.1999999999999993"/>
        <n v="42.018600000000006"/>
        <n v="42.035499999999985"/>
        <n v="21.994499999999988"/>
        <n v="14.232399999999998"/>
        <n v="76.112499999999983"/>
        <n v="11.575199999999999"/>
        <n v="16.160200000000003"/>
        <n v="-36.674399999999991"/>
        <n v="0.47519999999999984"/>
        <n v="29.142400000000009"/>
        <n v="7.7799999999999976"/>
        <n v="35.996400000000001"/>
        <n v="4.6344000000000012"/>
        <n v="84.23520000000002"/>
        <n v="6.0167999999999999"/>
        <n v="117.0104"/>
        <n v="8.6736000000000004"/>
        <n v="19.668600000000001"/>
        <n v="481.86899999999986"/>
        <n v="7.6679999999999993"/>
        <n v="23.774400000000004"/>
        <n v="244.24959999999999"/>
        <n v="77.71399999999997"/>
        <n v="39.748800000000003"/>
        <n v="11.558399999999999"/>
        <n v="23.497599999999995"/>
        <n v="6.9230999999999998"/>
        <n v="25.175999999999998"/>
        <n v="30.52"/>
        <n v="5.1464999999999996"/>
        <n v="3.2871999999999999"/>
        <n v="0.8162000000000007"/>
        <n v="3.8822000000000001"/>
        <n v="51.294299999999964"/>
        <n v="13.9392"/>
        <n v="4.3326000000000002"/>
        <n v="-3.3263999999999996"/>
        <n v="-6.1039999999999974"/>
        <n v="20.724000000000007"/>
        <n v="20.1264"/>
        <n v="45.539199999999994"/>
        <n v="280.59000000000003"/>
        <n v="36.224999999999966"/>
        <n v="-2.0015999999999998"/>
        <n v="-4.7519999999999989"/>
        <n v="-73.175999999999988"/>
        <n v="0.83399999999999963"/>
        <n v="3.4847999999999981"/>
        <n v="5.1929999999999996"/>
        <n v="63.983999999999988"/>
        <n v="412.5394"/>
        <n v="30.596399999999996"/>
        <n v="70.005999999999972"/>
        <n v="5.2164000000000001"/>
        <n v="20.877999999999997"/>
        <n v="5.3891999999999989"/>
        <n v="30.427800000000005"/>
        <n v="6.0299999999999994"/>
        <n v="12.169199999999989"/>
        <n v="-9.1470000000000056"/>
        <n v="47.862899999999982"/>
        <n v="3.7169999999999996"/>
        <n v="69.98599999999999"/>
        <n v="-97.739399999999989"/>
        <n v="-1.294"/>
        <n v="-46.137000000000029"/>
        <n v="2.5591999999999997"/>
        <n v="13.793099999999999"/>
        <n v="66.635100000000023"/>
        <n v="28.517999999999994"/>
        <n v="19.950000000000003"/>
        <n v="26.349399999999992"/>
        <n v="37.181199999999997"/>
        <n v="11.198400000000003"/>
        <n v="1.7352000000000005"/>
        <n v="16.847999999999999"/>
        <n v="8.6715"/>
        <n v="38.988000000000014"/>
        <n v="1.4651999999999998"/>
        <n v="2.6495999999999995"/>
        <n v="13.009499999999999"/>
        <n v="-48.783900000000031"/>
        <n v="81.58299999999997"/>
        <n v="0.38640000000000008"/>
        <n v="1.4759999999999982"/>
        <n v="240.56479999999999"/>
        <n v="25.748800000000003"/>
        <n v="2.3550000000000022"/>
        <n v="80.48390000000002"/>
        <n v="-15.910200000000088"/>
        <n v="9.3563999999999936"/>
        <n v="-25.913599999999988"/>
        <n v="106.52159999999999"/>
        <n v="11.7"/>
        <n v="-1.4016000000000002"/>
        <n v="9.3905999999999992"/>
        <n v="1.2599999999999998"/>
        <n v="8.0269999999999992"/>
        <n v="20.196000000000012"/>
        <n v="8.0190000000000001"/>
        <n v="145.78199999999993"/>
        <n v="12.646799999999999"/>
        <n v="20.03919999999998"/>
        <n v="-13.978000000000009"/>
        <n v="73.544799999999995"/>
        <n v="2.3759999999999999"/>
        <n v="-1.9656000000000002"/>
        <n v="-2.6997000000000355"/>
        <n v="41.133199999999988"/>
        <n v="13.3056"/>
        <n v="35.329499999999996"/>
        <n v="9.4436999999999998"/>
        <n v="1.079699999999999"/>
        <n v="6.4943999999999953"/>
        <n v="9.3184000000000005"/>
        <n v="11.9412"/>
        <n v="60.139800000000015"/>
        <n v="9.0389999999999997"/>
        <n v="-122.39280000000002"/>
        <n v="-2.3813999999999993"/>
        <n v="15.819999999999993"/>
        <n v="-11.439000000000004"/>
        <n v="-5.8496000000000024"/>
        <n v="50.471099999999993"/>
        <n v="4.4564000000000004"/>
        <n v="-347.11740000000009"/>
        <n v="9.9059999999999988"/>
        <n v="-4.7975999999999974"/>
        <n v="5.4235999999999995"/>
        <n v="-18.088200000000001"/>
        <n v="-27.93119999999999"/>
        <n v="-50.870400000000018"/>
        <n v="4.330999999999996"/>
        <n v="22.086999999999996"/>
        <n v="-53.270399999999995"/>
        <n v="43.598100000000002"/>
        <n v="7.0218000000000007"/>
        <n v="5.133"/>
        <n v="-10.173599999999997"/>
        <n v="10.74"/>
        <n v="2.0087999999999973"/>
        <n v="-14.973600000000001"/>
        <n v="29.768999999999998"/>
        <n v="10.028199999999998"/>
        <n v="150.98399999999998"/>
        <n v="23.996999999999986"/>
        <n v="3.0043999999999995"/>
        <n v="-150.41399999999999"/>
        <n v="1.1904000000000003"/>
        <n v="-11.000500000000008"/>
        <n v="1.7519999999999998"/>
        <n v="-8.9970000000000034"/>
        <n v="-8.7232000000000198"/>
        <n v="6.9131999999999998"/>
        <n v="-13.895999999999997"/>
        <n v="6.1792000000000016"/>
        <n v="21.012799999999999"/>
        <n v="28.857599999999998"/>
        <n v="13.037499999999998"/>
        <n v="32.935999999999993"/>
        <n v="30.896599999999996"/>
        <n v="22.200000000000003"/>
        <n v="59.035200000000003"/>
        <n v="1159.9854999999998"/>
        <n v="28.019200000000005"/>
        <n v="18.5274"/>
        <n v="35.04"/>
        <n v="25.472999999999999"/>
        <n v="378.16740000000004"/>
        <n v="17.026800000000001"/>
        <n v="51.823799999999999"/>
        <n v="22.869"/>
        <n v="55.763999999999996"/>
        <n v="12.285"/>
        <n v="8.5024999999999942"/>
        <n v="0.41160000000000019"/>
        <n v="3.9609000000000001"/>
        <n v="1.7003999999999999"/>
        <n v="229.30180000000001"/>
        <n v="2.1335999999999999"/>
        <n v="74.809799999999996"/>
        <n v="1.7591000000000001"/>
        <n v="8.4449999999999896"/>
        <n v="-46.394600000000011"/>
        <n v="3.8272000000000013"/>
        <n v="7.5991999999999997"/>
        <n v="233.22039999999998"/>
        <n v="21.023999999999997"/>
        <n v="29.7408"/>
        <n v="11.2422"/>
        <n v="0.504"/>
        <n v="20.849399999999996"/>
        <n v="60.490000000000009"/>
        <n v="9.5031999999999925"/>
        <n v="0.98559999999999992"/>
        <n v="3.6191999999999993"/>
        <n v="4.1943999999999999"/>
        <n v="100.24000000000007"/>
        <n v="-89.089000000000055"/>
        <n v="4.6719999999999988"/>
        <n v="-24.23520000000001"/>
        <n v="-98.801799999999986"/>
        <n v="15.598999999999993"/>
        <n v="-115.70580000000004"/>
        <n v="252.58799999999999"/>
        <n v="14.834400000000002"/>
        <n v="31.586999999999961"/>
        <n v="14.307499999999997"/>
        <n v="35.996399999999952"/>
        <n v="67.659899999999979"/>
        <n v="11.451599999999985"/>
        <n v="8.2687999999999988"/>
        <n v="12.432000000000002"/>
        <n v="-52.169999999999987"/>
        <n v="381.29700000000003"/>
        <n v="13.347599999999998"/>
        <n v="-115.49580000000006"/>
        <n v="15.2712"/>
        <n v="3.5178000000000003"/>
        <n v="2.2412000000000001"/>
        <n v="4.1760000000000002"/>
        <n v="157.01759999999993"/>
        <n v="14.275799999999998"/>
        <n v="15.245999999999999"/>
        <n v="131.35499999999996"/>
        <n v="90.97199999999998"/>
        <n v="8.7137999999999991"/>
        <n v="2.4"/>
        <n v="79.193399999999968"/>
        <n v="114.99540000000002"/>
        <n v="2.6892000000000005"/>
        <n v="6.3504000000000005"/>
        <n v="2.3570999999999991"/>
        <n v="4.196499999999995"/>
        <n v="47.937599999999996"/>
        <n v="95.757200000000012"/>
        <n v="377.99459999999993"/>
        <n v="3.5857999999999848"/>
        <n v="13.764599999999994"/>
        <n v="22.354800000000004"/>
        <n v="53.750400000000013"/>
        <n v="-6.0980000000000025"/>
        <n v="-23.03520000000006"/>
        <n v="37.996199999999988"/>
        <n v="22.153599999999997"/>
        <n v="6.6976000000000013"/>
        <n v="16.386300000000002"/>
        <n v="12.263999999999999"/>
        <n v="1.3109999999999999"/>
        <n v="4.7559999999999985"/>
        <n v="80.368200000000002"/>
        <n v="297.69"/>
        <n v="1.3365"/>
        <n v="38.209499999999998"/>
        <n v="6.219199999999999"/>
        <n v="106.477"/>
        <n v="1.2884999999999991"/>
        <n v="125.99000000000001"/>
        <n v="6.36"/>
        <n v="5.6448"/>
        <n v="188.2192"/>
        <n v="49.970399999999991"/>
        <n v="-14.137200000000014"/>
        <n v="9.8657999999999983"/>
        <n v="171.93000000000006"/>
        <n v="35.098999999999961"/>
        <n v="7.7003999999999948"/>
        <n v="6.602999999999998"/>
        <n v="1.9839999999999982"/>
        <n v="-48.508200000000009"/>
        <n v="112.40640000000002"/>
        <n v="20.21"/>
        <n v="27.440999999999995"/>
        <n v="30.414999999999999"/>
        <n v="132.58980000000003"/>
        <n v="56.352799999999974"/>
        <n v="63.8232"/>
        <n v="44.527799999999992"/>
        <n v="27.894399999999997"/>
        <n v="38.15"/>
        <n v="167.80799999999999"/>
        <n v="29.951999999999998"/>
        <n v="1.1596000000000011"/>
        <n v="-68.392000000000053"/>
        <n v="20.85"/>
        <n v="133.15199999999999"/>
        <n v="11.247599999999995"/>
        <n v="123.76909999999995"/>
        <n v="22.500800000000002"/>
        <n v="1.7419999999999987"/>
        <n v="23.384"/>
        <n v="27.352799999999998"/>
        <n v="-29.343599999999995"/>
        <n v="137.28960000000004"/>
        <n v="24.527999999999995"/>
        <n v="-2.1624000000000012"/>
        <n v="3.1583999999999985"/>
        <n v="22.573199999999996"/>
        <n v="5.3213999999999997"/>
        <n v="22.251600000000003"/>
        <n v="5.04"/>
        <n v="200.95460000000008"/>
        <n v="46.3185"/>
        <n v="15.699300000000001"/>
        <n v="80.991899999999987"/>
        <n v="-447.59469999999988"/>
        <n v="-553.64760000000001"/>
        <n v="-122.78160000000003"/>
        <n v="16.3842"/>
        <n v="75.9696"/>
        <n v="-10.053999999999998"/>
        <n v="40.921599999999998"/>
        <n v="44.889600000000002"/>
        <n v="20.7"/>
        <n v="-18.106799999999993"/>
        <n v="-26.635200000000026"/>
        <n v="0.30700000000000016"/>
        <n v="93.240000000000009"/>
        <n v="-27.129599999999996"/>
        <n v="0.8224999999999999"/>
        <n v="7.698599999999999"/>
        <n v="-14.478399999999993"/>
        <n v="0.11340000000000017"/>
        <n v="-58.861599999999981"/>
        <n v="1.1479999999999988"/>
        <n v="15.065"/>
        <n v="1.7138000000000002"/>
        <n v="15.489999999999997"/>
        <n v="11.626299999999999"/>
        <n v="45.770399999999995"/>
        <n v="4.4855999999999998"/>
        <n v="62.74799999999999"/>
        <n v="15.837600000000009"/>
        <n v="59.997999999999962"/>
        <n v="3.6155999999999997"/>
        <n v="20.511400000000002"/>
        <n v="97.194599999999923"/>
        <n v="42.150400000000005"/>
        <n v="10.316800000000001"/>
        <n v="2.2560000000000002"/>
        <n v="23.96"/>
        <n v="16.649999999999999"/>
        <n v="2.8224"/>
        <n v="4.3367999999999993"/>
        <n v="12.576199999999986"/>
        <n v="14.676999999999998"/>
        <n v="23.550000000000004"/>
        <n v="-225.09759999999991"/>
        <n v="200.86379999999991"/>
        <n v="-28.967399999999991"/>
        <n v="26.972999999999992"/>
        <n v="7.9859999999999998"/>
        <n v="130.49130000000002"/>
        <n v="76.262399999999985"/>
        <n v="1.9169999999999998"/>
        <n v="2.6319999999999997"/>
        <n v="5.8604000000000003"/>
        <n v="31.453199999999953"/>
        <n v="60.356000000000023"/>
        <n v="60.391999999999996"/>
        <n v="95.200000000000031"/>
        <n v="179.73000000000013"/>
        <n v="3.1779999999999973"/>
        <n v="41.718599999999995"/>
        <n v="-10.418399999999998"/>
        <n v="-104.67300000000006"/>
        <n v="12.776399999999999"/>
        <n v="-2.1504000000000008"/>
        <n v="-13.648800000000001"/>
        <n v="-9.0944000000000038"/>
        <n v="27.485599999999998"/>
        <n v="3.0340000000000007"/>
        <n v="65.206400000000002"/>
        <n v="4.0775999999999968"/>
        <n v="16.98"/>
        <n v="322.18290000000002"/>
        <n v="114.6285"/>
        <n v="-99.266399999999976"/>
        <n v="12.5328"/>
        <n v="2.1736000000000004"/>
        <n v="86.25"/>
        <n v="-19.918399999999991"/>
        <n v="172.33840000000004"/>
        <n v="30.431999999999995"/>
        <n v="12.902400000000002"/>
        <n v="74.8142"/>
        <n v="8.2156000000000002"/>
        <n v="-14.080999999999989"/>
        <n v="5.3897999999999939"/>
        <n v="9.8279999999999959"/>
        <n v="9"/>
        <n v="31.121999999999996"/>
        <n v="3.0860999999999996"/>
        <n v="18.2592"/>
        <n v="13.603999999999992"/>
        <n v="27.934399999999997"/>
        <n v="3.4356999999999998"/>
        <n v="22.458000000000002"/>
        <n v="12.097800000000001"/>
        <n v="25.438400000000001"/>
        <n v="13.486499999999999"/>
        <n v="34.423199999999987"/>
        <n v="29.371999999999993"/>
        <n v="5.1183999999999994"/>
        <n v="36.987300000000005"/>
        <n v="4.099499999999999"/>
        <n v="165.71759999999995"/>
        <n v="4.5656999999999996"/>
        <n v="4.281600000000001"/>
        <n v="-67.670399999999972"/>
        <n v="6.4864000000000033"/>
        <n v="-29.917800000000021"/>
        <n v="29.032499999999999"/>
        <n v="41.223699999999994"/>
        <n v="429.57720000000006"/>
        <n v="-99.176400000000001"/>
        <n v="1.4742000000000002"/>
        <n v="0.83879999999999999"/>
        <n v="-32.636600000000001"/>
        <n v="11.429599999999999"/>
        <n v="250.30500000000004"/>
        <n v="32.396000000000001"/>
        <n v="22.235199999999999"/>
        <n v="2.6568000000000005"/>
        <n v="303.3408"/>
        <n v="10.763999999999999"/>
        <n v="41.51039999999999"/>
        <n v="1228.1787000000004"/>
        <n v="-34.39200000000001"/>
        <n v="53.997000000000043"/>
        <n v="32.391999999999939"/>
        <n v="18.609299999999998"/>
        <n v="58.496199999999988"/>
        <n v="3.3543999999999996"/>
        <n v="12.692699999999995"/>
        <n v="4.4311999999999996"/>
        <n v="-3.5711999999999993"/>
        <n v="-16.380000000000003"/>
        <n v="15.041600000000003"/>
        <n v="327.50599999999963"/>
        <n v="34.284800000000004"/>
        <n v="-85.238399999999999"/>
        <n v="14.758199999999995"/>
        <n v="52.79340000000002"/>
        <n v="55.895999999999958"/>
        <n v="41.534999999999997"/>
        <n v="-33.483999999999995"/>
        <n v="1.1995999999999931"/>
        <n v="19.823999999999998"/>
        <n v="204.07139999999995"/>
        <n v="12.992999999999988"/>
        <n v="14.4354"/>
        <n v="251.89109999999988"/>
        <n v="55.935999999999993"/>
        <n v="5.2559999999999985"/>
        <n v="-12.075000000000003"/>
        <n v="-16.884"/>
        <n v="2.8884000000000007"/>
        <n v="8.2615999999999996"/>
        <n v="4.5611999999999995"/>
        <n v="122.38559999999998"/>
        <n v="-337.80600000000004"/>
        <n v="18.064800000000002"/>
        <n v="-54.595799999999997"/>
        <n v="-100.7944"/>
        <n v="-36.253"/>
        <n v="-219.16440000000023"/>
        <n v="78.767099999999971"/>
        <n v="22.377600000000001"/>
        <n v="14.39520000000001"/>
        <n v="13.915199999999992"/>
        <n v="6.9371999999999998"/>
        <n v="2.0592000000000041"/>
        <n v="-6.0489999999999995"/>
        <n v="0.25919999999999999"/>
        <n v="211.49549999999977"/>
        <n v="105.64559999999997"/>
        <n v="213.68880000000001"/>
        <n v="10.760400000000001"/>
        <n v="70.554400000000072"/>
        <n v="12"/>
        <n v="-32.320000000000007"/>
        <n v="0.52439999999999998"/>
        <n v="140.68599999999989"/>
        <n v="7.5600000000000005"/>
        <n v="61.38900000000001"/>
        <n v="3.3408000000000002"/>
        <n v="2.7035999999999998"/>
        <n v="9.1313999999999993"/>
        <n v="27.689999999999998"/>
        <n v="7.8499999999999979"/>
        <n v="239.90580000000011"/>
        <n v="133.86240000000004"/>
        <n v="-35.617400000000004"/>
        <n v="3.6431999999999998"/>
        <n v="0.90999999999999981"/>
        <n v="52.497900000000016"/>
        <n v="7.9527000000000001"/>
        <n v="156.751"/>
        <n v="290.30160000000001"/>
        <n v="30.7818"/>
        <n v="8.34"/>
        <n v="4.4711999999999996"/>
        <n v="52.634399999999999"/>
        <n v="2.1475999999999997"/>
        <n v="67.113900000000015"/>
        <n v="9.7812000000000019"/>
        <n v="1.0165999999999995"/>
        <n v="21.539699999999996"/>
        <n v="-7.774799999999999"/>
        <n v="-300.73500000000001"/>
        <n v="39.549999999999997"/>
        <n v="157.36319999999998"/>
        <n v="81.432000000000002"/>
        <n v="411.73649999999998"/>
        <n v="158.75190000000003"/>
        <n v="95.461199999999963"/>
        <n v="7.3206000000000007"/>
        <n v="35.362599999999986"/>
        <n v="36.812999999999988"/>
        <n v="364.45949999999993"/>
        <n v="5.129400000000004"/>
        <n v="20.780799999999999"/>
        <n v="-0.85579999999999989"/>
        <n v="4.9270999999999976"/>
        <n v="0.88200000000000001"/>
        <n v="-121.87349999999992"/>
        <n v="1.9925999999999999"/>
        <n v="-3.9624000000000006"/>
        <n v="2.5980000000000008"/>
        <n v="23.027999999999992"/>
        <n v="5.714999999999999"/>
        <n v="2.7166000000000001"/>
        <n v="38.024999999999977"/>
        <n v="1.0841999999999998"/>
        <n v="6.7039999999999971"/>
        <n v="10.4496"/>
        <n v="3919.9887999999992"/>
        <n v="647.89200000000005"/>
        <n v="0.52989999999999782"/>
        <n v="9.1295999999999964"/>
        <n v="-935.95949999999993"/>
        <n v="-7.4799999999999969"/>
        <n v="17.182800000000004"/>
        <n v="4.2623999999999977"/>
        <n v="24.857999999999983"/>
        <n v="0.73919999999999941"/>
        <n v="-5.7840000000000007"/>
        <n v="9.3295999999999992"/>
        <n v="16.676400000000001"/>
        <n v="143.03999999999996"/>
        <n v="2.9989999999999988"/>
        <n v="67.442399999999992"/>
        <n v="4.1390999999999991"/>
        <n v="6.2855999999999987"/>
        <n v="23.652900000000002"/>
        <n v="20.120699999999999"/>
        <n v="19.997999999999976"/>
        <n v="3.5021999999999989"/>
        <n v="80.791200000000003"/>
        <n v="77.576399999999921"/>
        <n v="8.9543999999999997"/>
        <n v="65.435000000000002"/>
        <n v="99.431999999999931"/>
        <n v="494.97250000000003"/>
        <n v="4.2047999999999996"/>
        <n v="1.2948"/>
        <n v="-142.07100000000008"/>
        <n v="-2.0107999999999997"/>
        <n v="20.8719"/>
        <n v="9.568799999999996"/>
        <n v="4.5881999999999987"/>
        <n v="29.668800000000005"/>
        <n v="212.18759999999997"/>
        <n v="12.837999999999999"/>
        <n v="238.65299999999991"/>
        <n v="0.76649999999999974"/>
        <n v="4.3584000000000032"/>
        <n v="-8.1311999999999998"/>
        <n v="-16.775999999999996"/>
        <n v="42.074399999999997"/>
        <n v="152.08829999999998"/>
        <n v="49.496999999999986"/>
        <n v="101.57939999999999"/>
        <n v="29.984999999999985"/>
        <n v="-2.4563999999999995"/>
        <n v="-6.5670000000000019"/>
        <n v="7.0649999999999995"/>
        <n v="1.6399999999999995"/>
        <n v="-4.4550000000000001"/>
        <n v="5.6115000000000004"/>
        <n v="8.1432000000000002"/>
        <n v="37.366"/>
        <n v="4.0383000000000013"/>
        <n v="10.623199999999997"/>
        <n v="-16.426000000000045"/>
        <n v="-1811.0784000000021"/>
        <n v="7.4815999999999994"/>
        <n v="1.0019999999999993"/>
        <n v="8.0766000000000027"/>
        <n v="5.9174999999999986"/>
        <n v="15.29399999999999"/>
        <n v="56.977199999999996"/>
        <n v="17.238000000000007"/>
        <n v="4.3368000000000002"/>
        <n v="92.236799999999988"/>
        <n v="81.849599999999981"/>
        <n v="215.99729999999977"/>
        <n v="-8.9795999999999978"/>
        <n v="9.1775999999999982"/>
        <n v="22.244399999999995"/>
        <n v="37.796999999999997"/>
        <n v="5.56"/>
        <n v="62.3904"/>
        <n v="15.1158"/>
        <n v="109.61129999999999"/>
        <n v="33.577200000000005"/>
        <n v="12.18"/>
        <n v="6.7915000000000001"/>
        <n v="31.085599999999989"/>
        <n v="-71.994000000000028"/>
        <n v="-140.14079999999996"/>
        <n v="-1.3128000000000002"/>
        <n v="94.49369999999999"/>
        <n v="343.98280000000005"/>
        <n v="21.506"/>
        <n v="19.974600000000002"/>
        <n v="2.1762000000000001"/>
        <n v="94.492500000000007"/>
        <n v="19.871600000000001"/>
        <n v="56.994299999999981"/>
        <n v="43.190399999999997"/>
        <n v="9.5448000000000093"/>
        <n v="1.558799999999998"/>
        <n v="17.52"/>
        <n v="13.429200000000002"/>
        <n v="100.4796"/>
        <n v="47.241"/>
        <n v="21.997800000000002"/>
        <n v="-130.0104"/>
        <n v="-1.3583999999999987"/>
        <n v="-6.0323999999999991"/>
        <n v="73.19399999999996"/>
        <n v="110.05279999999999"/>
        <n v="22.529599999999995"/>
        <n v="2.2239999999999998"/>
        <n v="129.34800000000001"/>
        <n v="68.59650000000002"/>
        <n v="419.8184999999998"/>
        <n v="31.537200000000006"/>
        <n v="125.14319999999998"/>
        <n v="23.231999999999999"/>
        <n v="0.4356000000000001"/>
        <n v="36.917000000000002"/>
        <n v="-7.5767999999999986"/>
        <n v="-23.8855"/>
        <n v="0.66959999999999997"/>
        <n v="3.8681999999999945"/>
        <n v="312.67599999999993"/>
        <n v="-80.48"/>
        <n v="-0.62650000000000716"/>
        <n v="1.7990999999999993"/>
        <n v="14.169999999999998"/>
        <n v="5.7312000000000012"/>
        <n v="24.2256"/>
        <n v="4.5737999999999985"/>
        <n v="-13.797600000000017"/>
        <n v="6.216000000000002"/>
        <n v="0.74249999999999994"/>
        <n v="29.6"/>
        <n v="9.6800000000000015"/>
        <n v="-15.991999999999999"/>
        <n v="-15.584400000000002"/>
        <n v="2.5279999999999996"/>
        <n v="-24.802999999999997"/>
        <n v="1.4406000000000008"/>
        <n v="-23.975999999999999"/>
        <n v="7.5283999999999978"/>
        <n v="10.880999999999997"/>
        <n v="94.070199999999943"/>
        <n v="38.357200000000006"/>
        <n v="6.5569000000000006"/>
        <n v="-18.146999999999998"/>
        <n v="4.1415999999999986"/>
        <n v="70.007999999999996"/>
        <n v="78.396000000000043"/>
        <n v="1.7730000000000004"/>
        <n v="5.7779999999999987"/>
        <n v="11.555999999999997"/>
        <n v="-2.0364000000000004"/>
        <n v="0.47100000000000009"/>
        <n v="56.392000000000024"/>
        <n v="28.078400000000016"/>
        <n v="84.5154"/>
        <n v="76.087800000000001"/>
        <n v="36.398699999999977"/>
        <n v="229.99080000000004"/>
        <n v="111.10349999999994"/>
        <n v="51.57"/>
        <n v="15.185000000000002"/>
        <n v="27.359200000000001"/>
        <n v="315.74039999999985"/>
        <n v="2.351999999999999"/>
        <n v="7.4693999999999932"/>
        <n v="0.55799999999999894"/>
        <n v="-2.9739999999999966"/>
        <n v="10.559999999999999"/>
        <n v="-97.23120000000003"/>
        <n v="-4.3584000000000014"/>
        <n v="37.917599999999993"/>
        <n v="6.2910000000000004"/>
        <n v="-94.33299999999997"/>
        <n v="54.5916"/>
        <n v="4.1768999999999998"/>
        <n v="2.8314000000000004"/>
        <n v="39.519999999999989"/>
        <n v="31.285799999999995"/>
        <n v="284.98"/>
        <n v="83.209699999999998"/>
        <n v="-32.338800000000006"/>
        <n v="-0.90120000000000111"/>
        <n v="-12.078400000000101"/>
        <n v="14.263200000000001"/>
        <n v="-1143.8910000000001"/>
        <n v="15.758400000000002"/>
        <n v="1264.7558999999999"/>
        <n v="-5.6993999999999971"/>
        <n v="-12.956800000000005"/>
        <n v="13.235199999999999"/>
        <n v="6.8908000000000005"/>
        <n v="6.9087999999999994"/>
        <n v="10.475399999999999"/>
        <n v="9.5081000000000007"/>
        <n v="100.19599999999997"/>
        <n v="98.272200000000012"/>
        <n v="374.62859999999989"/>
        <n v="140.59569999999999"/>
        <n v="22.623299999999997"/>
        <n v="9.2567999999999984"/>
        <n v="-3.3120000000000012"/>
        <n v="-2.4359999999999999"/>
        <n v="1.0679999999999996"/>
        <n v="-35.36460000000001"/>
        <n v="1.7465999999999999"/>
        <n v="24.338399999999979"/>
        <n v="2.9546999999999999"/>
        <n v="-5.758800000000015"/>
        <n v="76.011600000000016"/>
        <n v="24.599800000000002"/>
        <n v="1.3513999999999995"/>
        <n v="91.789199999999994"/>
        <n v="12.72"/>
        <n v="-13.717499999999998"/>
        <n v="2.2271999999999998"/>
        <n v="-34.64100000000002"/>
        <n v="10.732499999999998"/>
        <n v="12.990000000000002"/>
        <n v="8.6112000000000002"/>
        <n v="29.013600000000004"/>
        <n v="10.046400000000002"/>
        <n v="20.853000000000002"/>
        <n v="119.99599999999992"/>
        <n v="-5.8346000000000231"/>
        <n v="6.048"/>
        <n v="84.943599999999989"/>
        <n v="8.3810000000000002"/>
        <n v="12.175799999999999"/>
        <n v="-7.7094000000001017"/>
        <n v="80.631200000000007"/>
        <n v="14.148"/>
        <n v="6.8723999999999998"/>
        <n v="0.2244000000000006"/>
        <n v="24.196000000000012"/>
        <n v="19.457999999999998"/>
        <n v="10.499999999999996"/>
        <n v="14.337599999999998"/>
        <n v="35.287199999999999"/>
        <n v="5.6519999999999992"/>
        <n v="71.269200000000012"/>
        <n v="0.37200000000000011"/>
        <n v="2.3699999999999983"/>
        <n v="3.9512"/>
        <n v="12.328399999999988"/>
        <n v="6.4649999999999892"/>
        <n v="-5.8230000000000004"/>
        <n v="3.04"/>
        <n v="8.9549999999999983"/>
        <n v="4.9496999999999929"/>
        <n v="7.9128000000000007"/>
        <n v="-1306.5504000000001"/>
        <n v="8.2992000000000008"/>
        <n v="2.2302"/>
        <n v="2.7299999999999995"/>
        <n v="10.858800000000002"/>
        <n v="13.719300000000004"/>
        <n v="26.998499999999993"/>
        <n v="16.150499999999997"/>
        <n v="15.342599999999997"/>
        <n v="116.59759999999997"/>
        <n v="89.158999999999992"/>
        <n v="14.558400000000006"/>
        <n v="427.43679999999995"/>
        <n v="40.586699999999979"/>
        <n v="76.252499999999998"/>
        <n v="7.1059999999999999"/>
        <n v="16.464700000000001"/>
        <n v="11.025000000000002"/>
        <n v="22.736000000000001"/>
        <n v="20.539000000000001"/>
        <n v="12.999999999999998"/>
        <n v="9.9651999999999994"/>
        <n v="-5.6784000000000034"/>
        <n v="0.69299999999999984"/>
        <n v="50.398800000000023"/>
        <n v="31.94100000000001"/>
        <n v="-1.9274999999999993"/>
        <n v="21.5824"/>
        <n v="9.3563999999999989"/>
        <n v="19.247199999999999"/>
        <n v="9.1763999999999974"/>
        <n v="6.0740000000000016"/>
        <n v="8.2079999999999984"/>
        <n v="7.5840000000000014"/>
        <n v="-19.771199999999997"/>
        <n v="3.0015999999999998"/>
        <n v="43.713600000000014"/>
        <n v="-10.617599999999999"/>
        <n v="6.3612000000000002"/>
        <n v="-51.827200000000019"/>
        <n v="5.1839999999999993"/>
        <n v="5.378400000000001"/>
        <n v="-2.693600000000032"/>
        <n v="5.8707999999999991"/>
        <n v="87.350400000000036"/>
        <n v="4.3295999999999975"/>
        <n v="13.852799999999981"/>
        <n v="3.8015999999999992"/>
        <n v="-170.80380000000002"/>
        <n v="6.240000000000002"/>
        <n v="9.2927999999999997"/>
        <n v="152.11799999999999"/>
        <n v="0.77939999999999898"/>
        <n v="6.4959999999999996"/>
        <n v="10.936799999999998"/>
        <n v="421.08239999999995"/>
        <n v="18.683999999999997"/>
        <n v="8.4024000000000001"/>
        <n v="0.64739999999999964"/>
        <n v="28.790400000000009"/>
        <n v="-172.49250000000001"/>
        <n v="3.8864000000000001"/>
        <n v="-7.2048000000000023"/>
        <n v="8.93"/>
        <n v="10.429999999999998"/>
        <n v="62.243999999999971"/>
        <n v="253.37199999999996"/>
        <n v="11.138399999999999"/>
        <n v="27.43649999999996"/>
        <n v="-9.222999999999999"/>
        <n v="-3399.9800000000009"/>
        <n v="-15.835599999999999"/>
        <n v="-6.573599999999999"/>
        <n v="-103.26600000000002"/>
        <n v="-172.73280000000005"/>
        <n v="-33.319999999999965"/>
        <n v="0.20159999999999978"/>
        <n v="22.007699999999996"/>
        <n v="28.65"/>
        <n v="-14.458800000000025"/>
        <n v="17.641799999999996"/>
        <n v="8.0730000000000004"/>
        <n v="2.6935999999999991"/>
        <n v="80.78400000000002"/>
        <n v="25.198000000000008"/>
        <n v="31.091200000000015"/>
        <n v="7.5370999999999988"/>
        <n v="-12.196000000000005"/>
        <n v="10.202999999999994"/>
        <n v="16.679599999999997"/>
        <n v="15.764000000000003"/>
        <n v="10.789200000000001"/>
        <n v="-6.423300000000026"/>
        <n v="3.3439999999999994"/>
        <n v="10.8682"/>
        <n v="256.78399999999976"/>
        <n v="-255.74250000000001"/>
        <n v="3.6139999999999994"/>
        <n v="13.4925"/>
        <n v="66.073599999999971"/>
        <n v="18.211199999999998"/>
        <n v="134.654"/>
        <n v="2.4287999999999998"/>
        <n v="874.98749999999984"/>
        <n v="4.3008000000000006"/>
        <n v="15.120000000000001"/>
        <n v="10.3904"/>
        <n v="-3.3506000000000018"/>
        <n v="22.495499999999989"/>
        <n v="9.743999999999998"/>
        <n v="23.511599999999998"/>
        <n v="7.3479000000000028"/>
        <n v="25.424000000000007"/>
        <n v="49.257599999999996"/>
        <n v="88.129500000000007"/>
        <n v="138.35519999999997"/>
        <n v="82.991999999999877"/>
        <n v="792.26910000000021"/>
        <n v="14.929199999999994"/>
        <n v="26.564999999999998"/>
        <n v="28.614999999999995"/>
        <n v="18.454800000000002"/>
        <n v="38.572199999999953"/>
        <n v="-14.228999999999997"/>
        <n v="-140.19599999999997"/>
        <n v="10.507199999999997"/>
        <n v="15.111599999999999"/>
        <n v="28.0032"/>
        <n v="134.99250000000001"/>
        <n v="1.3256999999999999"/>
        <n v="-417.09360000000004"/>
        <n v="15.997999999999987"/>
        <n v="-2.6892000000000005"/>
        <n v="-32.480000000000004"/>
        <n v="25.620000000000005"/>
        <n v="188.1404"/>
        <n v="219.45140000000001"/>
        <n v="129.5865"/>
        <n v="2.7719999999999994"/>
        <n v="2.2559999999999993"/>
        <n v="-13.554800000000004"/>
        <n v="11.592000000000001"/>
        <n v="-42.1096"/>
        <n v="9.0881999999999721"/>
        <n v="34.757999999999953"/>
        <n v="50.825400000000002"/>
        <n v="-9.5018000000000029"/>
        <n v="26.115600000000015"/>
        <n v="10.087799999999998"/>
        <n v="4.8588000000000164"/>
        <n v="3.7435999999999998"/>
        <n v="25.401600000000002"/>
        <n v="47.730599999999981"/>
        <n v="62.82000000000005"/>
        <n v="63.872999999999998"/>
        <n v="-39.952800000000025"/>
        <n v="11.206"/>
        <n v="0.15879999999999939"/>
        <n v="-182.63700000000017"/>
        <n v="31.197999999999986"/>
        <n v="7.3007999999999988"/>
        <n v="7.5959999999999894"/>
        <n v="-3.1400000000000006"/>
        <n v="51.831200000000024"/>
        <n v="21.142799999999966"/>
        <n v="-47.396800000000013"/>
        <n v="39.499999999999957"/>
        <n v="70.55639999999994"/>
        <n v="6.3743999999999996"/>
        <n v="4.4352000000000009"/>
        <n v="-45.840000000000018"/>
        <n v="-15.590400000000002"/>
        <n v="8.4989999999999917"/>
        <n v="-0.55980000000000452"/>
        <n v="-17.707200000000007"/>
        <n v="90.829200000000014"/>
        <n v="-336.62720000000013"/>
        <n v="35.988000000000007"/>
        <n v="0.92819999999999991"/>
        <n v="-24.842999999999961"/>
        <n v="108.35279999999986"/>
        <n v="7.7679000000000009"/>
        <n v="10.367999999999999"/>
        <n v="14.904"/>
        <n v="607.60800000000006"/>
        <n v="-2639.9912000000004"/>
        <n v="-16.998000000000019"/>
        <n v="69.001800000000017"/>
        <n v="331.19099999999997"/>
        <n v="33.721199999999996"/>
        <n v="5.9184999999999981"/>
        <n v="-17.996400000000019"/>
        <n v="-8.0289999999999999"/>
        <n v="7.3132000000000001"/>
        <n v="36.824499999999993"/>
        <n v="17.333999999999996"/>
        <n v="23.998400000000004"/>
        <n v="9.4815000000000005"/>
        <n v="32.159999999999997"/>
        <n v="-24.39200000000001"/>
        <n v="19.434999999999995"/>
        <n v="11.223600000000001"/>
        <n v="-4.7520000000000007"/>
        <n v="1.5065999999999975"/>
        <n v="50.9208"/>
        <n v="-240.78400000000005"/>
        <n v="9.0048000000000012"/>
        <n v="6.0725999999999987"/>
        <n v="18.190799999999996"/>
        <n v="68.823000000000008"/>
        <n v="355.4466000000001"/>
        <n v="473.61059999999975"/>
        <n v="157.87019999999993"/>
        <n v="-44.278199999999998"/>
        <n v="26.952599999999997"/>
        <n v="32.1678"/>
        <n v="7.5864000000000003"/>
        <n v="-3.1680000000000001"/>
        <n v="-9.5550000000000015"/>
        <n v="-6.0192000000000032"/>
        <n v="0.23339999999999961"/>
        <n v="14.085899999999999"/>
        <n v="-2.2439999999999989"/>
        <n v="9.5968000000000053"/>
        <n v="2.3379999999999983"/>
        <n v="3.7308000000000021"/>
        <n v="5.7768000000000015"/>
        <n v="60.153600000000012"/>
        <n v="4.2861000000000002"/>
        <n v="28.007999999999996"/>
        <n v="14.896000000000003"/>
        <n v="18.3264"/>
        <n v="118.98299999999999"/>
        <n v="141.72300000000001"/>
        <n v="5.0220000000000002"/>
        <n v="-18.52620000000001"/>
        <n v="58.027200000000001"/>
        <n v="0.16919999999999991"/>
        <n v="52.489499999999992"/>
        <n v="314.27190000000002"/>
        <n v="124.95519999999999"/>
        <n v="23.003999999999998"/>
        <n v="32.4"/>
        <n v="3.4103999999999997"/>
        <n v="1.4599999999999997"/>
        <n v="107.46"/>
        <n v="4.628400000000001"/>
        <n v="-3.2639999999999993"/>
        <n v="20.157899999999991"/>
        <n v="-8.9500000000001023E-2"/>
        <n v="18.766999999999996"/>
        <n v="39.066000000000003"/>
        <n v="-4.7784000000000013"/>
        <n v="-7.7292000000000041"/>
        <n v="1.3944000000000001"/>
        <n v="-15.582599999999999"/>
        <n v="12.5832"/>
        <n v="15.951599999999997"/>
        <n v="-77.333000000000013"/>
        <n v="46.095000000000006"/>
        <n v="-2.8271999999999995"/>
        <n v="-22.895600000000005"/>
        <n v="24.727499999999971"/>
        <n v="-18.117599999999996"/>
        <n v="5.2895999999999983"/>
        <n v="7.9188000000000045"/>
        <n v="11.679499999999999"/>
        <n v="5.2773000000000003"/>
        <n v="2.2050000000000001"/>
        <n v="2.0387999999999984"/>
        <n v="9.4485999999999954"/>
        <n v="-29.323800000000006"/>
        <n v="-2.0621999999999998"/>
        <n v="-4.7040000000000006"/>
        <n v="7.9983999999999895"/>
        <n v="352.29599999999999"/>
        <n v="72.431999999999988"/>
        <n v="3.528"/>
        <n v="10.571399999999983"/>
        <n v="67.983299999999986"/>
        <n v="33.995000000000005"/>
        <n v="12.585999999999999"/>
        <n v="1.3068000000000004"/>
        <n v="2.6814000000000004"/>
        <n v="3.4848000000000008"/>
        <n v="22.940999999999995"/>
        <n v="1049.9849999999999"/>
        <n v="9.120000000000001"/>
        <n v="9.1673999999999989"/>
        <n v="7.5767999999999986"/>
        <n v="8.4070999999999962"/>
        <n v="83.281000000000063"/>
        <n v="13.195600000000001"/>
        <n v="5.1815999999999995"/>
        <n v="-46.877600000000001"/>
        <n v="1.9023999999999992"/>
        <n v="3.4086000000000003"/>
        <n v="49.437599999999975"/>
        <n v="9.8549999999999969"/>
        <n v="27.373499999999993"/>
        <n v="15.220800000000001"/>
        <n v="3.5039999999999996"/>
        <n v="0.11909999999999954"/>
        <n v="1.1135999999999999"/>
        <n v="-52.632000000000019"/>
        <n v="767.20049999999992"/>
        <n v="-12.795999999999999"/>
        <n v="-40.797600000000003"/>
        <n v="-16.318300000000001"/>
        <n v="-107.99280000000002"/>
        <n v="-1.4255999999999998"/>
        <n v="4.7066999999999997"/>
        <n v="19.03860000000001"/>
        <n v="28.767899999999997"/>
        <n v="-3.6576000000000004"/>
        <n v="14.395200000000004"/>
        <n v="8.8704000000000018"/>
        <n v="78.434999999999988"/>
        <n v="38.038000000000004"/>
        <n v="45.294000000000011"/>
        <n v="40.170200000000001"/>
        <n v="48.313600000000008"/>
        <n v="4.8518999999999997"/>
        <n v="-427.45000000000005"/>
        <n v="48.964500000000001"/>
        <n v="3.8073000000000015"/>
        <n v="20.681999999999995"/>
        <n v="50.239800000000002"/>
        <n v="-1480.0335000000009"/>
        <n v="-1.9744000000000002"/>
        <n v="6.7560000000000038"/>
        <n v="7.8734999999999991"/>
        <n v="95.096800000000002"/>
        <n v="15.07350000000001"/>
        <n v="28.496999999999957"/>
        <n v="19.754999999999999"/>
        <n v="-1.3208000000000002"/>
        <n v="4.9647999999999985"/>
        <n v="37.797199999999975"/>
        <n v="10.393599999999992"/>
        <n v="28.436399999999935"/>
        <n v="42.464699999999993"/>
        <n v="54.950400000000002"/>
        <n v="24.84"/>
        <n v="20.966999999999999"/>
        <n v="28.785599999999995"/>
        <n v="36.692999999999998"/>
        <n v="5.2559999999999993"/>
        <n v="13.919999999999998"/>
        <n v="13.208000000000002"/>
        <n v="-25.648000000000003"/>
        <n v="18.893699999999995"/>
        <n v="20.517599999999987"/>
        <n v="93.594800000000021"/>
        <n v="-4.032"/>
        <n v="1.8288"/>
        <n v="26.465400000000006"/>
        <n v="-5.2932000000000023"/>
        <n v="-3.272000000000002"/>
        <n v="14.306799999999999"/>
        <n v="11.995199999999997"/>
        <n v="18.940000000000001"/>
        <n v="-3.8207999999999984"/>
        <n v="3.4195999999999884"/>
        <n v="4.4849999999999994"/>
        <n v="41.168399999999991"/>
        <n v="23.116799999999998"/>
        <n v="244.61549999999988"/>
        <n v="9.0383999999999993"/>
        <n v="48.287999999999997"/>
        <n v="11.376000000000001"/>
        <n v="8.0980000000000203"/>
        <n v="10.389600000000002"/>
        <n v="68.333200000000005"/>
        <n v="6.9794999999999909"/>
        <n v="-22.04160000000001"/>
        <n v="7.2144000000000013"/>
        <n v="0.97739999999999994"/>
        <n v="29.880199999999981"/>
        <n v="539.92499999999995"/>
        <n v="65.325599999999895"/>
        <n v="16.678799999999995"/>
        <n v="-33.635999999999996"/>
        <n v="2.1399999999999992"/>
        <n v="68.197999999999979"/>
        <n v="-43.833600000000018"/>
        <n v="-11.084800000000005"/>
        <n v="15.011999999999999"/>
        <n v="13.317600000000027"/>
        <n v="78.195399999999992"/>
        <n v="9.9873000000000012"/>
        <n v="301.96799999999996"/>
        <n v="9.6974999999999838"/>
        <n v="-8.9151999999999987"/>
        <n v="-52.339199999999991"/>
        <n v="-12.058799999999991"/>
        <n v="-5.2415999999999983"/>
        <n v="7.8175999999999997"/>
        <n v="30.263399999999997"/>
        <n v="88.394799999999975"/>
        <n v="37.9848"/>
        <n v="15.807999999999996"/>
        <n v="0.65159999999999996"/>
        <n v="3.2669999999999995"/>
        <n v="60.391999999999967"/>
        <n v="78.671999999999997"/>
        <n v="7.8960000000000008"/>
        <n v="41.880000000000024"/>
        <n v="6.8579999999999988"/>
        <n v="394.26800000000003"/>
        <n v="11.102399999999996"/>
        <n v="-103.98819999999998"/>
        <n v="11.223000000000001"/>
        <n v="8.6390999999999956"/>
        <n v="15.468000000000004"/>
        <n v="8.3753999999999991"/>
        <n v="5.4287999999999981"/>
        <n v="-22.620000000000005"/>
        <n v="-12.751199999999997"/>
        <n v="-8.5007999999999981"/>
        <n v="-68.130199999999988"/>
        <n v="4.0643999999999973"/>
        <n v="1.5602"/>
        <n v="49.013999999999996"/>
        <n v="8.370000000000001"/>
        <n v="626.18499999999995"/>
        <n v="-16.956800000000005"/>
        <n v="5.0829999999999975"/>
        <n v="33.313599999999994"/>
        <n v="8.8607999999999976"/>
        <n v="24.359500000000004"/>
        <n v="4.1916000000000011"/>
        <n v="29.495000000000019"/>
        <n v="27.011199999999999"/>
        <n v="0.83849999999999936"/>
        <n v="5.5673999999999992"/>
        <n v="19.793400000000005"/>
        <n v="2.2511999999999999"/>
        <n v="-2.7551999999999994"/>
        <n v="-412.61539999999991"/>
        <n v="55.436399999999935"/>
        <n v="74.565400000000011"/>
        <n v="1.6509999999999998"/>
        <n v="7.198799999999995"/>
        <n v="16.1096"/>
        <n v="83.25079999999997"/>
        <n v="125.46899999999999"/>
        <n v="58.687200000000011"/>
        <n v="16.183799999999998"/>
        <n v="4.3523999999999994"/>
        <n v="3.5255999999999994"/>
        <n v="3.0133999999999981"/>
        <n v="47.0548"/>
        <n v="42.991400000000006"/>
        <n v="15.378000000000004"/>
        <n v="69.919999999999987"/>
        <n v="18.503999999999991"/>
        <n v="-195.47879999999998"/>
        <n v="2.7775999999999996"/>
        <n v="168.18549999999993"/>
        <n v="12.521600000000003"/>
        <n v="300.73500000000001"/>
        <n v="3.5640000000000001"/>
        <n v="2.7143999999999995"/>
        <n v="-29.436800000000012"/>
        <n v="-92.799600000000027"/>
        <n v="6.0024999999999977"/>
        <n v="48.994199999999921"/>
        <n v="3.7692000000000001"/>
        <n v="12.959999999999994"/>
        <n v="275.47800000000001"/>
        <n v="181.17599999999993"/>
        <n v="12.82559999999998"/>
        <n v="136.61759999999998"/>
        <n v="5.3339999999999996"/>
        <n v="71.389799999999994"/>
        <n v="30.211199999999998"/>
        <n v="7.7759999999999989"/>
        <n v="20.343900000000001"/>
        <n v="-5.088000000000001"/>
        <n v="-19.874399999999994"/>
        <n v="-97.71999999999997"/>
        <n v="-127.37200000000001"/>
        <n v="-117.88199999999998"/>
        <n v="5.55"/>
        <n v="0.86399999999999988"/>
        <n v="8.6190000000000033"/>
        <n v="9.6299999999999955"/>
        <n v="4.4783999999999988"/>
        <n v="64.072799999999944"/>
        <n v="-525.6405000000002"/>
        <n v="4.3307999999999982"/>
        <n v="109.33379999999998"/>
        <n v="29"/>
        <n v="49.316399999999987"/>
        <n v="257.98710000000005"/>
        <n v="0.77940000000000076"/>
        <n v="22.0032"/>
        <n v="-9.56"/>
        <n v="10.895999999999987"/>
        <n v="15.372000000000003"/>
        <n v="97.189199999999985"/>
        <n v="3.8047999999999984"/>
        <n v="3.547499999999999"/>
        <n v="3.6021999999999998"/>
        <n v="14.984999999999992"/>
        <n v="4.5359999999999996"/>
        <n v="9.4989999999999988"/>
        <n v="1.6055999999999999"/>
        <n v="-7.0979999999999919"/>
        <n v="0.36739999999999962"/>
        <n v="10.393600000000001"/>
        <n v="-74.74560000000001"/>
        <n v="4.2391999999999932"/>
        <n v="9.1637999999999984"/>
        <n v="14.399999999999999"/>
        <n v="15.934799999999997"/>
        <n v="-36.176400000000001"/>
        <n v="60.955199999999962"/>
        <n v="-5.9807999999999986"/>
        <n v="37.797000000000025"/>
        <n v="3.6714000000000002"/>
        <n v="7.6271999999999984"/>
        <n v="145.13400000000001"/>
        <n v="0.61920000000000019"/>
        <n v="-20.448"/>
        <n v="-3.0575999999999999"/>
        <n v="3.7439999999999993"/>
        <n v="7.9200000000000159E-2"/>
        <n v="757.41120000000001"/>
        <n v="-12.006399999999999"/>
        <n v="26.391200000000005"/>
        <n v="209.58000000000004"/>
        <n v="742.63200000000006"/>
        <n v="2.6972999999999994"/>
        <n v="5.4895999999999994"/>
        <n v="26.200000000000003"/>
        <n v="4.8924000000000003"/>
        <n v="1.5547999999999997"/>
        <n v="2.3177000000000003"/>
        <n v="0.31559999999999899"/>
        <n v="32.094999999999999"/>
        <n v="388.81280000000015"/>
        <n v="50.327999999999996"/>
        <n v="1.5209999999999999"/>
        <n v="200.49"/>
        <n v="32.633199999999988"/>
        <n v="-253.43369999999993"/>
        <n v="33.312400000000025"/>
        <n v="375.42959999999994"/>
        <n v="0.36499999999999977"/>
        <n v="120.94680000000001"/>
        <n v="-17.942399999999992"/>
        <n v="3.7519999999999989"/>
        <n v="-4.852800000000002"/>
        <n v="5.023200000000001"/>
        <n v="-31.620400000000004"/>
        <n v="3.8899999999999988"/>
        <n v="-93.989999999999952"/>
        <n v="8.5543999999999976"/>
        <n v="31.252800000000001"/>
        <n v="13.496399999999998"/>
        <n v="47.060999999999993"/>
        <n v="2.5056000000000003"/>
        <n v="2.0321999999999987"/>
        <n v="-37.733199999999989"/>
        <n v="16.794600000000003"/>
        <n v="5.5511999999999979"/>
        <n v="10.5754"/>
        <n v="-71.811599999999999"/>
        <n v="8.7384000000000022"/>
        <n v="-7.3254999999999981"/>
        <n v="1.7374999999999998"/>
        <n v="65.35499999999999"/>
        <n v="4.5872999999999937"/>
        <n v="5.5944000000000003"/>
        <n v="52.688000000000002"/>
        <n v="42.588000000000022"/>
        <n v="1.0207999999999999"/>
        <n v="1.3949999999999996"/>
        <n v="10.895999999999997"/>
        <n v="643.98249999999996"/>
        <n v="9.8009999999999984"/>
        <n v="23.977799999999988"/>
        <n v="19.465600000000002"/>
        <n v="45.80639999999994"/>
        <n v="-9.7901999999999987"/>
        <n v="32.468400000000003"/>
        <n v="7.5086999999999984"/>
        <n v="29.301999999999978"/>
        <n v="29.657599999999988"/>
        <n v="-29.074500000000008"/>
        <n v="-46.591999999999999"/>
        <n v="12.298000000000002"/>
        <n v="1.1564000000000001"/>
        <n v="50.413999999999987"/>
        <n v="4.5007999999999981"/>
        <n v="18.597599999999993"/>
        <n v="41.952000000000005"/>
        <n v="12.492000000000001"/>
        <n v="15.511199999999999"/>
        <n v="166.06979999999999"/>
        <n v="-21.294000000000018"/>
        <n v="1.7054999999999998"/>
        <n v="2.9322000000000004"/>
        <n v="3.8599999999999977"/>
        <n v="1.4418"/>
        <n v="4.2249999999999979"/>
        <n v="93.203999999999994"/>
        <n v="9.0635999999999974"/>
        <n v="-4.5191999999999979"/>
        <n v="-2.6025000000000014"/>
        <n v="-18.186000000000014"/>
        <n v="3.7439999999999989"/>
        <n v="2.9304000000000023"/>
        <n v="3.2161"/>
        <n v="-30.933200000000006"/>
        <n v="5.0559999999999992"/>
        <n v="209.23649999999998"/>
        <n v="20.015600000000006"/>
        <n v="42.045000000000002"/>
        <n v="32.537600000000005"/>
        <n v="70.545599999999979"/>
        <n v="21.403200000000002"/>
        <n v="28.480899999999984"/>
        <n v="3.2471999999999994"/>
        <n v="-2.2450000000000001"/>
        <n v="15.921000000000003"/>
        <n v="-45.995400000000004"/>
        <n v="164.99700000000001"/>
        <n v="30.785999999999998"/>
        <n v="3.6783999999999999"/>
        <n v="116.48"/>
        <n v="32.604599999999998"/>
        <n v="22.7136"/>
        <n v="5.9550000000000054"/>
        <n v="70.502800000000008"/>
        <n v="6.8273999999999972"/>
        <n v="3.7920000000000011"/>
        <n v="6.9384000000000006"/>
        <n v="8.8043999999999993"/>
        <n v="314.98950000000002"/>
        <n v="6.5538000000000007"/>
        <n v="-2.5471999999999984"/>
        <n v="-87.148800000000023"/>
        <n v="1.6632000000000007"/>
        <n v="6.3779999999999575"/>
        <n v="100.4255"/>
        <n v="34.145999999999994"/>
        <n v="1.1775000000000002"/>
        <n v="0.15120000000000022"/>
        <n v="107.47850000000001"/>
        <n v="12.357999999999997"/>
        <n v="7.3788000000000018"/>
        <n v="6.9390000000000001"/>
        <n v="2.2319999999999958"/>
        <n v="-459.98750000000018"/>
        <n v="3.51"/>
        <n v="93.698800000000006"/>
        <n v="2.7899999999999991"/>
        <n v="7.9724000000000004"/>
        <n v="129.99740000000003"/>
        <n v="327.58180000000004"/>
        <n v="31.889199999999995"/>
        <n v="16.553099999999993"/>
        <n v="15.944599999999998"/>
        <n v="3.0520000000000005"/>
        <n v="25.191600000000001"/>
        <n v="23.395400000000002"/>
        <n v="3.7919999999999994"/>
        <n v="34.292499999999997"/>
        <n v="81.173400000000001"/>
        <n v="96.575999999999993"/>
        <n v="329.99400000000003"/>
        <n v="8.2359999999999989"/>
        <n v="15.509199999999998"/>
        <n v="-56.343000000000018"/>
        <n v="8.3328000000000024"/>
        <n v="5.0699999999999985"/>
        <n v="10.248000000000001"/>
        <n v="42.047999999999995"/>
        <n v="24.195999999999998"/>
        <n v="4.1747999999999994"/>
        <n v="-1.4196000000000097"/>
        <n v="11.996000000000002"/>
        <n v="101.38319999999999"/>
        <n v="-325.57200000000023"/>
        <n v="22.647599999999997"/>
        <n v="2.3327999999999998"/>
        <n v="81.59490000000001"/>
        <n v="41.992999999999995"/>
        <n v="106.54079999999999"/>
        <n v="8.9969999999999892"/>
        <n v="10.958399999999983"/>
        <n v="40.497299999999996"/>
        <n v="3.3389999999999995"/>
        <n v="-63.005600000000015"/>
        <n v="8.2847999999999971"/>
        <n v="-2.6099999999999994"/>
        <n v="282.20920000000001"/>
        <n v="1.0269000000000001"/>
        <n v="7.0172999999999952"/>
        <n v="9.0054999999999996"/>
        <n v="67.86"/>
        <n v="-3.3879000000000001"/>
        <n v="2.2043999999999979"/>
        <n v="-16.649999999999991"/>
        <n v="12.025199999999998"/>
        <n v="-192.04680000000008"/>
        <n v="118.99650000000003"/>
        <n v="10.2592"/>
        <n v="5.9597999999999995"/>
        <n v="1.436399999999999"/>
        <n v="13.127999999999998"/>
        <n v="14.681999999999999"/>
        <n v="1.3229999999999991"/>
        <n v="-4.0158000000000005"/>
        <n v="-3.7295999999999996"/>
        <n v="-72.039000000000044"/>
        <n v="10.079200000000007"/>
        <n v="16.440299999999986"/>
        <n v="11.778199999999998"/>
        <n v="6.4427999999999992"/>
        <n v="51.497499999999974"/>
        <n v="4.9949999999999992"/>
        <n v="306.48939999999988"/>
        <n v="4.3253999999999984"/>
        <n v="-15.71759999999999"/>
        <n v="8.9206000000000003"/>
        <n v="6.1560000000000006"/>
        <n v="257.71199999999999"/>
        <n v="10.744000000000007"/>
        <n v="423.00849999999997"/>
        <n v="7.4591999999999992"/>
        <n v="119.19999999999999"/>
        <n v="18.460399999999986"/>
        <n v="26.648999999999997"/>
        <n v="9.3811999999999998"/>
        <n v="-209.99399999999991"/>
        <n v="-34.917600000000022"/>
        <n v="0.82879999999999987"/>
        <n v="6.8903999999999979"/>
        <n v="113.99799999999991"/>
        <n v="-109.58220000000011"/>
        <n v="36.182700000000004"/>
        <n v="70.097700000000003"/>
        <n v="10.647000000000006"/>
        <n v="6.2800000000000189E-2"/>
        <n v="14.422200000000032"/>
        <n v="-36.293999999999997"/>
        <n v="318.30160000000001"/>
        <n v="40.401199999999996"/>
        <n v="14.500999999999991"/>
        <n v="-53.708800000000025"/>
        <n v="2.1780000000000004"/>
        <n v="-6.2370000000000019"/>
        <n v="0.89880000000000004"/>
        <n v="89.588799999999992"/>
        <n v="-269.33760000000001"/>
        <n v="10.919299999999996"/>
        <n v="14.563799999999997"/>
        <n v="3.9497999999999998"/>
        <n v="2.7664"/>
        <n v="-182.35200000000003"/>
        <n v="55.922399999999996"/>
        <n v="63.777600000000007"/>
        <n v="27.088199999999965"/>
        <n v="16.797200000000004"/>
        <n v="5.6639999999999997"/>
        <n v="42.117600000000039"/>
        <n v="7.6283999999999974"/>
        <n v="-63.109199999999987"/>
        <n v="6.7990000000000066"/>
        <n v="-26.732999999999997"/>
        <n v="3.9072000000000031"/>
        <n v="2.9899999999999993"/>
        <n v="-36.470400000000041"/>
        <n v="11.070400000000003"/>
        <n v="-20.617600000000003"/>
        <n v="37.757999999999996"/>
        <n v="2.6536"/>
        <n v="67.191599999999994"/>
        <n v="107.08199999999997"/>
        <n v="217.76699999999994"/>
        <n v="210.59399999999977"/>
        <n v="190.37279999999998"/>
        <n v="48.990200000000002"/>
        <n v="-16.467000000000002"/>
        <n v="18.093"/>
        <n v="1.2431999999999999"/>
        <n v="25.596799999999998"/>
        <n v="-1.199600000000002"/>
        <n v="75.6952"/>
        <n v="18.396000000000001"/>
        <n v="-6.9519999999999982"/>
        <n v="-3.2175000000000002"/>
        <n v="-9.7972000000000037"/>
        <n v="2.37"/>
        <n v="-211.47"/>
        <n v="3.2405999999999997"/>
        <n v="-448.89599999999996"/>
        <n v="10.098000000000006"/>
        <n v="5.2312000000000003"/>
        <n v="-6.1247999999999987"/>
        <n v="-42.89670000000001"/>
        <n v="16.653600000000004"/>
        <n v="30.700800000000001"/>
        <n v="35.997600000000006"/>
        <n v="9.3520000000000003"/>
        <n v="1.2111999999999981"/>
        <n v="16.220400000000001"/>
        <n v="-14.195999999999998"/>
        <n v="1.8792"/>
        <n v="16.373699999999992"/>
        <n v="1.6416000000000004"/>
        <n v="2.7259999999999995"/>
        <n v="37"/>
        <n v="12.599000000000004"/>
        <n v="9.3443999999999985"/>
        <n v="-25.376400000000018"/>
        <n v="356.22500000000002"/>
        <n v="6.2608000000000015"/>
        <n v="1.0286999999999997"/>
        <n v="16.703400000000016"/>
        <n v="15.534399999999998"/>
        <n v="-0.66240000000000021"/>
        <n v="1.0347999999999993"/>
        <n v="15.8756"/>
        <n v="6.6311999999999989"/>
        <n v="-18.221999999999994"/>
        <n v="6.0367999999999986"/>
        <n v="13.998599999999989"/>
        <n v="2.3521000000000001"/>
        <n v="23.807999999999993"/>
        <n v="6.4205999999999976"/>
        <n v="-8.6456999999999979"/>
        <n v="0.3335999999999999"/>
        <n v="14.546999999999995"/>
        <n v="17.608799999999999"/>
        <n v="44.984999999999985"/>
        <n v="3.4668000000000005"/>
        <n v="12.060900000000002"/>
        <n v="0.88559999999999883"/>
        <n v="22.8904"/>
        <n v="-32.507999999999996"/>
        <n v="-9.1648000000000032"/>
        <n v="13.199999999999998"/>
        <n v="24.218999999999998"/>
        <n v="20.633600000000001"/>
        <n v="6.74"/>
        <n v="124.19999999999999"/>
        <n v="14.981400000000001"/>
        <n v="11.177600000000002"/>
        <n v="4.1123999999999992"/>
        <n v="-19.549200000000006"/>
        <n v="15.8256"/>
        <n v="9.7911000000000001"/>
        <n v="-3.5996000000000521"/>
        <n v="944.98649999999986"/>
        <n v="24.235199999999978"/>
        <n v="621.97440000000006"/>
        <n v="10.487500000000001"/>
        <n v="13.845999999999997"/>
        <n v="20.1248"/>
        <n v="-64.427400000000006"/>
        <n v="14.299199999999999"/>
        <n v="4.6547999999999927"/>
        <n v="10.793999999999983"/>
        <n v="97.45859999999999"/>
        <n v="189.40460000000002"/>
        <n v="223.28549999999993"/>
        <n v="4.4939999999999998"/>
        <n v="82.077600000000004"/>
        <n v="5.7980000000000018"/>
        <n v="19.040999999999997"/>
        <n v="58.649999999999984"/>
        <n v="-127.57919999999996"/>
        <n v="33.589499999999987"/>
        <n v="11.894999999999994"/>
        <n v="0.49839999999999995"/>
        <n v="21.407399999999999"/>
        <n v="199.26060000000004"/>
        <n v="3.9295999999999989"/>
        <n v="152.02319999999997"/>
        <n v="94.962000000000003"/>
        <n v="9.629999999999999"/>
        <n v="48.94"/>
        <n v="6.7236000000000002"/>
        <n v="-4.858799999999988"/>
        <n v="-15.176700000000004"/>
        <n v="6.5490000000000208"/>
        <n v="34.741999999999997"/>
        <n v="10.011599999999998"/>
        <n v="2.8699999999999992"/>
        <n v="13.438599999999994"/>
        <n v="-22.512"/>
        <n v="239.98500000000001"/>
        <n v="60.5488"/>
        <n v="66.326400000000007"/>
        <n v="14.651"/>
        <n v="-14.331299999999992"/>
        <n v="76.790399999999977"/>
        <n v="1.5509999999999984"/>
        <n v="8.2169999999999987"/>
        <n v="9.5039999999999996"/>
        <n v="287.98199999999997"/>
        <n v="19.197599999999994"/>
        <n v="126.39420000000001"/>
        <n v="23.990399999999994"/>
        <n v="57.358000000000011"/>
        <n v="-13.734000000000002"/>
        <n v="-62.379199999999997"/>
        <n v="39.6312"/>
        <n v="191.96799999999996"/>
        <n v="49.804199999999994"/>
        <n v="32.633200000000016"/>
        <n v="1.4783999999999997"/>
        <n v="-81.854399999999998"/>
        <n v="18.017999999999997"/>
        <n v="6.8015999999999996"/>
        <n v="-20.152800000000006"/>
        <n v="-8.0774999999999864"/>
        <n v="-15.458100000000007"/>
        <n v="35.759999999999962"/>
        <n v="17.879399999999997"/>
        <n v="7.822499999999998"/>
        <n v="7.4984999999999964"/>
        <n v="1.7514000000000003"/>
        <n v="0.34919999999999951"/>
        <n v="1.4099999999999997"/>
        <n v="15.537599999999998"/>
        <n v="110.1194999999999"/>
        <n v="-21.681000000000004"/>
        <n v="-16.539600000000007"/>
        <n v="-52.890800000000027"/>
        <n v="449.99099999999999"/>
        <n v="213.70440000000002"/>
        <n v="55.016000000000012"/>
        <n v="3.3087999999999997"/>
        <n v="0.2016"/>
        <n v="22.518000000000001"/>
        <n v="-3.5153999999999996"/>
        <n v="-6.0236999999999998"/>
        <n v="30.238400000000013"/>
        <n v="7.0712999999999981"/>
        <n v="3.9770999999999996"/>
        <n v="172.48140000000001"/>
        <n v="3.2849999999999993"/>
        <n v="-55.256"/>
        <n v="1416.7999999999997"/>
        <n v="18.390799999999999"/>
        <n v="170.51129999999998"/>
        <n v="16.195999999999984"/>
        <n v="4630.4755000000005"/>
        <n v="6.47"/>
        <n v="-5.2072000000000012"/>
        <n v="-1.1100000000000003"/>
        <n v="47.50719999999999"/>
        <n v="7.0048000000000012"/>
        <n v="17.995499999999979"/>
        <n v="4.6440000000000001"/>
        <n v="-6.8992000000000022"/>
        <n v="0.27919999999999945"/>
        <n v="-14.163900000000005"/>
        <n v="20.927400000000006"/>
        <n v="0.9511999999999996"/>
        <n v="2.9888999999999997"/>
        <n v="13.857900000000008"/>
        <n v="381.23749999999995"/>
        <n v="0.99"/>
        <n v="54.583200000000019"/>
        <n v="29.702399999999997"/>
        <n v="-1.4279999999999999"/>
        <n v="17.667299999999997"/>
        <n v="9.4365999999999985"/>
        <n v="-2.2758000000000109"/>
        <n v="18.037799999999997"/>
        <n v="7.5761999999999894"/>
        <n v="-944.99460000000045"/>
        <n v="21.251199999999997"/>
        <n v="-23.89200000000001"/>
        <n v="4.0338000000000003"/>
        <n v="21.599999999999998"/>
        <n v="90.287100000000009"/>
        <n v="204.76820000000001"/>
        <n v="12.530000000000001"/>
        <n v="-10.385999999999999"/>
        <n v="2.336999999999998"/>
        <n v="8.6939999999999991"/>
        <n v="26.413199999999996"/>
        <n v="5.7329999999999997"/>
        <n v="-13.588200000000001"/>
        <n v="-15.131100000000004"/>
        <n v="1.2004999999999999"/>
        <n v="-2.0700000000000038"/>
        <n v="-58.305599999999984"/>
        <n v="9.8685000000000009"/>
        <n v="1.6523999999999992"/>
        <n v="-19.982399999999991"/>
        <n v="315.81179999999995"/>
        <n v="-14.793099999999995"/>
        <n v="14.754599999999996"/>
        <n v="-65.035200000000046"/>
        <n v="0.97719999999999807"/>
        <n v="6.5319999999999991"/>
        <n v="163.78700000000003"/>
        <n v="21.784499999999998"/>
        <n v="5.4288000000000007"/>
        <n v="-6.3599999999999994"/>
        <n v="115.18559999999999"/>
        <n v="10.347300000000004"/>
        <n v="20.484999999999999"/>
        <n v="-10.654700000000002"/>
        <n v="-3.293400000000001"/>
        <n v="4.4954999999999998"/>
        <n v="5039.9856"/>
        <n v="6.5999999999999988"/>
        <n v="160.17660000000001"/>
        <n v="22.858199999999982"/>
        <n v="15.074199999999998"/>
        <n v="10.374000000000001"/>
        <n v="10.307099999999998"/>
        <n v="93.768799999999999"/>
        <n v="-14.553600000000003"/>
        <n v="249.99499999999998"/>
        <n v="18.988799999999998"/>
        <n v="18.715000000000003"/>
        <n v="4.7751999999999999"/>
        <n v="4.2803999999999984"/>
        <n v="15.676799999999997"/>
        <n v="7.7748000000000008"/>
        <n v="481.46999999999991"/>
        <n v="-60.607800000000026"/>
        <n v="4.238999999999999"/>
        <n v="64.199999999999989"/>
        <n v="29.271599999999999"/>
        <n v="4.4352"/>
        <n v="85.175999999999974"/>
        <n v="359.99879999999962"/>
        <n v="6.6293999999999995"/>
        <n v="130.20749999999998"/>
        <n v="1.0296000000000021"/>
        <n v="41.860800000000005"/>
        <n v="-3.2406000000000006"/>
        <n v="-42.492599999999982"/>
        <n v="-6.9282000000000039"/>
        <n v="10.3408"/>
        <n v="-348.62940000000003"/>
        <n v="-17.660699999999999"/>
        <n v="11.2752"/>
        <n v="-10.421400000000002"/>
        <n v="7.0226999999999995"/>
        <n v="-18.836400000000005"/>
        <n v="0.70560000000000045"/>
        <n v="5.9489999999999981"/>
        <n v="11.858400000000003"/>
        <n v="6.5753999999999984"/>
        <n v="13.070699999999999"/>
        <n v="0.73799999999999988"/>
        <n v="7.5239999999999991"/>
        <n v="40.516799999999996"/>
        <n v="150.38400000000001"/>
        <n v="177.42059999999998"/>
        <n v="-13.286700000000002"/>
        <n v="2.271199999999999"/>
        <n v="1.0346000000000006"/>
        <n v="-145.17600000000002"/>
        <n v="-6.8094000000000037"/>
        <n v="-6.833400000000001"/>
        <n v="-22.138200000000012"/>
        <n v="23.99"/>
        <n v="24.143999999999998"/>
        <n v="-7.782"/>
        <n v="-160.29520000000008"/>
        <n v="-20.140800000000006"/>
        <n v="45.139500000000005"/>
        <n v="148.13799999999992"/>
        <n v="190.42980000000006"/>
        <n v="85.181600000000003"/>
        <n v="6.2936999999999976"/>
        <n v="1.1224999999999996"/>
        <n v="-121.58000000000004"/>
        <n v="2365.9817999999996"/>
        <n v="3.2867999999999995"/>
        <n v="11.890999999999998"/>
        <n v="14.62239999999999"/>
        <n v="496.78649999999993"/>
        <n v="-76.011599999999973"/>
        <n v="3.9473999999999996"/>
        <n v="-49.92"/>
        <n v="4.9307999999999996"/>
        <n v="22.408199999999994"/>
        <n v="68.039999999999992"/>
        <n v="-10.796399999999995"/>
        <n v="54.343800000000009"/>
        <n v="0.54319999999999879"/>
        <n v="327.59220000000005"/>
        <n v="12.103199999999994"/>
        <n v="0.41759999999999986"/>
        <n v="2.9429999999999992"/>
        <n v="19.4194"/>
        <n v="3.195999999999998"/>
        <n v="38.396000000000015"/>
        <n v="2.8100999999999998"/>
        <n v="11.748799999999997"/>
        <n v="66.634399999999971"/>
        <n v="-64.544399999999968"/>
        <n v="8.2259999999999991"/>
        <n v="139.98999999999995"/>
        <n v="4.1950000000000003"/>
        <n v="5.24"/>
        <n v="9.126899999999992"/>
        <n v="78.894199999999998"/>
        <n v="25.537799999999997"/>
        <n v="-5.694300000000001"/>
        <n v="7.9895999999999994"/>
        <n v="-80.995500000000021"/>
        <n v="-1.6763999999999997"/>
        <n v="0.8969999999999998"/>
        <n v="0.89969999999999573"/>
        <n v="2.3025000000000002"/>
        <n v="8.2799999999999994"/>
        <n v="19.318499999999997"/>
        <n v="1.1200000000000001"/>
        <n v="8.0219999999999985"/>
        <n v="14.628000000000005"/>
        <n v="9.2178000000000004"/>
        <n v="22.6737"/>
        <n v="53.495399999999989"/>
        <n v="6.690599999999999"/>
        <n v="-131.50080000000005"/>
        <n v="10.949399999999997"/>
        <n v="85.982800000000012"/>
        <n v="140.39599999999993"/>
        <n v="26.1096"/>
        <n v="-15.197599999999994"/>
        <n v="-41.587199999999996"/>
        <n v="-4.7460000000000013"/>
        <n v="-12.671999999999997"/>
        <n v="-1065.3719999999998"/>
        <n v="12.011999999999999"/>
        <n v="-66.061999999999998"/>
        <n v="-14.870399999999961"/>
        <n v="8.4563999999999986"/>
        <n v="35.623800000000003"/>
        <n v="8.2943999999999996"/>
        <n v="162.09479999999996"/>
        <n v="3.4827000000000004"/>
        <n v="7.094999999999998"/>
        <n v="3.2899999999999996"/>
        <n v="6.4199999999999964"/>
        <n v="50.351999999999997"/>
        <n v="16.268800000000002"/>
        <n v="11.182499999999997"/>
        <n v="16.894799999999996"/>
        <n v="63.682499999999997"/>
        <n v="78.508799999999965"/>
        <n v="148.70400000000006"/>
        <n v="32.345999999999997"/>
        <n v="-31.64700000000002"/>
        <n v="-4.4639999999999995"/>
        <n v="-126.48159999999999"/>
        <n v="-52.195999999999913"/>
        <n v="-25.295600000000022"/>
        <n v="19.311600000000002"/>
        <n v="21.735500000000002"/>
        <n v="-5.1968000000000005"/>
        <n v="-21.887999999999991"/>
        <n v="27.103200000000001"/>
        <n v="-46.736200000000011"/>
        <n v="12.0764"/>
        <n v="89.954999999999984"/>
        <n v="297.64349999999996"/>
        <n v="252.59"/>
        <n v="2.5488000000000004"/>
        <n v="8.071200000000001"/>
        <n v="2.1749999999999989"/>
        <n v="4.0859999999999994"/>
        <n v="2.3077000000000001"/>
        <n v="30.223200000000002"/>
        <n v="160.6722"/>
        <n v="26.864999999999995"/>
        <n v="182.3553"/>
        <n v="15.2"/>
        <n v="219.99039999999997"/>
        <n v="-21.470400000000026"/>
        <n v="-4.0215999999999994"/>
        <n v="3.0690000000000026"/>
        <n v="2.3327999999999989"/>
        <n v="4.4824000000000002"/>
        <n v="75.735000000000014"/>
        <n v="15.637499999999999"/>
        <n v="54.691199999999995"/>
        <n v="15.674399999999999"/>
        <n v="12.231"/>
        <n v="523.70519999999988"/>
        <n v="18.447000000000003"/>
        <n v="9.6"/>
        <n v="2.0747999999999998"/>
        <n v="2.6249999999999991"/>
        <n v="160.15860000000001"/>
        <n v="-3.6002999999999998"/>
        <n v="2.7384000000000022"/>
        <n v="-71.296199999999999"/>
        <n v="36.283500000000004"/>
        <n v="135.21900000000002"/>
        <n v="10.511999999999999"/>
        <n v="14.256"/>
        <n v="14.268800000000001"/>
        <n v="42.362499999999997"/>
        <n v="4.0191999999999997"/>
        <n v="8.6359999999999992"/>
        <n v="20.661200000000001"/>
        <n v="225.73499999999993"/>
        <n v="0.5583999999999989"/>
        <n v="-12.956799999999994"/>
        <n v="2.1492"/>
        <n v="-299.8116"/>
        <n v="3.2776000000000014"/>
        <n v="26.22399999999999"/>
        <n v="1.1151"/>
        <n v="7.3709999999999996"/>
        <n v="-16.078399999999988"/>
        <n v="-23.782199999999996"/>
        <n v="-15.466600000000003"/>
        <n v="65.993400000000008"/>
        <n v="-189.32100000000003"/>
        <n v="7.436799999999999"/>
        <n v="23.316299999999984"/>
        <n v="54.775599999999997"/>
        <n v="5.0358000000000001"/>
        <n v="14.295599999999997"/>
        <n v="15.799199999999999"/>
        <n v="3.0211999999999994"/>
        <n v="-25.218500000000006"/>
        <n v="-14.687999999999999"/>
        <n v="-7.8225000000000016"/>
        <n v="5.2287000000000035"/>
        <n v="109.99799999999999"/>
        <n v="1.4223999999999997"/>
        <n v="-51.983999999999924"/>
        <n v="75.593699999999899"/>
        <n v="19.051200000000001"/>
        <n v="-462.86239999999998"/>
        <n v="8.1199999999999974"/>
        <n v="7.1928000000000001"/>
        <n v="17.365599999999993"/>
        <n v="101.34879999999998"/>
        <n v="13.198499999999999"/>
        <n v="51.148499999999984"/>
        <n v="0.20339999999999847"/>
        <n v="17.157999999999998"/>
        <n v="39.340799999999994"/>
        <n v="-40.180799999999991"/>
        <n v="0.8087999999999993"/>
        <n v="75.654799999999994"/>
        <n v="10.058"/>
        <n v="15.815799999999999"/>
        <n v="6.9551999999999996"/>
        <n v="84.219999999999857"/>
        <n v="22.4316"/>
        <n v="3.065399999999999"/>
        <n v="16.035599999999999"/>
        <n v="24.121800000000004"/>
        <n v="67.495000000000005"/>
        <n v="47.952000000000005"/>
        <n v="14.459599999999998"/>
        <n v="33.589200000000005"/>
        <n v="-3.9032000000000009"/>
        <n v="10.514399999999998"/>
        <n v="4.9103999999999992"/>
        <n v="30.231600000000007"/>
        <n v="6.2015999999999991"/>
        <n v="4.3295999999999992"/>
        <n v="1.0597999999999956"/>
        <n v="-28.22399999999999"/>
        <n v="-8.9040000000000035"/>
        <n v="149.8956"/>
        <n v="-5.4801000000000215"/>
        <n v="53.754400000000004"/>
        <n v="-2.9884000000000004"/>
        <n v="0.69120000000000026"/>
        <n v="-2.1340000000000003"/>
        <n v="4.3901999999999788"/>
        <n v="28.410000000000004"/>
        <n v="14.201999999999998"/>
        <n v="-6.5618999999999996"/>
        <n v="17.968399999999995"/>
        <n v="-9.1335000000000122"/>
        <n v="122.148"/>
        <n v="8.2763999999999953"/>
        <n v="13.832000000000001"/>
        <n v="-57.631200000000035"/>
        <n v="-1.2588000000000008"/>
        <n v="-21.1068"/>
        <n v="-17.285400000000006"/>
        <n v="60.141199999999998"/>
        <n v="89.996999999999986"/>
        <n v="184.22039999999998"/>
        <n v="8.7047999999999988"/>
        <n v="6.7149999999999999"/>
        <n v="56.550000000000004"/>
        <n v="32.232199999999999"/>
        <n v="105.46800000000002"/>
        <n v="3.8447999999999967"/>
        <n v="7.9703999999999997"/>
        <n v="38.29"/>
        <n v="4.2240000000000002"/>
        <n v="206.62319999999997"/>
        <n v="0.16740000000000022"/>
        <n v="10.508400000000002"/>
        <n v="22.627499999999962"/>
        <n v="4.9728000000000012"/>
        <n v="-5.4882000000000062"/>
        <n v="2.0540000000000003"/>
        <n v="33.851700000000051"/>
        <n v="15.111600000000001"/>
        <n v="13.2288"/>
        <n v="5.8887000000000009"/>
        <n v="26.563999999999997"/>
        <n v="43.784199999999984"/>
        <n v="63.134999999999991"/>
        <n v="5.4143999999999997"/>
        <n v="5.9383999999999988"/>
        <n v="53.804799999999986"/>
        <n v="50.383200000000016"/>
        <n v="13.3371"/>
        <n v="160.62299999999993"/>
        <n v="2.0573999999999995"/>
        <n v="15.68"/>
        <n v="8.218"/>
        <n v="-166.39350000000002"/>
        <n v="4.2659999999999973"/>
        <n v="6.7188000000000088"/>
        <n v="147.47500000000002"/>
        <n v="141.1644"/>
        <n v="1007.9831999999999"/>
        <n v="33.93"/>
        <n v="21.714000000000002"/>
        <n v="-1.9872000000000005"/>
        <n v="62.137599999999992"/>
        <n v="-3.2309999999999945"/>
        <n v="4.240800000000001"/>
        <n v="20.163000000000004"/>
        <n v="6.9664000000000001"/>
        <n v="39.410000000000011"/>
        <n v="6.1704000000000008"/>
        <n v="11.156400000000005"/>
        <n v="34.493999999999971"/>
        <n v="3.2391999999999967"/>
        <n v="33.458399999999997"/>
        <n v="751.9624"/>
        <n v="5.4340999999999999"/>
        <n v="-2.5343999999999998"/>
        <n v="-28.95679999999993"/>
        <n v="-8.0980000000000167"/>
        <n v="6.1289999999999996"/>
        <n v="62.782199999999975"/>
        <n v="206.88929999999996"/>
        <n v="1.9320000000000004"/>
        <n v="97.88"/>
        <n v="5.7623999999999995"/>
        <n v="39.947999999999993"/>
        <n v="1.3535999999999999"/>
        <n v="3.9591999999999992"/>
        <n v="14.227200000000003"/>
        <n v="2.0474999999999994"/>
        <n v="-0.3444000000000047"/>
        <n v="-9.5940000000000012"/>
        <n v="1.0499999999999998"/>
        <n v="-6.0047999999999977"/>
        <n v="5.7960000000000003"/>
        <n v="34.365600000000008"/>
        <n v="13.296199999999999"/>
        <n v="-18.802"/>
        <n v="-119.19180000000006"/>
        <n v="-57.950999999999993"/>
        <n v="72.357999999999976"/>
        <n v="165.34960000000001"/>
        <n v="33.3172"/>
        <n v="30.023400000000009"/>
        <n v="11.167199999999999"/>
        <n v="6.6239999999999952"/>
        <n v="20.165599999999998"/>
        <n v="13.324499999999999"/>
        <n v="86.392799999999994"/>
        <n v="-56.448000000000008"/>
        <n v="-81.94"/>
        <n v="-2.7887999999999993"/>
        <n v="123.45480000000005"/>
        <n v="-4.7625000000000011"/>
        <n v="10.393599999999998"/>
        <n v="21.592800000000011"/>
        <n v="-42.411600000000035"/>
        <n v="77.671999999999983"/>
        <n v="14.4648"/>
        <n v="48.470400000000012"/>
        <n v="38.437200000000004"/>
        <n v="136.66500000000002"/>
        <n v="14.849099999999979"/>
        <n v="-14.883200000000002"/>
        <n v="-6.9964999999999993"/>
        <n v="-19.602000000000007"/>
        <n v="18.899299999999997"/>
        <n v="17.323999999999984"/>
        <n v="39.212999999999994"/>
        <n v="3.0367999999999995"/>
        <n v="-0.59639999999999982"/>
        <n v="-74.952600000000004"/>
        <n v="38.779199999999989"/>
        <n v="88.733199999999954"/>
        <n v="2.2194000000000007"/>
        <n v="9.4717000000000837"/>
        <n v="27.881999999999998"/>
        <n v="-209.76929999999999"/>
        <n v="2.9561999999999999"/>
        <n v="7.2176999999999998"/>
        <n v="-6.921599999999998"/>
        <n v="50.36579999999995"/>
        <n v="-37.943400000000025"/>
        <n v="46.178999999999988"/>
        <n v="3.3098999999999998"/>
        <n v="99.940799999999982"/>
        <n v="4.5401999999999996"/>
        <n v="20.767499999999998"/>
        <n v="9.5615999999999985"/>
        <n v="146.38799999999998"/>
        <n v="13.427999999999997"/>
        <n v="14.955599999999997"/>
        <n v="28.087600000000002"/>
        <n v="-0.88860000000000205"/>
        <n v="57.501599999999996"/>
        <n v="62.700400000000002"/>
        <n v="9.158100000000001"/>
        <n v="7.6049999999999978"/>
        <n v="-23.576400000000007"/>
        <n v="6.4308000000000014"/>
        <n v="-2.5880000000000001"/>
        <n v="-1.5264000000000002"/>
        <n v="-69.395200000000031"/>
        <n v="219.50880000000006"/>
        <n v="18.335999999999999"/>
        <n v="2.8477999999999994"/>
        <n v="1.0284"/>
        <n v="85.981799999999993"/>
        <n v="9.9936000000000007"/>
        <n v="29.798999999999999"/>
        <n v="22.492499999999993"/>
        <n v="9.1871999999999989"/>
        <n v="4.1832000000000003"/>
        <n v="1.8719999999999997"/>
        <n v="83.512799999999913"/>
        <n v="-4.0400000000000009"/>
        <n v="6.073599999999999"/>
        <n v="6.6846000000000005"/>
        <n v="33.310199999999995"/>
        <n v="10.647000000000004"/>
        <n v="-2.214"/>
        <n v="3.5623000000000022"/>
        <n v="1.1480000000000006"/>
        <n v="-143.79040000000001"/>
        <n v="-6.5339999999999954"/>
        <n v="15.069600000000007"/>
        <n v="10.983999999999996"/>
        <n v="-248.16599999999994"/>
        <n v="9.6935999999999964"/>
        <n v="11.231999999999999"/>
        <n v="18.114600000000003"/>
        <n v="-44.146199999999979"/>
        <n v="8.3028000000000031"/>
        <n v="4.3600000000000012"/>
        <n v="0.41720000000000046"/>
        <n v="-7.6119999999999983"/>
        <n v="-9.8207999999999984"/>
        <n v="-7.2589000000000041"/>
        <n v="19.339199999999998"/>
        <n v="19.259999999999998"/>
        <n v="21.197700000000001"/>
        <n v="91.950799999999987"/>
        <n v="71.97"/>
        <n v="-21.717600000000004"/>
        <n v="179.99639999999999"/>
        <n v="9.7151999999999941"/>
        <n v="6.1640999999999995"/>
        <n v="5.6315999999999971"/>
        <n v="8.1551999999999971"/>
        <n v="-42.588000000000036"/>
        <n v="5.0763999999999996"/>
        <n v="-1181.2824000000003"/>
        <n v="47.993999999999971"/>
        <n v="-35.884799999999984"/>
        <n v="-24.275999999999996"/>
        <n v="-9.1109999999999971"/>
        <n v="15.590399999999995"/>
        <n v="4.9055999999999997"/>
        <n v="1.6355999999999997"/>
        <n v="4.4771999999999998"/>
        <n v="68.846399999999988"/>
        <n v="5.8232999999999997"/>
        <n v="13.472999999999999"/>
        <n v="-2.6585999999999999"/>
        <n v="10.057200000000002"/>
        <n v="-34.314799999999991"/>
        <n v="11.583600000000001"/>
        <n v="-4.0722000000000023"/>
        <n v="-54.881999999999998"/>
        <n v="0.2992000000000008"/>
        <n v="3.6791999999999998"/>
        <n v="19.796999999999997"/>
        <n v="17.908000000000001"/>
        <n v="2.6459999999999999"/>
        <n v="121.98999999999992"/>
        <n v="91.151999999999958"/>
        <n v="19.43519999999998"/>
        <n v="4.5144000000000002"/>
        <n v="0.62579999999999902"/>
        <n v="92.969999999999985"/>
        <n v="1.0192000000000001"/>
        <n v="265.42320000000001"/>
        <n v="7.3834"/>
        <n v="16.823699999999999"/>
        <n v="150.29399999999998"/>
        <n v="190.02059999999997"/>
        <n v="-14.998000000000012"/>
        <n v="0.61559999999999993"/>
        <n v="-46.716000000000008"/>
        <n v="-11.593800000000005"/>
        <n v="-1.9602000000000008"/>
        <n v="4.6175999999999995"/>
        <n v="0.46440000000000037"/>
        <n v="-1.4760000000000004"/>
        <n v="2.6068000000000002"/>
        <n v="292.77599999999995"/>
        <n v="517.47930000000008"/>
        <n v="16.7776"/>
        <n v="0.87360000000000015"/>
        <n v="52.974299999999992"/>
        <n v="6.1019999999999968"/>
        <n v="315.82499999999993"/>
        <n v="2.5577999999999994"/>
        <n v="1.1760000000000002"/>
        <n v="2.2727999999999895"/>
        <n v="22.991999999999997"/>
        <n v="30.360399999999998"/>
        <n v="-7.8588000000000022"/>
        <n v="-18.446399999999997"/>
        <n v="3.6348000000000003"/>
        <n v="42.131399999999999"/>
        <n v="-19.258800000000008"/>
        <n v="11.0016"/>
        <n v="16.193999999999988"/>
        <n v="-8.659200000000002"/>
        <n v="-2.0773999999999999"/>
        <n v="6.6467999999999989"/>
        <n v="6.9990000000000059"/>
        <n v="-4.577"/>
        <n v="-1.8391999999999999"/>
        <n v="10.428399999999996"/>
        <n v="5.4201000000000006"/>
        <n v="5.8750999999999962"/>
        <n v="-32.664599999999993"/>
        <n v="38.266800000000003"/>
        <n v="67.274199999999979"/>
        <n v="46.118399999999994"/>
        <n v="1.1945999999999999"/>
        <n v="23.524799999999999"/>
        <n v="3.7200000000000006"/>
        <n v="-67.543499999999995"/>
        <n v="251.20200000000003"/>
        <n v="16.170000000000002"/>
        <n v="6.93"/>
        <n v="4.2308999999999983"/>
        <n v="0.84599999999999964"/>
        <n v="1.6776"/>
        <n v="15.5204"/>
        <n v="3.9294000000000082"/>
        <n v="266.45219999999989"/>
        <n v="82.336799999999982"/>
        <n v="3.9419999999999993"/>
        <n v="1.7876000000000003"/>
        <n v="13.742799999999999"/>
        <n v="41.120799999999988"/>
        <n v="20.843999999999994"/>
        <n v="2.5769999999999982"/>
        <n v="4.6956000000000007"/>
        <n v="14.212"/>
        <n v="-4.3960000000000026"/>
        <n v="6.1307999999999998"/>
        <n v="6.1192000000000011"/>
        <n v="18.316800000000001"/>
        <n v="5.4800999999999966"/>
        <n v="4.6644000000000005"/>
        <n v="-5.1760000000000002"/>
        <n v="58.379999999999939"/>
        <n v="3.8654999999999973"/>
        <n v="4.1159999999999997"/>
        <n v="83.991600000000005"/>
        <n v="15.537199999999999"/>
        <n v="-28.597800000000007"/>
        <n v="12.639200000000001"/>
        <n v="5.7797999999999963"/>
        <n v="6.3209999999999997"/>
        <n v="152.38799999999992"/>
        <n v="7.2089999999999996"/>
        <n v="2.3407999999999998"/>
        <n v="224.4426"/>
        <n v="1.5426000000000002"/>
        <n v="-11.761200000000002"/>
        <n v="2.4011999999999998"/>
        <n v="22.9068"/>
        <n v="1.1764999999999992"/>
        <n v="149.14799999999991"/>
        <n v="-2.1755999999999993"/>
        <n v="77.558399999999978"/>
        <n v="-2929.4845000000005"/>
        <n v="18.878399999999999"/>
        <n v="5.9903999999999984"/>
        <n v="3.5559999999999992"/>
        <n v="18.873199999999997"/>
        <n v="3.6587999999999976"/>
        <n v="-10.037199999999999"/>
        <n v="8.2194000000000003"/>
        <n v="27.782999999999998"/>
        <n v="28.796399999999998"/>
        <n v="5.0688000000000004"/>
        <n v="16.2486"/>
        <n v="1114.5119999999999"/>
        <n v="3.0497999999999985"/>
        <n v="-6.9827999999999975"/>
        <n v="-131.9940000000002"/>
        <n v="-3.9383999999999997"/>
        <n v="-356.96429999999998"/>
        <n v="-22.619999999999997"/>
        <n v="25.010999999999967"/>
        <n v="-52.640999999999991"/>
        <n v="-250.39600000000019"/>
        <n v="3.2351999999999994"/>
        <n v="146.76929999999993"/>
        <n v="5.3196000000000012"/>
        <n v="17.378999999999976"/>
        <n v="21.791999999999994"/>
        <n v="16.405199999999997"/>
        <n v="133.97129999999996"/>
        <n v="72.640799999999999"/>
        <n v="53.994600000000005"/>
        <n v="2.2282000000000002"/>
        <n v="25.552800000000005"/>
        <n v="7.4172000000000011"/>
        <n v="48.117999999999981"/>
        <n v="2.0339999999999989"/>
        <n v="83.98599999999999"/>
        <n v="-37.112400000000036"/>
        <n v="193.32000000000005"/>
        <n v="103.89819999999997"/>
        <n v="32.500799999999998"/>
        <n v="38.975999999999985"/>
        <n v="191.65860000000001"/>
        <n v="28.857999999999997"/>
        <n v="187.39760000000001"/>
        <n v="1.8143999999999996"/>
        <n v="3.9690000000000003"/>
        <n v="-13.827800000000003"/>
        <n v="13.997199999999999"/>
        <n v="7.9299999999999971"/>
        <n v="84.659999999999982"/>
        <n v="0.79379999999999962"/>
        <n v="-437.5404000000002"/>
        <n v="0.83759999999999835"/>
        <n v="-83.204999999999984"/>
        <n v="70.178400000000025"/>
        <n v="21.99"/>
        <n v="105.83160000000002"/>
        <n v="113.67419999999998"/>
        <n v="-653.28340000000003"/>
        <n v="274.995"/>
        <n v="37.229999999999983"/>
        <n v="17.253"/>
        <n v="22.629600000000003"/>
        <n v="83.994400000000013"/>
        <n v="15.700000000000003"/>
        <n v="-95.670000000000044"/>
        <n v="5.6049999999999951"/>
        <n v="-131.95100000000002"/>
        <n v="8.5727999999999991"/>
        <n v="-29.605799999999981"/>
        <n v="2.8296000000000001"/>
        <n v="8.3524000000000012"/>
        <n v="23.455199999999998"/>
        <n v="-9.5568000000000026"/>
        <n v="-93.231599999999958"/>
        <n v="-1.2890000000000006"/>
        <n v="-1.7892000000000001"/>
        <n v="3.1842000000000001"/>
        <n v="-0.6048"/>
        <n v="-31.536000000000001"/>
        <n v="-120.37200000000003"/>
        <n v="-7.0080000000000044"/>
        <n v="-4.8491999999999997"/>
        <n v="-8.0500000000000025"/>
        <n v="-8.3524000000000012"/>
        <n v="6.4638000000000009"/>
        <n v="12.509999999999993"/>
        <n v="5.0327999999999999"/>
        <n v="13.972799999999999"/>
        <n v="23.225999999999999"/>
        <n v="6.7920000000000016"/>
        <n v="-35.046000000000028"/>
        <n v="3.1399999999999988"/>
        <n v="-7.4357999999999969"/>
        <n v="3.3674999999999984"/>
        <n v="16.186799999999998"/>
        <n v="296.06709999999998"/>
        <n v="28.657800000000002"/>
        <n v="9.3019999999999925"/>
        <n v="-108.33479999999997"/>
        <n v="31.491599999999995"/>
        <n v="1371.9803999999999"/>
        <n v="198.42899999999997"/>
        <n v="4.4173999999999989"/>
        <n v="80.631600000000006"/>
        <n v="21.065400000000004"/>
        <n v="37.414400000000001"/>
        <n v="37.791599999999988"/>
        <n v="14.682500000000001"/>
        <n v="32.670400000000001"/>
        <n v="8.1840000000000011"/>
        <n v="2.7323999999999993"/>
        <n v="13.0548"/>
        <n v="24.2285"/>
        <n v="43.164000000000001"/>
        <n v="18.513599999999997"/>
        <n v="29.328400000000002"/>
        <n v="38.931200000000004"/>
        <n v="16.38"/>
        <n v="1.9223999999999997"/>
        <n v="105.29699999999988"/>
        <n v="352.30649999999997"/>
        <n v="16.945"/>
        <n v="10.373999999999999"/>
        <n v="0.83999999999999975"/>
        <n v="2.9040000000000008"/>
        <n v="13.063999999999998"/>
        <n v="34.070399999999999"/>
        <n v="125.19799999999992"/>
        <n v="-178.84680000000006"/>
        <n v="-10.312400000000004"/>
        <n v="-14.603000000000005"/>
        <n v="259.88959999999997"/>
        <n v="-17.035200000000003"/>
        <n v="7.1280000000000001"/>
        <n v="112.78800000000001"/>
        <n v="11.958600000000001"/>
        <n v="700.98000000000013"/>
        <n v="69.177599999999984"/>
        <n v="0.89459999999999995"/>
        <n v="-3.5224000000000011"/>
        <n v="-91.758599999999973"/>
        <n v="19.968"/>
        <n v="1.6848000000000001"/>
        <n v="19.393200000000007"/>
        <n v="29.577600000000004"/>
        <n v="22.89"/>
        <n v="10.0725"/>
        <n v="17.8066"/>
        <n v="-162.22960000000006"/>
        <n v="15.996799999999979"/>
        <n v="394.21199999999999"/>
        <n v="-27.292200000000001"/>
        <n v="4.5040000000000031"/>
        <n v="11.58"/>
        <n v="43.735999999999962"/>
        <n v="22.3734"/>
        <n v="77.483699999999999"/>
        <n v="-786.01440000000025"/>
        <n v="0.77759999999999996"/>
        <n v="32.398200000000017"/>
        <n v="5.7364999999999977"/>
        <n v="28.142100000000006"/>
        <n v="18.970199999999998"/>
        <n v="4.2391999999999967"/>
        <n v="0.58279999999999998"/>
        <n v="12.7746"/>
        <n v="13.452000000000002"/>
        <n v="13.454999999999998"/>
        <n v="4.2"/>
        <n v="134.53020000000001"/>
        <n v="57.4938"/>
        <n v="197.92079999999999"/>
        <n v="20.731199999999998"/>
        <n v="12.795999999999999"/>
        <n v="60.496799999999993"/>
        <n v="-44.196000000000026"/>
        <n v="8.7144999999999868"/>
        <n v="12.6813"/>
        <n v="9.2798999999999996"/>
        <n v="145.2816"/>
        <n v="2.625099999999982"/>
        <n v="15.938399999999998"/>
        <n v="50.908200000000001"/>
        <n v="36.293999999999997"/>
        <n v="6.6587999999999994"/>
        <n v="12.958399999999999"/>
        <n v="3.6936"/>
        <n v="-5.6406000000000018"/>
        <n v="4.8023999999999996"/>
        <n v="15.352199999999989"/>
        <n v="33.357600000000019"/>
        <n v="4.7039999999999997"/>
        <n v="-52.958400000000012"/>
        <n v="10.875"/>
        <n v="4.0871999999999993"/>
        <n v="19.995999999999974"/>
        <n v="53.043899999999979"/>
        <n v="33.639999999999986"/>
        <n v="-5.4548000000000041"/>
        <n v="16.543999999999997"/>
        <n v="-4.8180000000000005"/>
        <n v="-22.948000000000008"/>
        <n v="-2.9180000000000028"/>
        <n v="3.5528999999999984"/>
        <n v="82.290599999999998"/>
        <n v="1.0114000000000001"/>
        <n v="24.122399999999995"/>
        <n v="11.6496"/>
        <n v="8.0967999999999982"/>
        <n v="-14.987700000000061"/>
        <n v="-2.6207999999999991"/>
        <n v="178.79999999999998"/>
        <n v="70.312000000000012"/>
        <n v="-9.717599999999976"/>
        <n v="1.8872"/>
        <n v="17.314799999999998"/>
        <n v="7.4339999999999993"/>
        <n v="-7.3231999999999999"/>
        <n v="-152.9847"/>
        <n v="80.340400000000002"/>
        <n v="6.2664"/>
        <n v="-13.810000000000116"/>
        <n v="61.46279999999998"/>
        <n v="0.33479999999999999"/>
        <n v="-15.476400000000005"/>
        <n v="23.183999999999997"/>
        <n v="4.0203000000000007"/>
        <n v="1.9175999999999997"/>
        <n v="386.83499999999981"/>
        <n v="653.30099999999982"/>
        <n v="29.808"/>
        <n v="-1.0656000000000017"/>
        <n v="-7.4759999999999991"/>
        <n v="28.959000000000003"/>
        <n v="1.9989999999999952"/>
        <n v="-46.399800000000013"/>
        <n v="3.9120000000000004"/>
        <n v="-2287.7820000000002"/>
        <n v="3.5059999999999967"/>
        <n v="21.436799999999998"/>
        <n v="14.974399999999999"/>
        <n v="11.69100000000001"/>
        <n v="1.3283999999999985"/>
        <n v="1.5691000000000002"/>
        <n v="-1002.7836000000001"/>
        <n v="-26.247599999999998"/>
        <n v="5.9279999999999999"/>
        <n v="7.98"/>
        <n v="6.2530000000000001"/>
        <n v="9.0288000000000004"/>
        <n v="2.0039999999999996"/>
        <n v="2.3939999999999984"/>
        <n v="24.936599999999999"/>
        <n v="20.452499999999997"/>
        <n v="6.5887999999999991"/>
        <n v="4.0583999999999998"/>
        <n v="111.5688"/>
        <n v="4.8910000000000053"/>
        <n v="5.7527999999999988"/>
        <n v="6.011400000000001"/>
        <n v="53.996999999999957"/>
        <n v="0.55079999999999985"/>
        <n v="16.747500000000016"/>
        <n v="2.2364999999999995"/>
        <n v="15.523199999999999"/>
        <n v="48.551399999999994"/>
        <n v="15.195999999999998"/>
        <n v="37.078199999999981"/>
        <n v="41.021599999999999"/>
        <n v="20.959199999999996"/>
        <n v="3.84"/>
        <n v="9.5339999999999971"/>
        <n v="1.6359999999999992"/>
        <n v="0.63119999999999798"/>
        <n v="12.874400000000001"/>
        <n v="-32.219200000000022"/>
        <n v="54.056999999999988"/>
        <n v="22.948799999999999"/>
        <n v="13.229299999999995"/>
        <n v="3.8949999999999996"/>
        <n v="71.229600000000005"/>
        <n v="79.793999999999997"/>
        <n v="-69.472199999999958"/>
        <n v="7.86"/>
        <n v="117.61469999999996"/>
        <n v="-30.228800000000007"/>
        <n v="7.6145999999999994"/>
        <n v="35.623799999999996"/>
        <n v="5.3352000000000004"/>
        <n v="3.7584"/>
        <n v="41.79000000000002"/>
        <n v="72.788800000000037"/>
        <n v="18.5886"/>
        <n v="10.498500000000007"/>
        <n v="47.097900000000003"/>
        <n v="9.5525999999999982"/>
        <n v="10.799999999999999"/>
        <n v="102.2784"/>
        <n v="235.95240000000001"/>
        <n v="9.8909999999999982"/>
        <n v="11.309999999999999"/>
        <n v="-2.0348999999999995"/>
        <n v="26.3934"/>
        <n v="7.71"/>
        <n v="1.3104"/>
        <n v="40.443199999999997"/>
        <n v="8.4089999999999989"/>
        <n v="11.117599999999999"/>
        <n v="3.5279999999999996"/>
        <n v="8.1071999999999917"/>
        <n v="62.929999999999993"/>
        <n v="-197.57520000000002"/>
        <n v="-8.9963999999999995"/>
        <n v="7.68"/>
        <n v="15.038400000000003"/>
        <n v="-60.836100000000016"/>
        <n v="1.1993999999999998"/>
        <n v="3.9312000000000005"/>
        <n v="659.98"/>
        <n v="51.47399999999999"/>
        <n v="35.245000000000005"/>
        <n v="16.156799999999997"/>
        <n v="1.3715999999999999"/>
        <n v="-4.9727999999999994"/>
        <n v="0.66719999999999979"/>
        <n v="459.39599999999996"/>
        <n v="97.199999999999989"/>
        <n v="5.3680000000000012"/>
        <n v="-6.8669999999999973"/>
        <n v="15.991199999999992"/>
        <n v="183.99499999999998"/>
        <n v="0.15480000000000005"/>
        <n v="2.3879999999999999"/>
        <n v="21.024899999999999"/>
        <n v="2.7845999999999997"/>
        <n v="7.0659000000000001"/>
        <n v="8.25"/>
        <n v="87.482499999999987"/>
        <n v="7.158600000000007"/>
        <n v="10.905999999999993"/>
        <n v="149.38199999999998"/>
        <n v="12.979199999999999"/>
        <n v="24.997999999999987"/>
        <n v="13.780799999999996"/>
        <n v="0.73360000000000003"/>
        <n v="0.77039999999999909"/>
        <n v="9.6039999999999992"/>
        <n v="20.537999999999997"/>
        <n v="92.392000000000053"/>
        <n v="-3.864600000000002"/>
        <n v="-23.716000000000001"/>
        <n v="19.622399999999999"/>
        <n v="-320.59699999999998"/>
        <n v="6.0659999999999989"/>
        <n v="9.2939999999999969"/>
        <n v="4.0080000000000009"/>
        <n v="-183.6323999999999"/>
        <n v="37.533999999999992"/>
        <n v="22.828499999999998"/>
        <n v="62.915999999999997"/>
        <n v="-1.3082999999999996"/>
        <n v="11.609099999999998"/>
        <n v="6.4799999999999969"/>
        <n v="115.1808"/>
        <n v="0.40679999999999694"/>
        <n v="-68.1096"/>
        <n v="-6.2860000000000031"/>
        <n v="1.8207000000000013"/>
        <n v="-19.105800000000016"/>
        <n v="1.8160000000000016"/>
        <n v="19.176000000000002"/>
        <n v="88.552800000000005"/>
        <n v="4.3904000000000005"/>
        <n v="0.66239999999999977"/>
        <n v="1.2584999999999997"/>
        <n v="2.8781999999999992"/>
        <n v="-186.15999999999997"/>
        <n v="8.6016000000000012"/>
        <n v="19.137599999999992"/>
        <n v="3.4749999999999996"/>
        <n v="7.6868999999999996"/>
        <n v="2.3996999999999815"/>
        <n v="527.98400000000004"/>
        <n v="-10.283999999999992"/>
        <n v="6.8459999999999965"/>
        <n v="3.1806000000000005"/>
        <n v="8.6709999999999994"/>
        <n v="-28.796399999999984"/>
        <n v="7.0043999999999977"/>
        <n v="15.724800000000002"/>
        <n v="36.928799999999995"/>
        <n v="4.0098000000000003"/>
        <n v="27.985999999999994"/>
        <n v="743.98799999999983"/>
        <n v="75.57480000000001"/>
        <n v="5.101499999999997"/>
        <n v="30.787199999999999"/>
        <n v="5.6015999999999995"/>
        <n v="8.0177999999999994"/>
        <n v="-2.6268000000000002"/>
        <n v="2.5136999999999983"/>
        <n v="-218.86559999999997"/>
        <n v="-7.6559999999999988"/>
        <n v="-4.1711999999999989"/>
        <n v="17.523999999999997"/>
        <n v="10.567200000000001"/>
        <n v="47.459999999999994"/>
        <n v="11.793600000000001"/>
        <n v="34.982499999999987"/>
        <n v="0.33399999999999974"/>
        <n v="-3.123000000000002"/>
        <n v="-12.998700000000007"/>
        <n v="3.4543999999999997"/>
        <n v="1.9711999999999996"/>
        <n v="17.27"/>
        <n v="1439.9760000000001"/>
        <n v="30.7776"/>
        <n v="2.188799999999997"/>
        <n v="8.9993999999999801"/>
        <n v="1.8599999999999994"/>
        <n v="-2.5647999999999982"/>
        <n v="-7.3015000000000025"/>
        <n v="35.661300000000004"/>
        <n v="-23.952000000000005"/>
        <n v="5.6783999999999981"/>
        <n v="-9.1845000000000034"/>
        <n v="-44.984999999999999"/>
        <n v="122.76479999999999"/>
        <n v="-15.245000000000005"/>
        <n v="22.809600000000003"/>
        <n v="8.5914000000000019"/>
        <n v="3.4400000000000008"/>
        <n v="1.6711999999999989"/>
        <n v="163.81799999999998"/>
        <n v="3.5970000000000004"/>
        <n v="9.5340000000000025"/>
        <n v="27.057799999999986"/>
        <n v="9.4700000000000006"/>
        <n v="-45.933299999999988"/>
        <n v="109.75440000000003"/>
        <n v="32.251400000000004"/>
        <n v="6.5052000000000003"/>
        <n v="4.1987999999999985"/>
        <n v="4.8869999999999987"/>
        <n v="-3.5622000000000043"/>
        <n v="1.0620000000000003"/>
        <n v="27.972000000000001"/>
        <n v="-11.069100000000006"/>
        <n v="2.0228000000000002"/>
        <n v="-4.6409999999999982"/>
        <n v="371.31600000000003"/>
        <n v="224.42400000000006"/>
        <n v="5.8979999999999961"/>
        <n v="8.7330000000000005"/>
        <n v="281.01600000000008"/>
        <n v="7.9218000000000002"/>
        <n v="8.8783999999999992"/>
        <n v="174.98249999999999"/>
        <n v="1.0335999999999999"/>
        <n v="50.490000000000009"/>
        <n v="17.160000000000004"/>
        <n v="21.598799999999983"/>
        <n v="399.29939999999976"/>
        <n v="4.6818000000000008"/>
        <n v="-13.677599999999998"/>
        <n v="-339.7050000000001"/>
        <n v="103.15800000000003"/>
        <n v="75.37319999999994"/>
        <n v="3.6847999999999987"/>
        <n v="76.399999999999991"/>
        <n v="28.896000000000001"/>
        <n v="85.490999999999957"/>
        <n v="23.119199999999999"/>
        <n v="10.080000000000002"/>
        <n v="2.8911999999999995"/>
        <n v="3.0976000000000004"/>
        <n v="11.296999999999999"/>
        <n v="20.101500000000001"/>
        <n v="69.199200000000005"/>
        <n v="28.95"/>
        <n v="210.73499999999993"/>
        <n v="0.79380000000000006"/>
        <n v="-30.159999999999997"/>
        <n v="2.3359999999999994"/>
        <n v="3.7855999999999992"/>
        <n v="-8.4581999999999979"/>
        <n v="-264.21500000000003"/>
        <n v="-7.17"/>
        <n v="7.5039999999999987"/>
        <n v="-95.823000000000079"/>
        <n v="1.3992000000000013"/>
        <n v="4.1680000000000028"/>
        <n v="8.7052000000000049"/>
        <n v="17.544800000000002"/>
        <n v="92.393599999999992"/>
        <n v="8.7735000000000056"/>
        <n v="5.5439999999999987"/>
        <n v="5.7408000000000019"/>
        <n v="2.2079999999999984"/>
        <n v="-50.66879999999999"/>
        <n v="9.1979999999999986"/>
        <n v="2.9347999999999996"/>
        <n v="293.98040000000003"/>
        <n v="40.274000000000001"/>
        <n v="35.652599999999993"/>
        <n v="5.1910000000000007"/>
        <n v="12.988799999999991"/>
        <n v="16.518599999999999"/>
        <n v="-90.376199999999997"/>
        <n v="9.3023999999999987"/>
        <n v="36.447299999999998"/>
        <n v="12.672000000000001"/>
        <n v="-1.7772000000000041"/>
        <n v="-42.46380000000002"/>
        <n v="-23.548000000000009"/>
        <n v="4.4399999999999995"/>
        <n v="17.581200000000003"/>
        <n v="15.281999999999998"/>
        <n v="-22.743500000000004"/>
        <n v="0.29519999999999957"/>
        <n v="-52.336500000000029"/>
        <n v="42.893499999999975"/>
        <n v="3.3755999999999986"/>
        <n v="30.187200000000001"/>
        <n v="21.294000000000008"/>
        <n v="1014.9797"/>
        <n v="1.6037999999999999"/>
        <n v="47.938500000000005"/>
        <n v="27.241199999999996"/>
        <n v="5.2272000000000007"/>
        <n v="21.164000000000005"/>
        <n v="2.289000000000001"/>
        <n v="4.5587999999999944"/>
        <n v="29.993999999999986"/>
        <n v="-82.884"/>
        <n v="395.96040000000005"/>
        <n v="32.059799999999996"/>
        <n v="41.392799999999966"/>
        <n v="12.659199999999998"/>
        <n v="185.25779999999997"/>
        <n v="7.9794000000000018"/>
        <n v="4.8720000000000008"/>
        <n v="5.7899999999999991"/>
        <n v="13.4316"/>
        <n v="10.0624"/>
        <n v="53.271999999999991"/>
        <n v="12.8256"/>
        <n v="7.9547999999999632"/>
        <n v="6.8991999999999987"/>
        <n v="-2.4840000000000018"/>
        <n v="36.725500000000004"/>
        <n v="-184.83660000000003"/>
        <n v="-8.532"/>
        <n v="624.98749999999995"/>
        <n v="12.114900000000002"/>
        <n v="-1.9791000000000025"/>
        <n v="2.1546000000000003"/>
        <n v="19.7712"/>
        <n v="209.27399999999992"/>
        <n v="17.693999999999988"/>
        <n v="25.018199999999993"/>
        <n v="20.298599999999993"/>
        <n v="20.234999999999996"/>
        <n v="4.6220999999999997"/>
        <n v="335.85479999999984"/>
        <n v="233.99610000000001"/>
        <n v="2.3967999999999989"/>
        <n v="-31.914400000000015"/>
        <n v="4.6228000000000007"/>
        <n v="5.8230000000000004"/>
        <n v="11.264799999999997"/>
        <n v="24.291899999999998"/>
        <n v="0.59670000000000001"/>
        <n v="7.4496000000000002"/>
        <n v="16.397999999999996"/>
        <n v="-384.71640000000002"/>
        <n v="4.3955999999999982"/>
        <n v="-16.601199999999999"/>
        <n v="10.703699999999987"/>
        <n v="1.8479999999999985"/>
        <n v="-3.0933000000000002"/>
        <n v="362.84040000000005"/>
        <n v="36.381599999999992"/>
        <n v="-6.0196000000000538"/>
        <n v="43.197600000000023"/>
        <n v="1.1988000000000003"/>
        <n v="1.1555999999999984"/>
        <n v="-27.264600000000016"/>
        <n v="8.7168000000000063"/>
        <n v="-18.180799999999998"/>
        <n v="15.633199999999988"/>
        <n v="185.99699999999984"/>
        <n v="-0.7295000000000007"/>
        <n v="78.388800000000003"/>
        <n v="4.6806000000000001"/>
        <n v="5.767199999999999"/>
        <n v="44.712000000000003"/>
        <n v="4.7724000000000046"/>
        <n v="2.0979000000000001"/>
        <n v="-10.705500000000043"/>
        <n v="6.4691999999999998"/>
        <n v="1.9602000000000004"/>
        <n v="201.31199999999998"/>
        <n v="14.124599999999999"/>
        <n v="-8.0784000000000198"/>
        <n v="104.75279999999998"/>
        <n v="8.0945999999999998"/>
        <n v="176.78640000000001"/>
        <n v="-42.799999999999983"/>
        <n v="-26.963999999999999"/>
        <n v="-8.1674999999999933"/>
        <n v="5.7568000000000019"/>
        <n v="3.3479999999999954"/>
        <n v="11.035399999999996"/>
        <n v="51.995999999999981"/>
        <n v="6.097999999999999"/>
        <n v="29.145599999999995"/>
        <n v="54.404699999999963"/>
        <n v="2.8195999999999799"/>
        <n v="15.372000000000002"/>
        <n v="178.90999999999997"/>
        <n v="143.19179999999994"/>
        <n v="34.389600000000002"/>
        <n v="12.856800000000002"/>
        <n v="4.7236000000000002"/>
        <n v="-4.895999999999999"/>
        <n v="-2.1792000000000007"/>
        <n v="14.097999999999999"/>
        <n v="45.293999999999983"/>
        <n v="2.0064000000000002"/>
        <n v="294.67100000000005"/>
        <n v="0.58399999999999985"/>
        <n v="-80.178000000000026"/>
        <n v="80.843000000000075"/>
        <n v="21.751499999999986"/>
        <n v="16.732800000000005"/>
        <n v="54.04"/>
        <n v="4.3883999999999999"/>
        <n v="1.0268999999999999"/>
        <n v="-99.621900000000068"/>
        <n v="7.352800000000002"/>
        <n v="196.50359999999978"/>
        <n v="5.0231999999999992"/>
        <n v="13.451199999999996"/>
        <n v="1.6175999999999986"/>
        <n v="2.0393999999999934"/>
        <n v="1.3621999999999999"/>
        <n v="23.968799999999998"/>
        <n v="22.047199999999997"/>
        <n v="124.7808"/>
        <n v="4.8899999999999997"/>
        <n v="7.5599999999999987"/>
        <n v="22.226399999999998"/>
        <n v="1.0169999999999995"/>
        <n v="9.2639999999999993"/>
        <n v="5.6627999999999998"/>
        <n v="33.8598"/>
        <n v="13.028400000000001"/>
        <n v="6.63"/>
        <n v="8.8783999999999956"/>
        <n v="27.433999999999997"/>
        <n v="158.57639999999992"/>
        <n v="-25.049000000000149"/>
        <n v="58.791600000000003"/>
        <n v="1.3559999999999945"/>
        <n v="-120.05080000000007"/>
        <n v="362.83500000000004"/>
        <n v="316.13920000000007"/>
        <n v="3.9248000000000003"/>
        <n v="-45.349200000000003"/>
        <n v="-113.9980000000001"/>
        <n v="1.0044"/>
        <n v="4.8231000000000002"/>
        <n v="85.786999999999949"/>
        <n v="9.5991999999999997"/>
        <n v="4.2951999999999995"/>
        <n v="130.75199999999995"/>
        <n v="1.5876000000000001"/>
        <n v="18.477200000000011"/>
        <n v="2.6376000000000004"/>
        <n v="13.186800000000005"/>
        <n v="12.690999999999999"/>
        <n v="19.6328"/>
        <n v="125.98740000000001"/>
        <n v="112.49279999999999"/>
        <n v="2.9400000000000004"/>
        <n v="7.7896000000000001"/>
        <n v="-250.54079999999999"/>
        <n v="6.7655000000000598"/>
        <n v="77.035199999999975"/>
        <n v="6.5471999999999984"/>
        <n v="57.592799999999983"/>
        <n v="5.1659999999999986"/>
        <n v="10.787999999999997"/>
        <n v="3.1551999999999998"/>
        <n v="15.4872"/>
        <n v="30.097999999999978"/>
        <n v="124.48799999999994"/>
        <n v="-67.851000000000028"/>
        <n v="6.2375999999999996"/>
        <n v="34.5"/>
        <n v="111.77400000000003"/>
        <n v="15.3888"/>
        <n v="45.348800000000011"/>
        <n v="5.7593999999999976"/>
        <n v="35.677599999999998"/>
        <n v="0.87919999999999732"/>
        <n v="120.51060000000001"/>
        <n v="4.0419999999999998"/>
        <n v="126.22500000000002"/>
        <n v="884.05799999999999"/>
        <n v="32.335100000000025"/>
        <n v="-20.784600000000012"/>
        <n v="-4.0599999999999987"/>
        <n v="1.6899999999999986"/>
        <n v="-137.52900000000002"/>
        <n v="-147.8655"/>
        <n v="4.2293999999999699"/>
        <n v="7.6965000000000039"/>
        <n v="-8.6057999999999986"/>
        <n v="8.5371999999999968"/>
        <n v="31.519199999999998"/>
        <n v="14.238599999999995"/>
        <n v="286.71299999999962"/>
        <n v="35.984999999999999"/>
        <n v="7.1519999999999992"/>
        <n v="363.90480000000025"/>
        <n v="11.489999999999991"/>
        <n v="4.8986000000000018"/>
        <n v="64.627199999999988"/>
        <n v="0.33599999999999963"/>
        <n v="6.0059999999999993"/>
        <n v="23.924000000000007"/>
        <n v="-52.833600000000004"/>
        <n v="-512.14680000000021"/>
        <n v="5.1967999999999961"/>
        <n v="2.5343999999999998"/>
        <n v="75.180000000000064"/>
        <n v="177.19799999999998"/>
        <n v="10.109400000000001"/>
        <n v="89.306999999999988"/>
        <n v="173.23500000000001"/>
        <n v="-12.916800000000002"/>
        <n v="-1031.5385000000001"/>
        <n v="54.214999999999982"/>
        <n v="76.27200000000002"/>
        <n v="7.7000000000000028"/>
        <n v="-9.7607999999999961"/>
        <n v="-3.4122000000000003"/>
        <n v="30.391999999999996"/>
        <n v="17.472000000000001"/>
        <n v="6.9920000000000009"/>
        <n v="38.350800000000007"/>
        <n v="6.0147000000000004"/>
        <n v="224.99249999999995"/>
        <n v="6.1739999999999995"/>
        <n v="7.7687999999999988"/>
        <n v="10.007999999999988"/>
        <n v="-97.176000000000073"/>
        <n v="3.3504"/>
        <n v="38.609999999999957"/>
        <n v="-26.720400000000019"/>
        <n v="0.56679999999999997"/>
        <n v="-1.3248000000000004"/>
        <n v="2.7062000000000239"/>
        <n v="30.441600000000001"/>
        <n v="61.382399999999997"/>
        <n v="7.5527999999999977"/>
        <n v="-11.321999999999999"/>
        <n v="-9.634800000000002"/>
        <n v="2.6567999999999969"/>
        <n v="-0.60080000000000044"/>
        <n v="0.67859999999999987"/>
        <n v="-6.7320000000000011"/>
        <n v="18.176400000000008"/>
        <n v="95.759999999999991"/>
        <n v="18.104400000000002"/>
        <n v="12.712000000000003"/>
        <n v="8.0990999999999875"/>
        <n v="609.71569999999997"/>
        <n v="350.90820000000008"/>
        <n v="375.73500000000001"/>
        <n v="20.389799999999994"/>
        <n v="-83.875200000000035"/>
        <n v="3.5783999999999998"/>
        <n v="-49.551600000000022"/>
        <n v="-8.1800000000000033"/>
        <n v="-3.2436000000000016"/>
        <n v="-21.068600000000174"/>
        <n v="33.028800000000004"/>
        <n v="5.4443999999999999"/>
        <n v="-12.839199999999977"/>
        <n v="14.142599999999996"/>
        <n v="592.78960000000006"/>
        <n v="61.38239999999999"/>
        <n v="-128.2388"/>
        <n v="6.8119999999999994"/>
        <n v="1.2713999999999996"/>
        <n v="54.666000000000011"/>
        <n v="18.527999999999999"/>
        <n v="161.96739999999997"/>
        <n v="59.435499999999998"/>
        <n v="12.095999999999997"/>
        <n v="55.911999999999978"/>
        <n v="-186.56820000000005"/>
        <n v="11.222399999999999"/>
        <n v="-12.097999999999999"/>
        <n v="30.014399999999998"/>
        <n v="134.65199999999999"/>
        <n v="3.9128000000000043"/>
        <n v="48.806400000000011"/>
        <n v="9.2321999999999989"/>
        <n v="14.7668"/>
        <n v="-34.070400000000006"/>
        <n v="88.725000000000023"/>
        <n v="70.490000000000009"/>
        <n v="5.7752999999999961"/>
        <n v="33.270399999999981"/>
        <n v="9.5418000000000003"/>
        <n v="38.323799999999999"/>
        <n v="23.419200000000011"/>
        <n v="108.17520000000002"/>
        <n v="28.347899999999981"/>
        <n v="3.9851999999999999"/>
        <n v="1.961999999999998"/>
        <n v="-25.737000000000002"/>
        <n v="1.3728000000000002"/>
        <n v="5.5044000000000013"/>
        <n v="53.199999999999989"/>
        <n v="44.045999999999992"/>
        <n v="11.250400000000001"/>
        <n v="11.558699999999998"/>
        <n v="12.548999999999999"/>
        <n v="9.1160000000000014"/>
        <n v="226.36260000000004"/>
        <n v="422.51"/>
        <n v="24.068799999999996"/>
        <n v="57.32119999999999"/>
        <n v="6.3960000000000008"/>
        <n v="176.38600000000002"/>
        <n v="32.981699999999989"/>
        <n v="6.8619999999999992"/>
        <n v="17.756799999999998"/>
        <n v="25.245000000000019"/>
        <n v="10.679999999999996"/>
        <n v="11.793599999999998"/>
        <n v="35.711999999999989"/>
        <n v="47.97999999999999"/>
        <n v="207.88559999999998"/>
        <n v="-9.8114999999999988"/>
        <n v="26.557999999999993"/>
        <n v="-76.997200000000021"/>
        <n v="-4.460999999999995"/>
        <n v="28.696499999999993"/>
        <n v="13.252199999999997"/>
        <n v="485.98919999999993"/>
        <n v="-4.9004999999999974"/>
        <n v="7.0489999999999498"/>
        <n v="-47.030399999999986"/>
        <n v="15.942499999999992"/>
        <n v="7.8899999999999979"/>
        <n v="-6.3960000000000008"/>
        <n v="942.81569999999988"/>
        <n v="22.419600000000003"/>
        <n v="27.945600000000002"/>
        <n v="29.252800000000001"/>
        <n v="0.29969999999999963"/>
        <n v="35.195999999999998"/>
        <n v="1.4601999999999977"/>
        <n v="26.081999999999997"/>
        <n v="1.0730999999999993"/>
        <n v="-54.588000000000008"/>
        <n v="-103.86059999999998"/>
        <n v="-14.558399999999978"/>
        <n v="-20.235600000000005"/>
        <n v="15.863099999999999"/>
        <n v="11.8248"/>
        <n v="8.8783999999999921"/>
        <n v="34.214400000000005"/>
        <n v="459.98749999999995"/>
        <n v="-17.991000000000003"/>
        <n v="9.2176000000000009"/>
        <n v="21.64500000000001"/>
        <n v="3.8167999999999997"/>
        <n v="101.4504"/>
        <n v="-14.591999999999999"/>
        <n v="30.950400000000002"/>
        <n v="19.968599999999999"/>
        <n v="2.6208000000000005"/>
        <n v="120.94159999999999"/>
        <n v="3.99"/>
        <n v="-6.344100000000001"/>
        <n v="50.242500000000007"/>
        <n v="8.1167999999999996"/>
        <n v="3.4495999999999993"/>
        <n v="-2.5255999999999998"/>
        <n v="-81.725799999999978"/>
        <n v="5.5663999999999998"/>
        <n v="4.9247999999999985"/>
        <n v="-729.91380000000004"/>
        <n v="14.424999999999999"/>
        <n v="1.1771999999999998"/>
        <n v="93.593999999999994"/>
        <n v="10.327"/>
        <n v="-7.9984000000000073"/>
        <n v="43.464599999999905"/>
        <n v="44.974999999999987"/>
        <n v="23.262400000000003"/>
        <n v="89.963999999999999"/>
        <n v="10.890000000000002"/>
        <n v="17.379999999999995"/>
        <n v="-4.6764000000000001"/>
        <n v="4.1651999999999987"/>
        <n v="9.5735999999999937"/>
        <n v="-26.541000000000004"/>
        <n v="143.30299999999997"/>
        <n v="56.324000000000012"/>
        <n v="-231.41160000000008"/>
        <n v="17.998199999999997"/>
        <n v="-87.935400000000044"/>
        <n v="68.846399999999974"/>
        <n v="102.95279999999988"/>
        <n v="168.47040000000004"/>
        <n v="12.581999999999999"/>
        <n v="503.78219999999976"/>
        <n v="66.627199999999988"/>
        <n v="12.2715"/>
        <n v="9.5570999999999984"/>
        <n v="-38.11140000000001"/>
        <n v="4.7195999999999998"/>
        <n v="19.596000000000018"/>
        <n v="3.2063999999999999"/>
        <n v="-4.1761999999999997"/>
        <n v="-14.407800000000009"/>
        <n v="16.783200000000001"/>
        <n v="-97.552800000000076"/>
        <n v="228.07919999999999"/>
        <n v="5.3115999999999985"/>
        <n v="81.131400000000014"/>
        <n v="7.3451000000000004"/>
        <n v="45.575999999999979"/>
        <n v="3.4964999999999993"/>
        <n v="15.335999999999999"/>
        <n v="31.005899999999997"/>
        <n v="103.3116"/>
        <n v="4.0541999999999998"/>
        <n v="8.9534999999999982"/>
        <n v="93.581600000000009"/>
        <n v="15.979199999999999"/>
        <n v="12.736799999999999"/>
        <n v="6.3979999999999997"/>
        <n v="15.993599999999997"/>
        <n v="42.494999999999948"/>
        <n v="43.9"/>
        <n v="2.4597999999999871"/>
        <n v="1351.9895999999999"/>
        <n v="-35.215199999999996"/>
        <n v="52.734000000000009"/>
        <n v="14.9156"/>
        <n v="33.254399999999997"/>
        <n v="12.029499999999999"/>
        <n v="4.4137999999999993"/>
        <n v="-105.69000000000003"/>
        <n v="-2.0099999999999998"/>
        <n v="2.0975000000000001"/>
        <n v="101.39399999999998"/>
        <n v="-13.637000000000011"/>
        <n v="6.8879999999999981"/>
        <n v="8.6352000000000011"/>
        <n v="8.2900999999999954"/>
        <n v="56.55"/>
        <n v="103.99920000000003"/>
        <n v="11.1294"/>
        <n v="7.2111000000000161"/>
        <n v="33.325600000000009"/>
        <n v="49.92"/>
        <n v="-29.512000000000008"/>
        <n v="12.776399999999988"/>
        <n v="21.819200000000002"/>
        <n v="3.1160999999999999"/>
        <n v="70.197999999999922"/>
        <n v="-1.249000000000013"/>
        <n v="1.7247999999999997"/>
        <n v="41.995800000000003"/>
        <n v="71.537499999999994"/>
        <n v="-11.825600000000001"/>
        <n v="-167.98600000000002"/>
        <n v="-36.954399999999993"/>
        <n v="-52.454400000000007"/>
        <n v="13.300799999999999"/>
        <n v="-6.6278000000000006"/>
        <n v="6.8982000000000028"/>
        <n v="146.24049999999997"/>
        <n v="6.7251999999999992"/>
        <n v="10.5252"/>
        <n v="198.46"/>
        <n v="4.6304999999999996"/>
        <n v="7.8029999999999982"/>
        <n v="247.48499999999993"/>
        <n v="11.827199999999999"/>
        <n v="68.363999999999976"/>
        <n v="33.874400000000009"/>
        <n v="1.8672"/>
        <n v="3.0438000000000001"/>
        <n v="7.119599999999906"/>
        <n v="43.421699999999994"/>
        <n v="-12.84900000000016"/>
        <n v="5.7749999999999986"/>
        <n v="0.69930000000000003"/>
        <n v="26.902399999999993"/>
        <n v="48.377100000000006"/>
        <n v="-7.6799999999999962"/>
        <n v="29.357999999999997"/>
        <n v="-25.334400000000002"/>
        <n v="-1.3463999999999998"/>
        <n v="6.1488000000000014"/>
        <n v="3.4692000000000003"/>
        <n v="9.9882000000000204"/>
        <n v="34.698299999999996"/>
        <n v="-73.819200000000052"/>
        <n v="1119.996799999999"/>
        <n v="-4.1959999999999997"/>
        <n v="-24.476399999999998"/>
        <n v="-1.6239999999999997"/>
        <n v="-299.26140000000009"/>
        <n v="-10.487400000000001"/>
        <n v="-51.29400000000004"/>
        <n v="8.5259999999999998"/>
        <n v="13.571999999999996"/>
        <n v="14.700000000000003"/>
        <n v="28.628999999999962"/>
        <n v="-97.49879999999996"/>
        <n v="-6.5490000000000492"/>
        <n v="11.454000000000001"/>
        <n v="33.726600000000005"/>
        <n v="2.4863999999999997"/>
        <n v="-77.625"/>
        <n v="0.86239999999999983"/>
        <n v="0.65399999999999947"/>
        <n v="5.1647999999999996"/>
        <n v="2.2109999999999994"/>
        <n v="0.55899999999999961"/>
        <n v="11.457599999999998"/>
        <n v="36.717300000000009"/>
        <n v="7.0224000000000011"/>
        <n v="9.3000000000000007"/>
        <n v="23.576399999999978"/>
        <n v="6.3719999999999999"/>
        <n v="25.330199999999998"/>
        <n v="582.23199999999997"/>
        <n v="23.898600000000002"/>
        <n v="11.451999999999995"/>
        <n v="87.180000000000092"/>
        <n v="-53.285600000000009"/>
        <n v="-3.4913999999999987"/>
        <n v="0.58499999999999974"/>
        <n v="-2.5749000000000279"/>
        <n v="50.396000000000015"/>
        <n v="1.8353999999999999"/>
        <n v="-4.1400000000000077"/>
        <n v="-115.43040000000002"/>
        <n v="36.183599999999991"/>
        <n v="156.33799999999997"/>
        <n v="-9.8462999999999994"/>
        <n v="96.023199999999974"/>
        <n v="16.889599999999998"/>
        <n v="10.858799999999974"/>
        <n v="4.4684999999999953"/>
        <n v="24.476800000000004"/>
        <n v="62.14139999999999"/>
        <n v="64.367799999999988"/>
        <n v="41.427599999999991"/>
        <n v="-10.046400000000002"/>
        <n v="-13.4694"/>
        <n v="0.46409999999999996"/>
        <n v="5.9799999999999986"/>
        <n v="-24.962399999999988"/>
        <n v="17.623199999999997"/>
        <n v="8.1191999999999993"/>
        <n v="23.218199999999996"/>
        <n v="105.97999999999999"/>
        <n v="41.706000000000003"/>
        <n v="30.508800000000008"/>
        <n v="2504.2215999999999"/>
        <n v="25.231499999999997"/>
        <n v="3.2759999999999994"/>
        <n v="-7.8500000000000014"/>
        <n v="899.98199999999997"/>
        <n v="56.26400000000001"/>
        <n v="2.3409000000000004"/>
        <n v="-6.8633999999999986"/>
        <n v="2.5519999999999996"/>
        <n v="29.988"/>
        <n v="143.982"/>
        <n v="726.56189999999981"/>
        <n v="-50.098000000000297"/>
        <n v="-24.588000000000001"/>
        <n v="41.337400000000002"/>
        <n v="75.686000000000007"/>
        <n v="34.629599999999996"/>
        <n v="23.786399999999986"/>
        <n v="-46.53600000000003"/>
        <n v="-172.11720000000003"/>
        <n v="38.970000000000006"/>
        <n v="21.837600000000023"/>
        <n v="71.992800000000003"/>
        <n v="31.582499999999953"/>
        <n v="1.2375999999999996"/>
        <n v="-14.759400000000003"/>
        <n v="7.9378000000000002"/>
        <n v="169.18200000000004"/>
        <n v="197.35299999999998"/>
        <n v="-90.774000000000029"/>
        <n v="7.9085999999999999"/>
        <n v="-38.849999999999994"/>
        <n v="-426.9860000000001"/>
        <n v="0.71199999999999974"/>
        <n v="1.008"/>
        <n v="118.37040000000002"/>
        <n v="440.76480000000004"/>
        <n v="50.442599999999977"/>
        <n v="75.595799999999997"/>
        <n v="2.2517999999999998"/>
        <n v="30.581999999999987"/>
        <n v="29.562599999999986"/>
        <n v="67.990000000000009"/>
        <n v="3.8720000000000003"/>
        <n v="69.67619999999998"/>
        <n v="7.1712000000000007"/>
        <n v="11.585999999999984"/>
        <n v="3.2213999999999996"/>
        <n v="9.702"/>
        <n v="1.7324999999999999"/>
        <n v="35.260400000000004"/>
        <n v="-7.8399999999999963"/>
        <n v="-0.9099999999999997"/>
        <n v="22.480800000000002"/>
        <n v="23.680799999999998"/>
        <n v="64.756799999999998"/>
        <n v="7.2035999999999998"/>
        <n v="-32.929200000000002"/>
        <n v="23.756399999999985"/>
        <n v="-84.823200000000071"/>
        <n v="116.24249999999996"/>
        <n v="25.149600000000007"/>
        <n v="51.829200000000014"/>
        <n v="9.7979999999999983"/>
        <n v="131.58600000000001"/>
        <n v="54.584400000000002"/>
        <n v="53.235000000000014"/>
        <n v="12.145199999999997"/>
        <n v="-13.170600000000007"/>
        <n v="-8.5416000000000025"/>
        <n v="2239.9871999999996"/>
        <n v="134.33279999999996"/>
        <n v="-5.4120000000000008"/>
        <n v="52.376399999999961"/>
        <n v="629.01"/>
        <n v="15.254400000000004"/>
        <n v="85.995700000000014"/>
        <n v="-52.548099999999991"/>
        <n v="39.689000000000007"/>
        <n v="2.027099999999999"/>
        <n v="36.255599999999994"/>
        <n v="-734.52639999999997"/>
        <n v="60.422399999999996"/>
        <n v="29.518599999999999"/>
        <n v="66.600000000000009"/>
        <n v="-31.487400000000001"/>
        <n v="15.015599999999985"/>
        <n v="-304.66529999999989"/>
        <n v="107.99459999999999"/>
        <n v="15.498000000000001"/>
        <n v="-11.651199999999999"/>
        <n v="-39.636999999999993"/>
        <n v="4.7987999999999964"/>
        <n v="3.8570000000000002"/>
        <n v="16.317200000000003"/>
        <n v="-185.71679999999998"/>
        <n v="11.897999999999996"/>
        <n v="33.036799999999985"/>
        <n v="210.49419999999998"/>
        <n v="60.664499999999961"/>
        <n v="113.21099999999998"/>
        <n v="79.691999999999979"/>
        <n v="15.426000000000002"/>
        <n v="4.42"/>
        <n v="34.960000000000008"/>
        <n v="17.348799999999997"/>
        <n v="79.757999999999967"/>
        <n v="4.9139999999999997"/>
        <n v="22.653000000000006"/>
        <n v="5.1350000000000007"/>
        <n v="165.28680000000003"/>
        <n v="3.5153999999999979"/>
        <n v="2.8339999999999996"/>
        <n v="37.562399999999997"/>
        <n v="1.728"/>
        <n v="8.8176000000000023"/>
        <n v="-15.751400000000004"/>
        <n v="-19.737199999999994"/>
        <n v="21.27239999999999"/>
        <n v="2.1279999999999988"/>
        <n v="8.4095999999999993"/>
        <n v="54.558"/>
        <n v="219.65459999999999"/>
        <n v="14.870699999999998"/>
        <n v="134.93219999999999"/>
        <n v="11.450399999999998"/>
        <n v="26.930399999999999"/>
        <n v="7.6798000000000002"/>
        <n v="20.391999999999989"/>
        <n v="-4.9127999999999989"/>
        <n v="1.7918999999999998"/>
        <n v="58.46399999999997"/>
        <n v="99.295999999999978"/>
        <n v="1.2389999999999994"/>
        <n v="-292.98719999999997"/>
        <n v="-26.755799999999994"/>
        <n v="-4.908000000000003"/>
        <n v="24.998400000000011"/>
        <n v="31.983999999999995"/>
        <n v="3.0576000000000008"/>
        <n v="31.489499999999992"/>
        <n v="6.0632000000000019"/>
        <n v="4.8545999999999978"/>
        <n v="6.9654000000000007"/>
        <n v="4.8162000000000003"/>
        <n v="5.2028999999999996"/>
        <n v="7.7639999999999993"/>
        <n v="8.2055999999999987"/>
        <n v="-4.4945999999999984"/>
        <n v="56.274400000000014"/>
        <n v="3.2432000000000016"/>
        <n v="44.366400000000006"/>
        <n v="6.0263999999999918"/>
        <n v="15.610399999999993"/>
        <n v="7.6968000000000032"/>
        <n v="-5.1396000000000583"/>
        <n v="-13.740299999999994"/>
        <n v="16.146000000000001"/>
        <n v="107.98920000000001"/>
        <n v="1.7940000000000005"/>
        <n v="5.0462999999999996"/>
        <n v="29.245000000000005"/>
        <n v="20.733199999999997"/>
        <n v="2.2724000000000002"/>
        <n v="3.7412000000000001"/>
        <n v="121.10560000000001"/>
        <n v="18.960000000000004"/>
        <n v="143.62880000000001"/>
        <n v="102.94440000000002"/>
        <n v="2.4581999999999997"/>
        <n v="31.015599999999978"/>
        <n v="-19.470000000000141"/>
        <n v="-6.1879999999999988"/>
        <n v="98.105000000000004"/>
        <n v="-9.9704999999999977"/>
        <n v="1.3049999999999997"/>
        <n v="8.1143999999999998"/>
        <n v="-17.523000000000014"/>
        <n v="157.46849999999998"/>
        <n v="31.044599999999974"/>
        <n v="3.0143999999999984"/>
        <n v="4.2470999999999943"/>
        <n v="-34.646999999999991"/>
        <n v="-25.992000000000004"/>
        <n v="31.468499999999999"/>
        <n v="12.314400000000006"/>
        <n v="2.8079999999999998"/>
        <n v="2.7944000000000004"/>
        <n v="1.6115999999999993"/>
        <n v="26.997299999999967"/>
        <n v="-15.526799999999994"/>
        <n v="-16.585799999999999"/>
        <n v="-6.0768000000000004"/>
        <n v="-3.9399999999999995"/>
        <n v="-24.102599999999995"/>
        <n v="-386.95699999999999"/>
        <n v="-7.8960000000000008"/>
        <n v="21.42"/>
        <n v="4.1971999999999987"/>
        <n v="34.992999999999995"/>
        <n v="4.8804000000000007"/>
        <n v="1.3978000000000002"/>
        <n v="-7.8330000000000055"/>
        <n v="-18.038499999999996"/>
        <n v="-29.152799999999992"/>
        <n v="-12.207999999999995"/>
        <n v="4.7975999999999992"/>
        <n v="-168.8189999999999"/>
        <n v="8.9499999999999993"/>
        <n v="1061.5721999999998"/>
        <n v="-2.6880000000000015"/>
        <n v="-2.3903999999999996"/>
        <n v="-3.2391999999999896"/>
        <n v="-1.4059999999999997"/>
        <n v="43.705999999999996"/>
        <n v="49.23"/>
        <n v="39.44380000000001"/>
        <n v="4.8719999999999999"/>
        <n v="8399.9759999999987"/>
        <n v="16.8413"/>
        <n v="9.5088000000000008"/>
        <n v="53.451900000000009"/>
        <n v="4.5448000000000004"/>
        <n v="-12.778499999999994"/>
        <n v="3.9032000000000018"/>
        <n v="70.219000000000008"/>
        <n v="9.3152000000000008"/>
        <n v="41.759999999999948"/>
        <n v="-10.382399999999997"/>
        <n v="1.6559999999999988"/>
        <n v="0.67899999999999849"/>
        <n v="307.14479999999992"/>
        <n v="14.417999999999999"/>
        <n v="3.4995000000000029"/>
        <n v="27.563200000000002"/>
        <n v="407.12880000000007"/>
        <n v="49.843499999999999"/>
        <n v="17.371200000000002"/>
        <n v="148.49099999999996"/>
        <n v="14.718399999999974"/>
        <n v="20.6816"/>
        <n v="13.507200000000001"/>
        <n v="46.731299999999962"/>
        <n v="11.2896"/>
        <n v="-20.690999999999992"/>
        <n v="-7.9959999999999996"/>
        <n v="180.44099999999992"/>
        <n v="21.384"/>
        <n v="2.3406000000000002"/>
        <n v="314.05859999999996"/>
        <n v="-95.24760000000002"/>
        <n v="125.24499999999995"/>
        <n v="401.81399999999985"/>
        <n v="2.9346000000000032"/>
        <n v="770.35199999999986"/>
        <n v="8.8008000000000006"/>
        <n v="-56.310799999999972"/>
        <n v="27.503999999999998"/>
        <n v="26.790400000000005"/>
        <n v="24.460800000000003"/>
        <n v="34.181999999999988"/>
        <n v="119.4742"/>
        <n v="9.9991999999999948"/>
        <n v="-7.9067999999999969"/>
        <n v="-163.57670000000005"/>
        <n v="-13.015200000000004"/>
        <n v="167.97899999999996"/>
        <n v="839.9860000000001"/>
        <n v="5.6"/>
        <n v="-15.087600000000002"/>
        <n v="-44.235000000000007"/>
        <n v="2.8836000000000004"/>
        <n v="19.814399999999999"/>
        <n v="25.511200000000002"/>
        <n v="50.365800000000007"/>
        <n v="59.037199999999999"/>
        <n v="9.911999999999999"/>
        <n v="-31.332000000000008"/>
        <n v="44.961600000000004"/>
        <n v="70.196000000000026"/>
        <n v="0.86400000000000077"/>
        <n v="-18.031199999999998"/>
        <n v="99.901199999999989"/>
        <n v="8.49"/>
        <n v="240.8595"/>
        <n v="3.3947999999999996"/>
        <n v="10.883599999999998"/>
        <n v="25.293599999999998"/>
        <n v="97.013699999999858"/>
        <n v="-2.2490000000000023"/>
        <n v="-13.993000000000004"/>
        <n v="4.6781999999999968"/>
        <n v="-75.844800000000006"/>
        <n v="11.876799999999998"/>
        <n v="52.769200000000012"/>
        <n v="37.108400000000003"/>
        <n v="214.16399999999993"/>
        <n v="38.997500000000002"/>
        <n v="5.4487999999999994"/>
        <n v="-26.195999999999984"/>
        <n v="1.1656"/>
        <n v="18.252499999999998"/>
        <n v="55.998599999999954"/>
        <n v="4.1327999999999996"/>
        <n v="19.418399999999995"/>
        <n v="9.8163999999999998"/>
        <n v="17.107999999999997"/>
        <n v="4.3428000000000004"/>
        <n v="2.1060000000000008"/>
        <n v="4.7939999999999996"/>
        <n v="5.580000000000001"/>
        <n v="11.086"/>
        <n v="18.235199999999999"/>
        <n v="3.1654"/>
        <n v="214.4922"/>
        <n v="7.7034999999999982"/>
        <n v="-2.5248000000000022"/>
        <n v="-13.938000000000002"/>
        <n v="46.631999999999977"/>
        <n v="17.993999999999993"/>
        <n v="23.946299999999997"/>
        <n v="2.8415999999999997"/>
        <n v="13.8828"/>
        <n v="2.2827999999999999"/>
        <n v="71.161999999999978"/>
        <n v="2.99"/>
        <n v="130.28849999999983"/>
        <n v="-3.7584000000000009"/>
        <n v="18.660600000000002"/>
        <n v="58.811999999999998"/>
        <n v="41.038800000000002"/>
        <n v="6.9749999999999979"/>
        <n v="8.3916000000000004"/>
        <n v="-22.144000000000005"/>
        <n v="63.753599999999992"/>
        <n v="62.531999999999982"/>
        <n v="0.77280000000000015"/>
        <n v="-110.02320000000003"/>
        <n v="26.031600000000012"/>
        <n v="13.677600000000002"/>
        <n v="-42.746999999999957"/>
        <n v="-3.8976000000000015"/>
        <n v="5.8369999999999997"/>
        <n v="15.697800000000004"/>
        <n v="38.157600000000002"/>
        <n v="14.172800000000002"/>
        <n v="164.63160000000005"/>
        <n v="12.1401"/>
        <n v="0.50999999999999979"/>
        <n v="1.2672000000000003"/>
        <n v="10.772999999999989"/>
        <n v="65.963399999999979"/>
        <n v="15.605999999999996"/>
        <n v="7.8792000000000009"/>
        <n v="25.093799999999998"/>
        <n v="8.1881999999999877"/>
        <n v="17.189999999999998"/>
        <n v="52.339199999999977"/>
        <n v="6.4584000000000001"/>
        <n v="69.996499999999969"/>
        <n v="-14.195999999999984"/>
        <n v="3.3524000000000003"/>
        <n v="2.4897999999999989"/>
        <n v="139.98599999999999"/>
        <n v="2.3685999999999989"/>
        <n v="68.11999999999999"/>
        <n v="13.940999999999999"/>
        <n v="25.191599999999994"/>
        <n v="-31.843000000000018"/>
        <n v="11.189999999999996"/>
        <n v="39.873599999999982"/>
        <n v="111.51699999999991"/>
        <n v="24.191799999999994"/>
        <n v="2.1286"/>
        <n v="4.0985999999999994"/>
        <n v="10.422000000000001"/>
        <n v="0.69839999999999902"/>
        <n v="8.4942000000000011"/>
        <n v="327.94580000000002"/>
        <n v="30.996000000000002"/>
        <n v="15.393000000000008"/>
        <n v="-8.3160000000000025"/>
        <n v="1.0007999999999999"/>
        <n v="26.901000000000003"/>
        <n v="-17.565099999999994"/>
        <n v="34.813799999999944"/>
        <n v="-149.63070000000005"/>
        <n v="303.80400000000003"/>
        <n v="-12.628"/>
        <n v="1.6896"/>
        <n v="121.96440000000001"/>
        <n v="-6.3030000000000008"/>
        <n v="-42.951599999999999"/>
        <n v="7.4974999999999987"/>
        <n v="45.763200000000012"/>
        <n v="89.990999999999985"/>
        <n v="55.007999999999996"/>
        <n v="89.954799999999992"/>
        <n v="149.91119999999998"/>
        <n v="8.8019999999999978"/>
        <n v="-5.036999999999999"/>
        <n v="105.27499999999998"/>
        <n v="-43.435200000000009"/>
        <n v="7.2719999999999949"/>
        <n v="1.5291000000000032"/>
        <n v="1.4759999999999998"/>
        <n v="13.796400000000006"/>
        <n v="2.2503999999999991"/>
        <n v="17.989999999999995"/>
        <n v="3.2479999999999998"/>
        <n v="320.31720000000001"/>
        <n v="2.0047999999999995"/>
        <n v="0.47039999999999987"/>
        <n v="-51.515399999999985"/>
        <n v="18.837"/>
        <n v="4.4088000000000012"/>
        <n v="4.5836999999999994"/>
        <n v="7.5669999999999993"/>
        <n v="6.573599999999999"/>
        <n v="40.003599999999999"/>
        <n v="67.064400000000006"/>
        <n v="545.18839999999977"/>
        <n v="240.29399999999995"/>
        <n v="1.3079999999999989"/>
        <n v="-50.304000000000002"/>
        <n v="-36.294000000000011"/>
        <n v="46.543199999999999"/>
        <n v="37.883999999999993"/>
        <n v="48.906000000000006"/>
        <n v="-181.26499999999999"/>
        <n v="-46.429200000000023"/>
        <n v="3.2460000000000022"/>
        <n v="109.33649999999994"/>
        <n v="35.490000000000009"/>
        <n v="-135.08699999999999"/>
        <n v="-108.8304"/>
        <n v="46.899599999999964"/>
        <n v="74.212999999999994"/>
        <n v="2.4058999999999999"/>
        <n v="2.9302000000000001"/>
        <n v="10.92"/>
        <n v="7.6440000000000001"/>
        <n v="121.44159999999999"/>
        <n v="3.3452999999999995"/>
        <n v="71.77200000000002"/>
        <n v="68.584999999999994"/>
        <n v="19.164599999999979"/>
        <n v="3.2392000000000074"/>
        <n v="1.7995000000000019"/>
        <n v="569.99050000000011"/>
        <n v="-226.63679999999999"/>
        <n v="2.4173999999999989"/>
        <n v="-1.5413999999999999"/>
        <n v="-7.5167999999999964"/>
        <n v="25.191600000000005"/>
        <n v="5.2397999999999998"/>
        <n v="0.5"/>
        <n v="7.5529999999999982"/>
        <n v="227.20500000000004"/>
        <n v="-1.0410000000000006"/>
        <n v="-2.1312000000000033"/>
        <n v="-22.238800000000001"/>
        <n v="-99.103200000000044"/>
        <n v="25.496999999999986"/>
        <n v="-8.4294000000000153"/>
        <n v="-4.49"/>
        <n v="5.0335999999999999"/>
        <n v="175.51560000000001"/>
        <n v="7.2297999999999991"/>
        <n v="5.7959999999999994"/>
        <n v="3.1096000000000004"/>
        <n v="14.594999999999985"/>
        <n v="-114.35339999999997"/>
        <n v="75.679999999999978"/>
        <n v="-4.804800000000002"/>
        <n v="2.0671999999999997"/>
        <n v="32.301500000000019"/>
        <n v="18.7224"/>
        <n v="21.873599999999996"/>
        <n v="-228.74250000000006"/>
        <n v="35.864399999999996"/>
        <n v="-7.1190000000000015"/>
        <n v="12.417299999999997"/>
        <n v="50.03459999999999"/>
        <n v="10.163999999999998"/>
        <n v="38.724999999999994"/>
        <n v="214.4674999999998"/>
        <n v="30.277799999999992"/>
        <n v="10.7301"/>
        <n v="15.44"/>
        <n v="12.475199999999999"/>
        <n v="44.304000000000002"/>
        <n v="2.4192"/>
        <n v="-319.19159999999999"/>
        <n v="18.463200000000004"/>
        <n v="18.687199999999997"/>
        <n v="26.544000000000004"/>
        <n v="30.185999999999996"/>
        <n v="7.9662000000000006"/>
        <n v="-630.88200000000006"/>
        <n v="18.832800000000002"/>
        <n v="-199.61700000000002"/>
        <n v="-10.051200000000003"/>
        <n v="35.994"/>
        <n v="395.98800000000006"/>
        <n v="109.42199999999997"/>
        <n v="21.33"/>
        <n v="13.9328"/>
        <n v="35.277200000000008"/>
        <n v="4.1160000000000005"/>
        <n v="-6.5399999999999991"/>
        <n v="11.087999999999997"/>
        <n v="-35.513599999999997"/>
        <n v="-11.190000000000001"/>
        <n v="-0.83920000000000172"/>
        <n v="31.577600000000018"/>
        <n v="-12.878400000000013"/>
        <n v="-4.3792000000000009"/>
        <n v="-2.7300000000000004"/>
        <n v="21.7532"/>
        <n v="239.976"/>
        <n v="4.4979999999999958"/>
        <n v="48.701099999999997"/>
        <n v="1270.99"/>
        <n v="-479.98799999999994"/>
        <n v="-5.0094000000000012"/>
        <n v="3.8879999999999972"/>
        <n v="-9.0903999999999989"/>
        <n v="15.298799999999996"/>
        <n v="0.5519999999999996"/>
        <n v="-121.27049999999997"/>
        <n v="17.7744"/>
        <n v="12.2247"/>
        <n v="-272.58000000000015"/>
        <n v="21.596400000000003"/>
        <n v="7.8935999999999993"/>
        <n v="2.8380000000000027"/>
        <n v="1.8467999999999996"/>
        <n v="7.7240000000000002"/>
        <n v="-175.26000000000005"/>
        <n v="-30.293999999999983"/>
        <n v="-4.9164000000000012"/>
        <n v="-66.801000000000045"/>
        <n v="-152.71559999999999"/>
        <n v="0.70650000000000013"/>
        <n v="29.137499999999996"/>
        <n v="-1.3103999999999996"/>
        <n v="-8.5974000000000004"/>
        <n v="7.4751999999999992"/>
        <n v="25.060000000000016"/>
        <n v="-37.915200000000027"/>
        <n v="6.6177000000000001"/>
        <n v="-3.4649999999999999"/>
        <n v="264.58650000000006"/>
        <n v="112.224"/>
        <n v="10.077200000000001"/>
        <n v="14.430000000000007"/>
        <n v="415.98959999999994"/>
        <n v="334.11419999999987"/>
        <n v="-13.334099999999999"/>
        <n v="-65.150399999999991"/>
        <n v="10.103999999999996"/>
        <n v="14.313600000000005"/>
        <n v="56.195999999999955"/>
        <n v="3.8774999999999995"/>
        <n v="36.3018"/>
        <n v="1.6128"/>
        <n v="18.327599999999997"/>
        <n v="76.558299999999988"/>
        <n v="9.2556000000000012"/>
        <n v="-420"/>
        <n v="-16.552799999999994"/>
        <n v="1.3584000000000001"/>
        <n v="-12.147000000000009"/>
        <n v="-459.60720000000003"/>
        <n v="19.41"/>
        <n v="-81.664000000000044"/>
        <n v="5.368999999999998"/>
        <n v="52.379999999999995"/>
        <n v="0.15839999999999993"/>
        <n v="-50.392799999999994"/>
        <n v="-36.441000000000031"/>
        <n v="-73.706100000000021"/>
        <n v="2.6927999999999992"/>
        <n v="-5.0511999999999997"/>
        <n v="-11.936999999999998"/>
        <n v="44.596199999999996"/>
        <n v="0.61019999999999541"/>
        <n v="31.931899999999988"/>
        <n v="3.5504999999999995"/>
        <n v="11.707799999999995"/>
        <n v="5.4336000000000002"/>
        <n v="136.07999999999998"/>
        <n v="8.6435999999999993"/>
        <n v="100.73160000000001"/>
        <n v="387.56759999999986"/>
        <n v="48.795999999999978"/>
        <n v="19.034999999999989"/>
        <n v="173.32919999999999"/>
        <n v="59.655599999999993"/>
        <n v="12.997800000000003"/>
        <n v="3.2779999999999987"/>
        <n v="14.664200000000001"/>
        <n v="14.200199999999999"/>
        <n v="41.996499999999941"/>
        <n v="34.414800000000007"/>
        <n v="81.264599999999916"/>
        <n v="11.748799999999989"/>
        <n v="-94.660500000000013"/>
        <n v="17.639099999999985"/>
        <n v="-0.33980000000000032"/>
        <n v="-5.5240000000000293"/>
        <n v="47.494999999999919"/>
        <n v="-116.98049999999998"/>
        <n v="13.918499999999998"/>
        <n v="-41.517600000000002"/>
        <n v="-138.13999999999999"/>
        <n v="-15.439999999999998"/>
        <n v="-28.367999999999984"/>
        <n v="-643.70999999999981"/>
        <n v="21.949199999999969"/>
        <n v="6.4176000000000002"/>
        <n v="-6.0890000000000057"/>
        <n v="-26.169599999999996"/>
        <n v="5.3720999999999997"/>
        <n v="-0.94859999999999989"/>
        <n v="-6.5414999999999992"/>
        <n v="8.3867999999999991"/>
        <n v="13.132000000000001"/>
        <n v="-2.9566000000000088"/>
        <n v="20.745899999999985"/>
        <n v="23.7742"/>
        <n v="-26.084999999999994"/>
        <n v="14.449499999999986"/>
        <n v="-10.15"/>
        <n v="88.48500000000007"/>
        <n v="3.1212"/>
        <n v="148.10640000000001"/>
        <n v="4.57"/>
        <n v="119.68599999999989"/>
        <n v="125.58240000000001"/>
        <n v="215.98919999999998"/>
        <n v="24.269599999999997"/>
        <n v="80.837999999999994"/>
        <n v="15.407999999999998"/>
        <n v="23.716800000000006"/>
        <n v="11.872799999999998"/>
        <n v="-2.8608000000000002"/>
        <n v="449.9849999999999"/>
        <n v="3.2223999999999995"/>
        <n v="746.40779999999972"/>
        <n v="274.49099999999999"/>
        <n v="1.4796000000000005"/>
        <n v="204.10919999999999"/>
        <n v="0.31119999999999948"/>
        <n v="3.0084"/>
        <n v="5.7509999999999994"/>
        <n v="6.9239999999999995"/>
        <n v="-108.26620000000001"/>
        <n v="0.86799999999999988"/>
        <n v="-105.31639999999993"/>
        <n v="33.070799999999991"/>
        <n v="5.9969999999999857"/>
        <n v="-65.853000000000009"/>
        <n v="-4.2012"/>
        <n v="1.4455999999999996"/>
        <n v="20.856799999999993"/>
        <n v="19.735800000000005"/>
        <n v="18.539099999999991"/>
        <n v="11.68"/>
        <n v="5.2181999999999924"/>
        <n v="-377.98919999999998"/>
        <n v="4.6530000000000022"/>
        <n v="148.845"/>
        <n v="17.959200000000003"/>
        <n v="2.1319999999999988"/>
        <n v="13.505599999999999"/>
        <n v="62.32099999999997"/>
        <n v="48.328499999999991"/>
        <n v="0.60559999999999903"/>
        <n v="629.99099999999999"/>
        <n v="-7.4600000000000009"/>
        <n v="-6.4944000000000024"/>
        <n v="-1.217800000000004"/>
        <n v="7.6047999999999991"/>
        <n v="33.064799999999998"/>
        <n v="2.9567999999999994"/>
        <n v="5.5379999999999985"/>
        <n v="-13.317600000000013"/>
        <n v="54.352799999999945"/>
        <n v="-14.271599999999999"/>
        <n v="12.857399999999984"/>
        <n v="-24.41599999999999"/>
        <n v="-363.52799999999991"/>
        <n v="4.9615999999999989"/>
        <n v="-14.34"/>
        <n v="68.001000000000033"/>
        <n v="71.995200000000011"/>
        <n v="66.145099999999957"/>
        <n v="-19.16800000000001"/>
        <n v="-1.5715000000000008"/>
        <n v="-11.662199999999999"/>
        <n v="17.37"/>
        <n v="216.8244"/>
        <n v="-216.97830000000002"/>
        <n v="5.3010000000000002"/>
        <n v="72.808799999999991"/>
        <n v="224.07299999999998"/>
        <n v="154.84259999999995"/>
        <n v="9.8207999999999984"/>
        <n v="13.562599999999998"/>
        <n v="-59.835600000000042"/>
        <n v="7.7728000000000037"/>
        <n v="8.3957999999999942"/>
        <n v="11.907"/>
        <n v="9.7349999999999781"/>
        <n v="112.35079999999999"/>
        <n v="0.88039999999999985"/>
        <n v="4.4391999999999996"/>
        <n v="40.119999999999976"/>
        <n v="15.098399999999998"/>
        <n v="4.6193000000000026"/>
        <n v="735.03359999999998"/>
        <n v="4.4850000000000003"/>
        <n v="15.857099999999974"/>
        <n v="2.8392000000000017"/>
        <n v="909.98180000000025"/>
        <n v="6.6239999999999988"/>
        <n v="11.649599999999996"/>
        <n v="-19.338199999999993"/>
        <n v="0.59039999999999937"/>
        <n v="-63.376499999999965"/>
        <n v="70.492799999999988"/>
        <n v="18.28"/>
        <n v="22.557600000000008"/>
        <n v="0.45920000000000027"/>
        <n v="4.7819999999999947"/>
        <n v="13.078000000000001"/>
        <n v="-21.944999999999993"/>
        <n v="46.469999999999985"/>
        <n v="16.776000000000007"/>
        <n v="-33.358199999999997"/>
        <n v="-1.6751999999999994"/>
        <n v="97.302599999999984"/>
        <n v="4.2929999999999993"/>
        <n v="1.8010999999999999"/>
        <n v="1.7279999999999998"/>
        <n v="-4.427999999999999"/>
        <n v="220.98699999999997"/>
        <n v="9.4787999999999784"/>
        <n v="7.1960000000000015"/>
        <n v="47.242999999999967"/>
        <n v="54.400800000000004"/>
        <n v="2.6039999999999996"/>
        <n v="11.054400000000001"/>
        <n v="245.69999999999993"/>
        <n v="19.585799999999999"/>
        <n v="28.492799999999988"/>
        <n v="-1.4590000000000014"/>
        <n v="113.30549999999999"/>
        <n v="88.180399999999977"/>
        <n v="-9.0929999999999964"/>
        <n v="314.03840000000002"/>
        <n v="5.8890999999999991"/>
        <n v="87.28419999999997"/>
        <n v="77.624999999999972"/>
        <n v="101.6508"/>
        <n v="33.339599999999997"/>
        <n v="-938.28"/>
        <n v="-14.920000000000002"/>
        <n v="-9.1815999999999995"/>
        <n v="0.84950000000000259"/>
        <n v="-571.99559999999997"/>
        <n v="1.6472"/>
        <n v="84.501999999999953"/>
        <n v="-464.69700000000012"/>
        <n v="6.7067999999999977"/>
        <n v="-13.437900000000006"/>
        <n v="-25.108999999999988"/>
        <n v="5.4768000000000008"/>
        <n v="76.9816"/>
        <n v="-53.743199999999973"/>
        <n v="25.871999999999996"/>
        <n v="-53.709599999999988"/>
        <n v="-18.252500000000005"/>
        <n v="2.7859999999999978"/>
        <n v="13.983999999999998"/>
        <n v="2591.9567999999999"/>
        <n v="34.538999999999994"/>
        <n v="88.393200000000007"/>
        <n v="32.486199999999997"/>
        <n v="4.6763999999999992"/>
        <n v="4.9877999999999982"/>
        <n v="78.650800000000004"/>
        <n v="151.47000000000003"/>
        <n v="41.495999999999967"/>
        <n v="1906.4850000000001"/>
        <n v="9.5786999999999995"/>
        <n v="187.79699999999997"/>
        <n v="329.40809999999999"/>
        <n v="8.3040000000000003"/>
        <n v="62.400000000000006"/>
        <n v="50.383200000000009"/>
        <n v="157.12919999999997"/>
        <n v="44.400000000000006"/>
        <n v="14.690199999999997"/>
        <n v="-8.1096000000000004"/>
        <n v="467.99220000000003"/>
        <n v="2.2155000000000058"/>
        <n v="8.121599999999999"/>
        <n v="-52.658199999999965"/>
        <n v="98.524799999999971"/>
        <n v="0.50970000000000049"/>
        <n v="-9.5885999999999996"/>
        <n v="32.924999999999997"/>
        <n v="72.575399999999973"/>
        <n v="9.2499999999999964"/>
        <n v="-1.3565999999999994"/>
        <n v="51.18719999999999"/>
        <n v="4.6088000000000005"/>
        <n v="12.222"/>
        <n v="-2.5698000000000292"/>
        <n v="17.890999999999977"/>
        <n v="-4.8448000000000029"/>
        <n v="6.3071999999999999"/>
        <n v="4.2408000000000001"/>
        <n v="-75.59580000000004"/>
        <n v="-25.474400000000017"/>
        <n v="35.889999999999986"/>
        <n v="5.5215999999999994"/>
        <n v="26.387999999999998"/>
        <n v="1.4255999999999993"/>
        <n v="43.175999999999995"/>
        <n v="28.496999999999986"/>
        <n v="13.17"/>
        <n v="153.08189999999999"/>
        <n v="4.7789999999999999"/>
        <n v="19.468799999999998"/>
        <n v="58.505200000000002"/>
        <n v="16.608000000000001"/>
        <n v="140.39099999999999"/>
        <n v="15.849600000000002"/>
        <n v="0.33839999999999981"/>
        <n v="93.883999999999986"/>
        <n v="107.78999999999996"/>
        <n v="12.208000000000002"/>
        <n v="30.989999999999995"/>
        <n v="13.717599999999997"/>
        <n v="0.55599999999999994"/>
        <n v="35.024399999999993"/>
        <n v="373.77899999999983"/>
        <n v="59.373000000000005"/>
        <n v="90.976200000000063"/>
        <n v="13.787999999999997"/>
        <n v="-304.39200000000005"/>
        <n v="-6599.978000000001"/>
        <n v="2.8763999999999994"/>
        <n v="2.9646000000000008"/>
        <n v="3.6156000000000001"/>
        <n v="13.896000000000001"/>
        <n v="55.058400000000006"/>
        <n v="7.9812000000000012"/>
        <n v="-292.10000000000014"/>
        <n v="-4.7685000000000013"/>
        <n v="2.4674999999999994"/>
        <n v="9.5399999999999974"/>
        <n v="-3.3893999999999984"/>
        <n v="-2.8800000000000008"/>
        <n v="-1.4994000000000067"/>
        <n v="15.876000000000001"/>
        <n v="30.716800000000006"/>
        <n v="13.181000000000001"/>
        <n v="22.094699999999996"/>
        <n v="136.29709999999994"/>
        <n v="-77.126699999999971"/>
        <n v="14.572799999999997"/>
        <n v="4.1999999999999993"/>
        <n v="-4.7670000000000021"/>
        <n v="0.31679999999999986"/>
        <n v="-2.5631999999999993"/>
        <n v="-24.662400000000005"/>
        <n v="5.9519999999999946"/>
        <n v="10.878399999999999"/>
        <n v="2.1464999999999996"/>
        <n v="-47.179800000000029"/>
        <n v="4.6464000000000008"/>
        <n v="140.95680000000004"/>
        <n v="-3.5040000000000022"/>
        <n v="29.437200000000001"/>
        <n v="1644.2912999999999"/>
        <n v="5.6831999999999994"/>
        <n v="160.03979999999999"/>
        <n v="17.466000000000008"/>
        <n v="15.147000000000004"/>
        <n v="6.3935999999999957"/>
        <n v="38.996999999999986"/>
        <n v="1.9136000000000006"/>
        <n v="-15.098000000000013"/>
        <n v="41.993000000000009"/>
        <n v="-11.51760000000003"/>
        <n v="106.62480000000005"/>
        <n v="-21.3264"/>
        <n v="561.56399999999996"/>
        <n v="-6.8815999999999953"/>
        <n v="-3.787200000000003"/>
        <n v="-53.008800000000008"/>
        <n v="89.779200000000003"/>
        <n v="23.4"/>
        <n v="134.55999999999995"/>
        <n v="77.863499999999988"/>
        <n v="-12.352"/>
        <n v="6.7048000000000005"/>
        <n v="49.715999999999966"/>
        <n v="-191.64599999999996"/>
        <n v="6.1547999999999998"/>
        <n v="0.8382000000000005"/>
        <n v="-302.72000000000003"/>
        <n v="-118.01160000000002"/>
        <n v="10.553399999999993"/>
        <n v="14.07119999999999"/>
        <n v="3.7409999999999997"/>
        <n v="5.9149999999999938"/>
        <n v="7.0128000000000013"/>
        <n v="4.6552000000000007"/>
        <n v="5.3703000000000003"/>
        <n v="171.99140000000003"/>
        <n v="137.54000000000002"/>
        <n v="4.3500000000000005"/>
        <n v="40.376000000000005"/>
        <n v="30.605399999999946"/>
        <n v="-1237.8461999999995"/>
        <n v="9.1199999999999974"/>
        <n v="0.47520000000000018"/>
        <n v="4.7969999999999988"/>
        <n v="47.660399999999967"/>
        <n v="26.823999999999995"/>
        <n v="1.6739999999999999"/>
        <n v="-6.93"/>
        <n v="6.717599999999976"/>
        <n v="5.9184000000000019"/>
        <n v="7.3079999999999998"/>
        <n v="-31.861200000000004"/>
        <n v="1.9271999999999991"/>
        <n v="1668.2049999999999"/>
        <n v="-93.472400000000022"/>
        <n v="3.7979999999999947"/>
        <n v="7.4255999999999993"/>
        <n v="10.813600000000001"/>
        <n v="10.796399999999998"/>
        <n v="81.920999999999992"/>
        <n v="-11.417999999999999"/>
        <n v="10.7136"/>
        <n v="170.99699999999996"/>
        <n v="9.1745999999999981"/>
        <n v="-4.2588000000000363"/>
        <n v="17.855999999999995"/>
        <n v="34.293999999999997"/>
        <n v="654.7553999999999"/>
        <n v="77.369599999999991"/>
        <n v="35.047999999999995"/>
        <n v="-59.372999999999976"/>
        <n v="5.0273999999999965"/>
        <n v="2.3808000000000007"/>
        <n v="-65.567999999999998"/>
        <n v="-5.0687999999999995"/>
        <n v="-3.5324999999999998"/>
        <n v="-34.953600000000002"/>
        <n v="-22.671600000000005"/>
        <n v="2.2439999999999998"/>
        <n v="249.91039999999998"/>
        <n v="2.6783999999999963"/>
        <n v="6.8539999999999992"/>
        <n v="4.1080000000000005"/>
        <n v="26.973000000000003"/>
        <n v="5.1587999999999852"/>
        <n v="-19.323000000000011"/>
        <n v="-16.185600000000001"/>
        <n v="48.631999999999948"/>
        <n v="16.68"/>
        <n v="-190.85220000000004"/>
        <n v="-2.9985000000000022"/>
        <n v="13.588199999999986"/>
        <n v="-112.62159999999994"/>
        <n v="-5.4558000000000035"/>
        <n v="-1.9067999999999996"/>
        <n v="-2.758799999999999"/>
        <n v="197.99099999999996"/>
        <n v="1.6587999999999996"/>
        <n v="76.469999999999985"/>
        <n v="11.591999999999999"/>
        <n v="0.89100000000000001"/>
        <n v="-26.623999999999995"/>
        <n v="2.3079999999999998"/>
        <n v="-247.79879999999997"/>
        <n v="-7.3691999999999993"/>
        <n v="87.890000000000015"/>
        <n v="20.914800000000014"/>
        <n v="3.8975999999999997"/>
        <n v="19.034399999999998"/>
        <n v="76.548399999999987"/>
        <n v="128.97420000000002"/>
        <n v="0.51519999999999921"/>
        <n v="78.850999999999971"/>
        <n v="15.585599999999999"/>
        <n v="0.93359999999999843"/>
        <n v="5.4124000000000478"/>
        <n v="383.93099999999993"/>
        <n v="41.152799999999992"/>
        <n v="15.742999999999984"/>
        <n v="207.47499999999994"/>
        <n v="13.200000000000003"/>
        <n v="1.4804999999999999"/>
        <n v="12.892799999999998"/>
        <n v="2.6964000000000006"/>
        <n v="20.975000000000001"/>
        <n v="-12.979200000000002"/>
        <n v="29.673000000000005"/>
        <n v="-1.8270000000000004"/>
        <n v="50.563199999999995"/>
        <n v="1.5760000000000076"/>
        <n v="-9.2819999999999965"/>
        <n v="-10.961100000000002"/>
        <n v="-1.476"/>
        <n v="-20.730599999999995"/>
        <n v="16.955999999999996"/>
        <n v="10.896600000000003"/>
        <n v="5.1293999999999755"/>
        <n v="38.870400000000018"/>
        <n v="11.613"/>
        <n v="11.756800000000002"/>
        <n v="106.95779999999998"/>
        <n v="129.77249999999998"/>
        <n v="5.2883999999999984"/>
        <n v="4.7664"/>
        <n v="3.1032000000000011"/>
        <n v="-1.8584999999999994"/>
        <n v="267.70499999999993"/>
        <n v="28.956799999999973"/>
        <n v="29.152799999999971"/>
        <n v="13.959"/>
        <n v="1.7472000000000003"/>
        <n v="100.7916"/>
        <n v="5.8409999999999869"/>
        <n v="86.389199999999988"/>
        <n v="6.0876000000000001"/>
        <n v="-107.95800000000004"/>
        <n v="-187.38150000000002"/>
        <n v="-26.635199999999998"/>
        <n v="2.2287999999999988"/>
        <n v="-9.7050000000000018"/>
        <n v="-22.684200000000004"/>
        <n v="-38.821200000000012"/>
        <n v="9.3227999999999991"/>
        <n v="74.690999999999988"/>
        <n v="18"/>
        <n v="46.99519999999999"/>
        <n v="47.626799999999996"/>
        <n v="20.387999999999998"/>
        <n v="-161.69400000000005"/>
        <n v="18.329999999999991"/>
        <n v="5.2650000000000006"/>
        <n v="1.1807999999999983"/>
        <n v="12.973999999999997"/>
        <n v="20.1708"/>
        <n v="70.033599999999993"/>
        <n v="32.97"/>
        <n v="12.052"/>
        <n v="32.893000000000008"/>
        <n v="377.72999999999956"/>
        <n v="334.49849999999958"/>
        <n v="58.179600000000022"/>
        <n v="-17.027400000000007"/>
        <n v="52.632000000000005"/>
        <n v="-58.504800000000017"/>
        <n v="20.844000000000001"/>
        <n v="-25.477199999999982"/>
        <n v="-17.744999999999976"/>
        <n v="-30.867200000000004"/>
        <n v="2.3219999999999974"/>
        <n v="41.445600000000013"/>
        <n v="-75.191999999999979"/>
        <n v="11.026399999999999"/>
        <n v="9.5850000000000009"/>
        <n v="125.99719999999991"/>
        <n v="4.4004000000000003"/>
        <n v="-125.76600000000005"/>
        <n v="-43.847999999999985"/>
        <n v="-70.960499999999996"/>
        <n v="-255.58750000000009"/>
        <n v="21.477600000000002"/>
        <n v="1.2671999999999994"/>
        <n v="24.856999999999999"/>
        <n v="6.9715999999999951"/>
        <n v="-31.993600000000029"/>
        <n v="155.72699999999998"/>
        <n v="5.0195999999999996"/>
        <n v="6719.9807999999994"/>
        <n v="-23.93719999999999"/>
        <n v="5.6111999999999993"/>
        <n v="36.473600000000005"/>
        <n v="76.315200000000004"/>
        <n v="33.935999999999993"/>
        <n v="-30.147000000000048"/>
        <n v="-32.367300000000085"/>
        <n v="366.63479999999993"/>
        <n v="-73.054800000000071"/>
        <n v="32.687999999999988"/>
        <n v="68.686800000000005"/>
        <n v="4.066399999999998"/>
        <n v="52.822799999999987"/>
        <n v="37.218599999999995"/>
        <n v="142.48499999999993"/>
        <n v="-188.7"/>
        <n v="-480.20320000000027"/>
        <n v="-24.043499999999995"/>
        <n v="-0.99329999999999963"/>
        <n v="-12.147999999999996"/>
        <n v="29.525400000000001"/>
        <n v="3.6162000000000001"/>
        <n v="-4.2336000000000009"/>
        <n v="9.8351999999999933"/>
        <n v="25.180800000000005"/>
        <n v="-1.119600000000009"/>
        <n v="-18.252500000000001"/>
        <n v="16.787500000000001"/>
        <n v="142.9948"/>
        <n v="4.7279999999999998"/>
        <n v="2229.0239999999999"/>
        <n v="115.5528"/>
        <n v="-76.606200000000001"/>
        <n v="-913.17599999999993"/>
        <n v="-58.873600000000025"/>
        <n v="7.1372000000000035"/>
        <n v="-17.783999999999992"/>
        <n v="19.630499999999998"/>
        <n v="-4.6463999999999981"/>
        <n v="3.7989999999999995"/>
        <n v="-1.8106"/>
        <n v="-2.2847999999999997"/>
        <n v="-19.065600000000007"/>
        <n v="-3.7680000000000002"/>
        <n v="83.645999999999987"/>
        <n v="91.055999999999983"/>
        <n v="7.4376000000000033"/>
        <n v="8.0652000000000008"/>
        <n v="291.37779999999987"/>
        <n v="0.4159999999999997"/>
        <n v="-458.14679999999998"/>
        <n v="2.5019999999999998"/>
        <n v="1.1119999999999999"/>
        <n v="6.0411999999999964"/>
        <n v="8.3103999999999996"/>
        <n v="57.120000000000019"/>
        <n v="31.612800000000004"/>
        <n v="-191.619"/>
        <n v="3.6784000000000017"/>
        <n v="-123.9980000000001"/>
        <n v="-16.818000000000005"/>
        <n v="-1.8847999999999994"/>
        <n v="-470.548"/>
        <n v="27.295199999999973"/>
        <n v="12.246500000000005"/>
        <n v="37.763999999999996"/>
        <n v="3.7693999999999992"/>
        <n v="44.470399999999998"/>
        <n v="30.734999999999992"/>
        <n v="12.8499"/>
        <n v="5.1948000000000008"/>
        <n v="-47.174999999999997"/>
        <n v="250.39599999999984"/>
        <n v="3.1535999999999995"/>
        <n v="313.26239999999967"/>
        <n v="4.8391999999999911"/>
        <n v="0.29960000000000009"/>
        <n v="15.607799999999999"/>
        <n v="-26.726000000000006"/>
        <n v="32.434200000000004"/>
        <n v="87.757800000000003"/>
        <n v="22.015799999999999"/>
        <n v="137.26399999999995"/>
        <n v="135.45599999999996"/>
        <n v="-33.641399999999997"/>
        <n v="15.843599999999995"/>
        <n v="0.99629999999999996"/>
        <n v="5.9695999999999998"/>
        <n v="12.744"/>
        <n v="26.875200000000007"/>
        <n v="45.293999999999954"/>
        <n v="36.477600000000024"/>
        <n v="19.255600000000001"/>
        <n v="8.5844999999999914"/>
        <n v="-43.029600000000045"/>
        <n v="24.460799999999999"/>
        <n v="764.38180000000011"/>
        <n v="-14.638799999999947"/>
        <n v="3.9003999999999985"/>
        <n v="0.15329999999999994"/>
        <n v="2.3615999999999966"/>
        <n v="-24.998400000000011"/>
        <n v="5.3970000000000073"/>
        <n v="-4.5824000000000016"/>
        <n v="-164.83600000000007"/>
        <n v="2.5215999999999994"/>
        <n v="23.309999999999995"/>
        <n v="149.76"/>
        <n v="3.157"/>
        <n v="184.26"/>
        <n v="-38.211600000000033"/>
        <n v="19.807200000000002"/>
        <n v="22.199999999999996"/>
        <n v="6.5903999999999989"/>
        <n v="-10.918799999999983"/>
        <n v="13.188000000000002"/>
        <n v="3.7920000000000007"/>
        <n v="58.66"/>
        <n v="10.449000000000002"/>
        <n v="7.3008000000000006"/>
        <n v="-17.591999999999992"/>
        <n v="-112.041"/>
        <n v="-44.94"/>
        <n v="2.8"/>
        <n v="24.382400000000001"/>
        <n v="91.32480000000001"/>
        <n v="3.9679999999999964"/>
        <n v="-13.580000000000002"/>
        <n v="-169.63700000000009"/>
        <n v="27.910800000000009"/>
        <n v="84.598199999999878"/>
        <n v="60.476800000000026"/>
        <n v="7.3872"/>
        <n v="9.663199999999998"/>
        <n v="31.47"/>
        <n v="21.293999999999993"/>
        <n v="-8.472800000000003"/>
        <n v="4.4610000000000021"/>
        <n v="23.587200000000003"/>
        <n v="17.549999999999994"/>
        <n v="8.0479999999999983"/>
        <n v="69.964999999999975"/>
        <n v="3.4049999999999994"/>
        <n v="2.4359999999999999"/>
        <n v="6.2291999999999996"/>
        <n v="-47.058300000000003"/>
        <n v="108.74079999999998"/>
        <n v="-11.52"/>
        <n v="12.805799999999994"/>
        <n v="11.113199999999999"/>
        <n v="58.179000000000002"/>
        <n v="9.1953999999999994"/>
        <n v="8.6729999999999983"/>
        <n v="45.487000000000002"/>
        <n v="38.684799999999996"/>
        <n v="-199.50760000000008"/>
        <n v="9.1937999999999978"/>
        <n v="-173.34719999999999"/>
        <n v="18.143999999999998"/>
        <n v="-6.2100000000000151"/>
        <n v="46.224999999999987"/>
        <n v="63.106999999999999"/>
        <n v="87.991200000000006"/>
        <n v="8.7710000000000008"/>
        <n v="17.406400000000001"/>
        <n v="129.29399999999987"/>
        <n v="-12.287999999999997"/>
        <n v="0.95759999999999978"/>
        <n v="0.17439999999999944"/>
        <n v="-10.911600000000007"/>
        <n v="-30.392000000000024"/>
        <n v="112.422"/>
        <n v="-1.3607999999999998"/>
        <n v="-6.7230000000000008"/>
        <n v="-13.683199999999999"/>
        <n v="16.524199999999997"/>
        <n v="51.359999999999992"/>
        <n v="3.4397999999999995"/>
        <n v="27.435199999999995"/>
        <n v="-71.990000000000009"/>
        <n v="-1.4981999999999998"/>
        <n v="-12.510300000000008"/>
        <n v="-13.756799999999984"/>
        <n v="21.285599999999999"/>
        <n v="0.66599999999999993"/>
        <n v="125.99700000000007"/>
        <n v="77.746800000000007"/>
        <n v="-67.137"/>
        <n v="22.238400000000013"/>
        <n v="-29.007299999999994"/>
        <n v="-39.804000000000002"/>
        <n v="-19.814400000000003"/>
        <n v="3.5999999999999996"/>
        <n v="144.3546"/>
        <n v="3.1247999999999996"/>
        <n v="241.1046"/>
        <n v="-14.51760000000003"/>
        <n v="11.919599999999999"/>
        <n v="-11.692800000000005"/>
        <n v="0.99520000000000008"/>
        <n v="-29.053600000000003"/>
        <n v="16.234200000000001"/>
        <n v="269.30799999999999"/>
        <n v="1.6703999999999999"/>
        <n v="10.074400000000001"/>
        <n v="3.3311999999999999"/>
        <n v="41.012999999999991"/>
        <n v="71.927999999999997"/>
        <n v="5.97"/>
        <n v="2799.9839999999995"/>
        <n v="18.2"/>
        <n v="7.1021999999999998"/>
        <n v="0.11880000000000024"/>
        <n v="20.4984"/>
        <n v="161.99189999999999"/>
        <n v="-10.336000000000002"/>
        <n v="177.58890000000002"/>
        <n v="5.399799999999999"/>
        <n v="16.750799999999998"/>
        <n v="-14.169600000000003"/>
        <n v="8.3880000000000035"/>
        <n v="49.393799999999992"/>
        <n v="61.330500000000001"/>
        <n v="31.497500000000002"/>
        <n v="10.35"/>
        <n v="-77.473200000000006"/>
        <n v="8.2343999999999991"/>
        <n v="10.0128"/>
        <n v="0.98280000000000012"/>
        <n v="-17.443199999999997"/>
        <n v="1.5587999999999997"/>
        <n v="45.555000000000007"/>
        <n v="18.176399999999973"/>
        <n v="8.9361999999999959"/>
        <n v="0.25980000000000025"/>
        <n v="27.93"/>
        <n v="-7.3960000000000043"/>
        <n v="7.6895999999999933"/>
        <n v="-36.213599999999985"/>
        <n v="24.842999999999947"/>
        <n v="35.097300000000004"/>
        <n v="3.3840000000000003"/>
        <n v="9.6374999999999993"/>
        <n v="1.6783999999999981"/>
        <n v="8.7032000000000007"/>
        <n v="17.549999999999997"/>
        <n v="4.0039999999999978"/>
        <n v="3.4276000000000004"/>
        <n v="134.99549999999999"/>
        <n v="23.99199999999999"/>
        <n v="158.52899999999994"/>
        <n v="-33.841799999999999"/>
        <n v="14.741999999999997"/>
        <n v="14.836499999999987"/>
        <n v="378.274"/>
        <n v="-3.5507999999999988"/>
        <n v="-8.2764000000000379"/>
        <n v="6.7175999999999974"/>
        <n v="314.84180000000003"/>
        <n v="77.823200000000014"/>
        <n v="-199.7700000000001"/>
        <n v="0.89599999999999991"/>
        <n v="26.597999999999999"/>
        <n v="97.203200000000038"/>
        <n v="7.7899999999999991"/>
        <n v="-5.9408999999999992"/>
        <n v="-3.6372000000000027"/>
        <n v="-13.392000000000003"/>
        <n v="-10.393600000000001"/>
        <n v="0.47680000000000011"/>
        <n v="3.9102000000000006"/>
        <n v="7.008"/>
        <n v="3.3534000000000006"/>
        <n v="38.395199999999988"/>
        <n v="31.197999999999993"/>
        <n v="5.3460000000000001"/>
        <n v="11.351200000000002"/>
        <n v="59.492999999999952"/>
        <n v="-5.2640000000000002"/>
        <n v="7.6493999999999982"/>
        <n v="21.075200000000002"/>
        <n v="4.0456000000000003"/>
        <n v="4.4550000000000001"/>
        <n v="13.868400000000001"/>
        <n v="16.931200000000004"/>
        <n v="-19.863999999999997"/>
        <n v="2.3363999999999976"/>
        <n v="3.9808000000000003"/>
        <n v="-1.3995000000000104"/>
        <n v="16.199999999999992"/>
        <n v="-120.29400000000004"/>
        <n v="2.3891999999999998"/>
        <n v="-78.078000000000003"/>
        <n v="0.7110000000000003"/>
        <n v="-89.066399999999987"/>
        <n v="214.76"/>
        <n v="39.082400000000007"/>
        <n v="-1141.47"/>
        <n v="-45.239999999999995"/>
        <n v="11.814"/>
        <n v="1.6379999999999997"/>
        <n v="-29.244599999999991"/>
        <n v="1.4136000000000002"/>
        <n v="19.435200000000009"/>
        <n v="10.960199999999993"/>
        <n v="26.428499999999957"/>
        <n v="-20.090399999999995"/>
        <n v="2.6789999999999998"/>
        <n v="5.5341000000000014"/>
        <n v="75.992400000000004"/>
        <n v="60.883200000000002"/>
        <n v="20.059999999999988"/>
        <n v="9.743800000000002"/>
        <n v="-1.3376000000000001"/>
        <n v="-81.440999999999946"/>
        <n v="-15.9268"/>
        <n v="69.654599999999988"/>
        <n v="41.568799999999996"/>
        <n v="39.564000000000007"/>
        <n v="1.6519999999999992"/>
        <n v="19.375999999999998"/>
        <n v="3.7569999999999992"/>
        <n v="-18.23520000000002"/>
        <n v="6.1991999999999994"/>
        <n v="-8.1822000000000052"/>
        <n v="-3.6536999999999988"/>
        <n v="-81.306500000000028"/>
        <n v="-13.342400000000001"/>
        <n v="33.906499999999994"/>
        <n v="694.50149999999985"/>
        <n v="11.802999999999999"/>
        <n v="4.4540999999999986"/>
        <n v="25.053599999999996"/>
        <n v="1.102199999999999"/>
        <n v="-49.437600000000032"/>
        <n v="48.992999999999995"/>
        <n v="162"/>
        <n v="9.5256000000000007"/>
        <n v="9.3504000000000005"/>
        <n v="-28.224000000000004"/>
        <n v="223.99360000000013"/>
        <n v="6.7031999999999954"/>
        <n v="29.691999999999993"/>
        <n v="11.513600000000004"/>
        <n v="13.437199999999986"/>
        <n v="-17.992799999999999"/>
        <n v="25.197899999999969"/>
        <n v="-23.488200000000091"/>
        <n v="5.3963999999999963"/>
        <n v="-1.3983999999999996"/>
        <n v="-160.96"/>
        <n v="-4.5396000000000019"/>
        <n v="3.9423999999999997"/>
        <n v="-119.23120000000003"/>
        <n v="6.7535999999999987"/>
        <n v="-2.6670000000000007"/>
        <n v="13.0928"/>
        <n v="21.251999999999999"/>
        <n v="0.70919999999999961"/>
        <n v="16.005600000000005"/>
        <n v="8.1939999999999955"/>
        <n v="-12.730200000000011"/>
        <n v="15.776999999999996"/>
        <n v="9.7439999999999998"/>
        <n v="-5.9399999999999977"/>
        <n v="-20.996999999999993"/>
        <n v="5.1551999999999998"/>
        <n v="3.0338000000000003"/>
        <n v="12.634799999999984"/>
        <n v="10.061999999999998"/>
        <n v="38.997399999999971"/>
        <n v="1143.8910000000001"/>
        <n v="33.495000000000005"/>
        <n v="31.4712"/>
        <n v="5.9777999999999993"/>
        <n v="-3.5640000000000001"/>
        <n v="-5.2149999999999999"/>
        <n v="2.5920000000000001"/>
        <n v="635.495"/>
        <n v="58.919199999999989"/>
        <n v="7.2696000000000005"/>
        <n v="-2.5440000000000005"/>
        <n v="-67.617000000000019"/>
        <n v="-13.167000000000002"/>
        <n v="57.599999999999994"/>
        <n v="9.1844999999999928"/>
        <n v="5.1960000000000015"/>
        <n v="94.278400000000033"/>
        <n v="6.7200000000000006"/>
        <n v="3.8135999999999992"/>
        <n v="0.30940000000000001"/>
        <n v="7.1993999999999687"/>
        <n v="2.5641000000000034"/>
        <n v="6.2243999999999957"/>
        <n v="-36.117600000000152"/>
        <n v="6.6351999999999984"/>
        <n v="259.52970000000005"/>
        <n v="54.393599999999978"/>
        <n v="-3.8863999999999947"/>
        <n v="21.445199999999996"/>
        <n v="47.035099999999971"/>
        <n v="8.7945000000000011"/>
        <n v="72.974999999999909"/>
        <n v="336.63499999999999"/>
        <n v="239.99600000000009"/>
        <n v="62.15440000000001"/>
        <n v="54.713599999999985"/>
        <n v="11.474099999999996"/>
        <n v="37.235999999999997"/>
        <n v="-27.734999999999992"/>
        <n v="19.775000000000006"/>
        <n v="4.9815000000000005"/>
        <n v="18.009600000000002"/>
        <n v="48.333599999999976"/>
        <n v="3.7529999999999997"/>
        <n v="13.317599999999985"/>
        <n v="20.726999999999997"/>
        <n v="5.6416000000000004"/>
        <n v="7.783199999999999"/>
        <n v="311.99479999999994"/>
        <n v="-2.9963999999999995"/>
        <n v="10.464999999999998"/>
        <n v="54.087600000000009"/>
        <n v="11.703999999999997"/>
        <n v="14.3856"/>
        <n v="25.171999999999997"/>
        <n v="3.7127999999999997"/>
        <n v="4.9607999999999999"/>
        <n v="23.768399999999996"/>
        <n v="131.98680000000002"/>
        <n v="39.586800000000011"/>
        <n v="-6.0299999999999976"/>
        <n v="1.7486999999999999"/>
        <n v="13.011199999999995"/>
        <n v="8.3519999999999932"/>
        <n v="45.954000000000008"/>
        <n v="-2.3136000000000001"/>
        <n v="6.2549999999999919"/>
        <n v="7.9919999999999991"/>
        <n v="39.888599999999997"/>
        <n v="1906.4849999999999"/>
        <n v="3.5959999999999983"/>
        <n v="96.415999999999997"/>
        <n v="29.980800000000002"/>
        <n v="-70.489999999999981"/>
        <n v="77.219999999999914"/>
        <n v="31.099200000000003"/>
        <n v="-71.39579999999998"/>
        <n v="-13.393599999999999"/>
        <n v="-32.984999999999999"/>
        <n v="-153.20240000000001"/>
        <n v="225.6"/>
        <n v="92.505599999999987"/>
        <n v="1.3986000000000001"/>
        <n v="-4.5695999999999994"/>
        <n v="-2.2896000000000001"/>
        <n v="-16.684799999999996"/>
        <n v="107.03879999999994"/>
        <n v="220.48530000000002"/>
        <n v="751.76010000000008"/>
        <n v="30.444999999999993"/>
        <n v="267.66720000000009"/>
        <n v="41.933999999999997"/>
        <n v="43.684200000000018"/>
        <n v="-12.825599999999994"/>
        <n v="-38.215799999999973"/>
        <n v="14.043800000000001"/>
        <n v="6.1679999999999975"/>
        <n v="33.776999999999994"/>
        <n v="15.596099999999996"/>
        <n v="-32.383800000000008"/>
        <n v="-2.9700000000000006"/>
        <n v="107.08199999999985"/>
        <n v="-20.435200000000002"/>
        <n v="-131.71680000000001"/>
        <n v="-27.791999999999994"/>
        <n v="46.196799999999996"/>
        <n v="2.6028000000000011"/>
        <n v="-3.8100000000000005"/>
        <n v="143.99680000000006"/>
        <n v="-2.678399999999999"/>
        <n v="-538.44600000000003"/>
        <n v="-113.28200000000004"/>
        <n v="-45.294000000000011"/>
        <n v="22.988499999999998"/>
        <n v="10.855799999999999"/>
        <n v="3.96"/>
        <n v="209.97899999999993"/>
        <n v="53.261000000000003"/>
        <n v="16.997999999999983"/>
        <n v="7.0520000000000005"/>
        <n v="31.373999999999995"/>
        <n v="-1.8126000000000002"/>
        <n v="-251.98739999999992"/>
        <n v="-47.871600000000001"/>
        <n v="6.15"/>
        <n v="3.632200000000001"/>
        <n v="-249.32159999999999"/>
        <n v="2.8909999999999982"/>
        <n v="16.290999999999997"/>
        <n v="-7.7727999999999895"/>
        <n v="5.7750000000000021"/>
        <n v="-7.2000000000000028"/>
        <n v="37.494999999999962"/>
        <n v="-179.77600000000001"/>
        <n v="-24.397999999999911"/>
        <n v="3.7375999999999996"/>
        <n v="-1.934400000000001"/>
        <n v="-13.432999999999993"/>
        <n v="-8.803799999999999"/>
        <n v="1.7262000000000022"/>
        <n v="-25.198000000000008"/>
        <n v="-1.187400000000002"/>
        <n v="28.410200000000017"/>
        <n v="-31.033499999999989"/>
        <n v="-9.1560000000000006"/>
        <n v="-2.8380000000000001"/>
        <n v="-14.770800000000001"/>
        <n v="-6.3018000000000001"/>
        <n v="-2.764800000000001"/>
        <n v="-194.82400000000001"/>
        <n v="12.667199999999994"/>
        <n v="-73.57699999999997"/>
        <n v="3.7751999999999999"/>
        <n v="2302.9670999999998"/>
        <n v="21.997499999999999"/>
        <n v="-968.88329999999996"/>
        <n v="17.126999999999988"/>
        <n v="12.314399999999999"/>
        <n v="102.77399999999999"/>
        <n v="-124.431"/>
        <n v="0.83300000000000018"/>
        <n v="7.1627999999999998"/>
        <n v="26.393399999999986"/>
        <n v="6.4368000000000016"/>
        <n v="10.572800000000001"/>
        <n v="2.7353999999999998"/>
        <n v="1.1924999999999997"/>
        <n v="12.8184"/>
        <n v="66.541999999999987"/>
        <n v="9.3120000000000012"/>
        <n v="4.3835999999999995"/>
        <n v="3.8528999999999991"/>
        <n v="9.7217999999999982"/>
        <n v="-116.84399999999999"/>
        <n v="9.832800000000006"/>
        <n v="1.3097999999999956"/>
        <n v="9.017100000000001"/>
        <n v="9.7972000000000037"/>
        <n v="103.81799999999998"/>
        <n v="45.36960000000002"/>
        <n v="-4.4880000000000013"/>
        <n v="2.7191999999999901"/>
        <n v="4946.37"/>
        <n v="-45.827300000000008"/>
        <n v="16.854399999999984"/>
        <n v="45.587999999999994"/>
        <n v="8.6854999999999993"/>
        <n v="17.1678"/>
        <n v="0.83999999999999986"/>
        <n v="2.878400000000001"/>
        <n v="8.5722000000000005"/>
        <n v="553.39019999999982"/>
        <n v="23.923199999999994"/>
        <n v="27.358200000000011"/>
        <n v="334.55099999999993"/>
        <n v="33.635999999999996"/>
        <n v="23.556399999999996"/>
        <n v="18.240000000000002"/>
        <n v="100.68499999999997"/>
        <n v="-4.8609000000000009"/>
        <n v="6.9367999999999999"/>
        <n v="30.991800000000001"/>
        <n v="2.6961000000000008"/>
        <n v="67.188000000000017"/>
        <n v="2.0399999999999991"/>
        <n v="34.988799999999969"/>
        <n v="2.61"/>
        <n v="17.993999999999978"/>
        <n v="-251.18640000000005"/>
        <n v="-136.48950000000002"/>
        <n v="-62.772499999999965"/>
        <n v="104.56799999999998"/>
        <n v="-376.69319999999999"/>
        <n v="181.65599999999998"/>
        <n v="11.731999999999999"/>
        <n v="27.71580000000003"/>
        <n v="128.68049999999994"/>
        <n v="5.3190000000000008"/>
        <n v="-84.447999999999993"/>
        <n v="-51.296000000000006"/>
        <n v="-28.867800000000017"/>
        <n v="11.733400000000001"/>
        <n v="36.397199999999998"/>
        <n v="4.3623999999999974"/>
        <n v="6.3040000000000305"/>
        <n v="7.1345999999999989"/>
        <n v="-93.079999999999984"/>
        <n v="6.3935999999999993"/>
        <n v="7.0511999999999988"/>
        <n v="46.952999999999996"/>
        <n v="3.5009999999999994"/>
        <n v="-57.75660000000002"/>
        <n v="-2.1375999999999991"/>
        <n v="3.4775999999999998"/>
        <n v="-11.2806"/>
        <n v="-58.71599999999998"/>
        <n v="-241.17600000000002"/>
        <n v="1.6324000000000014"/>
        <n v="36.287699999999987"/>
        <n v="41.697000000000003"/>
        <n v="-5.1983999999999995"/>
        <n v="3.4668000000000001"/>
        <n v="-12.224"/>
        <n v="95.188799999999972"/>
        <n v="47.993999999999986"/>
        <n v="70.195499999999981"/>
        <n v="18.820999999999994"/>
        <n v="-4.492799999999999"/>
        <n v="2.7336"/>
        <n v="406.71539999999993"/>
        <n v="66.508799999999994"/>
        <n v="12.376000000000001"/>
        <n v="1.4499999999999993"/>
        <n v="1.852199999999999"/>
        <n v="3.1382000000000003"/>
        <n v="27.529200000000003"/>
        <n v="124.6752"/>
        <n v="104.7222"/>
        <n v="-3.0366"/>
        <n v="-7.9199999999999982"/>
        <n v="32.46879999999998"/>
        <n v="176.80260000000001"/>
        <n v="-393.60200000000009"/>
        <n v="503.63999999999965"/>
        <n v="147.08959999999999"/>
        <n v="1.597999999999999"/>
        <n v="222.58799999999991"/>
        <n v="-20.72399999999999"/>
        <n v="3.9144000000000005"/>
        <n v="6.1490000000000009"/>
        <n v="44.242500000000035"/>
        <n v="11.673000000000002"/>
        <n v="7.8064000000000036"/>
        <n v="25.897999999999982"/>
        <n v="412.46800000000007"/>
        <n v="-0.69760000000000066"/>
        <n v="3.8024000000000004"/>
        <n v="-165.768"/>
        <n v="-82.989999999999981"/>
        <n v="-46.995200000000025"/>
        <n v="3.5993999999999993"/>
        <n v="-16.614000000000004"/>
        <n v="19.180800000000001"/>
        <n v="125.30000000000007"/>
        <n v="11.0808"/>
        <n v="32.097999999999971"/>
        <n v="12.097999999999999"/>
        <n v="148.51060000000001"/>
        <n v="10.0632"/>
        <n v="32.186000000000007"/>
        <n v="6.911999999999999"/>
        <n v="7.4654999999999987"/>
        <n v="4.1755999999999993"/>
        <n v="3.4944000000000002"/>
        <n v="28.598399999999994"/>
        <n v="6.9741"/>
        <n v="-24.771599999999999"/>
        <n v="3.3515999999999977"/>
        <n v="-204.99959999999996"/>
        <n v="346.03960000000006"/>
        <n v="-13.188000000000009"/>
        <n v="-2.3232000000000008"/>
        <n v="-6.4232000000000014"/>
        <n v="-12.528600000000001"/>
        <n v="106.78080000000003"/>
        <n v="5.5070999999999994"/>
        <n v="-694.29359999999997"/>
        <n v="31.244399999999995"/>
        <n v="0.94679999999999698"/>
        <n v="5.2332000000000001"/>
        <n v="-3.6892000000000067"/>
        <n v="20.584200000000003"/>
        <n v="-3.9248999999999974"/>
        <n v="0.57540000000000058"/>
        <n v="4.6487999999999987"/>
        <n v="7.0489999999999995"/>
        <n v="1.3649999999999998"/>
        <n v="220.48250000000002"/>
        <n v="54.444800000000001"/>
        <n v="15.222499999999997"/>
        <n v="53.270399999999995"/>
        <n v="24.393000000000001"/>
        <n v="53.982000000000006"/>
        <n v="24.317999999999998"/>
        <n v="5.5327999999999999"/>
        <n v="6.8388000000000009"/>
        <n v="11.2308"/>
        <n v="1453.1237999999996"/>
        <n v="112.57400000000001"/>
        <n v="13.852799999999995"/>
        <n v="11.98"/>
        <n v="-5.6006999999999962"/>
        <n v="-28.49799999999999"/>
        <n v="40.97"/>
        <n v="20.369999999999997"/>
        <n v="25.278400000000001"/>
        <n v="4.7712000000000012"/>
        <n v="-11.020800000000005"/>
        <n v="-84.961500000000029"/>
        <n v="-15.418800000000203"/>
        <n v="22.987699999999997"/>
        <n v="-0.94520000000000004"/>
        <n v="20.585999999999999"/>
        <n v="-64.937599999999989"/>
        <n v="6.5057999999999971"/>
        <n v="-20.245000000000008"/>
        <n v="6.122999999999994"/>
        <n v="-2.2877999999999998"/>
        <n v="2.1840000000000002"/>
        <n v="15.917999999999999"/>
        <n v="9.9215999999999998"/>
        <n v="4.7616000000000014"/>
        <n v="117.12960000000004"/>
        <n v="46.790800000000004"/>
        <n v="-163.45159999999996"/>
        <n v="-2.9940000000000015"/>
        <n v="25.474399999999999"/>
        <n v="31.266399999999976"/>
        <n v="-5.6879999999999988"/>
        <n v="97.078399999999988"/>
        <n v="59.481600000000014"/>
        <n v="23.711999999999996"/>
        <n v="34.812800000000003"/>
        <n v="34.178400000000011"/>
        <n v="7.2744"/>
        <n v="15.395199999999999"/>
        <n v="50.876800000000003"/>
        <n v="6.6739999999999995"/>
        <n v="1.4975999999999996"/>
        <n v="1.1219999999999999"/>
        <n v="7.0223999999999993"/>
        <n v="11.757600000000011"/>
        <n v="19.193999999999999"/>
        <n v="-106.39299999999997"/>
        <n v="-11.518799999999999"/>
        <n v="8.2896000000000001"/>
        <n v="202.25279999999998"/>
        <n v="3.7127999999999988"/>
        <n v="15.091999999999995"/>
        <n v="-99.34529999999998"/>
        <n v="7.816599999999994"/>
        <n v="10.3194"/>
        <n v="0.3906000000000005"/>
        <n v="25.679999999999996"/>
        <n v="83.843999999999937"/>
        <n v="43.675200000000018"/>
        <n v="-4.1568000000000023"/>
        <n v="-86.058600000000013"/>
        <n v="15.958800000000004"/>
        <n v="13.674000000000003"/>
        <n v="8.465600000000002"/>
        <n v="2.3868"/>
        <n v="6.4784000000000042"/>
        <n v="-10.60680000000005"/>
        <n v="-1.049000000000003"/>
        <n v="33.1584"/>
        <n v="5.7715999999999994"/>
        <n v="0.95879999999999987"/>
        <n v="2.5973999999999995"/>
        <n v="-29.116799999999955"/>
        <n v="157.48750000000001"/>
        <n v="-10.019600000000054"/>
        <n v="8.0548000000000002"/>
        <n v="661.45590000000004"/>
        <n v="1.2348000000000008"/>
        <n v="14.6264"/>
        <n v="0.96119999999999983"/>
        <n v="-66.230199999999996"/>
        <n v="286.38359999999989"/>
        <n v="1.6829999999999994"/>
        <n v="156.04699999999997"/>
        <n v="171.36000000000007"/>
        <n v="3.9831000000000003"/>
        <n v="-2.5092999999999996"/>
        <n v="15.385999999999999"/>
        <n v="6.5434999999999981"/>
        <n v="-11.587200000000003"/>
        <n v="15.598999999999997"/>
        <n v="-56.059200000000011"/>
        <n v="60.475200000000058"/>
        <n v="420.58800000000019"/>
        <n v="39.97999999999999"/>
        <n v="-69.311999999999898"/>
        <n v="82.496999999999957"/>
        <n v="-16.261300000000006"/>
        <n v="-31.600000000000037"/>
        <n v="-57.115200000000016"/>
        <n v="2.5019999999999971"/>
        <n v="6.0449999999999946"/>
        <n v="1.2192000000000007"/>
        <n v="138.41699999999997"/>
        <n v="5.9135999999999997"/>
        <n v="3.0127999999999995"/>
        <n v="5.4503999999999913"/>
        <n v="55.844999999999985"/>
        <n v="26.582399999999986"/>
        <n v="13.685099999999995"/>
        <n v="-8.2763999999999971"/>
        <n v="-1.8294999999999959"/>
        <n v="0.33989999999999654"/>
        <n v="-10.050000000000001"/>
        <n v="41.933999999999983"/>
        <n v="20.097000000000008"/>
        <n v="7.9487999999999985"/>
        <n v="55.582200000000007"/>
        <n v="-66.599999999999994"/>
        <n v="3.9991999999999877"/>
        <n v="24.2012"/>
        <n v="38.532000000000004"/>
        <n v="-61.872"/>
        <n v="4.1124999999999998"/>
        <n v="-6.5076000000000018"/>
        <n v="-533.73250000000007"/>
        <n v="91.995400000000018"/>
        <n v="6.4943999999999988"/>
        <n v="-137.97600000000008"/>
        <n v="-76.953599999999994"/>
        <n v="2.1581999999999999"/>
        <n v="50.120000000000033"/>
        <n v="59.114999999999981"/>
        <n v="682.5168000000001"/>
        <n v="3.1007999999999996"/>
        <n v="19.080000000000002"/>
        <n v="350.42700000000002"/>
        <n v="46.800000000000004"/>
        <n v="2.0286"/>
        <n v="31.187999999999999"/>
        <n v="11.314800000000002"/>
        <n v="8.01"/>
        <n v="8.3537999999999997"/>
        <n v="0.80640000000000001"/>
        <n v="272.98250000000002"/>
        <n v="7.4759999999999991"/>
        <n v="18.089999999999996"/>
        <n v="20.694600000000008"/>
        <n v="15.7194"/>
        <n v="-6.0196000000000254"/>
        <n v="544.41749999999979"/>
        <n v="31.869599999999995"/>
        <n v="8.808799999999998"/>
        <n v="4.0472999999999999"/>
        <n v="22.702400000000004"/>
        <n v="3.720799999999997"/>
        <n v="36.44729999999997"/>
        <n v="-7.7406000000000006"/>
        <n v="-7.0145999999999997"/>
        <n v="60.463200000000015"/>
        <n v="0.95759999999999934"/>
        <n v="5.5616000000000021"/>
        <n v="80.777199999999979"/>
        <n v="12.607699999999999"/>
        <n v="1.3391999999999982"/>
        <n v="-6.8634000000000013"/>
        <n v="84.293999999999969"/>
        <n v="7.7739999999999991"/>
        <n v="13.320000000000002"/>
        <n v="-9.6565000000000047"/>
        <n v="-114.01739999999995"/>
        <n v="-3.8549999999999986"/>
        <n v="90.71999999999997"/>
        <n v="43.318799999999953"/>
        <n v="36.470399999999998"/>
        <n v="8.5539999999999878"/>
        <n v="9.7789999999999964"/>
        <n v="0.56399999999999983"/>
        <n v="-1.5935999999999995"/>
        <n v="34.786500000000004"/>
        <n v="-44.018999999999991"/>
        <n v="-164.9538"/>
        <n v="98.480200000000082"/>
        <n v="-10.116"/>
        <n v="1.0584000000000002"/>
        <n v="22.388800000000003"/>
        <n v="-4.4879999999999978"/>
        <n v="1.9259999999999975"/>
        <n v="-28.686199999999999"/>
        <n v="-79.908000000000015"/>
        <n v="-4.4969999999999999"/>
        <n v="323.95499999999993"/>
        <n v="3.5489999999999924"/>
        <n v="3.4973999999999998"/>
        <n v="-5.0098000000000269"/>
        <n v="13.967199999999998"/>
        <n v="11.240400000000001"/>
        <n v="22.155999999999999"/>
        <n v="-43.9056"/>
        <n v="15.191999999999979"/>
        <n v="-172.55700000000007"/>
        <n v="-9.8799999999999955"/>
        <n v="-378.40000000000009"/>
        <n v="2.6405999999999992"/>
        <n v="114.95999999999998"/>
        <n v="9.234"/>
        <n v="-213.55740000000006"/>
        <n v="55.36160000000001"/>
        <n v="-43.729199999999992"/>
        <n v="19.798799999999972"/>
        <n v="6.8939999999999984"/>
        <n v="15.319499999999996"/>
        <n v="762.59400000000005"/>
        <n v="74.998499999999922"/>
        <n v="-1.7495000000000118"/>
        <n v="1.2527999999999988"/>
        <n v="0.47279999999999966"/>
        <n v="-54.549600000000012"/>
        <n v="-39.511800000000036"/>
        <n v="-96.470399999999955"/>
        <n v="6.7481999999999989"/>
        <n v="-2.5212000000000003"/>
        <n v="2.3243999999999994"/>
        <n v="88.052999999999997"/>
        <n v="38.975200000000008"/>
        <n v="22.246000000000006"/>
        <n v="260.61120000000017"/>
        <n v="55.016000000000005"/>
        <n v="94.926000000000045"/>
        <n v="-1862.3124000000003"/>
        <n v="21.835199999999986"/>
        <n v="54.17639999999993"/>
        <n v="12.312299999999993"/>
        <n v="160.31359999999984"/>
        <n v="10.4076"/>
        <n v="19.487999999999992"/>
        <n v="11.997999999999998"/>
        <n v="-3.6212"/>
        <n v="35.078399999999995"/>
        <n v="5.7376000000000005"/>
        <n v="83.709599999999966"/>
        <n v="226.79460000000006"/>
        <n v="3.7744"/>
        <n v="161.19000000000003"/>
        <n v="23.987999999999996"/>
        <n v="8.0849999999999973"/>
        <n v="-374.99250000000006"/>
        <n v="1.331599999999999"/>
        <n v="14.143999999999998"/>
        <n v="29.449199999999998"/>
        <n v="1.8468"/>
        <n v="75.167999999999921"/>
        <n v="54.280799999999999"/>
        <n v="5.8064999999999998"/>
        <n v="10.178999999999997"/>
        <n v="-17.469000000000005"/>
        <n v="-18.058800000000076"/>
        <n v="122.2936"/>
        <n v="15.229199999999999"/>
        <n v="9.1919999999999931"/>
        <n v="9.48"/>
        <n v="16.295999999999999"/>
        <n v="5.5391999999999992"/>
        <n v="390.97699999999998"/>
        <n v="5.3948999999999998"/>
        <n v="12.106799999999993"/>
        <n v="5.5888000000000009"/>
        <n v="-34.196000000000026"/>
        <n v="-8.7959999999999958"/>
        <n v="-94.508399999999995"/>
        <n v="-6.4450000000000021"/>
        <n v="20.154400000000003"/>
        <n v="2.7984000000000027"/>
        <n v="7.9960000000000058"/>
        <n v="11.198000000000015"/>
        <n v="39.923399999999994"/>
        <n v="100.14029999999998"/>
        <n v="80.320799999999991"/>
        <n v="284.18549999999993"/>
        <n v="153.47250000000003"/>
        <n v="9.9295999999999971"/>
        <n v="145.06959999999992"/>
        <n v="9.2552000000000003"/>
        <n v="421.58529999999996"/>
        <n v="1.9844999999999995"/>
        <n v="72.894599999999997"/>
        <n v="22.900799999999997"/>
        <n v="54.861300000000007"/>
        <n v="1013.1270000000001"/>
        <n v="29.445499999999996"/>
        <n v="90.64439999999999"/>
        <n v="9.1020000000000039"/>
        <n v="-7.9634"/>
        <n v="0.66799999999999948"/>
        <n v="3.4649999999999999"/>
        <n v="0.90479999999999983"/>
        <n v="8.8800000000000008"/>
        <n v="58.419999999999987"/>
        <n v="55.647000000000006"/>
        <n v="1.4189999999999996"/>
        <n v="12.232500000000009"/>
        <n v="4.7231999999999994"/>
        <n v="25.02"/>
        <n v="8.4979999999999762"/>
        <n v="3.4215999999999993"/>
        <n v="4.2384000000000022"/>
        <n v="39.425499999999985"/>
        <n v="-3701.8928000000014"/>
        <n v="-10.060199999999998"/>
        <n v="-26.854400000000012"/>
        <n v="-26.946000000000012"/>
        <n v="-13.32"/>
        <n v="-12.090000000000003"/>
        <n v="2.9807999999999995"/>
        <n v="23.916899999999998"/>
        <n v="40.472999999999999"/>
        <n v="-30.098000000000127"/>
        <n v="6.9985999999999997"/>
        <n v="-66.391599999999983"/>
        <n v="21.024000000000001"/>
        <n v="1.6307999999999998"/>
        <n v="-31.00800000000001"/>
        <n v="-5.8869000000000007"/>
        <n v="1.5551999999999992"/>
        <n v="-43.117800000000045"/>
        <n v="2.6375999999999991"/>
        <n v="2.2065999999999999"/>
        <n v="-21.423599999999993"/>
        <n v="28.216999999999992"/>
        <n v="1.2064000000000001"/>
        <n v="2.1401999999999992"/>
        <n v="9.6832000000000011"/>
        <n v="-21.084799999999994"/>
        <n v="-3.3792"/>
        <n v="9.0575999999999972"/>
        <n v="38.376000000000005"/>
        <n v="-6.4619999999999891"/>
        <n v="45.467100000000009"/>
        <n v="3.1499999999999995"/>
        <n v="42.814799999999998"/>
        <n v="6.2495999999999992"/>
        <n v="15.092999999999998"/>
        <n v="3.7595999999999998"/>
        <n v="15.147000000000006"/>
        <n v="95.990400000000008"/>
        <n v="-2.5872000000000011"/>
        <n v="1.4442000000000004"/>
        <n v="190.38810000000001"/>
        <n v="-6.2999999999999972"/>
        <n v="-26.227200000000003"/>
        <n v="5.1229999999999993"/>
        <n v="2.2907999999999999"/>
        <n v="4.4736000000000011"/>
        <n v="60.391999999999939"/>
        <n v="-40.003599999999999"/>
        <n v="9.9521999999999977"/>
        <n v="132.99"/>
        <n v="83.733000000000004"/>
        <n v="21.134400000000003"/>
        <n v="20.9664"/>
        <n v="610.86239999999998"/>
        <n v="0.1008"/>
        <n v="5.2528000000000006"/>
        <n v="2.5451999999999995"/>
        <n v="32.662799999999947"/>
        <n v="1.1969999999999992"/>
        <n v="19.989999999999995"/>
        <n v="6.3600000000000101E-2"/>
        <n v="-21.213600000000099"/>
        <n v="-6.379999999999999"/>
        <n v="63.685999999999979"/>
        <n v="6.7392000000000003"/>
        <n v="98.139599999999987"/>
        <n v="5.58"/>
        <n v="2.4138000000000006"/>
        <n v="9.6913999999999998"/>
        <n v="48.457499999999996"/>
        <n v="83.314000000000021"/>
        <n v="96.854399999999998"/>
        <n v="27.60799999999999"/>
        <n v="38.456000000000003"/>
        <n v="34.97399999999999"/>
        <n v="-143.25480000000002"/>
        <n v="7.1099999999999994"/>
        <n v="2.0849999999999991"/>
        <n v="-6.9101999999999997"/>
        <n v="55.389600000000002"/>
        <n v="24.881999999999991"/>
        <n v="56.526400000000002"/>
        <n v="-54.320399999999978"/>
        <n v="3.5047999999999995"/>
        <n v="17.990999999999996"/>
        <n v="-143.43099999999998"/>
        <n v="-35.817600000000013"/>
        <n v="-4.5935999999999986"/>
        <n v="28.79519999999998"/>
        <n v="11.994999999999999"/>
        <n v="353.5791999999999"/>
        <n v="53.994599999999991"/>
        <n v="20.140799999999999"/>
        <n v="8.7371999999999996"/>
        <n v="3.4551999999999996"/>
        <n v="-40.196000000000055"/>
        <n v="13.481999999999998"/>
        <n v="47.806499999999993"/>
        <n v="2.5146000000000015"/>
        <n v="3.6744000000000039"/>
        <n v="19.915500000000002"/>
        <n v="9.9456000000000024"/>
        <n v="4.8160000000000007"/>
        <n v="87.196200000000005"/>
        <n v="29.964600000000061"/>
        <n v="13.299000000000003"/>
        <n v="539.24639999999999"/>
        <n v="793.71599999999989"/>
        <n v="15.954299999999993"/>
        <n v="14.7593"/>
        <n v="20.723999999999997"/>
        <n v="10.258800000000008"/>
        <n v="1.8687999999999998"/>
        <n v="3.2399999999999984"/>
        <n v="-67.670400000000001"/>
        <n v="6.4319999999999995"/>
        <n v="51.554299999999991"/>
        <n v="6.5974999999999993"/>
        <n v="54.997599999999991"/>
        <n v="42.22499999999998"/>
        <n v="33.604199999999992"/>
        <n v="27.195999999999998"/>
        <n v="4.6815999999999995"/>
        <n v="153.11519999999999"/>
        <n v="16.713200000000001"/>
        <n v="27.434400000000011"/>
        <n v="16.123999999999995"/>
        <n v="4.1027999999999993"/>
        <n v="13.32"/>
        <n v="72.947999999999979"/>
      </sharedItems>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Profit Margin" numFmtId="0" formula="Profit/Sales" databaseField="0"/>
  </cacheFields>
  <extLst>
    <ext xmlns:x14="http://schemas.microsoft.com/office/spreadsheetml/2009/9/main" uri="{725AE2AE-9491-48be-B2B4-4EB974FC3084}">
      <x14:pivotCacheDefinition pivotCacheId="206497235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CKY GUSAIN" refreshedDate="46244.855880902775" backgroundQuery="1" createdVersion="8" refreshedVersion="8" minRefreshableVersion="3" recordCount="0" supportSubquery="1" supportAdvancedDrill="1" xr:uid="{1100274F-57C0-4538-A533-87A8D9A0183A}">
  <cacheSource type="external" connectionId="1"/>
  <cacheFields count="8">
    <cacheField name="[Table_1].[Order Date (Month)].[Order Date (Month)]" caption="Order Date (Month)" numFmtId="0" hierarchy="24" level="1">
      <sharedItems count="12">
        <s v="Feb"/>
        <s v="Mar"/>
        <s v="Apr"/>
        <s v="May"/>
        <s v="Jun"/>
        <s v="Jul"/>
        <s v="Aug"/>
        <s v="Sep"/>
        <s v="Oct"/>
        <s v="Nov"/>
        <s v="Dec"/>
        <s v="Jan"/>
      </sharedItems>
    </cacheField>
    <cacheField name="[Measures].[Sum of Sales]" caption="Sum of Sales" numFmtId="0" hierarchy="28" level="32767"/>
    <cacheField name="[Measures].[Sum of Profit]" caption="Sum of Profit" numFmtId="0" hierarchy="29" level="32767"/>
    <cacheField name="[Table_1].[Order Date (Year)].[Order Date (Year)]" caption="Order Date (Year)" numFmtId="0" hierarchy="22" level="1">
      <sharedItems count="4">
        <s v="2011"/>
        <s v="2012"/>
        <s v="2013"/>
        <s v="2014"/>
      </sharedItems>
    </cacheField>
    <cacheField name="[Table_1].[Year].[Year]" caption="Year" numFmtId="0" hierarchy="2" level="1">
      <sharedItems containsSemiMixedTypes="0" containsNonDate="0" containsString="0"/>
    </cacheField>
    <cacheField name="[Table_1].[Region].[Region]" caption="Region" numFmtId="0" hierarchy="13" level="1">
      <sharedItems containsSemiMixedTypes="0" containsNonDate="0" containsString="0"/>
    </cacheField>
    <cacheField name="[Table_1].[Category].[Category]" caption="Category" numFmtId="0" hierarchy="15" level="1">
      <sharedItems containsSemiMixedTypes="0" containsNonDate="0" containsString="0"/>
    </cacheField>
    <cacheField name="[Table_1].[Segment].[Segment]" caption="Segment" numFmtId="0" hierarchy="8" level="1">
      <sharedItems containsSemiMixedTypes="0" containsNonDate="0" containsString="0"/>
    </cacheField>
  </cacheFields>
  <cacheHierarchies count="30">
    <cacheHierarchy uniqueName="[Table_1].[Row ID]" caption="Row ID" attribute="1" defaultMemberUniqueName="[Table_1].[Row ID].[All]" allUniqueName="[Table_1].[Row ID].[All]" dimensionUniqueName="[Table_1]" displayFolder="" count="2" memberValueDatatype="20" unbalanced="0"/>
    <cacheHierarchy uniqueName="[Table_1].[Order ID]" caption="Order ID" attribute="1" defaultMemberUniqueName="[Table_1].[Order ID].[All]" allUniqueName="[Table_1].[Order ID].[All]" dimensionUniqueName="[Table_1]" displayFolder="" count="2" memberValueDatatype="130" unbalanced="0"/>
    <cacheHierarchy uniqueName="[Table_1].[Year]" caption="Year" attribute="1" defaultMemberUniqueName="[Table_1].[Year].[All]" allUniqueName="[Table_1].[Year].[All]" dimensionUniqueName="[Table_1]" displayFolder="" count="2" memberValueDatatype="20" unbalanced="0">
      <fieldsUsage count="2">
        <fieldUsage x="-1"/>
        <fieldUsage x="4"/>
      </fieldsUsage>
    </cacheHierarchy>
    <cacheHierarchy uniqueName="[Table_1].[Order Date]" caption="Order Date" attribute="1" time="1" defaultMemberUniqueName="[Table_1].[Order Date].[All]" allUniqueName="[Table_1].[Order Date].[All]" dimensionUniqueName="[Table_1]" displayFolder="" count="2" memberValueDatatype="7" unbalanced="0"/>
    <cacheHierarchy uniqueName="[Table_1].[Ship Date]" caption="Ship Date" attribute="1" time="1" defaultMemberUniqueName="[Table_1].[Ship Date].[All]" allUniqueName="[Table_1].[Ship Date].[All]" dimensionUniqueName="[Table_1]" displayFolder="" count="2" memberValueDatatype="7" unbalanced="0"/>
    <cacheHierarchy uniqueName="[Table_1].[Ship Mode]" caption="Ship Mode" attribute="1" defaultMemberUniqueName="[Table_1].[Ship Mode].[All]" allUniqueName="[Table_1].[Ship Mode].[All]" dimensionUniqueName="[Table_1]" displayFolder="" count="2" memberValueDatatype="130" unbalanced="0"/>
    <cacheHierarchy uniqueName="[Table_1].[Customer ID]" caption="Customer ID" attribute="1" defaultMemberUniqueName="[Table_1].[Customer ID].[All]" allUniqueName="[Table_1].[Customer ID].[All]" dimensionUniqueName="[Table_1]" displayFolder="" count="2" memberValueDatatype="130" unbalanced="0"/>
    <cacheHierarchy uniqueName="[Table_1].[Customer Name]" caption="Customer Name" attribute="1" defaultMemberUniqueName="[Table_1].[Customer Name].[All]" allUniqueName="[Table_1].[Customer Name].[All]" dimensionUniqueName="[Table_1]" displayFolder="" count="2" memberValueDatatype="130" unbalanced="0"/>
    <cacheHierarchy uniqueName="[Table_1].[Segment]" caption="Segment" attribute="1" defaultMemberUniqueName="[Table_1].[Segment].[All]" allUniqueName="[Table_1].[Segment].[All]" dimensionUniqueName="[Table_1]" displayFolder="" count="2" memberValueDatatype="130" unbalanced="0">
      <fieldsUsage count="2">
        <fieldUsage x="-1"/>
        <fieldUsage x="7"/>
      </fieldsUsage>
    </cacheHierarchy>
    <cacheHierarchy uniqueName="[Table_1].[Country]" caption="Country" attribute="1" defaultMemberUniqueName="[Table_1].[Country].[All]" allUniqueName="[Table_1].[Country].[All]" dimensionUniqueName="[Table_1]" displayFolder="" count="2" memberValueDatatype="130" unbalanced="0"/>
    <cacheHierarchy uniqueName="[Table_1].[City]" caption="City" attribute="1" defaultMemberUniqueName="[Table_1].[City].[All]" allUniqueName="[Table_1].[City].[All]" dimensionUniqueName="[Table_1]" displayFolder="" count="2" memberValueDatatype="130" unbalanced="0"/>
    <cacheHierarchy uniqueName="[Table_1].[State]" caption="State" attribute="1" defaultMemberUniqueName="[Table_1].[State].[All]" allUniqueName="[Table_1].[State].[All]" dimensionUniqueName="[Table_1]" displayFolder="" count="2" memberValueDatatype="130" unbalanced="0"/>
    <cacheHierarchy uniqueName="[Table_1].[Postal Code]" caption="Postal Code" attribute="1" defaultMemberUniqueName="[Table_1].[Postal Code].[All]" allUniqueName="[Table_1].[Postal Code].[All]" dimensionUniqueName="[Table_1]" displayFolder="" count="2" memberValueDatatype="130" unbalanced="0"/>
    <cacheHierarchy uniqueName="[Table_1].[Region]" caption="Region" attribute="1" defaultMemberUniqueName="[Table_1].[Region].[All]" allUniqueName="[Table_1].[Region].[All]" dimensionUniqueName="[Table_1]" displayFolder="" count="2" memberValueDatatype="130" unbalanced="0">
      <fieldsUsage count="2">
        <fieldUsage x="-1"/>
        <fieldUsage x="5"/>
      </fieldsUsage>
    </cacheHierarchy>
    <cacheHierarchy uniqueName="[Table_1].[Product ID]" caption="Product ID" attribute="1" defaultMemberUniqueName="[Table_1].[Product ID].[All]" allUniqueName="[Table_1].[Product ID].[All]" dimensionUniqueName="[Table_1]" displayFolder="" count="2" memberValueDatatype="130" unbalanced="0"/>
    <cacheHierarchy uniqueName="[Table_1].[Category]" caption="Category" attribute="1" defaultMemberUniqueName="[Table_1].[Category].[All]" allUniqueName="[Table_1].[Category].[All]" dimensionUniqueName="[Table_1]" displayFolder="" count="2" memberValueDatatype="130" unbalanced="0">
      <fieldsUsage count="2">
        <fieldUsage x="-1"/>
        <fieldUsage x="6"/>
      </fieldsUsage>
    </cacheHierarchy>
    <cacheHierarchy uniqueName="[Table_1].[Sub-Category]" caption="Sub-Category" attribute="1" defaultMemberUniqueName="[Table_1].[Sub-Category].[All]" allUniqueName="[Table_1].[Sub-Category].[All]" dimensionUniqueName="[Table_1]" displayFolder="" count="2" memberValueDatatype="130" unbalanced="0"/>
    <cacheHierarchy uniqueName="[Table_1].[Product Name]" caption="Product Name" attribute="1" defaultMemberUniqueName="[Table_1].[Product Name].[All]" allUniqueName="[Table_1].[Product Name].[All]" dimensionUniqueName="[Table_1]" displayFolder="" count="2" memberValueDatatype="130" unbalanced="0"/>
    <cacheHierarchy uniqueName="[Table_1].[Sales]" caption="Sales" attribute="1" defaultMemberUniqueName="[Table_1].[Sales].[All]" allUniqueName="[Table_1].[Sales].[All]" dimensionUniqueName="[Table_1]" displayFolder="" count="2" memberValueDatatype="5" unbalanced="0"/>
    <cacheHierarchy uniqueName="[Table_1].[Quantity]" caption="Quantity" attribute="1" defaultMemberUniqueName="[Table_1].[Quantity].[All]" allUniqueName="[Table_1].[Quantity].[All]" dimensionUniqueName="[Table_1]" displayFolder="" count="2" memberValueDatatype="20" unbalanced="0"/>
    <cacheHierarchy uniqueName="[Table_1].[Discount]" caption="Discount" attribute="1" defaultMemberUniqueName="[Table_1].[Discount].[All]" allUniqueName="[Table_1].[Discount].[All]" dimensionUniqueName="[Table_1]" displayFolder="" count="2" memberValueDatatype="5" unbalanced="0"/>
    <cacheHierarchy uniqueName="[Table_1].[Profit]" caption="Profit" attribute="1" defaultMemberUniqueName="[Table_1].[Profit].[All]" allUniqueName="[Table_1].[Profit].[All]" dimensionUniqueName="[Table_1]" displayFolder="" count="2" memberValueDatatype="5" unbalanced="0"/>
    <cacheHierarchy uniqueName="[Table_1].[Order Date (Year)]" caption="Order Date (Year)" attribute="1" defaultMemberUniqueName="[Table_1].[Order Date (Year)].[All]" allUniqueName="[Table_1].[Order Date (Year)].[All]" dimensionUniqueName="[Table_1]" displayFolder="" count="2" memberValueDatatype="130" unbalanced="0">
      <fieldsUsage count="2">
        <fieldUsage x="-1"/>
        <fieldUsage x="3"/>
      </fieldsUsage>
    </cacheHierarchy>
    <cacheHierarchy uniqueName="[Table_1].[Order Date (Quarter)]" caption="Order Date (Quarter)" attribute="1" defaultMemberUniqueName="[Table_1].[Order Date (Quarter)].[All]" allUniqueName="[Table_1].[Order Date (Quarter)].[All]" dimensionUniqueName="[Table_1]" displayFolder="" count="2" memberValueDatatype="130" unbalanced="0"/>
    <cacheHierarchy uniqueName="[Table_1].[Order Date (Month)]" caption="Order Date (Month)" attribute="1" defaultMemberUniqueName="[Table_1].[Order Date (Month)].[All]" allUniqueName="[Table_1].[Order Date (Month)].[All]" dimensionUniqueName="[Table_1]" displayFolder="" count="2" memberValueDatatype="130" unbalanced="0">
      <fieldsUsage count="2">
        <fieldUsage x="-1"/>
        <fieldUsage x="0"/>
      </fieldsUsage>
    </cacheHierarchy>
    <cacheHierarchy uniqueName="[Table_1].[Order Date (Month Index)]" caption="Order Date (Month Index)" attribute="1" defaultMemberUniqueName="[Table_1].[Order Date (Month Index)].[All]" allUniqueName="[Table_1].[Order Date (Month Index)].[All]" dimensionUniqueName="[Table_1]" displayFolder="" count="2" memberValueDatatype="20" unbalanced="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Sales]" caption="Sum of Sales" measure="1" displayFolder="" measureGroup="Table_1"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Table_1" count="0" oneField="1" hidden="1">
      <fieldsUsage count="1">
        <fieldUsage x="2"/>
      </fieldsUsage>
      <extLst>
        <ext xmlns:x15="http://schemas.microsoft.com/office/spreadsheetml/2010/11/main" uri="{B97F6D7D-B522-45F9-BDA1-12C45D357490}">
          <x15:cacheHierarchy aggregatedColumn="21"/>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CKY GUSAIN" refreshedDate="46244.855881481482" backgroundQuery="1" createdVersion="8" refreshedVersion="8" minRefreshableVersion="3" recordCount="0" supportSubquery="1" supportAdvancedDrill="1" xr:uid="{631FC963-08CE-4965-9F6A-F65F6FAE3D6F}">
  <cacheSource type="external" connectionId="1"/>
  <cacheFields count="6">
    <cacheField name="[Measures].[Sum of Sales]" caption="Sum of Sales" numFmtId="0" hierarchy="28" level="32767"/>
    <cacheField name="[Table_1].[Ship Mode].[Ship Mode]" caption="Ship Mode" numFmtId="0" hierarchy="5" level="1">
      <sharedItems count="4">
        <s v="First Class"/>
        <s v="Same Day"/>
        <s v="Second Class"/>
        <s v="Standard Class"/>
      </sharedItems>
    </cacheField>
    <cacheField name="[Table_1].[Year].[Year]" caption="Year" numFmtId="0" hierarchy="2" level="1">
      <sharedItems containsSemiMixedTypes="0" containsNonDate="0" containsString="0"/>
    </cacheField>
    <cacheField name="[Table_1].[Region].[Region]" caption="Region" numFmtId="0" hierarchy="13" level="1">
      <sharedItems containsSemiMixedTypes="0" containsNonDate="0" containsString="0"/>
    </cacheField>
    <cacheField name="[Table_1].[Category].[Category]" caption="Category" numFmtId="0" hierarchy="15" level="1">
      <sharedItems containsSemiMixedTypes="0" containsNonDate="0" containsString="0"/>
    </cacheField>
    <cacheField name="[Table_1].[Segment].[Segment]" caption="Segment" numFmtId="0" hierarchy="8" level="1">
      <sharedItems containsSemiMixedTypes="0" containsNonDate="0" containsString="0"/>
    </cacheField>
  </cacheFields>
  <cacheHierarchies count="30">
    <cacheHierarchy uniqueName="[Table_1].[Row ID]" caption="Row ID" attribute="1" defaultMemberUniqueName="[Table_1].[Row ID].[All]" allUniqueName="[Table_1].[Row ID].[All]" dimensionUniqueName="[Table_1]" displayFolder="" count="0" memberValueDatatype="20" unbalanced="0"/>
    <cacheHierarchy uniqueName="[Table_1].[Order ID]" caption="Order ID" attribute="1" defaultMemberUniqueName="[Table_1].[Order ID].[All]" allUniqueName="[Table_1].[Order ID].[All]" dimensionUniqueName="[Table_1]" displayFolder="" count="0" memberValueDatatype="130" unbalanced="0"/>
    <cacheHierarchy uniqueName="[Table_1].[Year]" caption="Year" attribute="1" defaultMemberUniqueName="[Table_1].[Year].[All]" allUniqueName="[Table_1].[Year].[All]" dimensionUniqueName="[Table_1]" displayFolder="" count="2" memberValueDatatype="20" unbalanced="0">
      <fieldsUsage count="2">
        <fieldUsage x="-1"/>
        <fieldUsage x="2"/>
      </fieldsUsage>
    </cacheHierarchy>
    <cacheHierarchy uniqueName="[Table_1].[Order Date]" caption="Order Date" attribute="1" time="1" defaultMemberUniqueName="[Table_1].[Order Date].[All]" allUniqueName="[Table_1].[Order Date].[All]" dimensionUniqueName="[Table_1]" displayFolder="" count="2" memberValueDatatype="7" unbalanced="0"/>
    <cacheHierarchy uniqueName="[Table_1].[Ship Date]" caption="Ship Date" attribute="1" time="1" defaultMemberUniqueName="[Table_1].[Ship Date].[All]" allUniqueName="[Table_1].[Ship Date].[All]" dimensionUniqueName="[Table_1]" displayFolder="" count="0" memberValueDatatype="7" unbalanced="0"/>
    <cacheHierarchy uniqueName="[Table_1].[Ship Mode]" caption="Ship Mode" attribute="1" defaultMemberUniqueName="[Table_1].[Ship Mode].[All]" allUniqueName="[Table_1].[Ship Mode].[All]" dimensionUniqueName="[Table_1]" displayFolder="" count="2" memberValueDatatype="130" unbalanced="0">
      <fieldsUsage count="2">
        <fieldUsage x="-1"/>
        <fieldUsage x="1"/>
      </fieldsUsage>
    </cacheHierarchy>
    <cacheHierarchy uniqueName="[Table_1].[Customer ID]" caption="Customer ID" attribute="1" defaultMemberUniqueName="[Table_1].[Customer ID].[All]" allUniqueName="[Table_1].[Customer ID].[All]" dimensionUniqueName="[Table_1]" displayFolder="" count="0" memberValueDatatype="130" unbalanced="0"/>
    <cacheHierarchy uniqueName="[Table_1].[Customer Name]" caption="Customer Name" attribute="1" defaultMemberUniqueName="[Table_1].[Customer Name].[All]" allUniqueName="[Table_1].[Customer Name].[All]" dimensionUniqueName="[Table_1]" displayFolder="" count="0" memberValueDatatype="130" unbalanced="0"/>
    <cacheHierarchy uniqueName="[Table_1].[Segment]" caption="Segment" attribute="1" defaultMemberUniqueName="[Table_1].[Segment].[All]" allUniqueName="[Table_1].[Segment].[All]" dimensionUniqueName="[Table_1]" displayFolder="" count="2" memberValueDatatype="130" unbalanced="0">
      <fieldsUsage count="2">
        <fieldUsage x="-1"/>
        <fieldUsage x="5"/>
      </fieldsUsage>
    </cacheHierarchy>
    <cacheHierarchy uniqueName="[Table_1].[Country]" caption="Country" attribute="1" defaultMemberUniqueName="[Table_1].[Country].[All]" allUniqueName="[Table_1].[Country].[All]" dimensionUniqueName="[Table_1]" displayFolder="" count="0" memberValueDatatype="130" unbalanced="0"/>
    <cacheHierarchy uniqueName="[Table_1].[City]" caption="City" attribute="1" defaultMemberUniqueName="[Table_1].[City].[All]" allUniqueName="[Table_1].[City].[All]" dimensionUniqueName="[Table_1]" displayFolder="" count="0" memberValueDatatype="130" unbalanced="0"/>
    <cacheHierarchy uniqueName="[Table_1].[State]" caption="State" attribute="1" defaultMemberUniqueName="[Table_1].[State].[All]" allUniqueName="[Table_1].[State].[All]" dimensionUniqueName="[Table_1]" displayFolder="" count="0" memberValueDatatype="130" unbalanced="0"/>
    <cacheHierarchy uniqueName="[Table_1].[Postal Code]" caption="Postal Code" attribute="1" defaultMemberUniqueName="[Table_1].[Postal Code].[All]" allUniqueName="[Table_1].[Postal Code].[All]" dimensionUniqueName="[Table_1]" displayFolder="" count="0" memberValueDatatype="130" unbalanced="0"/>
    <cacheHierarchy uniqueName="[Table_1].[Region]" caption="Region" attribute="1" defaultMemberUniqueName="[Table_1].[Region].[All]" allUniqueName="[Table_1].[Region].[All]" dimensionUniqueName="[Table_1]" displayFolder="" count="2" memberValueDatatype="130" unbalanced="0">
      <fieldsUsage count="2">
        <fieldUsage x="-1"/>
        <fieldUsage x="3"/>
      </fieldsUsage>
    </cacheHierarchy>
    <cacheHierarchy uniqueName="[Table_1].[Product ID]" caption="Product ID" attribute="1" defaultMemberUniqueName="[Table_1].[Product ID].[All]" allUniqueName="[Table_1].[Product ID].[All]" dimensionUniqueName="[Table_1]" displayFolder="" count="0" memberValueDatatype="130" unbalanced="0"/>
    <cacheHierarchy uniqueName="[Table_1].[Category]" caption="Category" attribute="1" defaultMemberUniqueName="[Table_1].[Category].[All]" allUniqueName="[Table_1].[Category].[All]" dimensionUniqueName="[Table_1]" displayFolder="" count="2" memberValueDatatype="130" unbalanced="0">
      <fieldsUsage count="2">
        <fieldUsage x="-1"/>
        <fieldUsage x="4"/>
      </fieldsUsage>
    </cacheHierarchy>
    <cacheHierarchy uniqueName="[Table_1].[Sub-Category]" caption="Sub-Category" attribute="1" defaultMemberUniqueName="[Table_1].[Sub-Category].[All]" allUniqueName="[Table_1].[Sub-Category].[All]" dimensionUniqueName="[Table_1]" displayFolder="" count="0" memberValueDatatype="130" unbalanced="0"/>
    <cacheHierarchy uniqueName="[Table_1].[Product Name]" caption="Product Name" attribute="1" defaultMemberUniqueName="[Table_1].[Product Name].[All]" allUniqueName="[Table_1].[Product Name].[All]" dimensionUniqueName="[Table_1]" displayFolder="" count="0" memberValueDatatype="130" unbalanced="0"/>
    <cacheHierarchy uniqueName="[Table_1].[Sales]" caption="Sales" attribute="1" defaultMemberUniqueName="[Table_1].[Sales].[All]" allUniqueName="[Table_1].[Sales].[All]" dimensionUniqueName="[Table_1]" displayFolder="" count="0" memberValueDatatype="5" unbalanced="0"/>
    <cacheHierarchy uniqueName="[Table_1].[Quantity]" caption="Quantity" attribute="1" defaultMemberUniqueName="[Table_1].[Quantity].[All]" allUniqueName="[Table_1].[Quantity].[All]" dimensionUniqueName="[Table_1]" displayFolder="" count="0" memberValueDatatype="20" unbalanced="0"/>
    <cacheHierarchy uniqueName="[Table_1].[Discount]" caption="Discount" attribute="1" defaultMemberUniqueName="[Table_1].[Discount].[All]" allUniqueName="[Table_1].[Discount].[All]" dimensionUniqueName="[Table_1]" displayFolder="" count="0" memberValueDatatype="5" unbalanced="0"/>
    <cacheHierarchy uniqueName="[Table_1].[Profit]" caption="Profit" attribute="1" defaultMemberUniqueName="[Table_1].[Profit].[All]" allUniqueName="[Table_1].[Profit].[All]" dimensionUniqueName="[Table_1]" displayFolder="" count="0" memberValueDatatype="5" unbalanced="0"/>
    <cacheHierarchy uniqueName="[Table_1].[Order Date (Year)]" caption="Order Date (Year)" attribute="1" defaultMemberUniqueName="[Table_1].[Order Date (Year)].[All]" allUniqueName="[Table_1].[Order Date (Year)].[All]" dimensionUniqueName="[Table_1]" displayFolder="" count="0" memberValueDatatype="130" unbalanced="0"/>
    <cacheHierarchy uniqueName="[Table_1].[Order Date (Quarter)]" caption="Order Date (Quarter)" attribute="1" defaultMemberUniqueName="[Table_1].[Order Date (Quarter)].[All]" allUniqueName="[Table_1].[Order Date (Quarter)].[All]" dimensionUniqueName="[Table_1]" displayFolder="" count="0" memberValueDatatype="130" unbalanced="0"/>
    <cacheHierarchy uniqueName="[Table_1].[Order Date (Month)]" caption="Order Date (Month)" attribute="1" defaultMemberUniqueName="[Table_1].[Order Date (Month)].[All]" allUniqueName="[Table_1].[Order Date (Month)].[All]" dimensionUniqueName="[Table_1]" displayFolder="" count="0" memberValueDatatype="130" unbalanced="0"/>
    <cacheHierarchy uniqueName="[Table_1].[Order Date (Month Index)]" caption="Order Date (Month Index)" attribute="1" defaultMemberUniqueName="[Table_1].[Order Date (Month Index)].[All]" allUniqueName="[Table_1].[Order Date (Month Index)].[All]" dimensionUniqueName="[Table_1]" displayFolder="" count="0" memberValueDatatype="20" unbalanced="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Sales]" caption="Sum of Sales" measure="1" displayFolder="" measureGroup="Table_1"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Table_1" count="0" hidden="1">
      <extLst>
        <ext xmlns:x15="http://schemas.microsoft.com/office/spreadsheetml/2010/11/main" uri="{B97F6D7D-B522-45F9-BDA1-12C45D357490}">
          <x15:cacheHierarchy aggregatedColumn="21"/>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CKY GUSAIN" refreshedDate="46241.503309259257" backgroundQuery="1" createdVersion="3" refreshedVersion="8" minRefreshableVersion="3" recordCount="0" supportSubquery="1" supportAdvancedDrill="1" xr:uid="{46D9A6F1-6108-4602-BE88-79BF876A1465}">
  <cacheSource type="external" connectionId="1">
    <extLst>
      <ext xmlns:x14="http://schemas.microsoft.com/office/spreadsheetml/2009/9/main" uri="{F057638F-6D5F-4e77-A914-E7F072B9BCA8}">
        <x14:sourceConnection name="ThisWorkbookDataModel"/>
      </ext>
    </extLst>
  </cacheSource>
  <cacheFields count="0"/>
  <cacheHierarchies count="30">
    <cacheHierarchy uniqueName="[Table_1].[Row ID]" caption="Row ID" attribute="1" defaultMemberUniqueName="[Table_1].[Row ID].[All]" allUniqueName="[Table_1].[Row ID].[All]" dimensionUniqueName="[Table_1]" displayFolder="" count="0" memberValueDatatype="20" unbalanced="0"/>
    <cacheHierarchy uniqueName="[Table_1].[Order ID]" caption="Order ID" attribute="1" defaultMemberUniqueName="[Table_1].[Order ID].[All]" allUniqueName="[Table_1].[Order ID].[All]" dimensionUniqueName="[Table_1]" displayFolder="" count="0" memberValueDatatype="130" unbalanced="0"/>
    <cacheHierarchy uniqueName="[Table_1].[Year]" caption="Year" attribute="1" defaultMemberUniqueName="[Table_1].[Year].[All]" allUniqueName="[Table_1].[Year].[All]" dimensionUniqueName="[Table_1]" displayFolder="" count="2" memberValueDatatype="20" unbalanced="0"/>
    <cacheHierarchy uniqueName="[Table_1].[Order Date]" caption="Order Date" attribute="1" time="1" defaultMemberUniqueName="[Table_1].[Order Date].[All]" allUniqueName="[Table_1].[Order Date].[All]" dimensionUniqueName="[Table_1]" displayFolder="" count="0" memberValueDatatype="7" unbalanced="0"/>
    <cacheHierarchy uniqueName="[Table_1].[Ship Date]" caption="Ship Date" attribute="1" time="1" defaultMemberUniqueName="[Table_1].[Ship Date].[All]" allUniqueName="[Table_1].[Ship Date].[All]" dimensionUniqueName="[Table_1]" displayFolder="" count="0" memberValueDatatype="7" unbalanced="0"/>
    <cacheHierarchy uniqueName="[Table_1].[Ship Mode]" caption="Ship Mode" attribute="1" defaultMemberUniqueName="[Table_1].[Ship Mode].[All]" allUniqueName="[Table_1].[Ship Mode].[All]" dimensionUniqueName="[Table_1]" displayFolder="" count="2" memberValueDatatype="130" unbalanced="0"/>
    <cacheHierarchy uniqueName="[Table_1].[Customer ID]" caption="Customer ID" attribute="1" defaultMemberUniqueName="[Table_1].[Customer ID].[All]" allUniqueName="[Table_1].[Customer ID].[All]" dimensionUniqueName="[Table_1]" displayFolder="" count="0" memberValueDatatype="130" unbalanced="0"/>
    <cacheHierarchy uniqueName="[Table_1].[Customer Name]" caption="Customer Name" attribute="1" defaultMemberUniqueName="[Table_1].[Customer Name].[All]" allUniqueName="[Table_1].[Customer Name].[All]" dimensionUniqueName="[Table_1]" displayFolder="" count="0" memberValueDatatype="130" unbalanced="0"/>
    <cacheHierarchy uniqueName="[Table_1].[Segment]" caption="Segment" attribute="1" defaultMemberUniqueName="[Table_1].[Segment].[All]" allUniqueName="[Table_1].[Segment].[All]" dimensionUniqueName="[Table_1]" displayFolder="" count="2" memberValueDatatype="130" unbalanced="0"/>
    <cacheHierarchy uniqueName="[Table_1].[Country]" caption="Country" attribute="1" defaultMemberUniqueName="[Table_1].[Country].[All]" allUniqueName="[Table_1].[Country].[All]" dimensionUniqueName="[Table_1]" displayFolder="" count="0" memberValueDatatype="130" unbalanced="0"/>
    <cacheHierarchy uniqueName="[Table_1].[City]" caption="City" attribute="1" defaultMemberUniqueName="[Table_1].[City].[All]" allUniqueName="[Table_1].[City].[All]" dimensionUniqueName="[Table_1]" displayFolder="" count="0" memberValueDatatype="130" unbalanced="0"/>
    <cacheHierarchy uniqueName="[Table_1].[State]" caption="State" attribute="1" defaultMemberUniqueName="[Table_1].[State].[All]" allUniqueName="[Table_1].[State].[All]" dimensionUniqueName="[Table_1]" displayFolder="" count="2" memberValueDatatype="130" unbalanced="0"/>
    <cacheHierarchy uniqueName="[Table_1].[Postal Code]" caption="Postal Code" attribute="1" defaultMemberUniqueName="[Table_1].[Postal Code].[All]" allUniqueName="[Table_1].[Postal Code].[All]" dimensionUniqueName="[Table_1]" displayFolder="" count="0" memberValueDatatype="130" unbalanced="0"/>
    <cacheHierarchy uniqueName="[Table_1].[Region]" caption="Region" attribute="1" defaultMemberUniqueName="[Table_1].[Region].[All]" allUniqueName="[Table_1].[Region].[All]" dimensionUniqueName="[Table_1]" displayFolder="" count="2" memberValueDatatype="130" unbalanced="0"/>
    <cacheHierarchy uniqueName="[Table_1].[Product ID]" caption="Product ID" attribute="1" defaultMemberUniqueName="[Table_1].[Product ID].[All]" allUniqueName="[Table_1].[Product ID].[All]" dimensionUniqueName="[Table_1]" displayFolder="" count="0" memberValueDatatype="130" unbalanced="0"/>
    <cacheHierarchy uniqueName="[Table_1].[Category]" caption="Category" attribute="1" defaultMemberUniqueName="[Table_1].[Category].[All]" allUniqueName="[Table_1].[Category].[All]" dimensionUniqueName="[Table_1]" displayFolder="" count="2" memberValueDatatype="130" unbalanced="0"/>
    <cacheHierarchy uniqueName="[Table_1].[Sub-Category]" caption="Sub-Category" attribute="1" defaultMemberUniqueName="[Table_1].[Sub-Category].[All]" allUniqueName="[Table_1].[Sub-Category].[All]" dimensionUniqueName="[Table_1]" displayFolder="" count="0" memberValueDatatype="130" unbalanced="0"/>
    <cacheHierarchy uniqueName="[Table_1].[Product Name]" caption="Product Name" attribute="1" defaultMemberUniqueName="[Table_1].[Product Name].[All]" allUniqueName="[Table_1].[Product Name].[All]" dimensionUniqueName="[Table_1]" displayFolder="" count="0" memberValueDatatype="130" unbalanced="0"/>
    <cacheHierarchy uniqueName="[Table_1].[Sales]" caption="Sales" attribute="1" defaultMemberUniqueName="[Table_1].[Sales].[All]" allUniqueName="[Table_1].[Sales].[All]" dimensionUniqueName="[Table_1]" displayFolder="" count="0" memberValueDatatype="5" unbalanced="0"/>
    <cacheHierarchy uniqueName="[Table_1].[Quantity]" caption="Quantity" attribute="1" defaultMemberUniqueName="[Table_1].[Quantity].[All]" allUniqueName="[Table_1].[Quantity].[All]" dimensionUniqueName="[Table_1]" displayFolder="" count="0" memberValueDatatype="20" unbalanced="0"/>
    <cacheHierarchy uniqueName="[Table_1].[Discount]" caption="Discount" attribute="1" defaultMemberUniqueName="[Table_1].[Discount].[All]" allUniqueName="[Table_1].[Discount].[All]" dimensionUniqueName="[Table_1]" displayFolder="" count="0" memberValueDatatype="5" unbalanced="0"/>
    <cacheHierarchy uniqueName="[Table_1].[Profit]" caption="Profit" attribute="1" defaultMemberUniqueName="[Table_1].[Profit].[All]" allUniqueName="[Table_1].[Profit].[All]" dimensionUniqueName="[Table_1]" displayFolder="" count="0" memberValueDatatype="5" unbalanced="0"/>
    <cacheHierarchy uniqueName="[Table_1].[Order Date (Year)]" caption="Order Date (Year)" attribute="1" defaultMemberUniqueName="[Table_1].[Order Date (Year)].[All]" allUniqueName="[Table_1].[Order Date (Year)].[All]" dimensionUniqueName="[Table_1]" displayFolder="" count="0" memberValueDatatype="130" unbalanced="0"/>
    <cacheHierarchy uniqueName="[Table_1].[Order Date (Quarter)]" caption="Order Date (Quarter)" attribute="1" defaultMemberUniqueName="[Table_1].[Order Date (Quarter)].[All]" allUniqueName="[Table_1].[Order Date (Quarter)].[All]" dimensionUniqueName="[Table_1]" displayFolder="" count="0" memberValueDatatype="130" unbalanced="0"/>
    <cacheHierarchy uniqueName="[Table_1].[Order Date (Month)]" caption="Order Date (Month)" attribute="1" defaultMemberUniqueName="[Table_1].[Order Date (Month)].[All]" allUniqueName="[Table_1].[Order Date (Month)].[All]" dimensionUniqueName="[Table_1]" displayFolder="" count="0" memberValueDatatype="130" unbalanced="0"/>
    <cacheHierarchy uniqueName="[Table_1].[Order Date (Month Index)]" caption="Order Date (Month Index)" attribute="1" defaultMemberUniqueName="[Table_1].[Order Date (Month Index)].[All]" allUniqueName="[Table_1].[Order Date (Month Index)].[All]" dimensionUniqueName="[Table_1]" displayFolder="" count="0" memberValueDatatype="20" unbalanced="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Sales]" caption="Sum of Sales" measure="1" displayFolder="" measureGroup="Table_1"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Table_1"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188809404"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CKY GUSAIN" refreshedDate="46241.511538194442" backgroundQuery="1" createdVersion="3" refreshedVersion="8" minRefreshableVersion="3" recordCount="0" supportSubquery="1" supportAdvancedDrill="1" xr:uid="{7FA33307-69D1-4455-A2D4-141F853FA72E}">
  <cacheSource type="external" connectionId="1">
    <extLst>
      <ext xmlns:x14="http://schemas.microsoft.com/office/spreadsheetml/2009/9/main" uri="{F057638F-6D5F-4e77-A914-E7F072B9BCA8}">
        <x14:sourceConnection name="ThisWorkbookDataModel"/>
      </ext>
    </extLst>
  </cacheSource>
  <cacheFields count="0"/>
  <cacheHierarchies count="30">
    <cacheHierarchy uniqueName="[Table_1].[Row ID]" caption="Row ID" attribute="1" defaultMemberUniqueName="[Table_1].[Row ID].[All]" allUniqueName="[Table_1].[Row ID].[All]" dimensionUniqueName="[Table_1]" displayFolder="" count="0" memberValueDatatype="20" unbalanced="0"/>
    <cacheHierarchy uniqueName="[Table_1].[Order ID]" caption="Order ID" attribute="1" defaultMemberUniqueName="[Table_1].[Order ID].[All]" allUniqueName="[Table_1].[Order ID].[All]" dimensionUniqueName="[Table_1]" displayFolder="" count="0" memberValueDatatype="130" unbalanced="0"/>
    <cacheHierarchy uniqueName="[Table_1].[Year]" caption="Year" attribute="1" defaultMemberUniqueName="[Table_1].[Year].[All]" allUniqueName="[Table_1].[Year].[All]" dimensionUniqueName="[Table_1]" displayFolder="" count="0" memberValueDatatype="20" unbalanced="0"/>
    <cacheHierarchy uniqueName="[Table_1].[Order Date]" caption="Order Date" attribute="1" time="1" defaultMemberUniqueName="[Table_1].[Order Date].[All]" allUniqueName="[Table_1].[Order Date].[All]" dimensionUniqueName="[Table_1]" displayFolder="" count="2" memberValueDatatype="7" unbalanced="0"/>
    <cacheHierarchy uniqueName="[Table_1].[Ship Date]" caption="Ship Date" attribute="1" time="1" defaultMemberUniqueName="[Table_1].[Ship Date].[All]" allUniqueName="[Table_1].[Ship Date].[All]" dimensionUniqueName="[Table_1]" displayFolder="" count="0" memberValueDatatype="7" unbalanced="0"/>
    <cacheHierarchy uniqueName="[Table_1].[Ship Mode]" caption="Ship Mode" attribute="1" defaultMemberUniqueName="[Table_1].[Ship Mode].[All]" allUniqueName="[Table_1].[Ship Mode].[All]" dimensionUniqueName="[Table_1]" displayFolder="" count="0" memberValueDatatype="130" unbalanced="0"/>
    <cacheHierarchy uniqueName="[Table_1].[Customer ID]" caption="Customer ID" attribute="1" defaultMemberUniqueName="[Table_1].[Customer ID].[All]" allUniqueName="[Table_1].[Customer ID].[All]" dimensionUniqueName="[Table_1]" displayFolder="" count="0" memberValueDatatype="130" unbalanced="0"/>
    <cacheHierarchy uniqueName="[Table_1].[Customer Name]" caption="Customer Name" attribute="1" defaultMemberUniqueName="[Table_1].[Customer Name].[All]" allUniqueName="[Table_1].[Customer Name].[All]" dimensionUniqueName="[Table_1]" displayFolder="" count="0" memberValueDatatype="130" unbalanced="0"/>
    <cacheHierarchy uniqueName="[Table_1].[Segment]" caption="Segment" attribute="1" defaultMemberUniqueName="[Table_1].[Segment].[All]" allUniqueName="[Table_1].[Segment].[All]" dimensionUniqueName="[Table_1]" displayFolder="" count="0" memberValueDatatype="130" unbalanced="0"/>
    <cacheHierarchy uniqueName="[Table_1].[Country]" caption="Country" attribute="1" defaultMemberUniqueName="[Table_1].[Country].[All]" allUniqueName="[Table_1].[Country].[All]" dimensionUniqueName="[Table_1]" displayFolder="" count="0" memberValueDatatype="130" unbalanced="0"/>
    <cacheHierarchy uniqueName="[Table_1].[City]" caption="City" attribute="1" defaultMemberUniqueName="[Table_1].[City].[All]" allUniqueName="[Table_1].[City].[All]" dimensionUniqueName="[Table_1]" displayFolder="" count="0" memberValueDatatype="130" unbalanced="0"/>
    <cacheHierarchy uniqueName="[Table_1].[State]" caption="State" attribute="1" defaultMemberUniqueName="[Table_1].[State].[All]" allUniqueName="[Table_1].[State].[All]" dimensionUniqueName="[Table_1]" displayFolder="" count="0" memberValueDatatype="130" unbalanced="0"/>
    <cacheHierarchy uniqueName="[Table_1].[Postal Code]" caption="Postal Code" attribute="1" defaultMemberUniqueName="[Table_1].[Postal Code].[All]" allUniqueName="[Table_1].[Postal Code].[All]" dimensionUniqueName="[Table_1]" displayFolder="" count="0" memberValueDatatype="130" unbalanced="0"/>
    <cacheHierarchy uniqueName="[Table_1].[Region]" caption="Region" attribute="1" defaultMemberUniqueName="[Table_1].[Region].[All]" allUniqueName="[Table_1].[Region].[All]" dimensionUniqueName="[Table_1]" displayFolder="" count="0" memberValueDatatype="130" unbalanced="0"/>
    <cacheHierarchy uniqueName="[Table_1].[Product ID]" caption="Product ID" attribute="1" defaultMemberUniqueName="[Table_1].[Product ID].[All]" allUniqueName="[Table_1].[Product ID].[All]" dimensionUniqueName="[Table_1]" displayFolder="" count="0" memberValueDatatype="130" unbalanced="0"/>
    <cacheHierarchy uniqueName="[Table_1].[Category]" caption="Category" attribute="1" defaultMemberUniqueName="[Table_1].[Category].[All]" allUniqueName="[Table_1].[Category].[All]" dimensionUniqueName="[Table_1]" displayFolder="" count="0" memberValueDatatype="130" unbalanced="0"/>
    <cacheHierarchy uniqueName="[Table_1].[Sub-Category]" caption="Sub-Category" attribute="1" defaultMemberUniqueName="[Table_1].[Sub-Category].[All]" allUniqueName="[Table_1].[Sub-Category].[All]" dimensionUniqueName="[Table_1]" displayFolder="" count="0" memberValueDatatype="130" unbalanced="0"/>
    <cacheHierarchy uniqueName="[Table_1].[Product Name]" caption="Product Name" attribute="1" defaultMemberUniqueName="[Table_1].[Product Name].[All]" allUniqueName="[Table_1].[Product Name].[All]" dimensionUniqueName="[Table_1]" displayFolder="" count="0" memberValueDatatype="130" unbalanced="0"/>
    <cacheHierarchy uniqueName="[Table_1].[Sales]" caption="Sales" attribute="1" defaultMemberUniqueName="[Table_1].[Sales].[All]" allUniqueName="[Table_1].[Sales].[All]" dimensionUniqueName="[Table_1]" displayFolder="" count="0" memberValueDatatype="5" unbalanced="0"/>
    <cacheHierarchy uniqueName="[Table_1].[Quantity]" caption="Quantity" attribute="1" defaultMemberUniqueName="[Table_1].[Quantity].[All]" allUniqueName="[Table_1].[Quantity].[All]" dimensionUniqueName="[Table_1]" displayFolder="" count="0" memberValueDatatype="20" unbalanced="0"/>
    <cacheHierarchy uniqueName="[Table_1].[Discount]" caption="Discount" attribute="1" defaultMemberUniqueName="[Table_1].[Discount].[All]" allUniqueName="[Table_1].[Discount].[All]" dimensionUniqueName="[Table_1]" displayFolder="" count="0" memberValueDatatype="5" unbalanced="0"/>
    <cacheHierarchy uniqueName="[Table_1].[Profit]" caption="Profit" attribute="1" defaultMemberUniqueName="[Table_1].[Profit].[All]" allUniqueName="[Table_1].[Profit].[All]" dimensionUniqueName="[Table_1]" displayFolder="" count="0" memberValueDatatype="5" unbalanced="0"/>
    <cacheHierarchy uniqueName="[Table_1].[Order Date (Year)]" caption="Order Date (Year)" attribute="1" defaultMemberUniqueName="[Table_1].[Order Date (Year)].[All]" allUniqueName="[Table_1].[Order Date (Year)].[All]" dimensionUniqueName="[Table_1]" displayFolder="" count="0" memberValueDatatype="130" unbalanced="0"/>
    <cacheHierarchy uniqueName="[Table_1].[Order Date (Quarter)]" caption="Order Date (Quarter)" attribute="1" defaultMemberUniqueName="[Table_1].[Order Date (Quarter)].[All]" allUniqueName="[Table_1].[Order Date (Quarter)].[All]" dimensionUniqueName="[Table_1]" displayFolder="" count="0" memberValueDatatype="130" unbalanced="0"/>
    <cacheHierarchy uniqueName="[Table_1].[Order Date (Month)]" caption="Order Date (Month)" attribute="1" defaultMemberUniqueName="[Table_1].[Order Date (Month)].[All]" allUniqueName="[Table_1].[Order Date (Month)].[All]" dimensionUniqueName="[Table_1]" displayFolder="" count="0" memberValueDatatype="130" unbalanced="0"/>
    <cacheHierarchy uniqueName="[Table_1].[Order Date (Month Index)]" caption="Order Date (Month Index)" attribute="1" defaultMemberUniqueName="[Table_1].[Order Date (Month Index)].[All]" allUniqueName="[Table_1].[Order Date (Month Index)].[All]" dimensionUniqueName="[Table_1]" displayFolder="" count="0" memberValueDatatype="20" unbalanced="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Sales]" caption="Sum of Sales" measure="1" displayFolder="" measureGroup="Table_1"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Table_1"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pivotCacheId="125833637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x v="0"/>
    <x v="0"/>
    <s v="CG-12520"/>
    <x v="0"/>
    <x v="0"/>
    <s v="United States"/>
    <x v="0"/>
    <x v="0"/>
    <x v="0"/>
    <x v="0"/>
    <x v="0"/>
    <x v="0"/>
    <x v="0"/>
    <x v="0"/>
    <x v="0"/>
    <x v="0"/>
    <x v="0"/>
    <x v="0"/>
  </r>
  <r>
    <n v="2"/>
    <x v="0"/>
    <x v="0"/>
    <x v="0"/>
    <x v="0"/>
    <x v="0"/>
    <s v="CG-12520"/>
    <x v="0"/>
    <x v="0"/>
    <s v="United States"/>
    <x v="0"/>
    <x v="0"/>
    <x v="0"/>
    <x v="0"/>
    <x v="1"/>
    <x v="0"/>
    <x v="1"/>
    <x v="1"/>
    <x v="1"/>
    <x v="1"/>
    <x v="0"/>
    <x v="1"/>
  </r>
  <r>
    <n v="3"/>
    <x v="1"/>
    <x v="0"/>
    <x v="1"/>
    <x v="1"/>
    <x v="0"/>
    <s v="DV-13045"/>
    <x v="1"/>
    <x v="1"/>
    <s v="United States"/>
    <x v="1"/>
    <x v="1"/>
    <x v="1"/>
    <x v="1"/>
    <x v="2"/>
    <x v="1"/>
    <x v="2"/>
    <x v="2"/>
    <x v="2"/>
    <x v="0"/>
    <x v="0"/>
    <x v="2"/>
  </r>
  <r>
    <n v="4"/>
    <x v="2"/>
    <x v="1"/>
    <x v="2"/>
    <x v="2"/>
    <x v="1"/>
    <s v="SO-20335"/>
    <x v="2"/>
    <x v="0"/>
    <s v="United States"/>
    <x v="2"/>
    <x v="2"/>
    <x v="2"/>
    <x v="0"/>
    <x v="3"/>
    <x v="0"/>
    <x v="3"/>
    <x v="3"/>
    <x v="3"/>
    <x v="2"/>
    <x v="1"/>
    <x v="3"/>
  </r>
  <r>
    <n v="5"/>
    <x v="2"/>
    <x v="1"/>
    <x v="2"/>
    <x v="2"/>
    <x v="1"/>
    <s v="SO-20335"/>
    <x v="2"/>
    <x v="0"/>
    <s v="United States"/>
    <x v="2"/>
    <x v="2"/>
    <x v="2"/>
    <x v="0"/>
    <x v="4"/>
    <x v="1"/>
    <x v="4"/>
    <x v="4"/>
    <x v="4"/>
    <x v="0"/>
    <x v="2"/>
    <x v="4"/>
  </r>
  <r>
    <n v="6"/>
    <x v="3"/>
    <x v="2"/>
    <x v="3"/>
    <x v="3"/>
    <x v="1"/>
    <s v="BH-11710"/>
    <x v="3"/>
    <x v="0"/>
    <s v="United States"/>
    <x v="1"/>
    <x v="1"/>
    <x v="3"/>
    <x v="1"/>
    <x v="5"/>
    <x v="0"/>
    <x v="5"/>
    <x v="5"/>
    <x v="5"/>
    <x v="3"/>
    <x v="0"/>
    <x v="5"/>
  </r>
  <r>
    <n v="7"/>
    <x v="3"/>
    <x v="2"/>
    <x v="3"/>
    <x v="3"/>
    <x v="1"/>
    <s v="BH-11710"/>
    <x v="3"/>
    <x v="0"/>
    <s v="United States"/>
    <x v="1"/>
    <x v="1"/>
    <x v="3"/>
    <x v="1"/>
    <x v="6"/>
    <x v="1"/>
    <x v="6"/>
    <x v="6"/>
    <x v="6"/>
    <x v="4"/>
    <x v="0"/>
    <x v="6"/>
  </r>
  <r>
    <n v="8"/>
    <x v="3"/>
    <x v="2"/>
    <x v="3"/>
    <x v="3"/>
    <x v="1"/>
    <s v="BH-11710"/>
    <x v="3"/>
    <x v="0"/>
    <s v="United States"/>
    <x v="1"/>
    <x v="1"/>
    <x v="3"/>
    <x v="1"/>
    <x v="7"/>
    <x v="2"/>
    <x v="7"/>
    <x v="7"/>
    <x v="7"/>
    <x v="5"/>
    <x v="2"/>
    <x v="7"/>
  </r>
  <r>
    <n v="9"/>
    <x v="3"/>
    <x v="2"/>
    <x v="3"/>
    <x v="3"/>
    <x v="1"/>
    <s v="BH-11710"/>
    <x v="3"/>
    <x v="0"/>
    <s v="United States"/>
    <x v="1"/>
    <x v="1"/>
    <x v="3"/>
    <x v="1"/>
    <x v="8"/>
    <x v="1"/>
    <x v="8"/>
    <x v="8"/>
    <x v="8"/>
    <x v="1"/>
    <x v="2"/>
    <x v="8"/>
  </r>
  <r>
    <n v="10"/>
    <x v="3"/>
    <x v="2"/>
    <x v="3"/>
    <x v="3"/>
    <x v="1"/>
    <s v="BH-11710"/>
    <x v="3"/>
    <x v="0"/>
    <s v="United States"/>
    <x v="1"/>
    <x v="1"/>
    <x v="3"/>
    <x v="1"/>
    <x v="9"/>
    <x v="1"/>
    <x v="9"/>
    <x v="9"/>
    <x v="9"/>
    <x v="2"/>
    <x v="0"/>
    <x v="9"/>
  </r>
  <r>
    <n v="11"/>
    <x v="3"/>
    <x v="2"/>
    <x v="3"/>
    <x v="3"/>
    <x v="1"/>
    <s v="BH-11710"/>
    <x v="3"/>
    <x v="0"/>
    <s v="United States"/>
    <x v="1"/>
    <x v="1"/>
    <x v="3"/>
    <x v="1"/>
    <x v="10"/>
    <x v="0"/>
    <x v="3"/>
    <x v="10"/>
    <x v="10"/>
    <x v="6"/>
    <x v="2"/>
    <x v="10"/>
  </r>
  <r>
    <n v="12"/>
    <x v="3"/>
    <x v="2"/>
    <x v="3"/>
    <x v="3"/>
    <x v="1"/>
    <s v="BH-11710"/>
    <x v="3"/>
    <x v="0"/>
    <s v="United States"/>
    <x v="1"/>
    <x v="1"/>
    <x v="3"/>
    <x v="1"/>
    <x v="11"/>
    <x v="2"/>
    <x v="7"/>
    <x v="11"/>
    <x v="11"/>
    <x v="4"/>
    <x v="2"/>
    <x v="11"/>
  </r>
  <r>
    <n v="13"/>
    <x v="4"/>
    <x v="3"/>
    <x v="4"/>
    <x v="4"/>
    <x v="1"/>
    <s v="AA-10480"/>
    <x v="4"/>
    <x v="0"/>
    <s v="United States"/>
    <x v="3"/>
    <x v="3"/>
    <x v="4"/>
    <x v="0"/>
    <x v="12"/>
    <x v="1"/>
    <x v="10"/>
    <x v="12"/>
    <x v="12"/>
    <x v="1"/>
    <x v="2"/>
    <x v="12"/>
  </r>
  <r>
    <n v="14"/>
    <x v="5"/>
    <x v="0"/>
    <x v="5"/>
    <x v="5"/>
    <x v="1"/>
    <s v="IM-15070"/>
    <x v="5"/>
    <x v="0"/>
    <s v="United States"/>
    <x v="4"/>
    <x v="4"/>
    <x v="5"/>
    <x v="1"/>
    <x v="13"/>
    <x v="1"/>
    <x v="8"/>
    <x v="13"/>
    <x v="13"/>
    <x v="1"/>
    <x v="2"/>
    <x v="13"/>
  </r>
  <r>
    <n v="15"/>
    <x v="6"/>
    <x v="1"/>
    <x v="6"/>
    <x v="6"/>
    <x v="1"/>
    <s v="HP-14815"/>
    <x v="6"/>
    <x v="2"/>
    <s v="United States"/>
    <x v="5"/>
    <x v="5"/>
    <x v="6"/>
    <x v="2"/>
    <x v="14"/>
    <x v="1"/>
    <x v="9"/>
    <x v="14"/>
    <x v="14"/>
    <x v="2"/>
    <x v="3"/>
    <x v="14"/>
  </r>
  <r>
    <n v="16"/>
    <x v="6"/>
    <x v="1"/>
    <x v="6"/>
    <x v="6"/>
    <x v="1"/>
    <s v="HP-14815"/>
    <x v="6"/>
    <x v="2"/>
    <s v="United States"/>
    <x v="5"/>
    <x v="5"/>
    <x v="6"/>
    <x v="2"/>
    <x v="15"/>
    <x v="1"/>
    <x v="8"/>
    <x v="15"/>
    <x v="15"/>
    <x v="1"/>
    <x v="3"/>
    <x v="15"/>
  </r>
  <r>
    <n v="17"/>
    <x v="7"/>
    <x v="2"/>
    <x v="7"/>
    <x v="7"/>
    <x v="1"/>
    <s v="PK-19075"/>
    <x v="7"/>
    <x v="0"/>
    <s v="United States"/>
    <x v="6"/>
    <x v="6"/>
    <x v="7"/>
    <x v="2"/>
    <x v="16"/>
    <x v="1"/>
    <x v="4"/>
    <x v="16"/>
    <x v="16"/>
    <x v="5"/>
    <x v="0"/>
    <x v="16"/>
  </r>
  <r>
    <n v="18"/>
    <x v="8"/>
    <x v="2"/>
    <x v="8"/>
    <x v="8"/>
    <x v="0"/>
    <s v="AG-10270"/>
    <x v="8"/>
    <x v="0"/>
    <s v="United States"/>
    <x v="7"/>
    <x v="7"/>
    <x v="8"/>
    <x v="1"/>
    <x v="17"/>
    <x v="1"/>
    <x v="4"/>
    <x v="17"/>
    <x v="17"/>
    <x v="0"/>
    <x v="0"/>
    <x v="17"/>
  </r>
  <r>
    <n v="19"/>
    <x v="9"/>
    <x v="2"/>
    <x v="9"/>
    <x v="9"/>
    <x v="0"/>
    <s v="ZD-21925"/>
    <x v="9"/>
    <x v="0"/>
    <s v="United States"/>
    <x v="8"/>
    <x v="1"/>
    <x v="9"/>
    <x v="1"/>
    <x v="18"/>
    <x v="1"/>
    <x v="6"/>
    <x v="18"/>
    <x v="18"/>
    <x v="0"/>
    <x v="0"/>
    <x v="18"/>
  </r>
  <r>
    <n v="20"/>
    <x v="9"/>
    <x v="2"/>
    <x v="9"/>
    <x v="9"/>
    <x v="0"/>
    <s v="ZD-21925"/>
    <x v="9"/>
    <x v="0"/>
    <s v="United States"/>
    <x v="8"/>
    <x v="1"/>
    <x v="9"/>
    <x v="1"/>
    <x v="19"/>
    <x v="2"/>
    <x v="7"/>
    <x v="19"/>
    <x v="19"/>
    <x v="1"/>
    <x v="2"/>
    <x v="19"/>
  </r>
  <r>
    <n v="21"/>
    <x v="9"/>
    <x v="2"/>
    <x v="9"/>
    <x v="9"/>
    <x v="0"/>
    <s v="ZD-21925"/>
    <x v="9"/>
    <x v="0"/>
    <s v="United States"/>
    <x v="8"/>
    <x v="1"/>
    <x v="9"/>
    <x v="1"/>
    <x v="20"/>
    <x v="1"/>
    <x v="8"/>
    <x v="20"/>
    <x v="20"/>
    <x v="4"/>
    <x v="2"/>
    <x v="20"/>
  </r>
  <r>
    <n v="22"/>
    <x v="10"/>
    <x v="0"/>
    <x v="10"/>
    <x v="10"/>
    <x v="1"/>
    <s v="KB-16585"/>
    <x v="10"/>
    <x v="1"/>
    <s v="United States"/>
    <x v="9"/>
    <x v="8"/>
    <x v="10"/>
    <x v="2"/>
    <x v="21"/>
    <x v="1"/>
    <x v="6"/>
    <x v="21"/>
    <x v="21"/>
    <x v="3"/>
    <x v="0"/>
    <x v="21"/>
  </r>
  <r>
    <n v="23"/>
    <x v="10"/>
    <x v="0"/>
    <x v="10"/>
    <x v="10"/>
    <x v="1"/>
    <s v="KB-16585"/>
    <x v="10"/>
    <x v="1"/>
    <s v="United States"/>
    <x v="9"/>
    <x v="8"/>
    <x v="10"/>
    <x v="2"/>
    <x v="22"/>
    <x v="1"/>
    <x v="9"/>
    <x v="22"/>
    <x v="22"/>
    <x v="3"/>
    <x v="0"/>
    <x v="22"/>
  </r>
  <r>
    <n v="24"/>
    <x v="11"/>
    <x v="3"/>
    <x v="11"/>
    <x v="11"/>
    <x v="0"/>
    <s v="SF-20065"/>
    <x v="11"/>
    <x v="0"/>
    <s v="United States"/>
    <x v="10"/>
    <x v="9"/>
    <x v="11"/>
    <x v="3"/>
    <x v="23"/>
    <x v="0"/>
    <x v="1"/>
    <x v="23"/>
    <x v="23"/>
    <x v="0"/>
    <x v="4"/>
    <x v="23"/>
  </r>
  <r>
    <n v="25"/>
    <x v="12"/>
    <x v="1"/>
    <x v="12"/>
    <x v="12"/>
    <x v="1"/>
    <s v="EB-13870"/>
    <x v="12"/>
    <x v="0"/>
    <s v="United States"/>
    <x v="11"/>
    <x v="7"/>
    <x v="12"/>
    <x v="1"/>
    <x v="3"/>
    <x v="0"/>
    <x v="3"/>
    <x v="3"/>
    <x v="24"/>
    <x v="1"/>
    <x v="0"/>
    <x v="24"/>
  </r>
  <r>
    <n v="26"/>
    <x v="13"/>
    <x v="0"/>
    <x v="13"/>
    <x v="13"/>
    <x v="0"/>
    <s v="EH-13945"/>
    <x v="13"/>
    <x v="0"/>
    <s v="United States"/>
    <x v="1"/>
    <x v="1"/>
    <x v="13"/>
    <x v="1"/>
    <x v="24"/>
    <x v="1"/>
    <x v="8"/>
    <x v="24"/>
    <x v="25"/>
    <x v="0"/>
    <x v="2"/>
    <x v="25"/>
  </r>
  <r>
    <n v="27"/>
    <x v="13"/>
    <x v="0"/>
    <x v="13"/>
    <x v="13"/>
    <x v="0"/>
    <s v="EH-13945"/>
    <x v="13"/>
    <x v="0"/>
    <s v="United States"/>
    <x v="1"/>
    <x v="1"/>
    <x v="13"/>
    <x v="1"/>
    <x v="25"/>
    <x v="2"/>
    <x v="11"/>
    <x v="25"/>
    <x v="26"/>
    <x v="1"/>
    <x v="0"/>
    <x v="26"/>
  </r>
  <r>
    <n v="28"/>
    <x v="14"/>
    <x v="1"/>
    <x v="14"/>
    <x v="14"/>
    <x v="1"/>
    <s v="TB-21520"/>
    <x v="14"/>
    <x v="0"/>
    <s v="United States"/>
    <x v="10"/>
    <x v="9"/>
    <x v="11"/>
    <x v="3"/>
    <x v="26"/>
    <x v="0"/>
    <x v="0"/>
    <x v="26"/>
    <x v="27"/>
    <x v="3"/>
    <x v="5"/>
    <x v="27"/>
  </r>
  <r>
    <n v="29"/>
    <x v="14"/>
    <x v="1"/>
    <x v="14"/>
    <x v="14"/>
    <x v="1"/>
    <s v="TB-21520"/>
    <x v="14"/>
    <x v="0"/>
    <s v="United States"/>
    <x v="10"/>
    <x v="9"/>
    <x v="11"/>
    <x v="3"/>
    <x v="27"/>
    <x v="1"/>
    <x v="8"/>
    <x v="27"/>
    <x v="28"/>
    <x v="0"/>
    <x v="6"/>
    <x v="28"/>
  </r>
  <r>
    <n v="30"/>
    <x v="14"/>
    <x v="1"/>
    <x v="14"/>
    <x v="14"/>
    <x v="1"/>
    <s v="TB-21520"/>
    <x v="14"/>
    <x v="0"/>
    <s v="United States"/>
    <x v="10"/>
    <x v="9"/>
    <x v="11"/>
    <x v="3"/>
    <x v="28"/>
    <x v="0"/>
    <x v="5"/>
    <x v="28"/>
    <x v="29"/>
    <x v="1"/>
    <x v="2"/>
    <x v="29"/>
  </r>
  <r>
    <n v="31"/>
    <x v="14"/>
    <x v="1"/>
    <x v="14"/>
    <x v="14"/>
    <x v="1"/>
    <s v="TB-21520"/>
    <x v="14"/>
    <x v="0"/>
    <s v="United States"/>
    <x v="10"/>
    <x v="9"/>
    <x v="11"/>
    <x v="3"/>
    <x v="29"/>
    <x v="1"/>
    <x v="12"/>
    <x v="29"/>
    <x v="30"/>
    <x v="0"/>
    <x v="2"/>
    <x v="30"/>
  </r>
  <r>
    <n v="32"/>
    <x v="14"/>
    <x v="1"/>
    <x v="14"/>
    <x v="14"/>
    <x v="1"/>
    <s v="TB-21520"/>
    <x v="14"/>
    <x v="0"/>
    <s v="United States"/>
    <x v="10"/>
    <x v="9"/>
    <x v="11"/>
    <x v="3"/>
    <x v="30"/>
    <x v="1"/>
    <x v="6"/>
    <x v="30"/>
    <x v="31"/>
    <x v="5"/>
    <x v="2"/>
    <x v="31"/>
  </r>
  <r>
    <n v="33"/>
    <x v="14"/>
    <x v="1"/>
    <x v="14"/>
    <x v="14"/>
    <x v="1"/>
    <s v="TB-21520"/>
    <x v="14"/>
    <x v="0"/>
    <s v="United States"/>
    <x v="10"/>
    <x v="9"/>
    <x v="11"/>
    <x v="3"/>
    <x v="31"/>
    <x v="1"/>
    <x v="8"/>
    <x v="31"/>
    <x v="32"/>
    <x v="5"/>
    <x v="6"/>
    <x v="32"/>
  </r>
  <r>
    <n v="34"/>
    <x v="14"/>
    <x v="1"/>
    <x v="14"/>
    <x v="14"/>
    <x v="1"/>
    <s v="TB-21520"/>
    <x v="14"/>
    <x v="0"/>
    <s v="United States"/>
    <x v="10"/>
    <x v="9"/>
    <x v="11"/>
    <x v="3"/>
    <x v="32"/>
    <x v="1"/>
    <x v="6"/>
    <x v="32"/>
    <x v="33"/>
    <x v="0"/>
    <x v="2"/>
    <x v="33"/>
  </r>
  <r>
    <n v="35"/>
    <x v="15"/>
    <x v="3"/>
    <x v="15"/>
    <x v="15"/>
    <x v="0"/>
    <s v="MA-17560"/>
    <x v="15"/>
    <x v="2"/>
    <s v="United States"/>
    <x v="12"/>
    <x v="5"/>
    <x v="14"/>
    <x v="2"/>
    <x v="33"/>
    <x v="1"/>
    <x v="10"/>
    <x v="33"/>
    <x v="34"/>
    <x v="1"/>
    <x v="2"/>
    <x v="34"/>
  </r>
  <r>
    <n v="36"/>
    <x v="16"/>
    <x v="0"/>
    <x v="16"/>
    <x v="5"/>
    <x v="2"/>
    <s v="GH-14485"/>
    <x v="16"/>
    <x v="1"/>
    <s v="United States"/>
    <x v="13"/>
    <x v="5"/>
    <x v="15"/>
    <x v="2"/>
    <x v="34"/>
    <x v="2"/>
    <x v="7"/>
    <x v="34"/>
    <x v="35"/>
    <x v="3"/>
    <x v="2"/>
    <x v="35"/>
  </r>
  <r>
    <n v="37"/>
    <x v="16"/>
    <x v="0"/>
    <x v="16"/>
    <x v="5"/>
    <x v="2"/>
    <s v="GH-14485"/>
    <x v="16"/>
    <x v="1"/>
    <s v="United States"/>
    <x v="13"/>
    <x v="5"/>
    <x v="15"/>
    <x v="2"/>
    <x v="35"/>
    <x v="0"/>
    <x v="5"/>
    <x v="35"/>
    <x v="36"/>
    <x v="2"/>
    <x v="7"/>
    <x v="36"/>
  </r>
  <r>
    <n v="38"/>
    <x v="17"/>
    <x v="1"/>
    <x v="17"/>
    <x v="16"/>
    <x v="1"/>
    <s v="SN-20710"/>
    <x v="17"/>
    <x v="2"/>
    <s v="United States"/>
    <x v="12"/>
    <x v="5"/>
    <x v="16"/>
    <x v="2"/>
    <x v="36"/>
    <x v="1"/>
    <x v="12"/>
    <x v="36"/>
    <x v="37"/>
    <x v="6"/>
    <x v="2"/>
    <x v="37"/>
  </r>
  <r>
    <n v="39"/>
    <x v="17"/>
    <x v="1"/>
    <x v="17"/>
    <x v="16"/>
    <x v="1"/>
    <s v="SN-20710"/>
    <x v="17"/>
    <x v="2"/>
    <s v="United States"/>
    <x v="12"/>
    <x v="5"/>
    <x v="16"/>
    <x v="2"/>
    <x v="37"/>
    <x v="0"/>
    <x v="0"/>
    <x v="37"/>
    <x v="38"/>
    <x v="1"/>
    <x v="8"/>
    <x v="38"/>
  </r>
  <r>
    <n v="40"/>
    <x v="17"/>
    <x v="1"/>
    <x v="17"/>
    <x v="16"/>
    <x v="1"/>
    <s v="SN-20710"/>
    <x v="17"/>
    <x v="2"/>
    <s v="United States"/>
    <x v="12"/>
    <x v="5"/>
    <x v="16"/>
    <x v="2"/>
    <x v="38"/>
    <x v="0"/>
    <x v="1"/>
    <x v="38"/>
    <x v="39"/>
    <x v="1"/>
    <x v="4"/>
    <x v="39"/>
  </r>
  <r>
    <n v="41"/>
    <x v="17"/>
    <x v="1"/>
    <x v="17"/>
    <x v="16"/>
    <x v="1"/>
    <s v="SN-20710"/>
    <x v="17"/>
    <x v="2"/>
    <s v="United States"/>
    <x v="12"/>
    <x v="5"/>
    <x v="16"/>
    <x v="2"/>
    <x v="39"/>
    <x v="2"/>
    <x v="7"/>
    <x v="39"/>
    <x v="40"/>
    <x v="4"/>
    <x v="2"/>
    <x v="40"/>
  </r>
  <r>
    <n v="42"/>
    <x v="18"/>
    <x v="3"/>
    <x v="18"/>
    <x v="17"/>
    <x v="1"/>
    <s v="LC-16930"/>
    <x v="18"/>
    <x v="1"/>
    <s v="United States"/>
    <x v="14"/>
    <x v="10"/>
    <x v="17"/>
    <x v="2"/>
    <x v="40"/>
    <x v="2"/>
    <x v="7"/>
    <x v="40"/>
    <x v="41"/>
    <x v="4"/>
    <x v="2"/>
    <x v="41"/>
  </r>
  <r>
    <n v="43"/>
    <x v="19"/>
    <x v="0"/>
    <x v="19"/>
    <x v="18"/>
    <x v="1"/>
    <s v="RA-19885"/>
    <x v="19"/>
    <x v="1"/>
    <s v="United States"/>
    <x v="1"/>
    <x v="1"/>
    <x v="13"/>
    <x v="1"/>
    <x v="41"/>
    <x v="1"/>
    <x v="4"/>
    <x v="41"/>
    <x v="42"/>
    <x v="0"/>
    <x v="0"/>
    <x v="42"/>
  </r>
  <r>
    <n v="44"/>
    <x v="20"/>
    <x v="3"/>
    <x v="20"/>
    <x v="19"/>
    <x v="1"/>
    <s v="ES-14080"/>
    <x v="20"/>
    <x v="1"/>
    <s v="United States"/>
    <x v="15"/>
    <x v="2"/>
    <x v="18"/>
    <x v="0"/>
    <x v="42"/>
    <x v="1"/>
    <x v="4"/>
    <x v="42"/>
    <x v="43"/>
    <x v="0"/>
    <x v="2"/>
    <x v="43"/>
  </r>
  <r>
    <n v="45"/>
    <x v="21"/>
    <x v="0"/>
    <x v="21"/>
    <x v="20"/>
    <x v="2"/>
    <s v="ON-18715"/>
    <x v="21"/>
    <x v="1"/>
    <s v="United States"/>
    <x v="16"/>
    <x v="11"/>
    <x v="19"/>
    <x v="2"/>
    <x v="43"/>
    <x v="2"/>
    <x v="11"/>
    <x v="43"/>
    <x v="44"/>
    <x v="0"/>
    <x v="0"/>
    <x v="44"/>
  </r>
  <r>
    <n v="46"/>
    <x v="21"/>
    <x v="0"/>
    <x v="21"/>
    <x v="20"/>
    <x v="2"/>
    <s v="ON-18715"/>
    <x v="21"/>
    <x v="1"/>
    <s v="United States"/>
    <x v="16"/>
    <x v="11"/>
    <x v="19"/>
    <x v="2"/>
    <x v="44"/>
    <x v="1"/>
    <x v="8"/>
    <x v="44"/>
    <x v="45"/>
    <x v="0"/>
    <x v="0"/>
    <x v="45"/>
  </r>
  <r>
    <n v="47"/>
    <x v="22"/>
    <x v="2"/>
    <x v="22"/>
    <x v="21"/>
    <x v="0"/>
    <s v="PO-18865"/>
    <x v="22"/>
    <x v="0"/>
    <s v="United States"/>
    <x v="17"/>
    <x v="12"/>
    <x v="20"/>
    <x v="2"/>
    <x v="45"/>
    <x v="1"/>
    <x v="4"/>
    <x v="45"/>
    <x v="46"/>
    <x v="4"/>
    <x v="0"/>
    <x v="46"/>
  </r>
  <r>
    <n v="48"/>
    <x v="23"/>
    <x v="0"/>
    <x v="23"/>
    <x v="22"/>
    <x v="1"/>
    <s v="LH-16900"/>
    <x v="23"/>
    <x v="0"/>
    <s v="United States"/>
    <x v="18"/>
    <x v="13"/>
    <x v="21"/>
    <x v="3"/>
    <x v="46"/>
    <x v="2"/>
    <x v="11"/>
    <x v="46"/>
    <x v="47"/>
    <x v="1"/>
    <x v="0"/>
    <x v="47"/>
  </r>
  <r>
    <n v="49"/>
    <x v="23"/>
    <x v="0"/>
    <x v="23"/>
    <x v="22"/>
    <x v="1"/>
    <s v="LH-16900"/>
    <x v="23"/>
    <x v="0"/>
    <s v="United States"/>
    <x v="18"/>
    <x v="13"/>
    <x v="21"/>
    <x v="3"/>
    <x v="47"/>
    <x v="2"/>
    <x v="7"/>
    <x v="47"/>
    <x v="48"/>
    <x v="0"/>
    <x v="0"/>
    <x v="48"/>
  </r>
  <r>
    <n v="50"/>
    <x v="24"/>
    <x v="1"/>
    <x v="24"/>
    <x v="23"/>
    <x v="1"/>
    <s v="DP-13000"/>
    <x v="24"/>
    <x v="0"/>
    <s v="United States"/>
    <x v="19"/>
    <x v="14"/>
    <x v="22"/>
    <x v="2"/>
    <x v="48"/>
    <x v="1"/>
    <x v="8"/>
    <x v="48"/>
    <x v="49"/>
    <x v="5"/>
    <x v="0"/>
    <x v="49"/>
  </r>
  <r>
    <n v="51"/>
    <x v="24"/>
    <x v="1"/>
    <x v="24"/>
    <x v="23"/>
    <x v="1"/>
    <s v="DP-13000"/>
    <x v="24"/>
    <x v="0"/>
    <s v="United States"/>
    <x v="19"/>
    <x v="14"/>
    <x v="22"/>
    <x v="2"/>
    <x v="49"/>
    <x v="1"/>
    <x v="2"/>
    <x v="49"/>
    <x v="50"/>
    <x v="5"/>
    <x v="0"/>
    <x v="50"/>
  </r>
  <r>
    <n v="52"/>
    <x v="24"/>
    <x v="1"/>
    <x v="24"/>
    <x v="23"/>
    <x v="1"/>
    <s v="DP-13000"/>
    <x v="24"/>
    <x v="0"/>
    <s v="United States"/>
    <x v="19"/>
    <x v="14"/>
    <x v="22"/>
    <x v="2"/>
    <x v="50"/>
    <x v="0"/>
    <x v="5"/>
    <x v="50"/>
    <x v="51"/>
    <x v="0"/>
    <x v="0"/>
    <x v="51"/>
  </r>
  <r>
    <n v="53"/>
    <x v="24"/>
    <x v="1"/>
    <x v="24"/>
    <x v="23"/>
    <x v="1"/>
    <s v="DP-13000"/>
    <x v="24"/>
    <x v="0"/>
    <s v="United States"/>
    <x v="19"/>
    <x v="14"/>
    <x v="22"/>
    <x v="2"/>
    <x v="51"/>
    <x v="0"/>
    <x v="1"/>
    <x v="51"/>
    <x v="52"/>
    <x v="7"/>
    <x v="0"/>
    <x v="52"/>
  </r>
  <r>
    <n v="54"/>
    <x v="25"/>
    <x v="0"/>
    <x v="25"/>
    <x v="24"/>
    <x v="1"/>
    <s v="JM-15265"/>
    <x v="25"/>
    <x v="1"/>
    <s v="United States"/>
    <x v="20"/>
    <x v="15"/>
    <x v="23"/>
    <x v="3"/>
    <x v="52"/>
    <x v="1"/>
    <x v="13"/>
    <x v="52"/>
    <x v="53"/>
    <x v="3"/>
    <x v="0"/>
    <x v="53"/>
  </r>
  <r>
    <n v="55"/>
    <x v="25"/>
    <x v="0"/>
    <x v="25"/>
    <x v="24"/>
    <x v="1"/>
    <s v="JM-15265"/>
    <x v="25"/>
    <x v="1"/>
    <s v="United States"/>
    <x v="20"/>
    <x v="15"/>
    <x v="23"/>
    <x v="3"/>
    <x v="53"/>
    <x v="2"/>
    <x v="7"/>
    <x v="53"/>
    <x v="54"/>
    <x v="2"/>
    <x v="0"/>
    <x v="54"/>
  </r>
  <r>
    <n v="56"/>
    <x v="26"/>
    <x v="0"/>
    <x v="26"/>
    <x v="25"/>
    <x v="2"/>
    <s v="TB-21055"/>
    <x v="26"/>
    <x v="0"/>
    <s v="United States"/>
    <x v="21"/>
    <x v="15"/>
    <x v="24"/>
    <x v="3"/>
    <x v="54"/>
    <x v="1"/>
    <x v="4"/>
    <x v="54"/>
    <x v="55"/>
    <x v="5"/>
    <x v="0"/>
    <x v="55"/>
  </r>
  <r>
    <n v="57"/>
    <x v="26"/>
    <x v="0"/>
    <x v="26"/>
    <x v="25"/>
    <x v="2"/>
    <s v="TB-21055"/>
    <x v="26"/>
    <x v="0"/>
    <s v="United States"/>
    <x v="21"/>
    <x v="15"/>
    <x v="24"/>
    <x v="3"/>
    <x v="55"/>
    <x v="1"/>
    <x v="10"/>
    <x v="55"/>
    <x v="56"/>
    <x v="2"/>
    <x v="0"/>
    <x v="56"/>
  </r>
  <r>
    <n v="58"/>
    <x v="26"/>
    <x v="0"/>
    <x v="26"/>
    <x v="25"/>
    <x v="2"/>
    <s v="TB-21055"/>
    <x v="26"/>
    <x v="0"/>
    <s v="United States"/>
    <x v="21"/>
    <x v="15"/>
    <x v="24"/>
    <x v="3"/>
    <x v="56"/>
    <x v="0"/>
    <x v="1"/>
    <x v="56"/>
    <x v="57"/>
    <x v="2"/>
    <x v="9"/>
    <x v="57"/>
  </r>
  <r>
    <n v="59"/>
    <x v="26"/>
    <x v="0"/>
    <x v="26"/>
    <x v="25"/>
    <x v="2"/>
    <s v="TB-21055"/>
    <x v="26"/>
    <x v="0"/>
    <s v="United States"/>
    <x v="21"/>
    <x v="15"/>
    <x v="24"/>
    <x v="3"/>
    <x v="57"/>
    <x v="1"/>
    <x v="10"/>
    <x v="57"/>
    <x v="58"/>
    <x v="0"/>
    <x v="0"/>
    <x v="58"/>
  </r>
  <r>
    <n v="60"/>
    <x v="26"/>
    <x v="0"/>
    <x v="26"/>
    <x v="25"/>
    <x v="2"/>
    <s v="TB-21055"/>
    <x v="26"/>
    <x v="0"/>
    <s v="United States"/>
    <x v="21"/>
    <x v="15"/>
    <x v="24"/>
    <x v="3"/>
    <x v="46"/>
    <x v="2"/>
    <x v="11"/>
    <x v="46"/>
    <x v="59"/>
    <x v="0"/>
    <x v="0"/>
    <x v="59"/>
  </r>
  <r>
    <n v="61"/>
    <x v="26"/>
    <x v="0"/>
    <x v="26"/>
    <x v="25"/>
    <x v="2"/>
    <s v="TB-21055"/>
    <x v="26"/>
    <x v="0"/>
    <s v="United States"/>
    <x v="21"/>
    <x v="15"/>
    <x v="24"/>
    <x v="3"/>
    <x v="58"/>
    <x v="1"/>
    <x v="8"/>
    <x v="58"/>
    <x v="60"/>
    <x v="4"/>
    <x v="2"/>
    <x v="60"/>
  </r>
  <r>
    <n v="62"/>
    <x v="26"/>
    <x v="0"/>
    <x v="26"/>
    <x v="25"/>
    <x v="2"/>
    <s v="TB-21055"/>
    <x v="26"/>
    <x v="0"/>
    <s v="United States"/>
    <x v="21"/>
    <x v="15"/>
    <x v="24"/>
    <x v="3"/>
    <x v="59"/>
    <x v="1"/>
    <x v="6"/>
    <x v="59"/>
    <x v="61"/>
    <x v="7"/>
    <x v="0"/>
    <x v="61"/>
  </r>
  <r>
    <n v="63"/>
    <x v="27"/>
    <x v="1"/>
    <x v="27"/>
    <x v="26"/>
    <x v="1"/>
    <s v="KM-16720"/>
    <x v="27"/>
    <x v="0"/>
    <s v="United States"/>
    <x v="1"/>
    <x v="1"/>
    <x v="25"/>
    <x v="1"/>
    <x v="60"/>
    <x v="2"/>
    <x v="11"/>
    <x v="60"/>
    <x v="62"/>
    <x v="0"/>
    <x v="0"/>
    <x v="62"/>
  </r>
  <r>
    <n v="64"/>
    <x v="27"/>
    <x v="1"/>
    <x v="27"/>
    <x v="26"/>
    <x v="1"/>
    <s v="KM-16720"/>
    <x v="27"/>
    <x v="0"/>
    <s v="United States"/>
    <x v="1"/>
    <x v="1"/>
    <x v="25"/>
    <x v="1"/>
    <x v="61"/>
    <x v="1"/>
    <x v="8"/>
    <x v="61"/>
    <x v="63"/>
    <x v="5"/>
    <x v="2"/>
    <x v="63"/>
  </r>
  <r>
    <n v="65"/>
    <x v="27"/>
    <x v="1"/>
    <x v="27"/>
    <x v="26"/>
    <x v="1"/>
    <s v="KM-16720"/>
    <x v="27"/>
    <x v="0"/>
    <s v="United States"/>
    <x v="1"/>
    <x v="1"/>
    <x v="25"/>
    <x v="1"/>
    <x v="62"/>
    <x v="1"/>
    <x v="10"/>
    <x v="62"/>
    <x v="64"/>
    <x v="1"/>
    <x v="0"/>
    <x v="64"/>
  </r>
  <r>
    <n v="66"/>
    <x v="27"/>
    <x v="1"/>
    <x v="27"/>
    <x v="26"/>
    <x v="1"/>
    <s v="KM-16720"/>
    <x v="27"/>
    <x v="0"/>
    <s v="United States"/>
    <x v="1"/>
    <x v="1"/>
    <x v="25"/>
    <x v="1"/>
    <x v="63"/>
    <x v="0"/>
    <x v="5"/>
    <x v="63"/>
    <x v="65"/>
    <x v="4"/>
    <x v="0"/>
    <x v="65"/>
  </r>
  <r>
    <n v="67"/>
    <x v="28"/>
    <x v="1"/>
    <x v="28"/>
    <x v="27"/>
    <x v="1"/>
    <s v="PS-18970"/>
    <x v="28"/>
    <x v="2"/>
    <s v="United States"/>
    <x v="22"/>
    <x v="10"/>
    <x v="26"/>
    <x v="2"/>
    <x v="64"/>
    <x v="0"/>
    <x v="1"/>
    <x v="64"/>
    <x v="66"/>
    <x v="2"/>
    <x v="4"/>
    <x v="66"/>
  </r>
  <r>
    <n v="68"/>
    <x v="29"/>
    <x v="2"/>
    <x v="29"/>
    <x v="28"/>
    <x v="1"/>
    <s v="BS-11590"/>
    <x v="29"/>
    <x v="1"/>
    <s v="United States"/>
    <x v="23"/>
    <x v="16"/>
    <x v="27"/>
    <x v="1"/>
    <x v="65"/>
    <x v="1"/>
    <x v="6"/>
    <x v="65"/>
    <x v="67"/>
    <x v="8"/>
    <x v="2"/>
    <x v="67"/>
  </r>
  <r>
    <n v="69"/>
    <x v="29"/>
    <x v="2"/>
    <x v="29"/>
    <x v="28"/>
    <x v="1"/>
    <s v="BS-11590"/>
    <x v="29"/>
    <x v="1"/>
    <s v="United States"/>
    <x v="23"/>
    <x v="16"/>
    <x v="27"/>
    <x v="1"/>
    <x v="66"/>
    <x v="2"/>
    <x v="7"/>
    <x v="66"/>
    <x v="68"/>
    <x v="4"/>
    <x v="2"/>
    <x v="68"/>
  </r>
  <r>
    <n v="70"/>
    <x v="30"/>
    <x v="0"/>
    <x v="30"/>
    <x v="29"/>
    <x v="2"/>
    <s v="KD-16270"/>
    <x v="30"/>
    <x v="0"/>
    <s v="United States"/>
    <x v="24"/>
    <x v="17"/>
    <x v="28"/>
    <x v="0"/>
    <x v="67"/>
    <x v="1"/>
    <x v="10"/>
    <x v="67"/>
    <x v="69"/>
    <x v="0"/>
    <x v="0"/>
    <x v="69"/>
  </r>
  <r>
    <n v="71"/>
    <x v="31"/>
    <x v="0"/>
    <x v="31"/>
    <x v="30"/>
    <x v="1"/>
    <s v="HM-14980"/>
    <x v="31"/>
    <x v="0"/>
    <s v="United States"/>
    <x v="20"/>
    <x v="15"/>
    <x v="29"/>
    <x v="3"/>
    <x v="68"/>
    <x v="1"/>
    <x v="8"/>
    <x v="68"/>
    <x v="70"/>
    <x v="7"/>
    <x v="2"/>
    <x v="70"/>
  </r>
  <r>
    <n v="72"/>
    <x v="32"/>
    <x v="3"/>
    <x v="32"/>
    <x v="31"/>
    <x v="0"/>
    <s v="TB-21520"/>
    <x v="14"/>
    <x v="0"/>
    <s v="United States"/>
    <x v="25"/>
    <x v="12"/>
    <x v="30"/>
    <x v="2"/>
    <x v="69"/>
    <x v="1"/>
    <x v="10"/>
    <x v="69"/>
    <x v="71"/>
    <x v="1"/>
    <x v="0"/>
    <x v="71"/>
  </r>
  <r>
    <n v="73"/>
    <x v="33"/>
    <x v="1"/>
    <x v="33"/>
    <x v="32"/>
    <x v="1"/>
    <s v="JE-15745"/>
    <x v="32"/>
    <x v="0"/>
    <s v="United States"/>
    <x v="26"/>
    <x v="18"/>
    <x v="31"/>
    <x v="0"/>
    <x v="70"/>
    <x v="0"/>
    <x v="1"/>
    <x v="70"/>
    <x v="72"/>
    <x v="8"/>
    <x v="2"/>
    <x v="72"/>
  </r>
  <r>
    <n v="74"/>
    <x v="33"/>
    <x v="1"/>
    <x v="33"/>
    <x v="32"/>
    <x v="1"/>
    <s v="JE-15745"/>
    <x v="32"/>
    <x v="0"/>
    <s v="United States"/>
    <x v="26"/>
    <x v="18"/>
    <x v="31"/>
    <x v="0"/>
    <x v="71"/>
    <x v="0"/>
    <x v="5"/>
    <x v="71"/>
    <x v="73"/>
    <x v="0"/>
    <x v="2"/>
    <x v="73"/>
  </r>
  <r>
    <n v="75"/>
    <x v="33"/>
    <x v="1"/>
    <x v="33"/>
    <x v="32"/>
    <x v="1"/>
    <s v="JE-15745"/>
    <x v="32"/>
    <x v="0"/>
    <s v="United States"/>
    <x v="26"/>
    <x v="18"/>
    <x v="31"/>
    <x v="0"/>
    <x v="72"/>
    <x v="1"/>
    <x v="4"/>
    <x v="72"/>
    <x v="74"/>
    <x v="7"/>
    <x v="2"/>
    <x v="74"/>
  </r>
  <r>
    <n v="76"/>
    <x v="34"/>
    <x v="3"/>
    <x v="34"/>
    <x v="33"/>
    <x v="2"/>
    <s v="KB-16600"/>
    <x v="33"/>
    <x v="1"/>
    <s v="United States"/>
    <x v="12"/>
    <x v="5"/>
    <x v="16"/>
    <x v="2"/>
    <x v="73"/>
    <x v="1"/>
    <x v="8"/>
    <x v="73"/>
    <x v="75"/>
    <x v="1"/>
    <x v="3"/>
    <x v="75"/>
  </r>
  <r>
    <n v="77"/>
    <x v="34"/>
    <x v="3"/>
    <x v="34"/>
    <x v="33"/>
    <x v="2"/>
    <s v="KB-16600"/>
    <x v="33"/>
    <x v="1"/>
    <s v="United States"/>
    <x v="12"/>
    <x v="5"/>
    <x v="16"/>
    <x v="2"/>
    <x v="74"/>
    <x v="0"/>
    <x v="5"/>
    <x v="74"/>
    <x v="76"/>
    <x v="1"/>
    <x v="7"/>
    <x v="76"/>
  </r>
  <r>
    <n v="78"/>
    <x v="34"/>
    <x v="3"/>
    <x v="34"/>
    <x v="33"/>
    <x v="2"/>
    <s v="KB-16600"/>
    <x v="33"/>
    <x v="1"/>
    <s v="United States"/>
    <x v="12"/>
    <x v="5"/>
    <x v="16"/>
    <x v="2"/>
    <x v="75"/>
    <x v="1"/>
    <x v="4"/>
    <x v="75"/>
    <x v="77"/>
    <x v="1"/>
    <x v="2"/>
    <x v="77"/>
  </r>
  <r>
    <n v="79"/>
    <x v="35"/>
    <x v="2"/>
    <x v="35"/>
    <x v="34"/>
    <x v="0"/>
    <s v="JE-15745"/>
    <x v="32"/>
    <x v="0"/>
    <s v="United States"/>
    <x v="12"/>
    <x v="5"/>
    <x v="32"/>
    <x v="2"/>
    <x v="76"/>
    <x v="0"/>
    <x v="5"/>
    <x v="76"/>
    <x v="78"/>
    <x v="2"/>
    <x v="7"/>
    <x v="78"/>
  </r>
  <r>
    <n v="80"/>
    <x v="36"/>
    <x v="0"/>
    <x v="1"/>
    <x v="35"/>
    <x v="2"/>
    <s v="SC-20770"/>
    <x v="34"/>
    <x v="1"/>
    <s v="United States"/>
    <x v="27"/>
    <x v="19"/>
    <x v="33"/>
    <x v="0"/>
    <x v="77"/>
    <x v="1"/>
    <x v="9"/>
    <x v="77"/>
    <x v="79"/>
    <x v="7"/>
    <x v="0"/>
    <x v="79"/>
  </r>
  <r>
    <n v="81"/>
    <x v="36"/>
    <x v="0"/>
    <x v="1"/>
    <x v="35"/>
    <x v="2"/>
    <s v="SC-20770"/>
    <x v="34"/>
    <x v="1"/>
    <s v="United States"/>
    <x v="27"/>
    <x v="19"/>
    <x v="33"/>
    <x v="0"/>
    <x v="78"/>
    <x v="1"/>
    <x v="8"/>
    <x v="78"/>
    <x v="80"/>
    <x v="1"/>
    <x v="0"/>
    <x v="80"/>
  </r>
  <r>
    <n v="82"/>
    <x v="37"/>
    <x v="2"/>
    <x v="36"/>
    <x v="36"/>
    <x v="1"/>
    <s v="DN-13690"/>
    <x v="35"/>
    <x v="0"/>
    <s v="United States"/>
    <x v="8"/>
    <x v="1"/>
    <x v="34"/>
    <x v="1"/>
    <x v="79"/>
    <x v="1"/>
    <x v="6"/>
    <x v="79"/>
    <x v="81"/>
    <x v="2"/>
    <x v="0"/>
    <x v="81"/>
  </r>
  <r>
    <n v="83"/>
    <x v="37"/>
    <x v="2"/>
    <x v="36"/>
    <x v="36"/>
    <x v="1"/>
    <s v="DN-13690"/>
    <x v="35"/>
    <x v="0"/>
    <s v="United States"/>
    <x v="8"/>
    <x v="1"/>
    <x v="34"/>
    <x v="1"/>
    <x v="80"/>
    <x v="1"/>
    <x v="4"/>
    <x v="80"/>
    <x v="82"/>
    <x v="7"/>
    <x v="0"/>
    <x v="82"/>
  </r>
  <r>
    <n v="84"/>
    <x v="38"/>
    <x v="1"/>
    <x v="37"/>
    <x v="37"/>
    <x v="1"/>
    <s v="JC-16105"/>
    <x v="36"/>
    <x v="1"/>
    <s v="United States"/>
    <x v="28"/>
    <x v="3"/>
    <x v="35"/>
    <x v="0"/>
    <x v="81"/>
    <x v="1"/>
    <x v="12"/>
    <x v="81"/>
    <x v="83"/>
    <x v="3"/>
    <x v="2"/>
    <x v="83"/>
  </r>
  <r>
    <n v="85"/>
    <x v="39"/>
    <x v="3"/>
    <x v="38"/>
    <x v="38"/>
    <x v="2"/>
    <s v="CS-12400"/>
    <x v="37"/>
    <x v="2"/>
    <s v="United States"/>
    <x v="22"/>
    <x v="10"/>
    <x v="36"/>
    <x v="2"/>
    <x v="82"/>
    <x v="1"/>
    <x v="4"/>
    <x v="82"/>
    <x v="84"/>
    <x v="1"/>
    <x v="2"/>
    <x v="84"/>
  </r>
  <r>
    <n v="86"/>
    <x v="40"/>
    <x v="3"/>
    <x v="39"/>
    <x v="39"/>
    <x v="0"/>
    <s v="PO-18865"/>
    <x v="22"/>
    <x v="0"/>
    <s v="United States"/>
    <x v="29"/>
    <x v="20"/>
    <x v="37"/>
    <x v="0"/>
    <x v="83"/>
    <x v="0"/>
    <x v="1"/>
    <x v="83"/>
    <x v="85"/>
    <x v="0"/>
    <x v="0"/>
    <x v="85"/>
  </r>
  <r>
    <n v="87"/>
    <x v="41"/>
    <x v="3"/>
    <x v="40"/>
    <x v="40"/>
    <x v="1"/>
    <s v="PG-18895"/>
    <x v="38"/>
    <x v="0"/>
    <s v="United States"/>
    <x v="30"/>
    <x v="11"/>
    <x v="38"/>
    <x v="2"/>
    <x v="84"/>
    <x v="2"/>
    <x v="11"/>
    <x v="84"/>
    <x v="86"/>
    <x v="7"/>
    <x v="0"/>
    <x v="86"/>
  </r>
  <r>
    <n v="88"/>
    <x v="41"/>
    <x v="3"/>
    <x v="40"/>
    <x v="40"/>
    <x v="1"/>
    <s v="PG-18895"/>
    <x v="38"/>
    <x v="0"/>
    <s v="United States"/>
    <x v="30"/>
    <x v="11"/>
    <x v="38"/>
    <x v="2"/>
    <x v="85"/>
    <x v="1"/>
    <x v="2"/>
    <x v="85"/>
    <x v="51"/>
    <x v="0"/>
    <x v="0"/>
    <x v="51"/>
  </r>
  <r>
    <n v="89"/>
    <x v="42"/>
    <x v="0"/>
    <x v="41"/>
    <x v="41"/>
    <x v="0"/>
    <s v="GM-14455"/>
    <x v="39"/>
    <x v="2"/>
    <s v="United States"/>
    <x v="12"/>
    <x v="5"/>
    <x v="14"/>
    <x v="2"/>
    <x v="86"/>
    <x v="1"/>
    <x v="4"/>
    <x v="86"/>
    <x v="87"/>
    <x v="3"/>
    <x v="2"/>
    <x v="87"/>
  </r>
  <r>
    <n v="90"/>
    <x v="43"/>
    <x v="0"/>
    <x v="42"/>
    <x v="42"/>
    <x v="1"/>
    <s v="JS-15685"/>
    <x v="40"/>
    <x v="1"/>
    <s v="United States"/>
    <x v="1"/>
    <x v="1"/>
    <x v="1"/>
    <x v="1"/>
    <x v="87"/>
    <x v="1"/>
    <x v="6"/>
    <x v="87"/>
    <x v="88"/>
    <x v="1"/>
    <x v="0"/>
    <x v="88"/>
  </r>
  <r>
    <n v="91"/>
    <x v="43"/>
    <x v="0"/>
    <x v="42"/>
    <x v="42"/>
    <x v="1"/>
    <s v="JS-15685"/>
    <x v="40"/>
    <x v="1"/>
    <s v="United States"/>
    <x v="1"/>
    <x v="1"/>
    <x v="1"/>
    <x v="1"/>
    <x v="40"/>
    <x v="2"/>
    <x v="7"/>
    <x v="40"/>
    <x v="89"/>
    <x v="0"/>
    <x v="2"/>
    <x v="89"/>
  </r>
  <r>
    <n v="92"/>
    <x v="43"/>
    <x v="0"/>
    <x v="42"/>
    <x v="42"/>
    <x v="1"/>
    <s v="JS-15685"/>
    <x v="40"/>
    <x v="1"/>
    <s v="United States"/>
    <x v="1"/>
    <x v="1"/>
    <x v="1"/>
    <x v="1"/>
    <x v="88"/>
    <x v="1"/>
    <x v="10"/>
    <x v="88"/>
    <x v="90"/>
    <x v="7"/>
    <x v="0"/>
    <x v="90"/>
  </r>
  <r>
    <n v="93"/>
    <x v="44"/>
    <x v="1"/>
    <x v="43"/>
    <x v="43"/>
    <x v="0"/>
    <s v="KB-16315"/>
    <x v="41"/>
    <x v="0"/>
    <s v="United States"/>
    <x v="31"/>
    <x v="11"/>
    <x v="39"/>
    <x v="2"/>
    <x v="89"/>
    <x v="1"/>
    <x v="10"/>
    <x v="89"/>
    <x v="91"/>
    <x v="0"/>
    <x v="0"/>
    <x v="91"/>
  </r>
  <r>
    <n v="94"/>
    <x v="44"/>
    <x v="1"/>
    <x v="43"/>
    <x v="43"/>
    <x v="0"/>
    <s v="KB-16315"/>
    <x v="41"/>
    <x v="0"/>
    <s v="United States"/>
    <x v="31"/>
    <x v="11"/>
    <x v="39"/>
    <x v="2"/>
    <x v="90"/>
    <x v="0"/>
    <x v="5"/>
    <x v="90"/>
    <x v="92"/>
    <x v="1"/>
    <x v="0"/>
    <x v="92"/>
  </r>
  <r>
    <n v="95"/>
    <x v="44"/>
    <x v="1"/>
    <x v="43"/>
    <x v="43"/>
    <x v="0"/>
    <s v="KB-16315"/>
    <x v="41"/>
    <x v="0"/>
    <s v="United States"/>
    <x v="31"/>
    <x v="11"/>
    <x v="39"/>
    <x v="2"/>
    <x v="91"/>
    <x v="1"/>
    <x v="8"/>
    <x v="91"/>
    <x v="93"/>
    <x v="0"/>
    <x v="0"/>
    <x v="93"/>
  </r>
  <r>
    <n v="96"/>
    <x v="45"/>
    <x v="3"/>
    <x v="44"/>
    <x v="44"/>
    <x v="1"/>
    <s v="RB-19705"/>
    <x v="42"/>
    <x v="2"/>
    <s v="United States"/>
    <x v="32"/>
    <x v="21"/>
    <x v="40"/>
    <x v="1"/>
    <x v="92"/>
    <x v="1"/>
    <x v="8"/>
    <x v="92"/>
    <x v="94"/>
    <x v="7"/>
    <x v="6"/>
    <x v="94"/>
  </r>
  <r>
    <n v="97"/>
    <x v="46"/>
    <x v="3"/>
    <x v="45"/>
    <x v="45"/>
    <x v="0"/>
    <s v="PN-18775"/>
    <x v="43"/>
    <x v="2"/>
    <s v="United States"/>
    <x v="20"/>
    <x v="15"/>
    <x v="29"/>
    <x v="3"/>
    <x v="93"/>
    <x v="0"/>
    <x v="5"/>
    <x v="93"/>
    <x v="95"/>
    <x v="3"/>
    <x v="0"/>
    <x v="95"/>
  </r>
  <r>
    <n v="98"/>
    <x v="47"/>
    <x v="3"/>
    <x v="46"/>
    <x v="46"/>
    <x v="2"/>
    <s v="KD-16345"/>
    <x v="44"/>
    <x v="0"/>
    <s v="United States"/>
    <x v="8"/>
    <x v="1"/>
    <x v="34"/>
    <x v="1"/>
    <x v="94"/>
    <x v="1"/>
    <x v="8"/>
    <x v="94"/>
    <x v="96"/>
    <x v="1"/>
    <x v="2"/>
    <x v="96"/>
  </r>
  <r>
    <n v="99"/>
    <x v="48"/>
    <x v="0"/>
    <x v="47"/>
    <x v="47"/>
    <x v="1"/>
    <s v="ER-13855"/>
    <x v="45"/>
    <x v="1"/>
    <s v="United States"/>
    <x v="33"/>
    <x v="11"/>
    <x v="41"/>
    <x v="2"/>
    <x v="95"/>
    <x v="1"/>
    <x v="9"/>
    <x v="95"/>
    <x v="42"/>
    <x v="5"/>
    <x v="0"/>
    <x v="97"/>
  </r>
  <r>
    <n v="100"/>
    <x v="49"/>
    <x v="0"/>
    <x v="48"/>
    <x v="48"/>
    <x v="1"/>
    <s v="RB-19465"/>
    <x v="46"/>
    <x v="2"/>
    <s v="United States"/>
    <x v="22"/>
    <x v="10"/>
    <x v="26"/>
    <x v="2"/>
    <x v="96"/>
    <x v="1"/>
    <x v="10"/>
    <x v="96"/>
    <x v="97"/>
    <x v="3"/>
    <x v="2"/>
    <x v="98"/>
  </r>
  <r>
    <n v="101"/>
    <x v="49"/>
    <x v="0"/>
    <x v="48"/>
    <x v="48"/>
    <x v="1"/>
    <s v="RB-19465"/>
    <x v="46"/>
    <x v="2"/>
    <s v="United States"/>
    <x v="22"/>
    <x v="10"/>
    <x v="26"/>
    <x v="2"/>
    <x v="97"/>
    <x v="2"/>
    <x v="11"/>
    <x v="97"/>
    <x v="98"/>
    <x v="1"/>
    <x v="2"/>
    <x v="99"/>
  </r>
  <r>
    <n v="102"/>
    <x v="49"/>
    <x v="0"/>
    <x v="48"/>
    <x v="48"/>
    <x v="1"/>
    <s v="RB-19465"/>
    <x v="46"/>
    <x v="2"/>
    <s v="United States"/>
    <x v="22"/>
    <x v="10"/>
    <x v="26"/>
    <x v="2"/>
    <x v="98"/>
    <x v="1"/>
    <x v="8"/>
    <x v="98"/>
    <x v="99"/>
    <x v="1"/>
    <x v="3"/>
    <x v="100"/>
  </r>
  <r>
    <n v="103"/>
    <x v="50"/>
    <x v="0"/>
    <x v="49"/>
    <x v="49"/>
    <x v="0"/>
    <s v="GZ-14470"/>
    <x v="47"/>
    <x v="0"/>
    <s v="United States"/>
    <x v="30"/>
    <x v="11"/>
    <x v="38"/>
    <x v="2"/>
    <x v="99"/>
    <x v="1"/>
    <x v="10"/>
    <x v="99"/>
    <x v="100"/>
    <x v="4"/>
    <x v="0"/>
    <x v="101"/>
  </r>
  <r>
    <n v="104"/>
    <x v="51"/>
    <x v="1"/>
    <x v="50"/>
    <x v="50"/>
    <x v="1"/>
    <s v="LC-16870"/>
    <x v="48"/>
    <x v="0"/>
    <s v="United States"/>
    <x v="34"/>
    <x v="22"/>
    <x v="42"/>
    <x v="1"/>
    <x v="100"/>
    <x v="2"/>
    <x v="11"/>
    <x v="100"/>
    <x v="101"/>
    <x v="5"/>
    <x v="2"/>
    <x v="102"/>
  </r>
  <r>
    <n v="105"/>
    <x v="51"/>
    <x v="1"/>
    <x v="50"/>
    <x v="50"/>
    <x v="1"/>
    <s v="LC-16870"/>
    <x v="48"/>
    <x v="0"/>
    <s v="United States"/>
    <x v="34"/>
    <x v="22"/>
    <x v="42"/>
    <x v="1"/>
    <x v="101"/>
    <x v="0"/>
    <x v="5"/>
    <x v="101"/>
    <x v="102"/>
    <x v="1"/>
    <x v="2"/>
    <x v="103"/>
  </r>
  <r>
    <n v="106"/>
    <x v="51"/>
    <x v="1"/>
    <x v="50"/>
    <x v="50"/>
    <x v="1"/>
    <s v="LC-16870"/>
    <x v="48"/>
    <x v="0"/>
    <s v="United States"/>
    <x v="34"/>
    <x v="22"/>
    <x v="42"/>
    <x v="1"/>
    <x v="102"/>
    <x v="1"/>
    <x v="8"/>
    <x v="102"/>
    <x v="103"/>
    <x v="1"/>
    <x v="6"/>
    <x v="104"/>
  </r>
  <r>
    <n v="107"/>
    <x v="52"/>
    <x v="3"/>
    <x v="51"/>
    <x v="51"/>
    <x v="1"/>
    <s v="JM-15250"/>
    <x v="49"/>
    <x v="0"/>
    <s v="United States"/>
    <x v="35"/>
    <x v="3"/>
    <x v="43"/>
    <x v="0"/>
    <x v="103"/>
    <x v="2"/>
    <x v="11"/>
    <x v="103"/>
    <x v="104"/>
    <x v="8"/>
    <x v="2"/>
    <x v="105"/>
  </r>
  <r>
    <n v="108"/>
    <x v="52"/>
    <x v="3"/>
    <x v="51"/>
    <x v="51"/>
    <x v="1"/>
    <s v="JM-15250"/>
    <x v="49"/>
    <x v="0"/>
    <s v="United States"/>
    <x v="35"/>
    <x v="3"/>
    <x v="43"/>
    <x v="0"/>
    <x v="104"/>
    <x v="2"/>
    <x v="7"/>
    <x v="104"/>
    <x v="105"/>
    <x v="7"/>
    <x v="2"/>
    <x v="106"/>
  </r>
  <r>
    <n v="109"/>
    <x v="52"/>
    <x v="3"/>
    <x v="51"/>
    <x v="51"/>
    <x v="1"/>
    <s v="JM-15250"/>
    <x v="49"/>
    <x v="0"/>
    <s v="United States"/>
    <x v="35"/>
    <x v="3"/>
    <x v="43"/>
    <x v="0"/>
    <x v="105"/>
    <x v="1"/>
    <x v="6"/>
    <x v="105"/>
    <x v="106"/>
    <x v="7"/>
    <x v="2"/>
    <x v="107"/>
  </r>
  <r>
    <n v="110"/>
    <x v="53"/>
    <x v="1"/>
    <x v="52"/>
    <x v="52"/>
    <x v="1"/>
    <s v="PA-19060"/>
    <x v="50"/>
    <x v="2"/>
    <s v="United States"/>
    <x v="36"/>
    <x v="10"/>
    <x v="44"/>
    <x v="2"/>
    <x v="106"/>
    <x v="2"/>
    <x v="11"/>
    <x v="106"/>
    <x v="107"/>
    <x v="2"/>
    <x v="2"/>
    <x v="108"/>
  </r>
  <r>
    <n v="111"/>
    <x v="54"/>
    <x v="3"/>
    <x v="53"/>
    <x v="53"/>
    <x v="1"/>
    <s v="CV-12805"/>
    <x v="51"/>
    <x v="1"/>
    <s v="United States"/>
    <x v="20"/>
    <x v="15"/>
    <x v="45"/>
    <x v="3"/>
    <x v="107"/>
    <x v="0"/>
    <x v="5"/>
    <x v="107"/>
    <x v="108"/>
    <x v="0"/>
    <x v="0"/>
    <x v="109"/>
  </r>
  <r>
    <n v="112"/>
    <x v="55"/>
    <x v="0"/>
    <x v="54"/>
    <x v="54"/>
    <x v="1"/>
    <s v="CL-12565"/>
    <x v="52"/>
    <x v="0"/>
    <s v="United States"/>
    <x v="37"/>
    <x v="23"/>
    <x v="46"/>
    <x v="2"/>
    <x v="108"/>
    <x v="1"/>
    <x v="6"/>
    <x v="108"/>
    <x v="109"/>
    <x v="0"/>
    <x v="0"/>
    <x v="110"/>
  </r>
  <r>
    <n v="113"/>
    <x v="55"/>
    <x v="0"/>
    <x v="54"/>
    <x v="54"/>
    <x v="1"/>
    <s v="CL-12565"/>
    <x v="52"/>
    <x v="0"/>
    <s v="United States"/>
    <x v="37"/>
    <x v="23"/>
    <x v="46"/>
    <x v="2"/>
    <x v="109"/>
    <x v="1"/>
    <x v="8"/>
    <x v="109"/>
    <x v="77"/>
    <x v="5"/>
    <x v="0"/>
    <x v="111"/>
  </r>
  <r>
    <n v="114"/>
    <x v="56"/>
    <x v="2"/>
    <x v="55"/>
    <x v="55"/>
    <x v="0"/>
    <s v="RC-19960"/>
    <x v="53"/>
    <x v="0"/>
    <s v="United States"/>
    <x v="38"/>
    <x v="24"/>
    <x v="47"/>
    <x v="3"/>
    <x v="110"/>
    <x v="1"/>
    <x v="13"/>
    <x v="110"/>
    <x v="110"/>
    <x v="9"/>
    <x v="2"/>
    <x v="112"/>
  </r>
  <r>
    <n v="115"/>
    <x v="56"/>
    <x v="2"/>
    <x v="55"/>
    <x v="55"/>
    <x v="0"/>
    <s v="RC-19960"/>
    <x v="53"/>
    <x v="0"/>
    <s v="United States"/>
    <x v="38"/>
    <x v="24"/>
    <x v="47"/>
    <x v="3"/>
    <x v="111"/>
    <x v="1"/>
    <x v="12"/>
    <x v="111"/>
    <x v="111"/>
    <x v="0"/>
    <x v="2"/>
    <x v="113"/>
  </r>
  <r>
    <n v="116"/>
    <x v="56"/>
    <x v="2"/>
    <x v="55"/>
    <x v="55"/>
    <x v="0"/>
    <s v="RC-19960"/>
    <x v="53"/>
    <x v="0"/>
    <s v="United States"/>
    <x v="38"/>
    <x v="24"/>
    <x v="47"/>
    <x v="3"/>
    <x v="112"/>
    <x v="1"/>
    <x v="10"/>
    <x v="112"/>
    <x v="112"/>
    <x v="1"/>
    <x v="2"/>
    <x v="114"/>
  </r>
  <r>
    <n v="117"/>
    <x v="56"/>
    <x v="2"/>
    <x v="55"/>
    <x v="55"/>
    <x v="0"/>
    <s v="RC-19960"/>
    <x v="53"/>
    <x v="0"/>
    <s v="United States"/>
    <x v="38"/>
    <x v="24"/>
    <x v="47"/>
    <x v="3"/>
    <x v="113"/>
    <x v="1"/>
    <x v="12"/>
    <x v="113"/>
    <x v="113"/>
    <x v="5"/>
    <x v="2"/>
    <x v="115"/>
  </r>
  <r>
    <n v="118"/>
    <x v="57"/>
    <x v="1"/>
    <x v="56"/>
    <x v="56"/>
    <x v="1"/>
    <s v="DK-13090"/>
    <x v="54"/>
    <x v="0"/>
    <s v="United States"/>
    <x v="4"/>
    <x v="4"/>
    <x v="5"/>
    <x v="1"/>
    <x v="114"/>
    <x v="0"/>
    <x v="3"/>
    <x v="114"/>
    <x v="114"/>
    <x v="1"/>
    <x v="0"/>
    <x v="116"/>
  </r>
  <r>
    <n v="119"/>
    <x v="58"/>
    <x v="1"/>
    <x v="57"/>
    <x v="57"/>
    <x v="1"/>
    <s v="GG-14650"/>
    <x v="55"/>
    <x v="1"/>
    <s v="United States"/>
    <x v="39"/>
    <x v="18"/>
    <x v="48"/>
    <x v="0"/>
    <x v="115"/>
    <x v="1"/>
    <x v="8"/>
    <x v="115"/>
    <x v="115"/>
    <x v="7"/>
    <x v="6"/>
    <x v="117"/>
  </r>
  <r>
    <n v="120"/>
    <x v="59"/>
    <x v="0"/>
    <x v="1"/>
    <x v="35"/>
    <x v="2"/>
    <s v="SC-20725"/>
    <x v="56"/>
    <x v="0"/>
    <s v="United States"/>
    <x v="40"/>
    <x v="13"/>
    <x v="49"/>
    <x v="3"/>
    <x v="116"/>
    <x v="0"/>
    <x v="5"/>
    <x v="116"/>
    <x v="116"/>
    <x v="1"/>
    <x v="0"/>
    <x v="118"/>
  </r>
  <r>
    <n v="121"/>
    <x v="59"/>
    <x v="0"/>
    <x v="1"/>
    <x v="35"/>
    <x v="2"/>
    <s v="SC-20725"/>
    <x v="56"/>
    <x v="0"/>
    <s v="United States"/>
    <x v="40"/>
    <x v="13"/>
    <x v="49"/>
    <x v="3"/>
    <x v="8"/>
    <x v="1"/>
    <x v="8"/>
    <x v="8"/>
    <x v="117"/>
    <x v="4"/>
    <x v="0"/>
    <x v="119"/>
  </r>
  <r>
    <n v="122"/>
    <x v="59"/>
    <x v="0"/>
    <x v="1"/>
    <x v="35"/>
    <x v="2"/>
    <s v="SC-20725"/>
    <x v="56"/>
    <x v="0"/>
    <s v="United States"/>
    <x v="40"/>
    <x v="13"/>
    <x v="49"/>
    <x v="3"/>
    <x v="117"/>
    <x v="1"/>
    <x v="4"/>
    <x v="117"/>
    <x v="118"/>
    <x v="5"/>
    <x v="0"/>
    <x v="120"/>
  </r>
  <r>
    <n v="123"/>
    <x v="59"/>
    <x v="0"/>
    <x v="1"/>
    <x v="35"/>
    <x v="2"/>
    <s v="SC-20725"/>
    <x v="56"/>
    <x v="0"/>
    <s v="United States"/>
    <x v="40"/>
    <x v="13"/>
    <x v="49"/>
    <x v="3"/>
    <x v="118"/>
    <x v="1"/>
    <x v="12"/>
    <x v="118"/>
    <x v="119"/>
    <x v="6"/>
    <x v="0"/>
    <x v="121"/>
  </r>
  <r>
    <n v="124"/>
    <x v="59"/>
    <x v="0"/>
    <x v="1"/>
    <x v="35"/>
    <x v="2"/>
    <s v="SC-20725"/>
    <x v="56"/>
    <x v="0"/>
    <s v="United States"/>
    <x v="40"/>
    <x v="13"/>
    <x v="49"/>
    <x v="3"/>
    <x v="119"/>
    <x v="2"/>
    <x v="7"/>
    <x v="119"/>
    <x v="120"/>
    <x v="3"/>
    <x v="0"/>
    <x v="122"/>
  </r>
  <r>
    <n v="125"/>
    <x v="60"/>
    <x v="2"/>
    <x v="58"/>
    <x v="58"/>
    <x v="0"/>
    <s v="AD-10180"/>
    <x v="57"/>
    <x v="2"/>
    <s v="United States"/>
    <x v="12"/>
    <x v="5"/>
    <x v="16"/>
    <x v="2"/>
    <x v="120"/>
    <x v="0"/>
    <x v="1"/>
    <x v="120"/>
    <x v="121"/>
    <x v="1"/>
    <x v="4"/>
    <x v="123"/>
  </r>
  <r>
    <n v="126"/>
    <x v="61"/>
    <x v="2"/>
    <x v="59"/>
    <x v="59"/>
    <x v="1"/>
    <s v="PF-19165"/>
    <x v="58"/>
    <x v="0"/>
    <s v="United States"/>
    <x v="41"/>
    <x v="10"/>
    <x v="50"/>
    <x v="2"/>
    <x v="121"/>
    <x v="0"/>
    <x v="3"/>
    <x v="121"/>
    <x v="122"/>
    <x v="5"/>
    <x v="5"/>
    <x v="124"/>
  </r>
  <r>
    <n v="127"/>
    <x v="62"/>
    <x v="3"/>
    <x v="60"/>
    <x v="44"/>
    <x v="1"/>
    <s v="TS-21610"/>
    <x v="59"/>
    <x v="0"/>
    <s v="United States"/>
    <x v="42"/>
    <x v="16"/>
    <x v="51"/>
    <x v="1"/>
    <x v="122"/>
    <x v="1"/>
    <x v="8"/>
    <x v="122"/>
    <x v="123"/>
    <x v="0"/>
    <x v="6"/>
    <x v="125"/>
  </r>
  <r>
    <n v="128"/>
    <x v="62"/>
    <x v="3"/>
    <x v="60"/>
    <x v="44"/>
    <x v="1"/>
    <s v="TS-21610"/>
    <x v="59"/>
    <x v="0"/>
    <s v="United States"/>
    <x v="42"/>
    <x v="16"/>
    <x v="51"/>
    <x v="1"/>
    <x v="123"/>
    <x v="1"/>
    <x v="4"/>
    <x v="123"/>
    <x v="124"/>
    <x v="3"/>
    <x v="2"/>
    <x v="126"/>
  </r>
  <r>
    <n v="129"/>
    <x v="63"/>
    <x v="0"/>
    <x v="61"/>
    <x v="54"/>
    <x v="0"/>
    <s v="LS-16975"/>
    <x v="60"/>
    <x v="2"/>
    <s v="United States"/>
    <x v="1"/>
    <x v="1"/>
    <x v="25"/>
    <x v="1"/>
    <x v="64"/>
    <x v="0"/>
    <x v="1"/>
    <x v="124"/>
    <x v="125"/>
    <x v="0"/>
    <x v="2"/>
    <x v="127"/>
  </r>
  <r>
    <n v="130"/>
    <x v="63"/>
    <x v="0"/>
    <x v="61"/>
    <x v="54"/>
    <x v="0"/>
    <s v="LS-16975"/>
    <x v="60"/>
    <x v="2"/>
    <s v="United States"/>
    <x v="1"/>
    <x v="1"/>
    <x v="25"/>
    <x v="1"/>
    <x v="124"/>
    <x v="0"/>
    <x v="5"/>
    <x v="125"/>
    <x v="126"/>
    <x v="1"/>
    <x v="0"/>
    <x v="128"/>
  </r>
  <r>
    <n v="131"/>
    <x v="64"/>
    <x v="3"/>
    <x v="62"/>
    <x v="60"/>
    <x v="2"/>
    <s v="DW-13585"/>
    <x v="61"/>
    <x v="1"/>
    <s v="United States"/>
    <x v="38"/>
    <x v="24"/>
    <x v="47"/>
    <x v="3"/>
    <x v="125"/>
    <x v="2"/>
    <x v="7"/>
    <x v="126"/>
    <x v="127"/>
    <x v="2"/>
    <x v="10"/>
    <x v="129"/>
  </r>
  <r>
    <n v="132"/>
    <x v="64"/>
    <x v="3"/>
    <x v="62"/>
    <x v="60"/>
    <x v="2"/>
    <s v="DW-13585"/>
    <x v="61"/>
    <x v="1"/>
    <s v="United States"/>
    <x v="38"/>
    <x v="24"/>
    <x v="47"/>
    <x v="3"/>
    <x v="126"/>
    <x v="1"/>
    <x v="10"/>
    <x v="127"/>
    <x v="128"/>
    <x v="0"/>
    <x v="2"/>
    <x v="130"/>
  </r>
  <r>
    <n v="133"/>
    <x v="64"/>
    <x v="3"/>
    <x v="62"/>
    <x v="60"/>
    <x v="2"/>
    <s v="DW-13585"/>
    <x v="61"/>
    <x v="1"/>
    <s v="United States"/>
    <x v="38"/>
    <x v="24"/>
    <x v="47"/>
    <x v="3"/>
    <x v="127"/>
    <x v="1"/>
    <x v="13"/>
    <x v="33"/>
    <x v="129"/>
    <x v="6"/>
    <x v="2"/>
    <x v="131"/>
  </r>
  <r>
    <n v="134"/>
    <x v="65"/>
    <x v="0"/>
    <x v="63"/>
    <x v="61"/>
    <x v="1"/>
    <s v="LC-16885"/>
    <x v="62"/>
    <x v="0"/>
    <s v="United States"/>
    <x v="43"/>
    <x v="1"/>
    <x v="52"/>
    <x v="1"/>
    <x v="128"/>
    <x v="1"/>
    <x v="10"/>
    <x v="128"/>
    <x v="130"/>
    <x v="1"/>
    <x v="0"/>
    <x v="132"/>
  </r>
  <r>
    <n v="135"/>
    <x v="65"/>
    <x v="0"/>
    <x v="63"/>
    <x v="61"/>
    <x v="1"/>
    <s v="LC-16885"/>
    <x v="62"/>
    <x v="0"/>
    <s v="United States"/>
    <x v="43"/>
    <x v="1"/>
    <x v="52"/>
    <x v="1"/>
    <x v="129"/>
    <x v="1"/>
    <x v="10"/>
    <x v="129"/>
    <x v="131"/>
    <x v="7"/>
    <x v="0"/>
    <x v="133"/>
  </r>
  <r>
    <n v="136"/>
    <x v="65"/>
    <x v="0"/>
    <x v="63"/>
    <x v="61"/>
    <x v="1"/>
    <s v="LC-16885"/>
    <x v="62"/>
    <x v="0"/>
    <s v="United States"/>
    <x v="43"/>
    <x v="1"/>
    <x v="52"/>
    <x v="1"/>
    <x v="130"/>
    <x v="1"/>
    <x v="6"/>
    <x v="130"/>
    <x v="132"/>
    <x v="4"/>
    <x v="0"/>
    <x v="134"/>
  </r>
  <r>
    <n v="137"/>
    <x v="65"/>
    <x v="0"/>
    <x v="63"/>
    <x v="61"/>
    <x v="1"/>
    <s v="LC-16885"/>
    <x v="62"/>
    <x v="0"/>
    <s v="United States"/>
    <x v="43"/>
    <x v="1"/>
    <x v="52"/>
    <x v="1"/>
    <x v="131"/>
    <x v="1"/>
    <x v="13"/>
    <x v="131"/>
    <x v="133"/>
    <x v="0"/>
    <x v="0"/>
    <x v="135"/>
  </r>
  <r>
    <n v="138"/>
    <x v="65"/>
    <x v="0"/>
    <x v="63"/>
    <x v="61"/>
    <x v="1"/>
    <s v="LC-16885"/>
    <x v="62"/>
    <x v="0"/>
    <s v="United States"/>
    <x v="43"/>
    <x v="1"/>
    <x v="52"/>
    <x v="1"/>
    <x v="132"/>
    <x v="1"/>
    <x v="8"/>
    <x v="132"/>
    <x v="134"/>
    <x v="1"/>
    <x v="2"/>
    <x v="136"/>
  </r>
  <r>
    <n v="139"/>
    <x v="65"/>
    <x v="0"/>
    <x v="63"/>
    <x v="61"/>
    <x v="1"/>
    <s v="LC-16885"/>
    <x v="62"/>
    <x v="0"/>
    <s v="United States"/>
    <x v="43"/>
    <x v="1"/>
    <x v="52"/>
    <x v="1"/>
    <x v="133"/>
    <x v="1"/>
    <x v="14"/>
    <x v="133"/>
    <x v="135"/>
    <x v="5"/>
    <x v="0"/>
    <x v="137"/>
  </r>
  <r>
    <n v="140"/>
    <x v="65"/>
    <x v="0"/>
    <x v="63"/>
    <x v="61"/>
    <x v="1"/>
    <s v="LC-16885"/>
    <x v="62"/>
    <x v="0"/>
    <s v="United States"/>
    <x v="43"/>
    <x v="1"/>
    <x v="52"/>
    <x v="1"/>
    <x v="50"/>
    <x v="0"/>
    <x v="5"/>
    <x v="50"/>
    <x v="136"/>
    <x v="9"/>
    <x v="0"/>
    <x v="138"/>
  </r>
  <r>
    <n v="141"/>
    <x v="66"/>
    <x v="0"/>
    <x v="64"/>
    <x v="62"/>
    <x v="0"/>
    <s v="JD-15895"/>
    <x v="63"/>
    <x v="1"/>
    <s v="United States"/>
    <x v="10"/>
    <x v="9"/>
    <x v="11"/>
    <x v="3"/>
    <x v="28"/>
    <x v="0"/>
    <x v="5"/>
    <x v="28"/>
    <x v="137"/>
    <x v="0"/>
    <x v="2"/>
    <x v="139"/>
  </r>
  <r>
    <n v="142"/>
    <x v="67"/>
    <x v="3"/>
    <x v="65"/>
    <x v="19"/>
    <x v="1"/>
    <s v="SH-19975"/>
    <x v="64"/>
    <x v="1"/>
    <s v="United States"/>
    <x v="8"/>
    <x v="1"/>
    <x v="34"/>
    <x v="1"/>
    <x v="134"/>
    <x v="1"/>
    <x v="6"/>
    <x v="134"/>
    <x v="138"/>
    <x v="1"/>
    <x v="0"/>
    <x v="140"/>
  </r>
  <r>
    <n v="143"/>
    <x v="67"/>
    <x v="3"/>
    <x v="65"/>
    <x v="19"/>
    <x v="1"/>
    <s v="SH-19975"/>
    <x v="64"/>
    <x v="1"/>
    <s v="United States"/>
    <x v="8"/>
    <x v="1"/>
    <x v="34"/>
    <x v="1"/>
    <x v="135"/>
    <x v="1"/>
    <x v="12"/>
    <x v="135"/>
    <x v="139"/>
    <x v="1"/>
    <x v="0"/>
    <x v="141"/>
  </r>
  <r>
    <n v="144"/>
    <x v="67"/>
    <x v="3"/>
    <x v="65"/>
    <x v="19"/>
    <x v="1"/>
    <s v="SH-19975"/>
    <x v="64"/>
    <x v="1"/>
    <s v="United States"/>
    <x v="8"/>
    <x v="1"/>
    <x v="34"/>
    <x v="1"/>
    <x v="136"/>
    <x v="1"/>
    <x v="10"/>
    <x v="136"/>
    <x v="140"/>
    <x v="1"/>
    <x v="0"/>
    <x v="142"/>
  </r>
  <r>
    <n v="145"/>
    <x v="68"/>
    <x v="3"/>
    <x v="66"/>
    <x v="63"/>
    <x v="1"/>
    <s v="SG-20080"/>
    <x v="65"/>
    <x v="0"/>
    <s v="United States"/>
    <x v="44"/>
    <x v="25"/>
    <x v="53"/>
    <x v="2"/>
    <x v="137"/>
    <x v="1"/>
    <x v="9"/>
    <x v="137"/>
    <x v="141"/>
    <x v="1"/>
    <x v="0"/>
    <x v="143"/>
  </r>
  <r>
    <n v="146"/>
    <x v="69"/>
    <x v="1"/>
    <x v="67"/>
    <x v="64"/>
    <x v="1"/>
    <s v="HA-14920"/>
    <x v="66"/>
    <x v="0"/>
    <s v="United States"/>
    <x v="45"/>
    <x v="1"/>
    <x v="54"/>
    <x v="1"/>
    <x v="82"/>
    <x v="1"/>
    <x v="4"/>
    <x v="82"/>
    <x v="142"/>
    <x v="3"/>
    <x v="0"/>
    <x v="144"/>
  </r>
  <r>
    <n v="147"/>
    <x v="70"/>
    <x v="2"/>
    <x v="68"/>
    <x v="65"/>
    <x v="1"/>
    <s v="MG-17680"/>
    <x v="67"/>
    <x v="2"/>
    <s v="United States"/>
    <x v="46"/>
    <x v="24"/>
    <x v="55"/>
    <x v="3"/>
    <x v="138"/>
    <x v="0"/>
    <x v="5"/>
    <x v="138"/>
    <x v="143"/>
    <x v="4"/>
    <x v="2"/>
    <x v="145"/>
  </r>
  <r>
    <n v="148"/>
    <x v="71"/>
    <x v="0"/>
    <x v="5"/>
    <x v="66"/>
    <x v="1"/>
    <s v="JE-16165"/>
    <x v="68"/>
    <x v="1"/>
    <s v="United States"/>
    <x v="47"/>
    <x v="6"/>
    <x v="56"/>
    <x v="2"/>
    <x v="139"/>
    <x v="2"/>
    <x v="7"/>
    <x v="139"/>
    <x v="144"/>
    <x v="10"/>
    <x v="0"/>
    <x v="146"/>
  </r>
  <r>
    <n v="149"/>
    <x v="71"/>
    <x v="0"/>
    <x v="5"/>
    <x v="66"/>
    <x v="1"/>
    <s v="JE-16165"/>
    <x v="68"/>
    <x v="1"/>
    <s v="United States"/>
    <x v="47"/>
    <x v="6"/>
    <x v="56"/>
    <x v="2"/>
    <x v="140"/>
    <x v="2"/>
    <x v="7"/>
    <x v="140"/>
    <x v="145"/>
    <x v="1"/>
    <x v="0"/>
    <x v="147"/>
  </r>
  <r>
    <n v="150"/>
    <x v="71"/>
    <x v="0"/>
    <x v="5"/>
    <x v="66"/>
    <x v="1"/>
    <s v="JE-16165"/>
    <x v="68"/>
    <x v="1"/>
    <s v="United States"/>
    <x v="47"/>
    <x v="6"/>
    <x v="56"/>
    <x v="2"/>
    <x v="1"/>
    <x v="0"/>
    <x v="1"/>
    <x v="1"/>
    <x v="146"/>
    <x v="8"/>
    <x v="0"/>
    <x v="148"/>
  </r>
  <r>
    <n v="151"/>
    <x v="71"/>
    <x v="0"/>
    <x v="5"/>
    <x v="66"/>
    <x v="1"/>
    <s v="JE-16165"/>
    <x v="68"/>
    <x v="1"/>
    <s v="United States"/>
    <x v="47"/>
    <x v="6"/>
    <x v="56"/>
    <x v="2"/>
    <x v="141"/>
    <x v="1"/>
    <x v="8"/>
    <x v="141"/>
    <x v="147"/>
    <x v="2"/>
    <x v="0"/>
    <x v="149"/>
  </r>
  <r>
    <n v="152"/>
    <x v="72"/>
    <x v="0"/>
    <x v="69"/>
    <x v="67"/>
    <x v="2"/>
    <s v="TW-21025"/>
    <x v="69"/>
    <x v="2"/>
    <s v="United States"/>
    <x v="48"/>
    <x v="16"/>
    <x v="57"/>
    <x v="1"/>
    <x v="142"/>
    <x v="1"/>
    <x v="9"/>
    <x v="142"/>
    <x v="148"/>
    <x v="2"/>
    <x v="2"/>
    <x v="150"/>
  </r>
  <r>
    <n v="153"/>
    <x v="72"/>
    <x v="0"/>
    <x v="69"/>
    <x v="67"/>
    <x v="2"/>
    <s v="TW-21025"/>
    <x v="69"/>
    <x v="2"/>
    <s v="United States"/>
    <x v="48"/>
    <x v="16"/>
    <x v="57"/>
    <x v="1"/>
    <x v="143"/>
    <x v="2"/>
    <x v="7"/>
    <x v="143"/>
    <x v="149"/>
    <x v="0"/>
    <x v="2"/>
    <x v="151"/>
  </r>
  <r>
    <n v="154"/>
    <x v="73"/>
    <x v="1"/>
    <x v="70"/>
    <x v="68"/>
    <x v="2"/>
    <s v="SP-20650"/>
    <x v="70"/>
    <x v="1"/>
    <s v="United States"/>
    <x v="49"/>
    <x v="1"/>
    <x v="58"/>
    <x v="1"/>
    <x v="144"/>
    <x v="1"/>
    <x v="10"/>
    <x v="144"/>
    <x v="150"/>
    <x v="3"/>
    <x v="0"/>
    <x v="152"/>
  </r>
  <r>
    <n v="155"/>
    <x v="73"/>
    <x v="1"/>
    <x v="70"/>
    <x v="68"/>
    <x v="2"/>
    <s v="SP-20650"/>
    <x v="70"/>
    <x v="1"/>
    <s v="United States"/>
    <x v="49"/>
    <x v="1"/>
    <x v="58"/>
    <x v="1"/>
    <x v="145"/>
    <x v="1"/>
    <x v="10"/>
    <x v="145"/>
    <x v="151"/>
    <x v="4"/>
    <x v="0"/>
    <x v="153"/>
  </r>
  <r>
    <n v="156"/>
    <x v="73"/>
    <x v="1"/>
    <x v="70"/>
    <x v="68"/>
    <x v="2"/>
    <s v="SP-20650"/>
    <x v="70"/>
    <x v="1"/>
    <s v="United States"/>
    <x v="49"/>
    <x v="1"/>
    <x v="58"/>
    <x v="1"/>
    <x v="146"/>
    <x v="1"/>
    <x v="4"/>
    <x v="146"/>
    <x v="152"/>
    <x v="5"/>
    <x v="0"/>
    <x v="154"/>
  </r>
  <r>
    <n v="157"/>
    <x v="74"/>
    <x v="1"/>
    <x v="71"/>
    <x v="69"/>
    <x v="1"/>
    <s v="NK-18490"/>
    <x v="71"/>
    <x v="2"/>
    <s v="United States"/>
    <x v="4"/>
    <x v="4"/>
    <x v="59"/>
    <x v="1"/>
    <x v="147"/>
    <x v="1"/>
    <x v="6"/>
    <x v="147"/>
    <x v="153"/>
    <x v="1"/>
    <x v="0"/>
    <x v="155"/>
  </r>
  <r>
    <n v="158"/>
    <x v="75"/>
    <x v="2"/>
    <x v="72"/>
    <x v="70"/>
    <x v="0"/>
    <s v="DB-13060"/>
    <x v="72"/>
    <x v="0"/>
    <s v="United States"/>
    <x v="4"/>
    <x v="4"/>
    <x v="60"/>
    <x v="1"/>
    <x v="120"/>
    <x v="0"/>
    <x v="1"/>
    <x v="120"/>
    <x v="154"/>
    <x v="0"/>
    <x v="2"/>
    <x v="156"/>
  </r>
  <r>
    <n v="159"/>
    <x v="76"/>
    <x v="0"/>
    <x v="73"/>
    <x v="71"/>
    <x v="1"/>
    <s v="NP-18670"/>
    <x v="73"/>
    <x v="0"/>
    <s v="United States"/>
    <x v="50"/>
    <x v="26"/>
    <x v="61"/>
    <x v="2"/>
    <x v="148"/>
    <x v="1"/>
    <x v="2"/>
    <x v="148"/>
    <x v="2"/>
    <x v="0"/>
    <x v="0"/>
    <x v="2"/>
  </r>
  <r>
    <n v="160"/>
    <x v="76"/>
    <x v="0"/>
    <x v="73"/>
    <x v="71"/>
    <x v="1"/>
    <s v="NP-18670"/>
    <x v="73"/>
    <x v="0"/>
    <s v="United States"/>
    <x v="50"/>
    <x v="26"/>
    <x v="61"/>
    <x v="2"/>
    <x v="149"/>
    <x v="2"/>
    <x v="7"/>
    <x v="149"/>
    <x v="155"/>
    <x v="3"/>
    <x v="0"/>
    <x v="157"/>
  </r>
  <r>
    <n v="161"/>
    <x v="77"/>
    <x v="0"/>
    <x v="74"/>
    <x v="72"/>
    <x v="2"/>
    <s v="TT-21070"/>
    <x v="74"/>
    <x v="0"/>
    <s v="United States"/>
    <x v="1"/>
    <x v="1"/>
    <x v="62"/>
    <x v="1"/>
    <x v="150"/>
    <x v="1"/>
    <x v="10"/>
    <x v="150"/>
    <x v="156"/>
    <x v="7"/>
    <x v="0"/>
    <x v="158"/>
  </r>
  <r>
    <n v="162"/>
    <x v="78"/>
    <x v="1"/>
    <x v="75"/>
    <x v="16"/>
    <x v="0"/>
    <s v="EM-13960"/>
    <x v="75"/>
    <x v="0"/>
    <s v="United States"/>
    <x v="10"/>
    <x v="9"/>
    <x v="63"/>
    <x v="3"/>
    <x v="151"/>
    <x v="2"/>
    <x v="11"/>
    <x v="151"/>
    <x v="157"/>
    <x v="0"/>
    <x v="2"/>
    <x v="159"/>
  </r>
  <r>
    <n v="163"/>
    <x v="79"/>
    <x v="0"/>
    <x v="76"/>
    <x v="73"/>
    <x v="1"/>
    <s v="RD-19900"/>
    <x v="76"/>
    <x v="0"/>
    <s v="United States"/>
    <x v="51"/>
    <x v="27"/>
    <x v="64"/>
    <x v="1"/>
    <x v="152"/>
    <x v="1"/>
    <x v="12"/>
    <x v="33"/>
    <x v="158"/>
    <x v="2"/>
    <x v="0"/>
    <x v="160"/>
  </r>
  <r>
    <n v="164"/>
    <x v="80"/>
    <x v="0"/>
    <x v="77"/>
    <x v="0"/>
    <x v="1"/>
    <s v="MJ-17740"/>
    <x v="77"/>
    <x v="0"/>
    <s v="United States"/>
    <x v="4"/>
    <x v="4"/>
    <x v="60"/>
    <x v="1"/>
    <x v="153"/>
    <x v="1"/>
    <x v="8"/>
    <x v="152"/>
    <x v="159"/>
    <x v="0"/>
    <x v="2"/>
    <x v="161"/>
  </r>
  <r>
    <n v="165"/>
    <x v="81"/>
    <x v="2"/>
    <x v="78"/>
    <x v="74"/>
    <x v="1"/>
    <s v="BM-11140"/>
    <x v="78"/>
    <x v="0"/>
    <s v="United States"/>
    <x v="52"/>
    <x v="5"/>
    <x v="65"/>
    <x v="2"/>
    <x v="154"/>
    <x v="1"/>
    <x v="6"/>
    <x v="153"/>
    <x v="160"/>
    <x v="1"/>
    <x v="2"/>
    <x v="162"/>
  </r>
  <r>
    <n v="166"/>
    <x v="81"/>
    <x v="2"/>
    <x v="78"/>
    <x v="74"/>
    <x v="1"/>
    <s v="BM-11140"/>
    <x v="78"/>
    <x v="0"/>
    <s v="United States"/>
    <x v="52"/>
    <x v="5"/>
    <x v="65"/>
    <x v="2"/>
    <x v="155"/>
    <x v="2"/>
    <x v="15"/>
    <x v="154"/>
    <x v="161"/>
    <x v="8"/>
    <x v="10"/>
    <x v="163"/>
  </r>
  <r>
    <n v="167"/>
    <x v="81"/>
    <x v="2"/>
    <x v="78"/>
    <x v="74"/>
    <x v="1"/>
    <s v="BM-11140"/>
    <x v="78"/>
    <x v="0"/>
    <s v="United States"/>
    <x v="52"/>
    <x v="5"/>
    <x v="65"/>
    <x v="2"/>
    <x v="156"/>
    <x v="1"/>
    <x v="4"/>
    <x v="155"/>
    <x v="162"/>
    <x v="1"/>
    <x v="2"/>
    <x v="164"/>
  </r>
  <r>
    <n v="168"/>
    <x v="81"/>
    <x v="2"/>
    <x v="78"/>
    <x v="74"/>
    <x v="1"/>
    <s v="BM-11140"/>
    <x v="78"/>
    <x v="0"/>
    <s v="United States"/>
    <x v="52"/>
    <x v="5"/>
    <x v="65"/>
    <x v="2"/>
    <x v="157"/>
    <x v="0"/>
    <x v="1"/>
    <x v="156"/>
    <x v="163"/>
    <x v="6"/>
    <x v="4"/>
    <x v="165"/>
  </r>
  <r>
    <n v="169"/>
    <x v="81"/>
    <x v="2"/>
    <x v="78"/>
    <x v="74"/>
    <x v="1"/>
    <s v="BM-11140"/>
    <x v="78"/>
    <x v="0"/>
    <s v="United States"/>
    <x v="52"/>
    <x v="5"/>
    <x v="65"/>
    <x v="2"/>
    <x v="158"/>
    <x v="1"/>
    <x v="6"/>
    <x v="157"/>
    <x v="164"/>
    <x v="5"/>
    <x v="2"/>
    <x v="166"/>
  </r>
  <r>
    <n v="170"/>
    <x v="81"/>
    <x v="2"/>
    <x v="78"/>
    <x v="74"/>
    <x v="1"/>
    <s v="BM-11140"/>
    <x v="78"/>
    <x v="0"/>
    <s v="United States"/>
    <x v="52"/>
    <x v="5"/>
    <x v="65"/>
    <x v="2"/>
    <x v="159"/>
    <x v="1"/>
    <x v="9"/>
    <x v="158"/>
    <x v="165"/>
    <x v="2"/>
    <x v="3"/>
    <x v="167"/>
  </r>
  <r>
    <n v="171"/>
    <x v="81"/>
    <x v="2"/>
    <x v="78"/>
    <x v="74"/>
    <x v="1"/>
    <s v="BM-11140"/>
    <x v="78"/>
    <x v="0"/>
    <s v="United States"/>
    <x v="52"/>
    <x v="5"/>
    <x v="65"/>
    <x v="2"/>
    <x v="160"/>
    <x v="2"/>
    <x v="7"/>
    <x v="159"/>
    <x v="166"/>
    <x v="1"/>
    <x v="2"/>
    <x v="168"/>
  </r>
  <r>
    <n v="172"/>
    <x v="82"/>
    <x v="2"/>
    <x v="79"/>
    <x v="75"/>
    <x v="1"/>
    <s v="CS-12130"/>
    <x v="79"/>
    <x v="0"/>
    <s v="United States"/>
    <x v="1"/>
    <x v="1"/>
    <x v="25"/>
    <x v="1"/>
    <x v="161"/>
    <x v="1"/>
    <x v="10"/>
    <x v="160"/>
    <x v="167"/>
    <x v="1"/>
    <x v="0"/>
    <x v="169"/>
  </r>
  <r>
    <n v="173"/>
    <x v="82"/>
    <x v="2"/>
    <x v="79"/>
    <x v="75"/>
    <x v="1"/>
    <s v="CS-12130"/>
    <x v="79"/>
    <x v="0"/>
    <s v="United States"/>
    <x v="1"/>
    <x v="1"/>
    <x v="25"/>
    <x v="1"/>
    <x v="162"/>
    <x v="1"/>
    <x v="10"/>
    <x v="161"/>
    <x v="168"/>
    <x v="0"/>
    <x v="0"/>
    <x v="170"/>
  </r>
  <r>
    <n v="174"/>
    <x v="82"/>
    <x v="2"/>
    <x v="79"/>
    <x v="75"/>
    <x v="1"/>
    <s v="CS-12130"/>
    <x v="79"/>
    <x v="0"/>
    <s v="United States"/>
    <x v="1"/>
    <x v="1"/>
    <x v="25"/>
    <x v="1"/>
    <x v="163"/>
    <x v="0"/>
    <x v="1"/>
    <x v="162"/>
    <x v="169"/>
    <x v="3"/>
    <x v="2"/>
    <x v="171"/>
  </r>
  <r>
    <n v="175"/>
    <x v="83"/>
    <x v="2"/>
    <x v="80"/>
    <x v="76"/>
    <x v="1"/>
    <s v="JB-15400"/>
    <x v="80"/>
    <x v="1"/>
    <s v="United States"/>
    <x v="22"/>
    <x v="10"/>
    <x v="36"/>
    <x v="2"/>
    <x v="164"/>
    <x v="1"/>
    <x v="9"/>
    <x v="163"/>
    <x v="170"/>
    <x v="0"/>
    <x v="3"/>
    <x v="172"/>
  </r>
  <r>
    <n v="176"/>
    <x v="83"/>
    <x v="2"/>
    <x v="80"/>
    <x v="76"/>
    <x v="1"/>
    <s v="JB-15400"/>
    <x v="80"/>
    <x v="1"/>
    <s v="United States"/>
    <x v="22"/>
    <x v="10"/>
    <x v="36"/>
    <x v="2"/>
    <x v="165"/>
    <x v="1"/>
    <x v="2"/>
    <x v="164"/>
    <x v="171"/>
    <x v="4"/>
    <x v="2"/>
    <x v="173"/>
  </r>
  <r>
    <n v="177"/>
    <x v="84"/>
    <x v="3"/>
    <x v="81"/>
    <x v="77"/>
    <x v="0"/>
    <s v="SJ-20500"/>
    <x v="81"/>
    <x v="0"/>
    <s v="United States"/>
    <x v="12"/>
    <x v="5"/>
    <x v="66"/>
    <x v="2"/>
    <x v="166"/>
    <x v="1"/>
    <x v="9"/>
    <x v="165"/>
    <x v="172"/>
    <x v="4"/>
    <x v="3"/>
    <x v="174"/>
  </r>
  <r>
    <n v="178"/>
    <x v="85"/>
    <x v="1"/>
    <x v="82"/>
    <x v="78"/>
    <x v="0"/>
    <s v="JE-15745"/>
    <x v="32"/>
    <x v="0"/>
    <s v="United States"/>
    <x v="46"/>
    <x v="24"/>
    <x v="55"/>
    <x v="3"/>
    <x v="167"/>
    <x v="0"/>
    <x v="1"/>
    <x v="166"/>
    <x v="173"/>
    <x v="3"/>
    <x v="4"/>
    <x v="175"/>
  </r>
  <r>
    <n v="179"/>
    <x v="85"/>
    <x v="1"/>
    <x v="82"/>
    <x v="78"/>
    <x v="0"/>
    <s v="JE-15745"/>
    <x v="32"/>
    <x v="0"/>
    <s v="United States"/>
    <x v="46"/>
    <x v="24"/>
    <x v="55"/>
    <x v="3"/>
    <x v="168"/>
    <x v="1"/>
    <x v="14"/>
    <x v="167"/>
    <x v="174"/>
    <x v="2"/>
    <x v="2"/>
    <x v="176"/>
  </r>
  <r>
    <n v="180"/>
    <x v="86"/>
    <x v="1"/>
    <x v="83"/>
    <x v="79"/>
    <x v="1"/>
    <s v="JK-15640"/>
    <x v="82"/>
    <x v="2"/>
    <s v="United States"/>
    <x v="20"/>
    <x v="15"/>
    <x v="29"/>
    <x v="3"/>
    <x v="169"/>
    <x v="1"/>
    <x v="6"/>
    <x v="168"/>
    <x v="175"/>
    <x v="7"/>
    <x v="0"/>
    <x v="177"/>
  </r>
  <r>
    <n v="181"/>
    <x v="87"/>
    <x v="2"/>
    <x v="29"/>
    <x v="80"/>
    <x v="0"/>
    <s v="DK-13150"/>
    <x v="83"/>
    <x v="1"/>
    <s v="United States"/>
    <x v="27"/>
    <x v="10"/>
    <x v="67"/>
    <x v="2"/>
    <x v="170"/>
    <x v="1"/>
    <x v="4"/>
    <x v="169"/>
    <x v="176"/>
    <x v="0"/>
    <x v="2"/>
    <x v="178"/>
  </r>
  <r>
    <n v="182"/>
    <x v="87"/>
    <x v="2"/>
    <x v="29"/>
    <x v="80"/>
    <x v="0"/>
    <s v="DK-13150"/>
    <x v="83"/>
    <x v="1"/>
    <s v="United States"/>
    <x v="27"/>
    <x v="10"/>
    <x v="67"/>
    <x v="2"/>
    <x v="171"/>
    <x v="2"/>
    <x v="11"/>
    <x v="170"/>
    <x v="177"/>
    <x v="3"/>
    <x v="2"/>
    <x v="179"/>
  </r>
  <r>
    <n v="183"/>
    <x v="88"/>
    <x v="2"/>
    <x v="84"/>
    <x v="81"/>
    <x v="0"/>
    <s v="RM-19675"/>
    <x v="84"/>
    <x v="2"/>
    <s v="United States"/>
    <x v="53"/>
    <x v="28"/>
    <x v="68"/>
    <x v="0"/>
    <x v="172"/>
    <x v="2"/>
    <x v="7"/>
    <x v="171"/>
    <x v="178"/>
    <x v="4"/>
    <x v="0"/>
    <x v="180"/>
  </r>
  <r>
    <n v="184"/>
    <x v="88"/>
    <x v="2"/>
    <x v="84"/>
    <x v="81"/>
    <x v="0"/>
    <s v="RM-19675"/>
    <x v="84"/>
    <x v="2"/>
    <s v="United States"/>
    <x v="53"/>
    <x v="28"/>
    <x v="68"/>
    <x v="0"/>
    <x v="173"/>
    <x v="2"/>
    <x v="7"/>
    <x v="172"/>
    <x v="179"/>
    <x v="2"/>
    <x v="0"/>
    <x v="181"/>
  </r>
  <r>
    <n v="185"/>
    <x v="88"/>
    <x v="2"/>
    <x v="84"/>
    <x v="81"/>
    <x v="0"/>
    <s v="RM-19675"/>
    <x v="84"/>
    <x v="2"/>
    <s v="United States"/>
    <x v="53"/>
    <x v="28"/>
    <x v="68"/>
    <x v="0"/>
    <x v="174"/>
    <x v="2"/>
    <x v="11"/>
    <x v="173"/>
    <x v="180"/>
    <x v="0"/>
    <x v="0"/>
    <x v="182"/>
  </r>
  <r>
    <n v="186"/>
    <x v="89"/>
    <x v="0"/>
    <x v="85"/>
    <x v="82"/>
    <x v="1"/>
    <s v="SK-19990"/>
    <x v="85"/>
    <x v="0"/>
    <s v="United States"/>
    <x v="54"/>
    <x v="29"/>
    <x v="69"/>
    <x v="3"/>
    <x v="175"/>
    <x v="1"/>
    <x v="8"/>
    <x v="174"/>
    <x v="181"/>
    <x v="0"/>
    <x v="0"/>
    <x v="183"/>
  </r>
  <r>
    <n v="187"/>
    <x v="90"/>
    <x v="2"/>
    <x v="86"/>
    <x v="83"/>
    <x v="1"/>
    <s v="FM-14290"/>
    <x v="86"/>
    <x v="2"/>
    <s v="United States"/>
    <x v="1"/>
    <x v="1"/>
    <x v="3"/>
    <x v="1"/>
    <x v="176"/>
    <x v="2"/>
    <x v="11"/>
    <x v="175"/>
    <x v="182"/>
    <x v="8"/>
    <x v="0"/>
    <x v="184"/>
  </r>
  <r>
    <n v="188"/>
    <x v="91"/>
    <x v="0"/>
    <x v="87"/>
    <x v="18"/>
    <x v="1"/>
    <s v="AM-10360"/>
    <x v="87"/>
    <x v="1"/>
    <s v="United States"/>
    <x v="55"/>
    <x v="5"/>
    <x v="70"/>
    <x v="2"/>
    <x v="177"/>
    <x v="1"/>
    <x v="4"/>
    <x v="176"/>
    <x v="183"/>
    <x v="1"/>
    <x v="2"/>
    <x v="185"/>
  </r>
  <r>
    <n v="189"/>
    <x v="91"/>
    <x v="0"/>
    <x v="87"/>
    <x v="18"/>
    <x v="1"/>
    <s v="AM-10360"/>
    <x v="87"/>
    <x v="1"/>
    <s v="United States"/>
    <x v="55"/>
    <x v="5"/>
    <x v="70"/>
    <x v="2"/>
    <x v="144"/>
    <x v="1"/>
    <x v="10"/>
    <x v="144"/>
    <x v="184"/>
    <x v="1"/>
    <x v="2"/>
    <x v="186"/>
  </r>
  <r>
    <n v="190"/>
    <x v="92"/>
    <x v="1"/>
    <x v="88"/>
    <x v="84"/>
    <x v="2"/>
    <s v="MP-17470"/>
    <x v="88"/>
    <x v="2"/>
    <s v="United States"/>
    <x v="20"/>
    <x v="15"/>
    <x v="45"/>
    <x v="3"/>
    <x v="178"/>
    <x v="0"/>
    <x v="0"/>
    <x v="177"/>
    <x v="185"/>
    <x v="4"/>
    <x v="2"/>
    <x v="187"/>
  </r>
  <r>
    <n v="191"/>
    <x v="92"/>
    <x v="1"/>
    <x v="88"/>
    <x v="84"/>
    <x v="2"/>
    <s v="MP-17470"/>
    <x v="88"/>
    <x v="2"/>
    <s v="United States"/>
    <x v="20"/>
    <x v="15"/>
    <x v="45"/>
    <x v="3"/>
    <x v="179"/>
    <x v="2"/>
    <x v="7"/>
    <x v="178"/>
    <x v="186"/>
    <x v="5"/>
    <x v="0"/>
    <x v="188"/>
  </r>
  <r>
    <n v="192"/>
    <x v="92"/>
    <x v="1"/>
    <x v="88"/>
    <x v="84"/>
    <x v="2"/>
    <s v="MP-17470"/>
    <x v="88"/>
    <x v="2"/>
    <s v="United States"/>
    <x v="20"/>
    <x v="15"/>
    <x v="45"/>
    <x v="3"/>
    <x v="180"/>
    <x v="1"/>
    <x v="10"/>
    <x v="179"/>
    <x v="187"/>
    <x v="8"/>
    <x v="0"/>
    <x v="189"/>
  </r>
  <r>
    <n v="193"/>
    <x v="92"/>
    <x v="1"/>
    <x v="88"/>
    <x v="84"/>
    <x v="2"/>
    <s v="MP-17470"/>
    <x v="88"/>
    <x v="2"/>
    <s v="United States"/>
    <x v="20"/>
    <x v="15"/>
    <x v="45"/>
    <x v="3"/>
    <x v="37"/>
    <x v="0"/>
    <x v="0"/>
    <x v="37"/>
    <x v="188"/>
    <x v="1"/>
    <x v="2"/>
    <x v="190"/>
  </r>
  <r>
    <n v="194"/>
    <x v="92"/>
    <x v="1"/>
    <x v="88"/>
    <x v="84"/>
    <x v="2"/>
    <s v="MP-17470"/>
    <x v="88"/>
    <x v="2"/>
    <s v="United States"/>
    <x v="20"/>
    <x v="15"/>
    <x v="45"/>
    <x v="3"/>
    <x v="181"/>
    <x v="1"/>
    <x v="6"/>
    <x v="180"/>
    <x v="189"/>
    <x v="2"/>
    <x v="0"/>
    <x v="191"/>
  </r>
  <r>
    <n v="195"/>
    <x v="93"/>
    <x v="1"/>
    <x v="89"/>
    <x v="85"/>
    <x v="1"/>
    <s v="MZ-17515"/>
    <x v="89"/>
    <x v="1"/>
    <s v="United States"/>
    <x v="56"/>
    <x v="1"/>
    <x v="71"/>
    <x v="1"/>
    <x v="29"/>
    <x v="1"/>
    <x v="12"/>
    <x v="29"/>
    <x v="190"/>
    <x v="3"/>
    <x v="0"/>
    <x v="192"/>
  </r>
  <r>
    <n v="196"/>
    <x v="94"/>
    <x v="2"/>
    <x v="90"/>
    <x v="86"/>
    <x v="1"/>
    <s v="CB-12025"/>
    <x v="90"/>
    <x v="0"/>
    <s v="United States"/>
    <x v="57"/>
    <x v="24"/>
    <x v="72"/>
    <x v="3"/>
    <x v="182"/>
    <x v="1"/>
    <x v="6"/>
    <x v="181"/>
    <x v="191"/>
    <x v="0"/>
    <x v="2"/>
    <x v="193"/>
  </r>
  <r>
    <n v="197"/>
    <x v="94"/>
    <x v="2"/>
    <x v="90"/>
    <x v="86"/>
    <x v="1"/>
    <s v="CB-12025"/>
    <x v="90"/>
    <x v="0"/>
    <s v="United States"/>
    <x v="57"/>
    <x v="24"/>
    <x v="72"/>
    <x v="3"/>
    <x v="183"/>
    <x v="1"/>
    <x v="6"/>
    <x v="182"/>
    <x v="192"/>
    <x v="1"/>
    <x v="2"/>
    <x v="194"/>
  </r>
  <r>
    <n v="198"/>
    <x v="95"/>
    <x v="3"/>
    <x v="44"/>
    <x v="87"/>
    <x v="1"/>
    <s v="VM-21685"/>
    <x v="91"/>
    <x v="2"/>
    <s v="United States"/>
    <x v="58"/>
    <x v="30"/>
    <x v="73"/>
    <x v="3"/>
    <x v="184"/>
    <x v="1"/>
    <x v="4"/>
    <x v="183"/>
    <x v="193"/>
    <x v="1"/>
    <x v="0"/>
    <x v="195"/>
  </r>
  <r>
    <n v="199"/>
    <x v="96"/>
    <x v="3"/>
    <x v="91"/>
    <x v="88"/>
    <x v="1"/>
    <s v="FH-14365"/>
    <x v="92"/>
    <x v="1"/>
    <s v="United States"/>
    <x v="10"/>
    <x v="9"/>
    <x v="74"/>
    <x v="3"/>
    <x v="185"/>
    <x v="1"/>
    <x v="8"/>
    <x v="184"/>
    <x v="194"/>
    <x v="0"/>
    <x v="6"/>
    <x v="196"/>
  </r>
  <r>
    <n v="200"/>
    <x v="96"/>
    <x v="3"/>
    <x v="91"/>
    <x v="88"/>
    <x v="1"/>
    <s v="FH-14365"/>
    <x v="92"/>
    <x v="1"/>
    <s v="United States"/>
    <x v="10"/>
    <x v="9"/>
    <x v="74"/>
    <x v="3"/>
    <x v="186"/>
    <x v="1"/>
    <x v="10"/>
    <x v="185"/>
    <x v="195"/>
    <x v="1"/>
    <x v="2"/>
    <x v="197"/>
  </r>
  <r>
    <n v="201"/>
    <x v="97"/>
    <x v="3"/>
    <x v="92"/>
    <x v="89"/>
    <x v="1"/>
    <s v="MB-17305"/>
    <x v="93"/>
    <x v="0"/>
    <s v="United States"/>
    <x v="59"/>
    <x v="24"/>
    <x v="75"/>
    <x v="3"/>
    <x v="187"/>
    <x v="1"/>
    <x v="10"/>
    <x v="186"/>
    <x v="196"/>
    <x v="1"/>
    <x v="2"/>
    <x v="198"/>
  </r>
  <r>
    <n v="202"/>
    <x v="98"/>
    <x v="2"/>
    <x v="93"/>
    <x v="90"/>
    <x v="2"/>
    <s v="BS-11755"/>
    <x v="94"/>
    <x v="0"/>
    <s v="United States"/>
    <x v="60"/>
    <x v="22"/>
    <x v="76"/>
    <x v="1"/>
    <x v="188"/>
    <x v="0"/>
    <x v="3"/>
    <x v="187"/>
    <x v="197"/>
    <x v="0"/>
    <x v="5"/>
    <x v="199"/>
  </r>
  <r>
    <n v="203"/>
    <x v="98"/>
    <x v="2"/>
    <x v="93"/>
    <x v="90"/>
    <x v="2"/>
    <s v="BS-11755"/>
    <x v="94"/>
    <x v="0"/>
    <s v="United States"/>
    <x v="60"/>
    <x v="22"/>
    <x v="76"/>
    <x v="1"/>
    <x v="189"/>
    <x v="1"/>
    <x v="9"/>
    <x v="188"/>
    <x v="198"/>
    <x v="7"/>
    <x v="2"/>
    <x v="200"/>
  </r>
  <r>
    <n v="204"/>
    <x v="99"/>
    <x v="3"/>
    <x v="94"/>
    <x v="91"/>
    <x v="0"/>
    <s v="LC-17140"/>
    <x v="95"/>
    <x v="0"/>
    <s v="United States"/>
    <x v="61"/>
    <x v="5"/>
    <x v="77"/>
    <x v="2"/>
    <x v="190"/>
    <x v="1"/>
    <x v="9"/>
    <x v="189"/>
    <x v="199"/>
    <x v="0"/>
    <x v="3"/>
    <x v="201"/>
  </r>
  <r>
    <n v="205"/>
    <x v="100"/>
    <x v="3"/>
    <x v="95"/>
    <x v="92"/>
    <x v="1"/>
    <s v="HK-14890"/>
    <x v="96"/>
    <x v="1"/>
    <s v="United States"/>
    <x v="47"/>
    <x v="18"/>
    <x v="78"/>
    <x v="0"/>
    <x v="191"/>
    <x v="0"/>
    <x v="5"/>
    <x v="190"/>
    <x v="200"/>
    <x v="3"/>
    <x v="2"/>
    <x v="202"/>
  </r>
  <r>
    <n v="206"/>
    <x v="101"/>
    <x v="3"/>
    <x v="34"/>
    <x v="93"/>
    <x v="1"/>
    <s v="LE-16810"/>
    <x v="97"/>
    <x v="0"/>
    <s v="United States"/>
    <x v="62"/>
    <x v="1"/>
    <x v="79"/>
    <x v="1"/>
    <x v="192"/>
    <x v="2"/>
    <x v="7"/>
    <x v="191"/>
    <x v="201"/>
    <x v="4"/>
    <x v="2"/>
    <x v="203"/>
  </r>
  <r>
    <n v="207"/>
    <x v="102"/>
    <x v="3"/>
    <x v="96"/>
    <x v="94"/>
    <x v="1"/>
    <s v="JH-15985"/>
    <x v="98"/>
    <x v="0"/>
    <s v="United States"/>
    <x v="63"/>
    <x v="12"/>
    <x v="80"/>
    <x v="2"/>
    <x v="193"/>
    <x v="1"/>
    <x v="4"/>
    <x v="192"/>
    <x v="202"/>
    <x v="4"/>
    <x v="0"/>
    <x v="204"/>
  </r>
  <r>
    <n v="208"/>
    <x v="102"/>
    <x v="3"/>
    <x v="96"/>
    <x v="94"/>
    <x v="1"/>
    <s v="JH-15985"/>
    <x v="98"/>
    <x v="0"/>
    <s v="United States"/>
    <x v="63"/>
    <x v="12"/>
    <x v="80"/>
    <x v="2"/>
    <x v="194"/>
    <x v="2"/>
    <x v="7"/>
    <x v="193"/>
    <x v="203"/>
    <x v="0"/>
    <x v="0"/>
    <x v="205"/>
  </r>
  <r>
    <n v="209"/>
    <x v="102"/>
    <x v="3"/>
    <x v="96"/>
    <x v="94"/>
    <x v="1"/>
    <s v="JH-15985"/>
    <x v="98"/>
    <x v="0"/>
    <s v="United States"/>
    <x v="63"/>
    <x v="12"/>
    <x v="80"/>
    <x v="2"/>
    <x v="122"/>
    <x v="1"/>
    <x v="8"/>
    <x v="122"/>
    <x v="204"/>
    <x v="4"/>
    <x v="0"/>
    <x v="206"/>
  </r>
  <r>
    <n v="210"/>
    <x v="102"/>
    <x v="3"/>
    <x v="96"/>
    <x v="94"/>
    <x v="1"/>
    <s v="JH-15985"/>
    <x v="98"/>
    <x v="0"/>
    <s v="United States"/>
    <x v="63"/>
    <x v="12"/>
    <x v="80"/>
    <x v="2"/>
    <x v="195"/>
    <x v="1"/>
    <x v="13"/>
    <x v="194"/>
    <x v="205"/>
    <x v="6"/>
    <x v="0"/>
    <x v="207"/>
  </r>
  <r>
    <n v="211"/>
    <x v="102"/>
    <x v="3"/>
    <x v="96"/>
    <x v="94"/>
    <x v="1"/>
    <s v="JH-15985"/>
    <x v="98"/>
    <x v="0"/>
    <s v="United States"/>
    <x v="63"/>
    <x v="12"/>
    <x v="80"/>
    <x v="2"/>
    <x v="196"/>
    <x v="1"/>
    <x v="4"/>
    <x v="195"/>
    <x v="206"/>
    <x v="7"/>
    <x v="0"/>
    <x v="208"/>
  </r>
  <r>
    <n v="212"/>
    <x v="103"/>
    <x v="1"/>
    <x v="97"/>
    <x v="95"/>
    <x v="0"/>
    <s v="MS-17980"/>
    <x v="99"/>
    <x v="1"/>
    <s v="United States"/>
    <x v="61"/>
    <x v="5"/>
    <x v="77"/>
    <x v="2"/>
    <x v="197"/>
    <x v="2"/>
    <x v="11"/>
    <x v="196"/>
    <x v="207"/>
    <x v="0"/>
    <x v="2"/>
    <x v="209"/>
  </r>
  <r>
    <n v="213"/>
    <x v="104"/>
    <x v="1"/>
    <x v="98"/>
    <x v="96"/>
    <x v="1"/>
    <s v="VW-21775"/>
    <x v="100"/>
    <x v="1"/>
    <s v="United States"/>
    <x v="64"/>
    <x v="24"/>
    <x v="81"/>
    <x v="3"/>
    <x v="198"/>
    <x v="1"/>
    <x v="2"/>
    <x v="197"/>
    <x v="208"/>
    <x v="0"/>
    <x v="2"/>
    <x v="210"/>
  </r>
  <r>
    <n v="214"/>
    <x v="104"/>
    <x v="1"/>
    <x v="98"/>
    <x v="96"/>
    <x v="1"/>
    <s v="VW-21775"/>
    <x v="100"/>
    <x v="1"/>
    <s v="United States"/>
    <x v="64"/>
    <x v="24"/>
    <x v="81"/>
    <x v="3"/>
    <x v="199"/>
    <x v="0"/>
    <x v="0"/>
    <x v="198"/>
    <x v="209"/>
    <x v="2"/>
    <x v="5"/>
    <x v="211"/>
  </r>
  <r>
    <n v="215"/>
    <x v="104"/>
    <x v="1"/>
    <x v="98"/>
    <x v="96"/>
    <x v="1"/>
    <s v="VW-21775"/>
    <x v="100"/>
    <x v="1"/>
    <s v="United States"/>
    <x v="64"/>
    <x v="24"/>
    <x v="81"/>
    <x v="3"/>
    <x v="104"/>
    <x v="2"/>
    <x v="7"/>
    <x v="104"/>
    <x v="210"/>
    <x v="1"/>
    <x v="10"/>
    <x v="212"/>
  </r>
  <r>
    <n v="216"/>
    <x v="104"/>
    <x v="1"/>
    <x v="98"/>
    <x v="96"/>
    <x v="1"/>
    <s v="VW-21775"/>
    <x v="100"/>
    <x v="1"/>
    <s v="United States"/>
    <x v="64"/>
    <x v="24"/>
    <x v="81"/>
    <x v="3"/>
    <x v="200"/>
    <x v="2"/>
    <x v="15"/>
    <x v="199"/>
    <x v="211"/>
    <x v="6"/>
    <x v="6"/>
    <x v="213"/>
  </r>
  <r>
    <n v="217"/>
    <x v="104"/>
    <x v="1"/>
    <x v="98"/>
    <x v="96"/>
    <x v="1"/>
    <s v="VW-21775"/>
    <x v="100"/>
    <x v="1"/>
    <s v="United States"/>
    <x v="64"/>
    <x v="24"/>
    <x v="81"/>
    <x v="3"/>
    <x v="201"/>
    <x v="2"/>
    <x v="11"/>
    <x v="200"/>
    <x v="212"/>
    <x v="0"/>
    <x v="2"/>
    <x v="214"/>
  </r>
  <r>
    <n v="218"/>
    <x v="105"/>
    <x v="0"/>
    <x v="99"/>
    <x v="97"/>
    <x v="1"/>
    <s v="JH-15910"/>
    <x v="101"/>
    <x v="0"/>
    <s v="United States"/>
    <x v="1"/>
    <x v="1"/>
    <x v="3"/>
    <x v="1"/>
    <x v="177"/>
    <x v="1"/>
    <x v="4"/>
    <x v="176"/>
    <x v="213"/>
    <x v="5"/>
    <x v="0"/>
    <x v="215"/>
  </r>
  <r>
    <n v="219"/>
    <x v="105"/>
    <x v="0"/>
    <x v="99"/>
    <x v="97"/>
    <x v="1"/>
    <s v="JH-15910"/>
    <x v="101"/>
    <x v="0"/>
    <s v="United States"/>
    <x v="1"/>
    <x v="1"/>
    <x v="3"/>
    <x v="1"/>
    <x v="202"/>
    <x v="2"/>
    <x v="7"/>
    <x v="201"/>
    <x v="214"/>
    <x v="1"/>
    <x v="2"/>
    <x v="216"/>
  </r>
  <r>
    <n v="220"/>
    <x v="106"/>
    <x v="1"/>
    <x v="100"/>
    <x v="98"/>
    <x v="2"/>
    <s v="JB-15925"/>
    <x v="102"/>
    <x v="0"/>
    <s v="United States"/>
    <x v="65"/>
    <x v="24"/>
    <x v="82"/>
    <x v="3"/>
    <x v="203"/>
    <x v="1"/>
    <x v="13"/>
    <x v="202"/>
    <x v="215"/>
    <x v="0"/>
    <x v="2"/>
    <x v="217"/>
  </r>
  <r>
    <n v="221"/>
    <x v="106"/>
    <x v="1"/>
    <x v="100"/>
    <x v="98"/>
    <x v="2"/>
    <s v="JB-15925"/>
    <x v="102"/>
    <x v="0"/>
    <s v="United States"/>
    <x v="65"/>
    <x v="24"/>
    <x v="82"/>
    <x v="3"/>
    <x v="204"/>
    <x v="1"/>
    <x v="10"/>
    <x v="203"/>
    <x v="216"/>
    <x v="5"/>
    <x v="2"/>
    <x v="218"/>
  </r>
  <r>
    <n v="222"/>
    <x v="106"/>
    <x v="1"/>
    <x v="100"/>
    <x v="98"/>
    <x v="2"/>
    <s v="JB-15925"/>
    <x v="102"/>
    <x v="0"/>
    <s v="United States"/>
    <x v="65"/>
    <x v="24"/>
    <x v="82"/>
    <x v="3"/>
    <x v="91"/>
    <x v="1"/>
    <x v="8"/>
    <x v="91"/>
    <x v="217"/>
    <x v="4"/>
    <x v="6"/>
    <x v="219"/>
  </r>
  <r>
    <n v="223"/>
    <x v="106"/>
    <x v="1"/>
    <x v="100"/>
    <x v="98"/>
    <x v="2"/>
    <s v="JB-15925"/>
    <x v="102"/>
    <x v="0"/>
    <s v="United States"/>
    <x v="65"/>
    <x v="24"/>
    <x v="82"/>
    <x v="3"/>
    <x v="205"/>
    <x v="0"/>
    <x v="5"/>
    <x v="204"/>
    <x v="218"/>
    <x v="4"/>
    <x v="2"/>
    <x v="220"/>
  </r>
  <r>
    <n v="224"/>
    <x v="106"/>
    <x v="1"/>
    <x v="100"/>
    <x v="98"/>
    <x v="2"/>
    <s v="JB-15925"/>
    <x v="102"/>
    <x v="0"/>
    <s v="United States"/>
    <x v="65"/>
    <x v="24"/>
    <x v="82"/>
    <x v="3"/>
    <x v="206"/>
    <x v="2"/>
    <x v="15"/>
    <x v="205"/>
    <x v="219"/>
    <x v="4"/>
    <x v="6"/>
    <x v="221"/>
  </r>
  <r>
    <n v="225"/>
    <x v="106"/>
    <x v="1"/>
    <x v="100"/>
    <x v="98"/>
    <x v="2"/>
    <s v="JB-15925"/>
    <x v="102"/>
    <x v="0"/>
    <s v="United States"/>
    <x v="65"/>
    <x v="24"/>
    <x v="82"/>
    <x v="3"/>
    <x v="207"/>
    <x v="1"/>
    <x v="6"/>
    <x v="206"/>
    <x v="220"/>
    <x v="0"/>
    <x v="2"/>
    <x v="222"/>
  </r>
  <r>
    <n v="226"/>
    <x v="107"/>
    <x v="1"/>
    <x v="101"/>
    <x v="99"/>
    <x v="1"/>
    <s v="DS-13180"/>
    <x v="103"/>
    <x v="1"/>
    <s v="United States"/>
    <x v="66"/>
    <x v="12"/>
    <x v="83"/>
    <x v="2"/>
    <x v="208"/>
    <x v="1"/>
    <x v="6"/>
    <x v="207"/>
    <x v="221"/>
    <x v="7"/>
    <x v="0"/>
    <x v="223"/>
  </r>
  <r>
    <n v="227"/>
    <x v="107"/>
    <x v="1"/>
    <x v="101"/>
    <x v="99"/>
    <x v="1"/>
    <s v="DS-13180"/>
    <x v="103"/>
    <x v="1"/>
    <s v="United States"/>
    <x v="66"/>
    <x v="12"/>
    <x v="83"/>
    <x v="2"/>
    <x v="209"/>
    <x v="0"/>
    <x v="3"/>
    <x v="208"/>
    <x v="222"/>
    <x v="2"/>
    <x v="0"/>
    <x v="224"/>
  </r>
  <r>
    <n v="228"/>
    <x v="107"/>
    <x v="1"/>
    <x v="101"/>
    <x v="99"/>
    <x v="1"/>
    <s v="DS-13180"/>
    <x v="103"/>
    <x v="1"/>
    <s v="United States"/>
    <x v="66"/>
    <x v="12"/>
    <x v="83"/>
    <x v="2"/>
    <x v="210"/>
    <x v="1"/>
    <x v="4"/>
    <x v="209"/>
    <x v="223"/>
    <x v="7"/>
    <x v="0"/>
    <x v="225"/>
  </r>
  <r>
    <n v="229"/>
    <x v="108"/>
    <x v="1"/>
    <x v="102"/>
    <x v="100"/>
    <x v="1"/>
    <s v="VD-21670"/>
    <x v="104"/>
    <x v="0"/>
    <s v="United States"/>
    <x v="29"/>
    <x v="18"/>
    <x v="84"/>
    <x v="0"/>
    <x v="211"/>
    <x v="0"/>
    <x v="1"/>
    <x v="210"/>
    <x v="224"/>
    <x v="0"/>
    <x v="2"/>
    <x v="226"/>
  </r>
  <r>
    <n v="230"/>
    <x v="108"/>
    <x v="1"/>
    <x v="102"/>
    <x v="100"/>
    <x v="1"/>
    <s v="VD-21670"/>
    <x v="104"/>
    <x v="0"/>
    <s v="United States"/>
    <x v="29"/>
    <x v="18"/>
    <x v="84"/>
    <x v="0"/>
    <x v="212"/>
    <x v="0"/>
    <x v="1"/>
    <x v="211"/>
    <x v="225"/>
    <x v="8"/>
    <x v="2"/>
    <x v="227"/>
  </r>
  <r>
    <n v="231"/>
    <x v="109"/>
    <x v="2"/>
    <x v="103"/>
    <x v="101"/>
    <x v="1"/>
    <s v="EA-14035"/>
    <x v="105"/>
    <x v="1"/>
    <s v="United States"/>
    <x v="35"/>
    <x v="3"/>
    <x v="43"/>
    <x v="0"/>
    <x v="213"/>
    <x v="1"/>
    <x v="8"/>
    <x v="212"/>
    <x v="226"/>
    <x v="3"/>
    <x v="6"/>
    <x v="228"/>
  </r>
  <r>
    <n v="232"/>
    <x v="110"/>
    <x v="3"/>
    <x v="104"/>
    <x v="102"/>
    <x v="1"/>
    <s v="CS-12400"/>
    <x v="37"/>
    <x v="2"/>
    <s v="United States"/>
    <x v="67"/>
    <x v="2"/>
    <x v="85"/>
    <x v="0"/>
    <x v="214"/>
    <x v="0"/>
    <x v="3"/>
    <x v="213"/>
    <x v="227"/>
    <x v="0"/>
    <x v="1"/>
    <x v="229"/>
  </r>
  <r>
    <n v="233"/>
    <x v="110"/>
    <x v="3"/>
    <x v="104"/>
    <x v="102"/>
    <x v="1"/>
    <s v="CS-12400"/>
    <x v="37"/>
    <x v="2"/>
    <s v="United States"/>
    <x v="67"/>
    <x v="2"/>
    <x v="85"/>
    <x v="0"/>
    <x v="215"/>
    <x v="0"/>
    <x v="3"/>
    <x v="214"/>
    <x v="228"/>
    <x v="1"/>
    <x v="1"/>
    <x v="230"/>
  </r>
  <r>
    <n v="234"/>
    <x v="110"/>
    <x v="3"/>
    <x v="104"/>
    <x v="102"/>
    <x v="1"/>
    <s v="CS-12400"/>
    <x v="37"/>
    <x v="2"/>
    <s v="United States"/>
    <x v="67"/>
    <x v="2"/>
    <x v="85"/>
    <x v="0"/>
    <x v="213"/>
    <x v="1"/>
    <x v="8"/>
    <x v="212"/>
    <x v="229"/>
    <x v="0"/>
    <x v="6"/>
    <x v="231"/>
  </r>
  <r>
    <n v="235"/>
    <x v="110"/>
    <x v="3"/>
    <x v="104"/>
    <x v="102"/>
    <x v="1"/>
    <s v="CS-12400"/>
    <x v="37"/>
    <x v="2"/>
    <s v="United States"/>
    <x v="67"/>
    <x v="2"/>
    <x v="85"/>
    <x v="0"/>
    <x v="216"/>
    <x v="0"/>
    <x v="5"/>
    <x v="215"/>
    <x v="230"/>
    <x v="1"/>
    <x v="2"/>
    <x v="232"/>
  </r>
  <r>
    <n v="236"/>
    <x v="110"/>
    <x v="3"/>
    <x v="104"/>
    <x v="102"/>
    <x v="1"/>
    <s v="CS-12400"/>
    <x v="37"/>
    <x v="2"/>
    <s v="United States"/>
    <x v="67"/>
    <x v="2"/>
    <x v="85"/>
    <x v="0"/>
    <x v="217"/>
    <x v="2"/>
    <x v="11"/>
    <x v="216"/>
    <x v="231"/>
    <x v="1"/>
    <x v="2"/>
    <x v="233"/>
  </r>
  <r>
    <n v="237"/>
    <x v="111"/>
    <x v="3"/>
    <x v="105"/>
    <x v="38"/>
    <x v="1"/>
    <s v="DB-13120"/>
    <x v="106"/>
    <x v="1"/>
    <s v="United States"/>
    <x v="68"/>
    <x v="1"/>
    <x v="86"/>
    <x v="1"/>
    <x v="218"/>
    <x v="1"/>
    <x v="10"/>
    <x v="217"/>
    <x v="232"/>
    <x v="0"/>
    <x v="0"/>
    <x v="234"/>
  </r>
  <r>
    <n v="238"/>
    <x v="112"/>
    <x v="0"/>
    <x v="30"/>
    <x v="103"/>
    <x v="0"/>
    <s v="KL-16645"/>
    <x v="107"/>
    <x v="0"/>
    <s v="United States"/>
    <x v="22"/>
    <x v="10"/>
    <x v="26"/>
    <x v="2"/>
    <x v="219"/>
    <x v="1"/>
    <x v="10"/>
    <x v="218"/>
    <x v="233"/>
    <x v="2"/>
    <x v="2"/>
    <x v="235"/>
  </r>
  <r>
    <n v="239"/>
    <x v="112"/>
    <x v="0"/>
    <x v="30"/>
    <x v="103"/>
    <x v="0"/>
    <s v="KL-16645"/>
    <x v="107"/>
    <x v="0"/>
    <s v="United States"/>
    <x v="22"/>
    <x v="10"/>
    <x v="26"/>
    <x v="2"/>
    <x v="220"/>
    <x v="0"/>
    <x v="5"/>
    <x v="219"/>
    <x v="234"/>
    <x v="2"/>
    <x v="7"/>
    <x v="236"/>
  </r>
  <r>
    <n v="240"/>
    <x v="112"/>
    <x v="0"/>
    <x v="30"/>
    <x v="103"/>
    <x v="0"/>
    <s v="KL-16645"/>
    <x v="107"/>
    <x v="0"/>
    <s v="United States"/>
    <x v="22"/>
    <x v="10"/>
    <x v="26"/>
    <x v="2"/>
    <x v="221"/>
    <x v="0"/>
    <x v="5"/>
    <x v="33"/>
    <x v="235"/>
    <x v="1"/>
    <x v="7"/>
    <x v="237"/>
  </r>
  <r>
    <n v="241"/>
    <x v="112"/>
    <x v="0"/>
    <x v="30"/>
    <x v="103"/>
    <x v="0"/>
    <s v="KL-16645"/>
    <x v="107"/>
    <x v="0"/>
    <s v="United States"/>
    <x v="22"/>
    <x v="10"/>
    <x v="26"/>
    <x v="2"/>
    <x v="222"/>
    <x v="2"/>
    <x v="7"/>
    <x v="220"/>
    <x v="236"/>
    <x v="0"/>
    <x v="2"/>
    <x v="238"/>
  </r>
  <r>
    <n v="242"/>
    <x v="112"/>
    <x v="0"/>
    <x v="30"/>
    <x v="103"/>
    <x v="0"/>
    <s v="KL-16645"/>
    <x v="107"/>
    <x v="0"/>
    <s v="United States"/>
    <x v="22"/>
    <x v="10"/>
    <x v="26"/>
    <x v="2"/>
    <x v="223"/>
    <x v="0"/>
    <x v="3"/>
    <x v="221"/>
    <x v="237"/>
    <x v="2"/>
    <x v="5"/>
    <x v="239"/>
  </r>
  <r>
    <n v="243"/>
    <x v="112"/>
    <x v="0"/>
    <x v="30"/>
    <x v="103"/>
    <x v="0"/>
    <s v="KL-16645"/>
    <x v="107"/>
    <x v="0"/>
    <s v="United States"/>
    <x v="22"/>
    <x v="10"/>
    <x v="26"/>
    <x v="2"/>
    <x v="224"/>
    <x v="0"/>
    <x v="5"/>
    <x v="222"/>
    <x v="238"/>
    <x v="1"/>
    <x v="7"/>
    <x v="240"/>
  </r>
  <r>
    <n v="244"/>
    <x v="112"/>
    <x v="0"/>
    <x v="30"/>
    <x v="103"/>
    <x v="0"/>
    <s v="KL-16645"/>
    <x v="107"/>
    <x v="0"/>
    <s v="United States"/>
    <x v="22"/>
    <x v="10"/>
    <x v="26"/>
    <x v="2"/>
    <x v="182"/>
    <x v="1"/>
    <x v="6"/>
    <x v="181"/>
    <x v="191"/>
    <x v="0"/>
    <x v="2"/>
    <x v="193"/>
  </r>
  <r>
    <n v="245"/>
    <x v="113"/>
    <x v="2"/>
    <x v="106"/>
    <x v="104"/>
    <x v="0"/>
    <s v="DW-13480"/>
    <x v="108"/>
    <x v="2"/>
    <s v="United States"/>
    <x v="69"/>
    <x v="11"/>
    <x v="87"/>
    <x v="2"/>
    <x v="120"/>
    <x v="0"/>
    <x v="1"/>
    <x v="120"/>
    <x v="239"/>
    <x v="3"/>
    <x v="0"/>
    <x v="241"/>
  </r>
  <r>
    <n v="246"/>
    <x v="113"/>
    <x v="2"/>
    <x v="106"/>
    <x v="104"/>
    <x v="0"/>
    <s v="DW-13480"/>
    <x v="108"/>
    <x v="2"/>
    <s v="United States"/>
    <x v="69"/>
    <x v="11"/>
    <x v="87"/>
    <x v="2"/>
    <x v="225"/>
    <x v="1"/>
    <x v="4"/>
    <x v="223"/>
    <x v="240"/>
    <x v="0"/>
    <x v="0"/>
    <x v="242"/>
  </r>
  <r>
    <n v="247"/>
    <x v="113"/>
    <x v="2"/>
    <x v="106"/>
    <x v="104"/>
    <x v="0"/>
    <s v="DW-13480"/>
    <x v="108"/>
    <x v="2"/>
    <s v="United States"/>
    <x v="69"/>
    <x v="11"/>
    <x v="87"/>
    <x v="2"/>
    <x v="226"/>
    <x v="1"/>
    <x v="10"/>
    <x v="224"/>
    <x v="241"/>
    <x v="5"/>
    <x v="0"/>
    <x v="243"/>
  </r>
  <r>
    <n v="248"/>
    <x v="113"/>
    <x v="2"/>
    <x v="106"/>
    <x v="104"/>
    <x v="0"/>
    <s v="DW-13480"/>
    <x v="108"/>
    <x v="2"/>
    <s v="United States"/>
    <x v="69"/>
    <x v="11"/>
    <x v="87"/>
    <x v="2"/>
    <x v="227"/>
    <x v="1"/>
    <x v="9"/>
    <x v="225"/>
    <x v="242"/>
    <x v="2"/>
    <x v="0"/>
    <x v="244"/>
  </r>
  <r>
    <n v="249"/>
    <x v="113"/>
    <x v="2"/>
    <x v="106"/>
    <x v="104"/>
    <x v="0"/>
    <s v="DW-13480"/>
    <x v="108"/>
    <x v="2"/>
    <s v="United States"/>
    <x v="69"/>
    <x v="11"/>
    <x v="87"/>
    <x v="2"/>
    <x v="180"/>
    <x v="1"/>
    <x v="10"/>
    <x v="179"/>
    <x v="243"/>
    <x v="4"/>
    <x v="0"/>
    <x v="245"/>
  </r>
  <r>
    <n v="250"/>
    <x v="114"/>
    <x v="0"/>
    <x v="107"/>
    <x v="105"/>
    <x v="0"/>
    <s v="LH-17155"/>
    <x v="109"/>
    <x v="0"/>
    <s v="United States"/>
    <x v="8"/>
    <x v="1"/>
    <x v="9"/>
    <x v="1"/>
    <x v="228"/>
    <x v="0"/>
    <x v="1"/>
    <x v="226"/>
    <x v="244"/>
    <x v="0"/>
    <x v="2"/>
    <x v="246"/>
  </r>
  <r>
    <n v="251"/>
    <x v="115"/>
    <x v="0"/>
    <x v="108"/>
    <x v="106"/>
    <x v="1"/>
    <s v="KC-16540"/>
    <x v="110"/>
    <x v="0"/>
    <s v="United States"/>
    <x v="70"/>
    <x v="1"/>
    <x v="88"/>
    <x v="1"/>
    <x v="229"/>
    <x v="1"/>
    <x v="10"/>
    <x v="227"/>
    <x v="245"/>
    <x v="7"/>
    <x v="0"/>
    <x v="247"/>
  </r>
  <r>
    <n v="252"/>
    <x v="115"/>
    <x v="0"/>
    <x v="108"/>
    <x v="106"/>
    <x v="1"/>
    <s v="KC-16540"/>
    <x v="110"/>
    <x v="0"/>
    <s v="United States"/>
    <x v="70"/>
    <x v="1"/>
    <x v="88"/>
    <x v="1"/>
    <x v="217"/>
    <x v="2"/>
    <x v="11"/>
    <x v="216"/>
    <x v="246"/>
    <x v="11"/>
    <x v="0"/>
    <x v="248"/>
  </r>
  <r>
    <n v="253"/>
    <x v="116"/>
    <x v="0"/>
    <x v="107"/>
    <x v="10"/>
    <x v="2"/>
    <s v="DL-13315"/>
    <x v="111"/>
    <x v="0"/>
    <s v="United States"/>
    <x v="20"/>
    <x v="15"/>
    <x v="23"/>
    <x v="3"/>
    <x v="230"/>
    <x v="1"/>
    <x v="4"/>
    <x v="228"/>
    <x v="247"/>
    <x v="5"/>
    <x v="0"/>
    <x v="249"/>
  </r>
  <r>
    <n v="254"/>
    <x v="116"/>
    <x v="0"/>
    <x v="107"/>
    <x v="10"/>
    <x v="2"/>
    <s v="DL-13315"/>
    <x v="111"/>
    <x v="0"/>
    <s v="United States"/>
    <x v="20"/>
    <x v="15"/>
    <x v="23"/>
    <x v="3"/>
    <x v="231"/>
    <x v="1"/>
    <x v="12"/>
    <x v="229"/>
    <x v="248"/>
    <x v="4"/>
    <x v="0"/>
    <x v="250"/>
  </r>
  <r>
    <n v="255"/>
    <x v="117"/>
    <x v="1"/>
    <x v="109"/>
    <x v="107"/>
    <x v="1"/>
    <s v="DR-12880"/>
    <x v="112"/>
    <x v="1"/>
    <s v="United States"/>
    <x v="22"/>
    <x v="10"/>
    <x v="36"/>
    <x v="2"/>
    <x v="224"/>
    <x v="0"/>
    <x v="5"/>
    <x v="222"/>
    <x v="249"/>
    <x v="6"/>
    <x v="7"/>
    <x v="251"/>
  </r>
  <r>
    <n v="256"/>
    <x v="117"/>
    <x v="1"/>
    <x v="109"/>
    <x v="107"/>
    <x v="1"/>
    <s v="DR-12880"/>
    <x v="112"/>
    <x v="1"/>
    <s v="United States"/>
    <x v="22"/>
    <x v="10"/>
    <x v="36"/>
    <x v="2"/>
    <x v="232"/>
    <x v="1"/>
    <x v="4"/>
    <x v="230"/>
    <x v="250"/>
    <x v="0"/>
    <x v="2"/>
    <x v="252"/>
  </r>
  <r>
    <n v="257"/>
    <x v="117"/>
    <x v="1"/>
    <x v="109"/>
    <x v="107"/>
    <x v="1"/>
    <s v="DR-12880"/>
    <x v="112"/>
    <x v="1"/>
    <s v="United States"/>
    <x v="22"/>
    <x v="10"/>
    <x v="36"/>
    <x v="2"/>
    <x v="146"/>
    <x v="1"/>
    <x v="4"/>
    <x v="146"/>
    <x v="251"/>
    <x v="2"/>
    <x v="2"/>
    <x v="253"/>
  </r>
  <r>
    <n v="258"/>
    <x v="117"/>
    <x v="1"/>
    <x v="109"/>
    <x v="107"/>
    <x v="1"/>
    <s v="DR-12880"/>
    <x v="112"/>
    <x v="1"/>
    <s v="United States"/>
    <x v="22"/>
    <x v="10"/>
    <x v="36"/>
    <x v="2"/>
    <x v="233"/>
    <x v="2"/>
    <x v="7"/>
    <x v="231"/>
    <x v="252"/>
    <x v="5"/>
    <x v="2"/>
    <x v="254"/>
  </r>
  <r>
    <n v="259"/>
    <x v="118"/>
    <x v="3"/>
    <x v="96"/>
    <x v="108"/>
    <x v="0"/>
    <s v="CC-12670"/>
    <x v="113"/>
    <x v="0"/>
    <s v="United States"/>
    <x v="20"/>
    <x v="15"/>
    <x v="29"/>
    <x v="3"/>
    <x v="234"/>
    <x v="2"/>
    <x v="11"/>
    <x v="232"/>
    <x v="253"/>
    <x v="1"/>
    <x v="0"/>
    <x v="255"/>
  </r>
  <r>
    <n v="260"/>
    <x v="118"/>
    <x v="3"/>
    <x v="96"/>
    <x v="108"/>
    <x v="0"/>
    <s v="CC-12670"/>
    <x v="113"/>
    <x v="0"/>
    <s v="United States"/>
    <x v="20"/>
    <x v="15"/>
    <x v="29"/>
    <x v="3"/>
    <x v="235"/>
    <x v="1"/>
    <x v="4"/>
    <x v="233"/>
    <x v="254"/>
    <x v="1"/>
    <x v="0"/>
    <x v="256"/>
  </r>
  <r>
    <n v="261"/>
    <x v="118"/>
    <x v="3"/>
    <x v="96"/>
    <x v="108"/>
    <x v="0"/>
    <s v="CC-12670"/>
    <x v="113"/>
    <x v="0"/>
    <s v="United States"/>
    <x v="20"/>
    <x v="15"/>
    <x v="29"/>
    <x v="3"/>
    <x v="236"/>
    <x v="1"/>
    <x v="8"/>
    <x v="234"/>
    <x v="255"/>
    <x v="2"/>
    <x v="2"/>
    <x v="257"/>
  </r>
  <r>
    <n v="262"/>
    <x v="119"/>
    <x v="3"/>
    <x v="110"/>
    <x v="109"/>
    <x v="1"/>
    <s v="Dl-13600"/>
    <x v="114"/>
    <x v="1"/>
    <s v="United States"/>
    <x v="45"/>
    <x v="5"/>
    <x v="89"/>
    <x v="2"/>
    <x v="237"/>
    <x v="1"/>
    <x v="9"/>
    <x v="235"/>
    <x v="256"/>
    <x v="0"/>
    <x v="3"/>
    <x v="258"/>
  </r>
  <r>
    <n v="263"/>
    <x v="120"/>
    <x v="2"/>
    <x v="111"/>
    <x v="110"/>
    <x v="0"/>
    <s v="SB-20290"/>
    <x v="115"/>
    <x v="1"/>
    <s v="United States"/>
    <x v="12"/>
    <x v="5"/>
    <x v="66"/>
    <x v="2"/>
    <x v="155"/>
    <x v="2"/>
    <x v="15"/>
    <x v="154"/>
    <x v="257"/>
    <x v="1"/>
    <x v="10"/>
    <x v="259"/>
  </r>
  <r>
    <n v="264"/>
    <x v="120"/>
    <x v="2"/>
    <x v="111"/>
    <x v="110"/>
    <x v="0"/>
    <s v="SB-20290"/>
    <x v="115"/>
    <x v="1"/>
    <s v="United States"/>
    <x v="12"/>
    <x v="5"/>
    <x v="66"/>
    <x v="2"/>
    <x v="238"/>
    <x v="2"/>
    <x v="15"/>
    <x v="236"/>
    <x v="258"/>
    <x v="3"/>
    <x v="10"/>
    <x v="260"/>
  </r>
  <r>
    <n v="265"/>
    <x v="121"/>
    <x v="0"/>
    <x v="112"/>
    <x v="111"/>
    <x v="1"/>
    <s v="RC-19825"/>
    <x v="116"/>
    <x v="0"/>
    <s v="United States"/>
    <x v="22"/>
    <x v="10"/>
    <x v="26"/>
    <x v="2"/>
    <x v="239"/>
    <x v="2"/>
    <x v="7"/>
    <x v="237"/>
    <x v="259"/>
    <x v="4"/>
    <x v="2"/>
    <x v="261"/>
  </r>
  <r>
    <n v="266"/>
    <x v="122"/>
    <x v="1"/>
    <x v="113"/>
    <x v="112"/>
    <x v="1"/>
    <s v="AH-10210"/>
    <x v="117"/>
    <x v="0"/>
    <s v="United States"/>
    <x v="71"/>
    <x v="1"/>
    <x v="90"/>
    <x v="1"/>
    <x v="240"/>
    <x v="2"/>
    <x v="11"/>
    <x v="238"/>
    <x v="260"/>
    <x v="0"/>
    <x v="0"/>
    <x v="262"/>
  </r>
  <r>
    <n v="267"/>
    <x v="123"/>
    <x v="3"/>
    <x v="114"/>
    <x v="46"/>
    <x v="1"/>
    <s v="CB-12535"/>
    <x v="118"/>
    <x v="1"/>
    <s v="United States"/>
    <x v="72"/>
    <x v="3"/>
    <x v="91"/>
    <x v="0"/>
    <x v="241"/>
    <x v="1"/>
    <x v="6"/>
    <x v="239"/>
    <x v="261"/>
    <x v="1"/>
    <x v="2"/>
    <x v="263"/>
  </r>
  <r>
    <n v="268"/>
    <x v="124"/>
    <x v="0"/>
    <x v="115"/>
    <x v="113"/>
    <x v="1"/>
    <s v="PG-18895"/>
    <x v="38"/>
    <x v="0"/>
    <s v="United States"/>
    <x v="73"/>
    <x v="30"/>
    <x v="92"/>
    <x v="3"/>
    <x v="242"/>
    <x v="1"/>
    <x v="13"/>
    <x v="240"/>
    <x v="262"/>
    <x v="5"/>
    <x v="0"/>
    <x v="264"/>
  </r>
  <r>
    <n v="269"/>
    <x v="125"/>
    <x v="3"/>
    <x v="34"/>
    <x v="114"/>
    <x v="1"/>
    <s v="CA-12310"/>
    <x v="119"/>
    <x v="1"/>
    <s v="United States"/>
    <x v="74"/>
    <x v="24"/>
    <x v="93"/>
    <x v="3"/>
    <x v="243"/>
    <x v="1"/>
    <x v="4"/>
    <x v="241"/>
    <x v="263"/>
    <x v="7"/>
    <x v="2"/>
    <x v="265"/>
  </r>
  <r>
    <n v="270"/>
    <x v="125"/>
    <x v="3"/>
    <x v="34"/>
    <x v="114"/>
    <x v="1"/>
    <s v="CA-12310"/>
    <x v="119"/>
    <x v="1"/>
    <s v="United States"/>
    <x v="74"/>
    <x v="24"/>
    <x v="93"/>
    <x v="3"/>
    <x v="244"/>
    <x v="1"/>
    <x v="12"/>
    <x v="242"/>
    <x v="264"/>
    <x v="1"/>
    <x v="2"/>
    <x v="266"/>
  </r>
  <r>
    <n v="271"/>
    <x v="126"/>
    <x v="3"/>
    <x v="116"/>
    <x v="115"/>
    <x v="0"/>
    <s v="KH-16690"/>
    <x v="120"/>
    <x v="1"/>
    <s v="United States"/>
    <x v="8"/>
    <x v="1"/>
    <x v="94"/>
    <x v="1"/>
    <x v="245"/>
    <x v="1"/>
    <x v="4"/>
    <x v="243"/>
    <x v="265"/>
    <x v="4"/>
    <x v="0"/>
    <x v="267"/>
  </r>
  <r>
    <n v="272"/>
    <x v="127"/>
    <x v="1"/>
    <x v="117"/>
    <x v="116"/>
    <x v="2"/>
    <s v="HA-14920"/>
    <x v="66"/>
    <x v="0"/>
    <s v="United States"/>
    <x v="8"/>
    <x v="1"/>
    <x v="9"/>
    <x v="1"/>
    <x v="246"/>
    <x v="2"/>
    <x v="11"/>
    <x v="244"/>
    <x v="266"/>
    <x v="3"/>
    <x v="0"/>
    <x v="268"/>
  </r>
  <r>
    <n v="273"/>
    <x v="127"/>
    <x v="1"/>
    <x v="117"/>
    <x v="116"/>
    <x v="2"/>
    <s v="HA-14920"/>
    <x v="66"/>
    <x v="0"/>
    <s v="United States"/>
    <x v="8"/>
    <x v="1"/>
    <x v="9"/>
    <x v="1"/>
    <x v="247"/>
    <x v="0"/>
    <x v="5"/>
    <x v="245"/>
    <x v="267"/>
    <x v="1"/>
    <x v="0"/>
    <x v="269"/>
  </r>
  <r>
    <n v="274"/>
    <x v="127"/>
    <x v="1"/>
    <x v="117"/>
    <x v="116"/>
    <x v="2"/>
    <s v="HA-14920"/>
    <x v="66"/>
    <x v="0"/>
    <s v="United States"/>
    <x v="8"/>
    <x v="1"/>
    <x v="9"/>
    <x v="1"/>
    <x v="248"/>
    <x v="1"/>
    <x v="8"/>
    <x v="246"/>
    <x v="268"/>
    <x v="1"/>
    <x v="2"/>
    <x v="270"/>
  </r>
  <r>
    <n v="275"/>
    <x v="128"/>
    <x v="3"/>
    <x v="118"/>
    <x v="31"/>
    <x v="2"/>
    <s v="BB-10990"/>
    <x v="121"/>
    <x v="1"/>
    <s v="United States"/>
    <x v="75"/>
    <x v="1"/>
    <x v="95"/>
    <x v="1"/>
    <x v="249"/>
    <x v="1"/>
    <x v="10"/>
    <x v="247"/>
    <x v="138"/>
    <x v="0"/>
    <x v="0"/>
    <x v="271"/>
  </r>
  <r>
    <n v="276"/>
    <x v="128"/>
    <x v="3"/>
    <x v="118"/>
    <x v="31"/>
    <x v="2"/>
    <s v="BB-10990"/>
    <x v="121"/>
    <x v="1"/>
    <s v="United States"/>
    <x v="75"/>
    <x v="1"/>
    <x v="95"/>
    <x v="1"/>
    <x v="250"/>
    <x v="1"/>
    <x v="6"/>
    <x v="248"/>
    <x v="156"/>
    <x v="7"/>
    <x v="0"/>
    <x v="272"/>
  </r>
  <r>
    <n v="277"/>
    <x v="129"/>
    <x v="3"/>
    <x v="119"/>
    <x v="117"/>
    <x v="1"/>
    <s v="AG-10495"/>
    <x v="122"/>
    <x v="1"/>
    <s v="United States"/>
    <x v="10"/>
    <x v="9"/>
    <x v="11"/>
    <x v="3"/>
    <x v="251"/>
    <x v="1"/>
    <x v="10"/>
    <x v="249"/>
    <x v="25"/>
    <x v="0"/>
    <x v="2"/>
    <x v="273"/>
  </r>
  <r>
    <n v="278"/>
    <x v="129"/>
    <x v="3"/>
    <x v="119"/>
    <x v="117"/>
    <x v="1"/>
    <s v="AG-10495"/>
    <x v="122"/>
    <x v="1"/>
    <s v="United States"/>
    <x v="10"/>
    <x v="9"/>
    <x v="11"/>
    <x v="3"/>
    <x v="252"/>
    <x v="1"/>
    <x v="10"/>
    <x v="250"/>
    <x v="269"/>
    <x v="4"/>
    <x v="2"/>
    <x v="274"/>
  </r>
  <r>
    <n v="279"/>
    <x v="129"/>
    <x v="3"/>
    <x v="119"/>
    <x v="117"/>
    <x v="1"/>
    <s v="AG-10495"/>
    <x v="122"/>
    <x v="1"/>
    <s v="United States"/>
    <x v="10"/>
    <x v="9"/>
    <x v="11"/>
    <x v="3"/>
    <x v="253"/>
    <x v="1"/>
    <x v="4"/>
    <x v="251"/>
    <x v="270"/>
    <x v="5"/>
    <x v="2"/>
    <x v="275"/>
  </r>
  <r>
    <n v="280"/>
    <x v="129"/>
    <x v="3"/>
    <x v="119"/>
    <x v="117"/>
    <x v="1"/>
    <s v="AG-10495"/>
    <x v="122"/>
    <x v="1"/>
    <s v="United States"/>
    <x v="10"/>
    <x v="9"/>
    <x v="11"/>
    <x v="3"/>
    <x v="254"/>
    <x v="1"/>
    <x v="2"/>
    <x v="252"/>
    <x v="271"/>
    <x v="1"/>
    <x v="2"/>
    <x v="276"/>
  </r>
  <r>
    <n v="281"/>
    <x v="130"/>
    <x v="1"/>
    <x v="120"/>
    <x v="118"/>
    <x v="0"/>
    <s v="SC-20725"/>
    <x v="56"/>
    <x v="0"/>
    <s v="United States"/>
    <x v="12"/>
    <x v="5"/>
    <x v="32"/>
    <x v="2"/>
    <x v="255"/>
    <x v="1"/>
    <x v="8"/>
    <x v="253"/>
    <x v="272"/>
    <x v="2"/>
    <x v="3"/>
    <x v="277"/>
  </r>
  <r>
    <n v="282"/>
    <x v="130"/>
    <x v="1"/>
    <x v="120"/>
    <x v="118"/>
    <x v="0"/>
    <s v="SC-20725"/>
    <x v="56"/>
    <x v="0"/>
    <s v="United States"/>
    <x v="12"/>
    <x v="5"/>
    <x v="32"/>
    <x v="2"/>
    <x v="256"/>
    <x v="2"/>
    <x v="7"/>
    <x v="254"/>
    <x v="273"/>
    <x v="3"/>
    <x v="2"/>
    <x v="278"/>
  </r>
  <r>
    <n v="283"/>
    <x v="131"/>
    <x v="1"/>
    <x v="121"/>
    <x v="85"/>
    <x v="1"/>
    <s v="JO-15280"/>
    <x v="123"/>
    <x v="0"/>
    <s v="United States"/>
    <x v="1"/>
    <x v="1"/>
    <x v="25"/>
    <x v="1"/>
    <x v="257"/>
    <x v="0"/>
    <x v="3"/>
    <x v="255"/>
    <x v="274"/>
    <x v="2"/>
    <x v="2"/>
    <x v="279"/>
  </r>
  <r>
    <n v="284"/>
    <x v="132"/>
    <x v="1"/>
    <x v="120"/>
    <x v="119"/>
    <x v="1"/>
    <s v="TB-21520"/>
    <x v="14"/>
    <x v="0"/>
    <s v="United States"/>
    <x v="32"/>
    <x v="21"/>
    <x v="40"/>
    <x v="1"/>
    <x v="258"/>
    <x v="1"/>
    <x v="10"/>
    <x v="33"/>
    <x v="275"/>
    <x v="2"/>
    <x v="2"/>
    <x v="280"/>
  </r>
  <r>
    <n v="285"/>
    <x v="132"/>
    <x v="1"/>
    <x v="120"/>
    <x v="119"/>
    <x v="1"/>
    <s v="TB-21520"/>
    <x v="14"/>
    <x v="0"/>
    <s v="United States"/>
    <x v="32"/>
    <x v="21"/>
    <x v="40"/>
    <x v="1"/>
    <x v="259"/>
    <x v="2"/>
    <x v="11"/>
    <x v="256"/>
    <x v="276"/>
    <x v="2"/>
    <x v="2"/>
    <x v="281"/>
  </r>
  <r>
    <n v="286"/>
    <x v="132"/>
    <x v="1"/>
    <x v="120"/>
    <x v="119"/>
    <x v="1"/>
    <s v="TB-21520"/>
    <x v="14"/>
    <x v="0"/>
    <s v="United States"/>
    <x v="32"/>
    <x v="21"/>
    <x v="40"/>
    <x v="1"/>
    <x v="260"/>
    <x v="1"/>
    <x v="10"/>
    <x v="257"/>
    <x v="277"/>
    <x v="5"/>
    <x v="2"/>
    <x v="282"/>
  </r>
  <r>
    <n v="287"/>
    <x v="133"/>
    <x v="0"/>
    <x v="122"/>
    <x v="120"/>
    <x v="0"/>
    <s v="AH-10195"/>
    <x v="124"/>
    <x v="1"/>
    <s v="United States"/>
    <x v="76"/>
    <x v="2"/>
    <x v="96"/>
    <x v="0"/>
    <x v="261"/>
    <x v="1"/>
    <x v="8"/>
    <x v="258"/>
    <x v="278"/>
    <x v="3"/>
    <x v="6"/>
    <x v="283"/>
  </r>
  <r>
    <n v="288"/>
    <x v="133"/>
    <x v="0"/>
    <x v="122"/>
    <x v="120"/>
    <x v="0"/>
    <s v="AH-10195"/>
    <x v="124"/>
    <x v="1"/>
    <s v="United States"/>
    <x v="76"/>
    <x v="2"/>
    <x v="96"/>
    <x v="0"/>
    <x v="166"/>
    <x v="1"/>
    <x v="9"/>
    <x v="165"/>
    <x v="279"/>
    <x v="0"/>
    <x v="2"/>
    <x v="284"/>
  </r>
  <r>
    <n v="289"/>
    <x v="133"/>
    <x v="0"/>
    <x v="122"/>
    <x v="120"/>
    <x v="0"/>
    <s v="AH-10195"/>
    <x v="124"/>
    <x v="1"/>
    <s v="United States"/>
    <x v="76"/>
    <x v="2"/>
    <x v="96"/>
    <x v="0"/>
    <x v="262"/>
    <x v="1"/>
    <x v="14"/>
    <x v="259"/>
    <x v="280"/>
    <x v="2"/>
    <x v="2"/>
    <x v="285"/>
  </r>
  <r>
    <n v="290"/>
    <x v="134"/>
    <x v="0"/>
    <x v="73"/>
    <x v="71"/>
    <x v="0"/>
    <s v="NZ-18565"/>
    <x v="125"/>
    <x v="2"/>
    <s v="United States"/>
    <x v="38"/>
    <x v="24"/>
    <x v="47"/>
    <x v="3"/>
    <x v="263"/>
    <x v="1"/>
    <x v="13"/>
    <x v="260"/>
    <x v="281"/>
    <x v="3"/>
    <x v="2"/>
    <x v="286"/>
  </r>
  <r>
    <n v="291"/>
    <x v="134"/>
    <x v="0"/>
    <x v="73"/>
    <x v="71"/>
    <x v="0"/>
    <s v="NZ-18565"/>
    <x v="125"/>
    <x v="2"/>
    <s v="United States"/>
    <x v="38"/>
    <x v="24"/>
    <x v="47"/>
    <x v="3"/>
    <x v="264"/>
    <x v="1"/>
    <x v="2"/>
    <x v="261"/>
    <x v="282"/>
    <x v="8"/>
    <x v="2"/>
    <x v="287"/>
  </r>
  <r>
    <n v="292"/>
    <x v="134"/>
    <x v="0"/>
    <x v="73"/>
    <x v="71"/>
    <x v="0"/>
    <s v="NZ-18565"/>
    <x v="125"/>
    <x v="2"/>
    <s v="United States"/>
    <x v="38"/>
    <x v="24"/>
    <x v="47"/>
    <x v="3"/>
    <x v="265"/>
    <x v="2"/>
    <x v="11"/>
    <x v="262"/>
    <x v="283"/>
    <x v="0"/>
    <x v="2"/>
    <x v="288"/>
  </r>
  <r>
    <n v="293"/>
    <x v="134"/>
    <x v="0"/>
    <x v="73"/>
    <x v="71"/>
    <x v="0"/>
    <s v="NZ-18565"/>
    <x v="125"/>
    <x v="2"/>
    <s v="United States"/>
    <x v="38"/>
    <x v="24"/>
    <x v="47"/>
    <x v="3"/>
    <x v="266"/>
    <x v="0"/>
    <x v="0"/>
    <x v="263"/>
    <x v="284"/>
    <x v="1"/>
    <x v="5"/>
    <x v="289"/>
  </r>
  <r>
    <n v="294"/>
    <x v="135"/>
    <x v="2"/>
    <x v="58"/>
    <x v="58"/>
    <x v="2"/>
    <s v="KL-16555"/>
    <x v="126"/>
    <x v="1"/>
    <s v="United States"/>
    <x v="77"/>
    <x v="22"/>
    <x v="97"/>
    <x v="1"/>
    <x v="267"/>
    <x v="0"/>
    <x v="5"/>
    <x v="264"/>
    <x v="285"/>
    <x v="8"/>
    <x v="2"/>
    <x v="290"/>
  </r>
  <r>
    <n v="295"/>
    <x v="135"/>
    <x v="2"/>
    <x v="58"/>
    <x v="58"/>
    <x v="2"/>
    <s v="KL-16555"/>
    <x v="126"/>
    <x v="1"/>
    <s v="United States"/>
    <x v="77"/>
    <x v="22"/>
    <x v="97"/>
    <x v="1"/>
    <x v="268"/>
    <x v="0"/>
    <x v="1"/>
    <x v="265"/>
    <x v="286"/>
    <x v="1"/>
    <x v="2"/>
    <x v="291"/>
  </r>
  <r>
    <n v="296"/>
    <x v="135"/>
    <x v="2"/>
    <x v="58"/>
    <x v="58"/>
    <x v="2"/>
    <s v="KL-16555"/>
    <x v="126"/>
    <x v="1"/>
    <s v="United States"/>
    <x v="77"/>
    <x v="22"/>
    <x v="97"/>
    <x v="1"/>
    <x v="269"/>
    <x v="0"/>
    <x v="5"/>
    <x v="266"/>
    <x v="287"/>
    <x v="1"/>
    <x v="2"/>
    <x v="292"/>
  </r>
  <r>
    <n v="297"/>
    <x v="135"/>
    <x v="2"/>
    <x v="58"/>
    <x v="58"/>
    <x v="2"/>
    <s v="KL-16555"/>
    <x v="126"/>
    <x v="1"/>
    <s v="United States"/>
    <x v="77"/>
    <x v="22"/>
    <x v="97"/>
    <x v="1"/>
    <x v="270"/>
    <x v="1"/>
    <x v="8"/>
    <x v="267"/>
    <x v="288"/>
    <x v="2"/>
    <x v="6"/>
    <x v="293"/>
  </r>
  <r>
    <n v="298"/>
    <x v="135"/>
    <x v="2"/>
    <x v="58"/>
    <x v="58"/>
    <x v="2"/>
    <s v="KL-16555"/>
    <x v="126"/>
    <x v="1"/>
    <s v="United States"/>
    <x v="77"/>
    <x v="22"/>
    <x v="97"/>
    <x v="1"/>
    <x v="271"/>
    <x v="1"/>
    <x v="13"/>
    <x v="268"/>
    <x v="289"/>
    <x v="1"/>
    <x v="2"/>
    <x v="294"/>
  </r>
  <r>
    <n v="299"/>
    <x v="136"/>
    <x v="0"/>
    <x v="99"/>
    <x v="121"/>
    <x v="1"/>
    <s v="JD-15895"/>
    <x v="63"/>
    <x v="1"/>
    <s v="United States"/>
    <x v="78"/>
    <x v="30"/>
    <x v="98"/>
    <x v="3"/>
    <x v="272"/>
    <x v="1"/>
    <x v="10"/>
    <x v="269"/>
    <x v="56"/>
    <x v="2"/>
    <x v="0"/>
    <x v="56"/>
  </r>
  <r>
    <n v="300"/>
    <x v="136"/>
    <x v="0"/>
    <x v="99"/>
    <x v="121"/>
    <x v="1"/>
    <s v="JD-15895"/>
    <x v="63"/>
    <x v="1"/>
    <s v="United States"/>
    <x v="78"/>
    <x v="30"/>
    <x v="98"/>
    <x v="3"/>
    <x v="273"/>
    <x v="1"/>
    <x v="4"/>
    <x v="270"/>
    <x v="290"/>
    <x v="8"/>
    <x v="0"/>
    <x v="295"/>
  </r>
  <r>
    <n v="301"/>
    <x v="136"/>
    <x v="0"/>
    <x v="99"/>
    <x v="121"/>
    <x v="1"/>
    <s v="JD-15895"/>
    <x v="63"/>
    <x v="1"/>
    <s v="United States"/>
    <x v="78"/>
    <x v="30"/>
    <x v="98"/>
    <x v="3"/>
    <x v="274"/>
    <x v="1"/>
    <x v="10"/>
    <x v="271"/>
    <x v="291"/>
    <x v="1"/>
    <x v="0"/>
    <x v="296"/>
  </r>
  <r>
    <n v="302"/>
    <x v="136"/>
    <x v="0"/>
    <x v="99"/>
    <x v="121"/>
    <x v="1"/>
    <s v="JD-15895"/>
    <x v="63"/>
    <x v="1"/>
    <s v="United States"/>
    <x v="78"/>
    <x v="30"/>
    <x v="98"/>
    <x v="3"/>
    <x v="275"/>
    <x v="0"/>
    <x v="5"/>
    <x v="272"/>
    <x v="292"/>
    <x v="4"/>
    <x v="0"/>
    <x v="297"/>
  </r>
  <r>
    <n v="303"/>
    <x v="136"/>
    <x v="0"/>
    <x v="99"/>
    <x v="121"/>
    <x v="1"/>
    <s v="JD-15895"/>
    <x v="63"/>
    <x v="1"/>
    <s v="United States"/>
    <x v="78"/>
    <x v="30"/>
    <x v="98"/>
    <x v="3"/>
    <x v="276"/>
    <x v="1"/>
    <x v="8"/>
    <x v="273"/>
    <x v="293"/>
    <x v="7"/>
    <x v="0"/>
    <x v="298"/>
  </r>
  <r>
    <n v="304"/>
    <x v="137"/>
    <x v="3"/>
    <x v="123"/>
    <x v="122"/>
    <x v="1"/>
    <s v="JH-15910"/>
    <x v="101"/>
    <x v="0"/>
    <s v="United States"/>
    <x v="22"/>
    <x v="10"/>
    <x v="36"/>
    <x v="2"/>
    <x v="277"/>
    <x v="0"/>
    <x v="3"/>
    <x v="274"/>
    <x v="294"/>
    <x v="1"/>
    <x v="5"/>
    <x v="299"/>
  </r>
  <r>
    <n v="305"/>
    <x v="138"/>
    <x v="1"/>
    <x v="124"/>
    <x v="123"/>
    <x v="0"/>
    <s v="AS-10225"/>
    <x v="127"/>
    <x v="1"/>
    <s v="United States"/>
    <x v="20"/>
    <x v="15"/>
    <x v="23"/>
    <x v="3"/>
    <x v="278"/>
    <x v="0"/>
    <x v="5"/>
    <x v="275"/>
    <x v="295"/>
    <x v="0"/>
    <x v="0"/>
    <x v="300"/>
  </r>
  <r>
    <n v="306"/>
    <x v="139"/>
    <x v="2"/>
    <x v="125"/>
    <x v="124"/>
    <x v="1"/>
    <s v="KB-16600"/>
    <x v="33"/>
    <x v="1"/>
    <s v="United States"/>
    <x v="79"/>
    <x v="12"/>
    <x v="99"/>
    <x v="2"/>
    <x v="279"/>
    <x v="1"/>
    <x v="6"/>
    <x v="276"/>
    <x v="296"/>
    <x v="1"/>
    <x v="0"/>
    <x v="301"/>
  </r>
  <r>
    <n v="307"/>
    <x v="140"/>
    <x v="2"/>
    <x v="106"/>
    <x v="104"/>
    <x v="1"/>
    <s v="CR-12625"/>
    <x v="128"/>
    <x v="2"/>
    <s v="United States"/>
    <x v="80"/>
    <x v="30"/>
    <x v="100"/>
    <x v="3"/>
    <x v="280"/>
    <x v="1"/>
    <x v="8"/>
    <x v="277"/>
    <x v="297"/>
    <x v="1"/>
    <x v="0"/>
    <x v="302"/>
  </r>
  <r>
    <n v="308"/>
    <x v="140"/>
    <x v="2"/>
    <x v="106"/>
    <x v="104"/>
    <x v="1"/>
    <s v="CR-12625"/>
    <x v="128"/>
    <x v="2"/>
    <s v="United States"/>
    <x v="80"/>
    <x v="30"/>
    <x v="100"/>
    <x v="3"/>
    <x v="281"/>
    <x v="1"/>
    <x v="6"/>
    <x v="278"/>
    <x v="298"/>
    <x v="5"/>
    <x v="0"/>
    <x v="303"/>
  </r>
  <r>
    <n v="309"/>
    <x v="141"/>
    <x v="3"/>
    <x v="4"/>
    <x v="125"/>
    <x v="2"/>
    <s v="SH-20395"/>
    <x v="129"/>
    <x v="0"/>
    <s v="United States"/>
    <x v="81"/>
    <x v="17"/>
    <x v="101"/>
    <x v="0"/>
    <x v="282"/>
    <x v="1"/>
    <x v="6"/>
    <x v="279"/>
    <x v="299"/>
    <x v="7"/>
    <x v="0"/>
    <x v="304"/>
  </r>
  <r>
    <n v="310"/>
    <x v="142"/>
    <x v="0"/>
    <x v="126"/>
    <x v="126"/>
    <x v="0"/>
    <s v="BP-11185"/>
    <x v="130"/>
    <x v="1"/>
    <s v="United States"/>
    <x v="82"/>
    <x v="22"/>
    <x v="102"/>
    <x v="1"/>
    <x v="283"/>
    <x v="0"/>
    <x v="5"/>
    <x v="280"/>
    <x v="300"/>
    <x v="4"/>
    <x v="2"/>
    <x v="305"/>
  </r>
  <r>
    <n v="311"/>
    <x v="142"/>
    <x v="0"/>
    <x v="126"/>
    <x v="126"/>
    <x v="0"/>
    <s v="BP-11185"/>
    <x v="130"/>
    <x v="1"/>
    <s v="United States"/>
    <x v="82"/>
    <x v="22"/>
    <x v="102"/>
    <x v="1"/>
    <x v="284"/>
    <x v="0"/>
    <x v="1"/>
    <x v="281"/>
    <x v="301"/>
    <x v="0"/>
    <x v="2"/>
    <x v="306"/>
  </r>
  <r>
    <n v="312"/>
    <x v="142"/>
    <x v="0"/>
    <x v="126"/>
    <x v="126"/>
    <x v="0"/>
    <s v="BP-11185"/>
    <x v="130"/>
    <x v="1"/>
    <s v="United States"/>
    <x v="82"/>
    <x v="22"/>
    <x v="102"/>
    <x v="1"/>
    <x v="285"/>
    <x v="0"/>
    <x v="5"/>
    <x v="282"/>
    <x v="302"/>
    <x v="7"/>
    <x v="2"/>
    <x v="307"/>
  </r>
  <r>
    <n v="313"/>
    <x v="142"/>
    <x v="0"/>
    <x v="126"/>
    <x v="126"/>
    <x v="0"/>
    <s v="BP-11185"/>
    <x v="130"/>
    <x v="1"/>
    <s v="United States"/>
    <x v="82"/>
    <x v="22"/>
    <x v="102"/>
    <x v="1"/>
    <x v="286"/>
    <x v="1"/>
    <x v="2"/>
    <x v="283"/>
    <x v="303"/>
    <x v="1"/>
    <x v="2"/>
    <x v="308"/>
  </r>
  <r>
    <n v="314"/>
    <x v="143"/>
    <x v="2"/>
    <x v="127"/>
    <x v="127"/>
    <x v="1"/>
    <s v="TS-21205"/>
    <x v="131"/>
    <x v="1"/>
    <s v="United States"/>
    <x v="83"/>
    <x v="30"/>
    <x v="103"/>
    <x v="3"/>
    <x v="287"/>
    <x v="0"/>
    <x v="5"/>
    <x v="284"/>
    <x v="304"/>
    <x v="1"/>
    <x v="0"/>
    <x v="309"/>
  </r>
  <r>
    <n v="315"/>
    <x v="144"/>
    <x v="2"/>
    <x v="128"/>
    <x v="128"/>
    <x v="1"/>
    <s v="AG-10525"/>
    <x v="132"/>
    <x v="1"/>
    <s v="United States"/>
    <x v="84"/>
    <x v="2"/>
    <x v="104"/>
    <x v="0"/>
    <x v="288"/>
    <x v="2"/>
    <x v="7"/>
    <x v="285"/>
    <x v="305"/>
    <x v="0"/>
    <x v="2"/>
    <x v="310"/>
  </r>
  <r>
    <n v="316"/>
    <x v="144"/>
    <x v="2"/>
    <x v="128"/>
    <x v="128"/>
    <x v="1"/>
    <s v="AG-10525"/>
    <x v="132"/>
    <x v="1"/>
    <s v="United States"/>
    <x v="84"/>
    <x v="2"/>
    <x v="104"/>
    <x v="0"/>
    <x v="289"/>
    <x v="1"/>
    <x v="10"/>
    <x v="286"/>
    <x v="12"/>
    <x v="1"/>
    <x v="2"/>
    <x v="12"/>
  </r>
  <r>
    <n v="317"/>
    <x v="145"/>
    <x v="2"/>
    <x v="129"/>
    <x v="129"/>
    <x v="2"/>
    <s v="SP-20860"/>
    <x v="133"/>
    <x v="1"/>
    <s v="United States"/>
    <x v="10"/>
    <x v="9"/>
    <x v="105"/>
    <x v="3"/>
    <x v="290"/>
    <x v="1"/>
    <x v="6"/>
    <x v="287"/>
    <x v="306"/>
    <x v="4"/>
    <x v="2"/>
    <x v="311"/>
  </r>
  <r>
    <n v="318"/>
    <x v="146"/>
    <x v="2"/>
    <x v="130"/>
    <x v="130"/>
    <x v="1"/>
    <s v="NM-18445"/>
    <x v="134"/>
    <x v="2"/>
    <s v="United States"/>
    <x v="20"/>
    <x v="15"/>
    <x v="23"/>
    <x v="3"/>
    <x v="291"/>
    <x v="0"/>
    <x v="1"/>
    <x v="288"/>
    <x v="307"/>
    <x v="7"/>
    <x v="9"/>
    <x v="312"/>
  </r>
  <r>
    <n v="319"/>
    <x v="146"/>
    <x v="2"/>
    <x v="130"/>
    <x v="130"/>
    <x v="1"/>
    <s v="NM-18445"/>
    <x v="134"/>
    <x v="2"/>
    <s v="United States"/>
    <x v="20"/>
    <x v="15"/>
    <x v="23"/>
    <x v="3"/>
    <x v="292"/>
    <x v="2"/>
    <x v="15"/>
    <x v="289"/>
    <x v="308"/>
    <x v="0"/>
    <x v="0"/>
    <x v="313"/>
  </r>
  <r>
    <n v="320"/>
    <x v="146"/>
    <x v="2"/>
    <x v="130"/>
    <x v="130"/>
    <x v="1"/>
    <s v="NM-18445"/>
    <x v="134"/>
    <x v="2"/>
    <s v="United States"/>
    <x v="20"/>
    <x v="15"/>
    <x v="23"/>
    <x v="3"/>
    <x v="40"/>
    <x v="2"/>
    <x v="7"/>
    <x v="40"/>
    <x v="309"/>
    <x v="5"/>
    <x v="0"/>
    <x v="314"/>
  </r>
  <r>
    <n v="321"/>
    <x v="146"/>
    <x v="2"/>
    <x v="130"/>
    <x v="130"/>
    <x v="1"/>
    <s v="NM-18445"/>
    <x v="134"/>
    <x v="2"/>
    <s v="United States"/>
    <x v="20"/>
    <x v="15"/>
    <x v="23"/>
    <x v="3"/>
    <x v="293"/>
    <x v="2"/>
    <x v="11"/>
    <x v="290"/>
    <x v="310"/>
    <x v="4"/>
    <x v="0"/>
    <x v="315"/>
  </r>
  <r>
    <n v="322"/>
    <x v="146"/>
    <x v="2"/>
    <x v="130"/>
    <x v="130"/>
    <x v="1"/>
    <s v="NM-18445"/>
    <x v="134"/>
    <x v="2"/>
    <s v="United States"/>
    <x v="20"/>
    <x v="15"/>
    <x v="23"/>
    <x v="3"/>
    <x v="123"/>
    <x v="1"/>
    <x v="4"/>
    <x v="123"/>
    <x v="311"/>
    <x v="7"/>
    <x v="0"/>
    <x v="316"/>
  </r>
  <r>
    <n v="323"/>
    <x v="147"/>
    <x v="2"/>
    <x v="111"/>
    <x v="131"/>
    <x v="1"/>
    <s v="FA-14230"/>
    <x v="135"/>
    <x v="1"/>
    <s v="United States"/>
    <x v="85"/>
    <x v="1"/>
    <x v="106"/>
    <x v="1"/>
    <x v="294"/>
    <x v="1"/>
    <x v="13"/>
    <x v="291"/>
    <x v="181"/>
    <x v="0"/>
    <x v="0"/>
    <x v="317"/>
  </r>
  <r>
    <n v="324"/>
    <x v="148"/>
    <x v="0"/>
    <x v="131"/>
    <x v="132"/>
    <x v="1"/>
    <s v="GK-14620"/>
    <x v="136"/>
    <x v="1"/>
    <s v="United States"/>
    <x v="86"/>
    <x v="1"/>
    <x v="107"/>
    <x v="1"/>
    <x v="270"/>
    <x v="1"/>
    <x v="8"/>
    <x v="267"/>
    <x v="312"/>
    <x v="5"/>
    <x v="2"/>
    <x v="318"/>
  </r>
  <r>
    <n v="325"/>
    <x v="148"/>
    <x v="0"/>
    <x v="131"/>
    <x v="132"/>
    <x v="1"/>
    <s v="GK-14620"/>
    <x v="136"/>
    <x v="1"/>
    <s v="United States"/>
    <x v="86"/>
    <x v="1"/>
    <x v="107"/>
    <x v="1"/>
    <x v="295"/>
    <x v="2"/>
    <x v="11"/>
    <x v="292"/>
    <x v="313"/>
    <x v="7"/>
    <x v="0"/>
    <x v="319"/>
  </r>
  <r>
    <n v="326"/>
    <x v="149"/>
    <x v="3"/>
    <x v="132"/>
    <x v="133"/>
    <x v="0"/>
    <s v="DJ-13510"/>
    <x v="137"/>
    <x v="1"/>
    <s v="United States"/>
    <x v="87"/>
    <x v="18"/>
    <x v="108"/>
    <x v="0"/>
    <x v="296"/>
    <x v="0"/>
    <x v="5"/>
    <x v="293"/>
    <x v="314"/>
    <x v="7"/>
    <x v="2"/>
    <x v="320"/>
  </r>
  <r>
    <n v="327"/>
    <x v="150"/>
    <x v="0"/>
    <x v="133"/>
    <x v="134"/>
    <x v="2"/>
    <s v="PO-18850"/>
    <x v="138"/>
    <x v="0"/>
    <s v="United States"/>
    <x v="10"/>
    <x v="9"/>
    <x v="105"/>
    <x v="3"/>
    <x v="297"/>
    <x v="2"/>
    <x v="7"/>
    <x v="294"/>
    <x v="315"/>
    <x v="1"/>
    <x v="10"/>
    <x v="321"/>
  </r>
  <r>
    <n v="328"/>
    <x v="150"/>
    <x v="0"/>
    <x v="133"/>
    <x v="134"/>
    <x v="2"/>
    <s v="PO-18850"/>
    <x v="138"/>
    <x v="0"/>
    <s v="United States"/>
    <x v="10"/>
    <x v="9"/>
    <x v="105"/>
    <x v="3"/>
    <x v="298"/>
    <x v="1"/>
    <x v="4"/>
    <x v="295"/>
    <x v="316"/>
    <x v="0"/>
    <x v="2"/>
    <x v="322"/>
  </r>
  <r>
    <n v="329"/>
    <x v="150"/>
    <x v="0"/>
    <x v="133"/>
    <x v="134"/>
    <x v="2"/>
    <s v="PO-18850"/>
    <x v="138"/>
    <x v="0"/>
    <s v="United States"/>
    <x v="10"/>
    <x v="9"/>
    <x v="105"/>
    <x v="3"/>
    <x v="299"/>
    <x v="0"/>
    <x v="1"/>
    <x v="296"/>
    <x v="317"/>
    <x v="4"/>
    <x v="4"/>
    <x v="323"/>
  </r>
  <r>
    <n v="330"/>
    <x v="150"/>
    <x v="0"/>
    <x v="133"/>
    <x v="134"/>
    <x v="2"/>
    <s v="PO-18850"/>
    <x v="138"/>
    <x v="0"/>
    <s v="United States"/>
    <x v="10"/>
    <x v="9"/>
    <x v="105"/>
    <x v="3"/>
    <x v="300"/>
    <x v="1"/>
    <x v="2"/>
    <x v="297"/>
    <x v="318"/>
    <x v="12"/>
    <x v="2"/>
    <x v="324"/>
  </r>
  <r>
    <n v="331"/>
    <x v="150"/>
    <x v="0"/>
    <x v="133"/>
    <x v="134"/>
    <x v="2"/>
    <s v="PO-18850"/>
    <x v="138"/>
    <x v="0"/>
    <s v="United States"/>
    <x v="10"/>
    <x v="9"/>
    <x v="105"/>
    <x v="3"/>
    <x v="301"/>
    <x v="1"/>
    <x v="8"/>
    <x v="298"/>
    <x v="319"/>
    <x v="5"/>
    <x v="6"/>
    <x v="325"/>
  </r>
  <r>
    <n v="332"/>
    <x v="151"/>
    <x v="0"/>
    <x v="134"/>
    <x v="135"/>
    <x v="0"/>
    <s v="JL-15850"/>
    <x v="139"/>
    <x v="0"/>
    <s v="United States"/>
    <x v="10"/>
    <x v="9"/>
    <x v="63"/>
    <x v="3"/>
    <x v="302"/>
    <x v="2"/>
    <x v="7"/>
    <x v="299"/>
    <x v="320"/>
    <x v="0"/>
    <x v="10"/>
    <x v="326"/>
  </r>
  <r>
    <n v="333"/>
    <x v="151"/>
    <x v="0"/>
    <x v="134"/>
    <x v="135"/>
    <x v="0"/>
    <s v="JL-15850"/>
    <x v="139"/>
    <x v="0"/>
    <s v="United States"/>
    <x v="10"/>
    <x v="9"/>
    <x v="63"/>
    <x v="3"/>
    <x v="303"/>
    <x v="1"/>
    <x v="8"/>
    <x v="300"/>
    <x v="321"/>
    <x v="0"/>
    <x v="6"/>
    <x v="327"/>
  </r>
  <r>
    <n v="334"/>
    <x v="151"/>
    <x v="0"/>
    <x v="134"/>
    <x v="135"/>
    <x v="0"/>
    <s v="JL-15850"/>
    <x v="139"/>
    <x v="0"/>
    <s v="United States"/>
    <x v="10"/>
    <x v="9"/>
    <x v="63"/>
    <x v="3"/>
    <x v="304"/>
    <x v="1"/>
    <x v="8"/>
    <x v="301"/>
    <x v="322"/>
    <x v="1"/>
    <x v="6"/>
    <x v="328"/>
  </r>
  <r>
    <n v="335"/>
    <x v="152"/>
    <x v="1"/>
    <x v="135"/>
    <x v="136"/>
    <x v="0"/>
    <s v="DB-13615"/>
    <x v="140"/>
    <x v="0"/>
    <s v="United States"/>
    <x v="1"/>
    <x v="1"/>
    <x v="62"/>
    <x v="1"/>
    <x v="305"/>
    <x v="1"/>
    <x v="8"/>
    <x v="302"/>
    <x v="323"/>
    <x v="7"/>
    <x v="2"/>
    <x v="329"/>
  </r>
  <r>
    <n v="336"/>
    <x v="152"/>
    <x v="1"/>
    <x v="135"/>
    <x v="136"/>
    <x v="0"/>
    <s v="DB-13615"/>
    <x v="140"/>
    <x v="0"/>
    <s v="United States"/>
    <x v="1"/>
    <x v="1"/>
    <x v="62"/>
    <x v="1"/>
    <x v="306"/>
    <x v="2"/>
    <x v="16"/>
    <x v="303"/>
    <x v="324"/>
    <x v="0"/>
    <x v="2"/>
    <x v="330"/>
  </r>
  <r>
    <n v="337"/>
    <x v="152"/>
    <x v="1"/>
    <x v="135"/>
    <x v="136"/>
    <x v="0"/>
    <s v="DB-13615"/>
    <x v="140"/>
    <x v="0"/>
    <s v="United States"/>
    <x v="1"/>
    <x v="1"/>
    <x v="62"/>
    <x v="1"/>
    <x v="307"/>
    <x v="1"/>
    <x v="8"/>
    <x v="304"/>
    <x v="325"/>
    <x v="4"/>
    <x v="2"/>
    <x v="331"/>
  </r>
  <r>
    <n v="338"/>
    <x v="153"/>
    <x v="2"/>
    <x v="136"/>
    <x v="137"/>
    <x v="1"/>
    <s v="AC-10420"/>
    <x v="141"/>
    <x v="1"/>
    <s v="United States"/>
    <x v="8"/>
    <x v="1"/>
    <x v="34"/>
    <x v="1"/>
    <x v="308"/>
    <x v="1"/>
    <x v="8"/>
    <x v="305"/>
    <x v="326"/>
    <x v="0"/>
    <x v="2"/>
    <x v="332"/>
  </r>
  <r>
    <n v="339"/>
    <x v="153"/>
    <x v="2"/>
    <x v="136"/>
    <x v="137"/>
    <x v="1"/>
    <s v="AC-10420"/>
    <x v="141"/>
    <x v="1"/>
    <s v="United States"/>
    <x v="8"/>
    <x v="1"/>
    <x v="34"/>
    <x v="1"/>
    <x v="309"/>
    <x v="0"/>
    <x v="3"/>
    <x v="306"/>
    <x v="327"/>
    <x v="1"/>
    <x v="2"/>
    <x v="333"/>
  </r>
  <r>
    <n v="340"/>
    <x v="154"/>
    <x v="1"/>
    <x v="137"/>
    <x v="138"/>
    <x v="0"/>
    <s v="KL-16645"/>
    <x v="107"/>
    <x v="0"/>
    <s v="United States"/>
    <x v="88"/>
    <x v="7"/>
    <x v="109"/>
    <x v="1"/>
    <x v="310"/>
    <x v="1"/>
    <x v="13"/>
    <x v="307"/>
    <x v="328"/>
    <x v="4"/>
    <x v="0"/>
    <x v="334"/>
  </r>
  <r>
    <n v="341"/>
    <x v="155"/>
    <x v="2"/>
    <x v="138"/>
    <x v="139"/>
    <x v="0"/>
    <s v="JD-15895"/>
    <x v="63"/>
    <x v="1"/>
    <s v="United States"/>
    <x v="10"/>
    <x v="9"/>
    <x v="11"/>
    <x v="3"/>
    <x v="311"/>
    <x v="1"/>
    <x v="6"/>
    <x v="308"/>
    <x v="329"/>
    <x v="4"/>
    <x v="2"/>
    <x v="335"/>
  </r>
  <r>
    <n v="342"/>
    <x v="155"/>
    <x v="2"/>
    <x v="138"/>
    <x v="139"/>
    <x v="0"/>
    <s v="JD-15895"/>
    <x v="63"/>
    <x v="1"/>
    <s v="United States"/>
    <x v="10"/>
    <x v="9"/>
    <x v="11"/>
    <x v="3"/>
    <x v="13"/>
    <x v="1"/>
    <x v="8"/>
    <x v="13"/>
    <x v="330"/>
    <x v="12"/>
    <x v="6"/>
    <x v="336"/>
  </r>
  <r>
    <n v="343"/>
    <x v="155"/>
    <x v="2"/>
    <x v="138"/>
    <x v="139"/>
    <x v="0"/>
    <s v="JD-15895"/>
    <x v="63"/>
    <x v="1"/>
    <s v="United States"/>
    <x v="10"/>
    <x v="9"/>
    <x v="11"/>
    <x v="3"/>
    <x v="127"/>
    <x v="1"/>
    <x v="13"/>
    <x v="33"/>
    <x v="331"/>
    <x v="11"/>
    <x v="2"/>
    <x v="337"/>
  </r>
  <r>
    <n v="344"/>
    <x v="155"/>
    <x v="2"/>
    <x v="138"/>
    <x v="139"/>
    <x v="0"/>
    <s v="JD-15895"/>
    <x v="63"/>
    <x v="1"/>
    <s v="United States"/>
    <x v="10"/>
    <x v="9"/>
    <x v="11"/>
    <x v="3"/>
    <x v="312"/>
    <x v="2"/>
    <x v="7"/>
    <x v="309"/>
    <x v="332"/>
    <x v="13"/>
    <x v="10"/>
    <x v="338"/>
  </r>
  <r>
    <n v="345"/>
    <x v="156"/>
    <x v="1"/>
    <x v="139"/>
    <x v="140"/>
    <x v="1"/>
    <s v="CS-12130"/>
    <x v="79"/>
    <x v="0"/>
    <s v="United States"/>
    <x v="89"/>
    <x v="5"/>
    <x v="110"/>
    <x v="2"/>
    <x v="17"/>
    <x v="1"/>
    <x v="4"/>
    <x v="17"/>
    <x v="333"/>
    <x v="4"/>
    <x v="2"/>
    <x v="339"/>
  </r>
  <r>
    <n v="346"/>
    <x v="157"/>
    <x v="3"/>
    <x v="140"/>
    <x v="141"/>
    <x v="1"/>
    <s v="CC-12550"/>
    <x v="142"/>
    <x v="0"/>
    <s v="United States"/>
    <x v="8"/>
    <x v="1"/>
    <x v="34"/>
    <x v="1"/>
    <x v="125"/>
    <x v="2"/>
    <x v="7"/>
    <x v="126"/>
    <x v="334"/>
    <x v="1"/>
    <x v="2"/>
    <x v="340"/>
  </r>
  <r>
    <n v="347"/>
    <x v="158"/>
    <x v="3"/>
    <x v="141"/>
    <x v="142"/>
    <x v="1"/>
    <s v="TD-20995"/>
    <x v="143"/>
    <x v="0"/>
    <s v="United States"/>
    <x v="90"/>
    <x v="31"/>
    <x v="111"/>
    <x v="3"/>
    <x v="183"/>
    <x v="1"/>
    <x v="6"/>
    <x v="182"/>
    <x v="262"/>
    <x v="1"/>
    <x v="0"/>
    <x v="341"/>
  </r>
  <r>
    <n v="348"/>
    <x v="158"/>
    <x v="3"/>
    <x v="141"/>
    <x v="142"/>
    <x v="1"/>
    <s v="TD-20995"/>
    <x v="143"/>
    <x v="0"/>
    <s v="United States"/>
    <x v="90"/>
    <x v="31"/>
    <x v="111"/>
    <x v="3"/>
    <x v="33"/>
    <x v="1"/>
    <x v="10"/>
    <x v="33"/>
    <x v="335"/>
    <x v="0"/>
    <x v="0"/>
    <x v="342"/>
  </r>
  <r>
    <n v="349"/>
    <x v="158"/>
    <x v="3"/>
    <x v="141"/>
    <x v="142"/>
    <x v="1"/>
    <s v="TD-20995"/>
    <x v="143"/>
    <x v="0"/>
    <s v="United States"/>
    <x v="90"/>
    <x v="31"/>
    <x v="111"/>
    <x v="3"/>
    <x v="313"/>
    <x v="1"/>
    <x v="6"/>
    <x v="310"/>
    <x v="91"/>
    <x v="0"/>
    <x v="0"/>
    <x v="343"/>
  </r>
  <r>
    <n v="350"/>
    <x v="159"/>
    <x v="0"/>
    <x v="142"/>
    <x v="143"/>
    <x v="2"/>
    <s v="AB-10060"/>
    <x v="144"/>
    <x v="2"/>
    <s v="United States"/>
    <x v="20"/>
    <x v="15"/>
    <x v="29"/>
    <x v="3"/>
    <x v="234"/>
    <x v="2"/>
    <x v="11"/>
    <x v="232"/>
    <x v="336"/>
    <x v="7"/>
    <x v="0"/>
    <x v="344"/>
  </r>
  <r>
    <n v="351"/>
    <x v="159"/>
    <x v="0"/>
    <x v="142"/>
    <x v="143"/>
    <x v="2"/>
    <s v="AB-10060"/>
    <x v="144"/>
    <x v="2"/>
    <s v="United States"/>
    <x v="20"/>
    <x v="15"/>
    <x v="29"/>
    <x v="3"/>
    <x v="314"/>
    <x v="1"/>
    <x v="10"/>
    <x v="311"/>
    <x v="335"/>
    <x v="0"/>
    <x v="0"/>
    <x v="342"/>
  </r>
  <r>
    <n v="352"/>
    <x v="159"/>
    <x v="0"/>
    <x v="142"/>
    <x v="143"/>
    <x v="2"/>
    <s v="AB-10060"/>
    <x v="144"/>
    <x v="2"/>
    <s v="United States"/>
    <x v="20"/>
    <x v="15"/>
    <x v="29"/>
    <x v="3"/>
    <x v="315"/>
    <x v="1"/>
    <x v="8"/>
    <x v="312"/>
    <x v="337"/>
    <x v="7"/>
    <x v="2"/>
    <x v="345"/>
  </r>
  <r>
    <n v="353"/>
    <x v="159"/>
    <x v="0"/>
    <x v="142"/>
    <x v="143"/>
    <x v="2"/>
    <s v="AB-10060"/>
    <x v="144"/>
    <x v="2"/>
    <s v="United States"/>
    <x v="20"/>
    <x v="15"/>
    <x v="29"/>
    <x v="3"/>
    <x v="314"/>
    <x v="1"/>
    <x v="10"/>
    <x v="311"/>
    <x v="338"/>
    <x v="4"/>
    <x v="0"/>
    <x v="346"/>
  </r>
  <r>
    <n v="354"/>
    <x v="159"/>
    <x v="0"/>
    <x v="142"/>
    <x v="143"/>
    <x v="2"/>
    <s v="AB-10060"/>
    <x v="144"/>
    <x v="2"/>
    <s v="United States"/>
    <x v="20"/>
    <x v="15"/>
    <x v="29"/>
    <x v="3"/>
    <x v="316"/>
    <x v="1"/>
    <x v="8"/>
    <x v="313"/>
    <x v="339"/>
    <x v="4"/>
    <x v="2"/>
    <x v="347"/>
  </r>
  <r>
    <n v="355"/>
    <x v="160"/>
    <x v="0"/>
    <x v="143"/>
    <x v="144"/>
    <x v="1"/>
    <s v="JL-15505"/>
    <x v="145"/>
    <x v="0"/>
    <s v="United States"/>
    <x v="20"/>
    <x v="15"/>
    <x v="45"/>
    <x v="3"/>
    <x v="317"/>
    <x v="0"/>
    <x v="0"/>
    <x v="314"/>
    <x v="340"/>
    <x v="5"/>
    <x v="2"/>
    <x v="348"/>
  </r>
  <r>
    <n v="356"/>
    <x v="160"/>
    <x v="0"/>
    <x v="143"/>
    <x v="144"/>
    <x v="1"/>
    <s v="JL-15505"/>
    <x v="145"/>
    <x v="0"/>
    <s v="United States"/>
    <x v="20"/>
    <x v="15"/>
    <x v="45"/>
    <x v="3"/>
    <x v="318"/>
    <x v="1"/>
    <x v="12"/>
    <x v="315"/>
    <x v="341"/>
    <x v="0"/>
    <x v="0"/>
    <x v="349"/>
  </r>
  <r>
    <n v="357"/>
    <x v="160"/>
    <x v="0"/>
    <x v="143"/>
    <x v="144"/>
    <x v="1"/>
    <s v="JL-15505"/>
    <x v="145"/>
    <x v="0"/>
    <s v="United States"/>
    <x v="20"/>
    <x v="15"/>
    <x v="45"/>
    <x v="3"/>
    <x v="319"/>
    <x v="1"/>
    <x v="6"/>
    <x v="316"/>
    <x v="342"/>
    <x v="4"/>
    <x v="0"/>
    <x v="350"/>
  </r>
  <r>
    <n v="358"/>
    <x v="160"/>
    <x v="0"/>
    <x v="143"/>
    <x v="144"/>
    <x v="1"/>
    <s v="JL-15505"/>
    <x v="145"/>
    <x v="0"/>
    <s v="United States"/>
    <x v="20"/>
    <x v="15"/>
    <x v="45"/>
    <x v="3"/>
    <x v="320"/>
    <x v="1"/>
    <x v="10"/>
    <x v="317"/>
    <x v="343"/>
    <x v="2"/>
    <x v="0"/>
    <x v="351"/>
  </r>
  <r>
    <n v="359"/>
    <x v="161"/>
    <x v="0"/>
    <x v="131"/>
    <x v="145"/>
    <x v="1"/>
    <s v="HK-14890"/>
    <x v="96"/>
    <x v="1"/>
    <s v="United States"/>
    <x v="35"/>
    <x v="3"/>
    <x v="43"/>
    <x v="0"/>
    <x v="187"/>
    <x v="1"/>
    <x v="10"/>
    <x v="186"/>
    <x v="344"/>
    <x v="2"/>
    <x v="2"/>
    <x v="352"/>
  </r>
  <r>
    <n v="360"/>
    <x v="162"/>
    <x v="3"/>
    <x v="144"/>
    <x v="146"/>
    <x v="2"/>
    <s v="VB-21745"/>
    <x v="146"/>
    <x v="1"/>
    <s v="United States"/>
    <x v="38"/>
    <x v="32"/>
    <x v="112"/>
    <x v="0"/>
    <x v="321"/>
    <x v="1"/>
    <x v="9"/>
    <x v="318"/>
    <x v="345"/>
    <x v="8"/>
    <x v="0"/>
    <x v="353"/>
  </r>
  <r>
    <n v="361"/>
    <x v="162"/>
    <x v="3"/>
    <x v="144"/>
    <x v="146"/>
    <x v="2"/>
    <s v="VB-21745"/>
    <x v="146"/>
    <x v="1"/>
    <s v="United States"/>
    <x v="38"/>
    <x v="32"/>
    <x v="112"/>
    <x v="0"/>
    <x v="322"/>
    <x v="1"/>
    <x v="2"/>
    <x v="319"/>
    <x v="346"/>
    <x v="0"/>
    <x v="0"/>
    <x v="354"/>
  </r>
  <r>
    <n v="362"/>
    <x v="163"/>
    <x v="3"/>
    <x v="145"/>
    <x v="147"/>
    <x v="1"/>
    <s v="KW-16435"/>
    <x v="147"/>
    <x v="0"/>
    <s v="United States"/>
    <x v="20"/>
    <x v="15"/>
    <x v="29"/>
    <x v="3"/>
    <x v="322"/>
    <x v="1"/>
    <x v="2"/>
    <x v="319"/>
    <x v="346"/>
    <x v="0"/>
    <x v="0"/>
    <x v="354"/>
  </r>
  <r>
    <n v="363"/>
    <x v="163"/>
    <x v="3"/>
    <x v="145"/>
    <x v="147"/>
    <x v="1"/>
    <s v="KW-16435"/>
    <x v="147"/>
    <x v="0"/>
    <s v="United States"/>
    <x v="20"/>
    <x v="15"/>
    <x v="29"/>
    <x v="3"/>
    <x v="323"/>
    <x v="0"/>
    <x v="1"/>
    <x v="320"/>
    <x v="347"/>
    <x v="1"/>
    <x v="9"/>
    <x v="355"/>
  </r>
  <r>
    <n v="364"/>
    <x v="163"/>
    <x v="3"/>
    <x v="145"/>
    <x v="147"/>
    <x v="1"/>
    <s v="KW-16435"/>
    <x v="147"/>
    <x v="0"/>
    <s v="United States"/>
    <x v="20"/>
    <x v="15"/>
    <x v="29"/>
    <x v="3"/>
    <x v="324"/>
    <x v="1"/>
    <x v="6"/>
    <x v="321"/>
    <x v="348"/>
    <x v="0"/>
    <x v="0"/>
    <x v="356"/>
  </r>
  <r>
    <n v="365"/>
    <x v="163"/>
    <x v="3"/>
    <x v="145"/>
    <x v="147"/>
    <x v="1"/>
    <s v="KW-16435"/>
    <x v="147"/>
    <x v="0"/>
    <s v="United States"/>
    <x v="20"/>
    <x v="15"/>
    <x v="29"/>
    <x v="3"/>
    <x v="325"/>
    <x v="0"/>
    <x v="5"/>
    <x v="322"/>
    <x v="349"/>
    <x v="8"/>
    <x v="0"/>
    <x v="357"/>
  </r>
  <r>
    <n v="366"/>
    <x v="164"/>
    <x v="2"/>
    <x v="146"/>
    <x v="148"/>
    <x v="1"/>
    <s v="JD-16060"/>
    <x v="148"/>
    <x v="0"/>
    <s v="United States"/>
    <x v="8"/>
    <x v="1"/>
    <x v="9"/>
    <x v="1"/>
    <x v="45"/>
    <x v="1"/>
    <x v="4"/>
    <x v="45"/>
    <x v="46"/>
    <x v="4"/>
    <x v="0"/>
    <x v="46"/>
  </r>
  <r>
    <n v="367"/>
    <x v="165"/>
    <x v="0"/>
    <x v="147"/>
    <x v="149"/>
    <x v="3"/>
    <s v="MK-17905"/>
    <x v="149"/>
    <x v="1"/>
    <s v="United States"/>
    <x v="91"/>
    <x v="29"/>
    <x v="113"/>
    <x v="3"/>
    <x v="326"/>
    <x v="1"/>
    <x v="8"/>
    <x v="323"/>
    <x v="350"/>
    <x v="4"/>
    <x v="0"/>
    <x v="358"/>
  </r>
  <r>
    <n v="368"/>
    <x v="165"/>
    <x v="0"/>
    <x v="147"/>
    <x v="149"/>
    <x v="3"/>
    <s v="MK-17905"/>
    <x v="149"/>
    <x v="1"/>
    <s v="United States"/>
    <x v="91"/>
    <x v="29"/>
    <x v="113"/>
    <x v="3"/>
    <x v="327"/>
    <x v="1"/>
    <x v="14"/>
    <x v="33"/>
    <x v="351"/>
    <x v="0"/>
    <x v="0"/>
    <x v="359"/>
  </r>
  <r>
    <n v="369"/>
    <x v="165"/>
    <x v="0"/>
    <x v="147"/>
    <x v="149"/>
    <x v="3"/>
    <s v="MK-17905"/>
    <x v="149"/>
    <x v="1"/>
    <s v="United States"/>
    <x v="91"/>
    <x v="29"/>
    <x v="113"/>
    <x v="3"/>
    <x v="328"/>
    <x v="1"/>
    <x v="4"/>
    <x v="324"/>
    <x v="352"/>
    <x v="3"/>
    <x v="0"/>
    <x v="360"/>
  </r>
  <r>
    <n v="370"/>
    <x v="165"/>
    <x v="0"/>
    <x v="147"/>
    <x v="149"/>
    <x v="3"/>
    <s v="MK-17905"/>
    <x v="149"/>
    <x v="1"/>
    <s v="United States"/>
    <x v="91"/>
    <x v="29"/>
    <x v="113"/>
    <x v="3"/>
    <x v="37"/>
    <x v="0"/>
    <x v="0"/>
    <x v="37"/>
    <x v="353"/>
    <x v="4"/>
    <x v="0"/>
    <x v="361"/>
  </r>
  <r>
    <n v="371"/>
    <x v="166"/>
    <x v="3"/>
    <x v="148"/>
    <x v="150"/>
    <x v="1"/>
    <s v="GT-14755"/>
    <x v="150"/>
    <x v="0"/>
    <s v="United States"/>
    <x v="92"/>
    <x v="5"/>
    <x v="114"/>
    <x v="2"/>
    <x v="329"/>
    <x v="1"/>
    <x v="10"/>
    <x v="325"/>
    <x v="233"/>
    <x v="2"/>
    <x v="2"/>
    <x v="235"/>
  </r>
  <r>
    <n v="372"/>
    <x v="166"/>
    <x v="3"/>
    <x v="148"/>
    <x v="150"/>
    <x v="1"/>
    <s v="GT-14755"/>
    <x v="150"/>
    <x v="0"/>
    <s v="United States"/>
    <x v="92"/>
    <x v="5"/>
    <x v="114"/>
    <x v="2"/>
    <x v="330"/>
    <x v="1"/>
    <x v="4"/>
    <x v="326"/>
    <x v="354"/>
    <x v="1"/>
    <x v="2"/>
    <x v="362"/>
  </r>
  <r>
    <n v="373"/>
    <x v="167"/>
    <x v="2"/>
    <x v="149"/>
    <x v="151"/>
    <x v="1"/>
    <s v="AG-10900"/>
    <x v="151"/>
    <x v="0"/>
    <s v="United States"/>
    <x v="93"/>
    <x v="16"/>
    <x v="115"/>
    <x v="1"/>
    <x v="304"/>
    <x v="1"/>
    <x v="8"/>
    <x v="301"/>
    <x v="355"/>
    <x v="2"/>
    <x v="6"/>
    <x v="363"/>
  </r>
  <r>
    <n v="374"/>
    <x v="167"/>
    <x v="2"/>
    <x v="149"/>
    <x v="151"/>
    <x v="1"/>
    <s v="AG-10900"/>
    <x v="151"/>
    <x v="0"/>
    <s v="United States"/>
    <x v="93"/>
    <x v="16"/>
    <x v="115"/>
    <x v="1"/>
    <x v="331"/>
    <x v="2"/>
    <x v="11"/>
    <x v="327"/>
    <x v="356"/>
    <x v="8"/>
    <x v="2"/>
    <x v="364"/>
  </r>
  <r>
    <n v="375"/>
    <x v="167"/>
    <x v="2"/>
    <x v="149"/>
    <x v="151"/>
    <x v="1"/>
    <s v="AG-10900"/>
    <x v="151"/>
    <x v="0"/>
    <s v="United States"/>
    <x v="93"/>
    <x v="16"/>
    <x v="115"/>
    <x v="1"/>
    <x v="332"/>
    <x v="1"/>
    <x v="6"/>
    <x v="328"/>
    <x v="357"/>
    <x v="7"/>
    <x v="2"/>
    <x v="365"/>
  </r>
  <r>
    <n v="376"/>
    <x v="167"/>
    <x v="2"/>
    <x v="149"/>
    <x v="151"/>
    <x v="1"/>
    <s v="AG-10900"/>
    <x v="151"/>
    <x v="0"/>
    <s v="United States"/>
    <x v="93"/>
    <x v="16"/>
    <x v="115"/>
    <x v="1"/>
    <x v="333"/>
    <x v="2"/>
    <x v="11"/>
    <x v="329"/>
    <x v="358"/>
    <x v="12"/>
    <x v="2"/>
    <x v="366"/>
  </r>
  <r>
    <n v="377"/>
    <x v="168"/>
    <x v="0"/>
    <x v="150"/>
    <x v="152"/>
    <x v="2"/>
    <s v="MM-18280"/>
    <x v="152"/>
    <x v="1"/>
    <s v="United States"/>
    <x v="94"/>
    <x v="10"/>
    <x v="116"/>
    <x v="2"/>
    <x v="334"/>
    <x v="1"/>
    <x v="10"/>
    <x v="330"/>
    <x v="306"/>
    <x v="4"/>
    <x v="2"/>
    <x v="367"/>
  </r>
  <r>
    <n v="378"/>
    <x v="169"/>
    <x v="3"/>
    <x v="151"/>
    <x v="153"/>
    <x v="1"/>
    <s v="AR-10405"/>
    <x v="153"/>
    <x v="1"/>
    <s v="United States"/>
    <x v="47"/>
    <x v="31"/>
    <x v="117"/>
    <x v="3"/>
    <x v="335"/>
    <x v="0"/>
    <x v="3"/>
    <x v="331"/>
    <x v="359"/>
    <x v="3"/>
    <x v="4"/>
    <x v="368"/>
  </r>
  <r>
    <n v="379"/>
    <x v="170"/>
    <x v="1"/>
    <x v="152"/>
    <x v="27"/>
    <x v="1"/>
    <s v="RA-19915"/>
    <x v="154"/>
    <x v="0"/>
    <s v="United States"/>
    <x v="12"/>
    <x v="5"/>
    <x v="14"/>
    <x v="2"/>
    <x v="336"/>
    <x v="1"/>
    <x v="9"/>
    <x v="332"/>
    <x v="360"/>
    <x v="1"/>
    <x v="3"/>
    <x v="369"/>
  </r>
  <r>
    <n v="380"/>
    <x v="170"/>
    <x v="1"/>
    <x v="152"/>
    <x v="27"/>
    <x v="1"/>
    <s v="RA-19915"/>
    <x v="154"/>
    <x v="0"/>
    <s v="United States"/>
    <x v="12"/>
    <x v="5"/>
    <x v="14"/>
    <x v="2"/>
    <x v="337"/>
    <x v="1"/>
    <x v="4"/>
    <x v="333"/>
    <x v="361"/>
    <x v="1"/>
    <x v="2"/>
    <x v="370"/>
  </r>
  <r>
    <n v="381"/>
    <x v="170"/>
    <x v="1"/>
    <x v="152"/>
    <x v="27"/>
    <x v="1"/>
    <s v="RA-19915"/>
    <x v="154"/>
    <x v="0"/>
    <s v="United States"/>
    <x v="12"/>
    <x v="5"/>
    <x v="14"/>
    <x v="2"/>
    <x v="338"/>
    <x v="1"/>
    <x v="8"/>
    <x v="334"/>
    <x v="362"/>
    <x v="4"/>
    <x v="3"/>
    <x v="371"/>
  </r>
  <r>
    <n v="382"/>
    <x v="171"/>
    <x v="0"/>
    <x v="99"/>
    <x v="154"/>
    <x v="2"/>
    <s v="AS-10285"/>
    <x v="155"/>
    <x v="1"/>
    <s v="United States"/>
    <x v="8"/>
    <x v="1"/>
    <x v="9"/>
    <x v="1"/>
    <x v="339"/>
    <x v="1"/>
    <x v="10"/>
    <x v="335"/>
    <x v="363"/>
    <x v="3"/>
    <x v="0"/>
    <x v="372"/>
  </r>
  <r>
    <n v="383"/>
    <x v="171"/>
    <x v="0"/>
    <x v="99"/>
    <x v="154"/>
    <x v="2"/>
    <s v="AS-10285"/>
    <x v="155"/>
    <x v="1"/>
    <s v="United States"/>
    <x v="8"/>
    <x v="1"/>
    <x v="9"/>
    <x v="1"/>
    <x v="340"/>
    <x v="1"/>
    <x v="8"/>
    <x v="336"/>
    <x v="364"/>
    <x v="1"/>
    <x v="2"/>
    <x v="373"/>
  </r>
  <r>
    <n v="384"/>
    <x v="172"/>
    <x v="1"/>
    <x v="153"/>
    <x v="155"/>
    <x v="0"/>
    <s v="LA-16780"/>
    <x v="156"/>
    <x v="1"/>
    <s v="United States"/>
    <x v="79"/>
    <x v="12"/>
    <x v="99"/>
    <x v="2"/>
    <x v="341"/>
    <x v="2"/>
    <x v="11"/>
    <x v="337"/>
    <x v="365"/>
    <x v="0"/>
    <x v="0"/>
    <x v="374"/>
  </r>
  <r>
    <n v="385"/>
    <x v="173"/>
    <x v="1"/>
    <x v="154"/>
    <x v="156"/>
    <x v="1"/>
    <s v="DO-13435"/>
    <x v="157"/>
    <x v="0"/>
    <s v="United States"/>
    <x v="95"/>
    <x v="2"/>
    <x v="118"/>
    <x v="0"/>
    <x v="342"/>
    <x v="0"/>
    <x v="3"/>
    <x v="338"/>
    <x v="366"/>
    <x v="1"/>
    <x v="1"/>
    <x v="375"/>
  </r>
  <r>
    <n v="386"/>
    <x v="173"/>
    <x v="1"/>
    <x v="154"/>
    <x v="156"/>
    <x v="1"/>
    <s v="DO-13435"/>
    <x v="157"/>
    <x v="0"/>
    <s v="United States"/>
    <x v="95"/>
    <x v="2"/>
    <x v="118"/>
    <x v="0"/>
    <x v="343"/>
    <x v="2"/>
    <x v="11"/>
    <x v="339"/>
    <x v="367"/>
    <x v="1"/>
    <x v="2"/>
    <x v="376"/>
  </r>
  <r>
    <n v="387"/>
    <x v="174"/>
    <x v="1"/>
    <x v="155"/>
    <x v="157"/>
    <x v="1"/>
    <s v="DK-13225"/>
    <x v="158"/>
    <x v="1"/>
    <s v="United States"/>
    <x v="10"/>
    <x v="9"/>
    <x v="11"/>
    <x v="3"/>
    <x v="344"/>
    <x v="2"/>
    <x v="15"/>
    <x v="340"/>
    <x v="368"/>
    <x v="4"/>
    <x v="6"/>
    <x v="377"/>
  </r>
  <r>
    <n v="388"/>
    <x v="174"/>
    <x v="1"/>
    <x v="155"/>
    <x v="157"/>
    <x v="1"/>
    <s v="DK-13225"/>
    <x v="158"/>
    <x v="1"/>
    <s v="United States"/>
    <x v="10"/>
    <x v="9"/>
    <x v="11"/>
    <x v="3"/>
    <x v="345"/>
    <x v="0"/>
    <x v="5"/>
    <x v="341"/>
    <x v="369"/>
    <x v="7"/>
    <x v="2"/>
    <x v="378"/>
  </r>
  <r>
    <n v="389"/>
    <x v="175"/>
    <x v="2"/>
    <x v="156"/>
    <x v="158"/>
    <x v="2"/>
    <s v="NG-18430"/>
    <x v="159"/>
    <x v="0"/>
    <s v="United States"/>
    <x v="74"/>
    <x v="24"/>
    <x v="93"/>
    <x v="3"/>
    <x v="346"/>
    <x v="1"/>
    <x v="6"/>
    <x v="342"/>
    <x v="370"/>
    <x v="7"/>
    <x v="2"/>
    <x v="379"/>
  </r>
  <r>
    <n v="390"/>
    <x v="176"/>
    <x v="3"/>
    <x v="157"/>
    <x v="159"/>
    <x v="1"/>
    <s v="MV-18190"/>
    <x v="160"/>
    <x v="0"/>
    <s v="United States"/>
    <x v="20"/>
    <x v="15"/>
    <x v="29"/>
    <x v="3"/>
    <x v="347"/>
    <x v="1"/>
    <x v="8"/>
    <x v="343"/>
    <x v="371"/>
    <x v="4"/>
    <x v="2"/>
    <x v="380"/>
  </r>
  <r>
    <n v="391"/>
    <x v="176"/>
    <x v="3"/>
    <x v="157"/>
    <x v="159"/>
    <x v="1"/>
    <s v="MV-18190"/>
    <x v="160"/>
    <x v="0"/>
    <s v="United States"/>
    <x v="20"/>
    <x v="15"/>
    <x v="29"/>
    <x v="3"/>
    <x v="84"/>
    <x v="2"/>
    <x v="11"/>
    <x v="84"/>
    <x v="372"/>
    <x v="0"/>
    <x v="0"/>
    <x v="381"/>
  </r>
  <r>
    <n v="392"/>
    <x v="177"/>
    <x v="2"/>
    <x v="158"/>
    <x v="160"/>
    <x v="0"/>
    <s v="JG-15115"/>
    <x v="161"/>
    <x v="0"/>
    <s v="United States"/>
    <x v="96"/>
    <x v="4"/>
    <x v="119"/>
    <x v="1"/>
    <x v="348"/>
    <x v="2"/>
    <x v="7"/>
    <x v="344"/>
    <x v="373"/>
    <x v="0"/>
    <x v="2"/>
    <x v="382"/>
  </r>
  <r>
    <n v="393"/>
    <x v="177"/>
    <x v="2"/>
    <x v="158"/>
    <x v="160"/>
    <x v="0"/>
    <s v="JG-15115"/>
    <x v="161"/>
    <x v="0"/>
    <s v="United States"/>
    <x v="96"/>
    <x v="4"/>
    <x v="119"/>
    <x v="1"/>
    <x v="349"/>
    <x v="2"/>
    <x v="16"/>
    <x v="345"/>
    <x v="374"/>
    <x v="1"/>
    <x v="0"/>
    <x v="383"/>
  </r>
  <r>
    <n v="394"/>
    <x v="178"/>
    <x v="2"/>
    <x v="159"/>
    <x v="161"/>
    <x v="0"/>
    <s v="BP-11095"/>
    <x v="162"/>
    <x v="1"/>
    <s v="United States"/>
    <x v="97"/>
    <x v="10"/>
    <x v="120"/>
    <x v="2"/>
    <x v="350"/>
    <x v="1"/>
    <x v="8"/>
    <x v="346"/>
    <x v="375"/>
    <x v="1"/>
    <x v="3"/>
    <x v="384"/>
  </r>
  <r>
    <n v="395"/>
    <x v="179"/>
    <x v="3"/>
    <x v="160"/>
    <x v="162"/>
    <x v="1"/>
    <s v="VP-21730"/>
    <x v="163"/>
    <x v="2"/>
    <s v="United States"/>
    <x v="98"/>
    <x v="33"/>
    <x v="121"/>
    <x v="1"/>
    <x v="351"/>
    <x v="1"/>
    <x v="8"/>
    <x v="347"/>
    <x v="376"/>
    <x v="1"/>
    <x v="2"/>
    <x v="385"/>
  </r>
  <r>
    <n v="396"/>
    <x v="180"/>
    <x v="3"/>
    <x v="161"/>
    <x v="163"/>
    <x v="0"/>
    <s v="SS-20140"/>
    <x v="164"/>
    <x v="1"/>
    <s v="United States"/>
    <x v="99"/>
    <x v="34"/>
    <x v="122"/>
    <x v="3"/>
    <x v="352"/>
    <x v="1"/>
    <x v="4"/>
    <x v="348"/>
    <x v="377"/>
    <x v="0"/>
    <x v="0"/>
    <x v="386"/>
  </r>
  <r>
    <n v="397"/>
    <x v="180"/>
    <x v="3"/>
    <x v="161"/>
    <x v="163"/>
    <x v="0"/>
    <s v="SS-20140"/>
    <x v="164"/>
    <x v="1"/>
    <s v="United States"/>
    <x v="99"/>
    <x v="34"/>
    <x v="122"/>
    <x v="3"/>
    <x v="353"/>
    <x v="1"/>
    <x v="10"/>
    <x v="349"/>
    <x v="91"/>
    <x v="0"/>
    <x v="0"/>
    <x v="91"/>
  </r>
  <r>
    <n v="398"/>
    <x v="181"/>
    <x v="1"/>
    <x v="89"/>
    <x v="164"/>
    <x v="1"/>
    <s v="HP-14815"/>
    <x v="6"/>
    <x v="2"/>
    <s v="United States"/>
    <x v="25"/>
    <x v="12"/>
    <x v="30"/>
    <x v="2"/>
    <x v="354"/>
    <x v="1"/>
    <x v="14"/>
    <x v="350"/>
    <x v="378"/>
    <x v="4"/>
    <x v="0"/>
    <x v="387"/>
  </r>
  <r>
    <n v="399"/>
    <x v="182"/>
    <x v="0"/>
    <x v="162"/>
    <x v="165"/>
    <x v="0"/>
    <s v="AG-10675"/>
    <x v="165"/>
    <x v="0"/>
    <s v="United States"/>
    <x v="12"/>
    <x v="5"/>
    <x v="66"/>
    <x v="2"/>
    <x v="355"/>
    <x v="1"/>
    <x v="4"/>
    <x v="351"/>
    <x v="379"/>
    <x v="1"/>
    <x v="2"/>
    <x v="388"/>
  </r>
  <r>
    <n v="400"/>
    <x v="182"/>
    <x v="0"/>
    <x v="162"/>
    <x v="165"/>
    <x v="0"/>
    <s v="AG-10675"/>
    <x v="165"/>
    <x v="0"/>
    <s v="United States"/>
    <x v="12"/>
    <x v="5"/>
    <x v="66"/>
    <x v="2"/>
    <x v="26"/>
    <x v="0"/>
    <x v="0"/>
    <x v="26"/>
    <x v="380"/>
    <x v="4"/>
    <x v="8"/>
    <x v="389"/>
  </r>
  <r>
    <n v="401"/>
    <x v="182"/>
    <x v="0"/>
    <x v="162"/>
    <x v="165"/>
    <x v="0"/>
    <s v="AG-10675"/>
    <x v="165"/>
    <x v="0"/>
    <s v="United States"/>
    <x v="12"/>
    <x v="5"/>
    <x v="66"/>
    <x v="2"/>
    <x v="356"/>
    <x v="1"/>
    <x v="4"/>
    <x v="352"/>
    <x v="381"/>
    <x v="4"/>
    <x v="2"/>
    <x v="390"/>
  </r>
  <r>
    <n v="402"/>
    <x v="182"/>
    <x v="0"/>
    <x v="162"/>
    <x v="165"/>
    <x v="0"/>
    <s v="AG-10675"/>
    <x v="165"/>
    <x v="0"/>
    <s v="United States"/>
    <x v="12"/>
    <x v="5"/>
    <x v="66"/>
    <x v="2"/>
    <x v="357"/>
    <x v="2"/>
    <x v="11"/>
    <x v="353"/>
    <x v="382"/>
    <x v="0"/>
    <x v="2"/>
    <x v="391"/>
  </r>
  <r>
    <n v="403"/>
    <x v="183"/>
    <x v="2"/>
    <x v="163"/>
    <x v="166"/>
    <x v="2"/>
    <s v="LF-17185"/>
    <x v="166"/>
    <x v="0"/>
    <s v="United States"/>
    <x v="100"/>
    <x v="2"/>
    <x v="123"/>
    <x v="0"/>
    <x v="358"/>
    <x v="1"/>
    <x v="10"/>
    <x v="354"/>
    <x v="383"/>
    <x v="0"/>
    <x v="2"/>
    <x v="392"/>
  </r>
  <r>
    <n v="404"/>
    <x v="184"/>
    <x v="2"/>
    <x v="164"/>
    <x v="167"/>
    <x v="1"/>
    <s v="SP-20650"/>
    <x v="70"/>
    <x v="1"/>
    <s v="United States"/>
    <x v="40"/>
    <x v="3"/>
    <x v="124"/>
    <x v="0"/>
    <x v="359"/>
    <x v="1"/>
    <x v="6"/>
    <x v="355"/>
    <x v="384"/>
    <x v="5"/>
    <x v="2"/>
    <x v="393"/>
  </r>
  <r>
    <n v="405"/>
    <x v="185"/>
    <x v="3"/>
    <x v="165"/>
    <x v="168"/>
    <x v="1"/>
    <s v="RF-19840"/>
    <x v="167"/>
    <x v="0"/>
    <s v="United States"/>
    <x v="20"/>
    <x v="15"/>
    <x v="23"/>
    <x v="3"/>
    <x v="360"/>
    <x v="1"/>
    <x v="9"/>
    <x v="33"/>
    <x v="385"/>
    <x v="1"/>
    <x v="0"/>
    <x v="394"/>
  </r>
  <r>
    <n v="406"/>
    <x v="186"/>
    <x v="3"/>
    <x v="166"/>
    <x v="169"/>
    <x v="1"/>
    <s v="KH-16510"/>
    <x v="168"/>
    <x v="0"/>
    <s v="United States"/>
    <x v="8"/>
    <x v="1"/>
    <x v="94"/>
    <x v="1"/>
    <x v="357"/>
    <x v="2"/>
    <x v="11"/>
    <x v="353"/>
    <x v="386"/>
    <x v="2"/>
    <x v="0"/>
    <x v="395"/>
  </r>
  <r>
    <n v="407"/>
    <x v="186"/>
    <x v="3"/>
    <x v="166"/>
    <x v="169"/>
    <x v="1"/>
    <s v="KH-16510"/>
    <x v="168"/>
    <x v="0"/>
    <s v="United States"/>
    <x v="8"/>
    <x v="1"/>
    <x v="94"/>
    <x v="1"/>
    <x v="361"/>
    <x v="2"/>
    <x v="16"/>
    <x v="356"/>
    <x v="387"/>
    <x v="1"/>
    <x v="2"/>
    <x v="396"/>
  </r>
  <r>
    <n v="408"/>
    <x v="186"/>
    <x v="3"/>
    <x v="166"/>
    <x v="169"/>
    <x v="1"/>
    <s v="KH-16510"/>
    <x v="168"/>
    <x v="0"/>
    <s v="United States"/>
    <x v="8"/>
    <x v="1"/>
    <x v="94"/>
    <x v="1"/>
    <x v="362"/>
    <x v="1"/>
    <x v="10"/>
    <x v="357"/>
    <x v="388"/>
    <x v="2"/>
    <x v="0"/>
    <x v="397"/>
  </r>
  <r>
    <n v="409"/>
    <x v="186"/>
    <x v="3"/>
    <x v="166"/>
    <x v="169"/>
    <x v="1"/>
    <s v="KH-16510"/>
    <x v="168"/>
    <x v="0"/>
    <s v="United States"/>
    <x v="8"/>
    <x v="1"/>
    <x v="94"/>
    <x v="1"/>
    <x v="363"/>
    <x v="0"/>
    <x v="3"/>
    <x v="358"/>
    <x v="389"/>
    <x v="3"/>
    <x v="2"/>
    <x v="398"/>
  </r>
  <r>
    <n v="410"/>
    <x v="186"/>
    <x v="3"/>
    <x v="166"/>
    <x v="169"/>
    <x v="1"/>
    <s v="KH-16510"/>
    <x v="168"/>
    <x v="0"/>
    <s v="United States"/>
    <x v="8"/>
    <x v="1"/>
    <x v="94"/>
    <x v="1"/>
    <x v="364"/>
    <x v="1"/>
    <x v="10"/>
    <x v="359"/>
    <x v="390"/>
    <x v="7"/>
    <x v="0"/>
    <x v="399"/>
  </r>
  <r>
    <n v="411"/>
    <x v="186"/>
    <x v="3"/>
    <x v="166"/>
    <x v="169"/>
    <x v="1"/>
    <s v="KH-16510"/>
    <x v="168"/>
    <x v="0"/>
    <s v="United States"/>
    <x v="8"/>
    <x v="1"/>
    <x v="94"/>
    <x v="1"/>
    <x v="365"/>
    <x v="1"/>
    <x v="2"/>
    <x v="360"/>
    <x v="391"/>
    <x v="6"/>
    <x v="0"/>
    <x v="400"/>
  </r>
  <r>
    <n v="412"/>
    <x v="186"/>
    <x v="3"/>
    <x v="166"/>
    <x v="169"/>
    <x v="1"/>
    <s v="KH-16510"/>
    <x v="168"/>
    <x v="0"/>
    <s v="United States"/>
    <x v="8"/>
    <x v="1"/>
    <x v="94"/>
    <x v="1"/>
    <x v="314"/>
    <x v="1"/>
    <x v="10"/>
    <x v="361"/>
    <x v="392"/>
    <x v="7"/>
    <x v="0"/>
    <x v="401"/>
  </r>
  <r>
    <n v="413"/>
    <x v="186"/>
    <x v="3"/>
    <x v="166"/>
    <x v="169"/>
    <x v="1"/>
    <s v="KH-16510"/>
    <x v="168"/>
    <x v="0"/>
    <s v="United States"/>
    <x v="8"/>
    <x v="1"/>
    <x v="94"/>
    <x v="1"/>
    <x v="366"/>
    <x v="0"/>
    <x v="0"/>
    <x v="362"/>
    <x v="393"/>
    <x v="11"/>
    <x v="11"/>
    <x v="402"/>
  </r>
  <r>
    <n v="414"/>
    <x v="186"/>
    <x v="3"/>
    <x v="166"/>
    <x v="169"/>
    <x v="1"/>
    <s v="KH-16510"/>
    <x v="168"/>
    <x v="0"/>
    <s v="United States"/>
    <x v="8"/>
    <x v="1"/>
    <x v="94"/>
    <x v="1"/>
    <x v="367"/>
    <x v="0"/>
    <x v="1"/>
    <x v="363"/>
    <x v="394"/>
    <x v="0"/>
    <x v="2"/>
    <x v="403"/>
  </r>
  <r>
    <n v="415"/>
    <x v="187"/>
    <x v="3"/>
    <x v="132"/>
    <x v="170"/>
    <x v="1"/>
    <s v="KC-16675"/>
    <x v="169"/>
    <x v="1"/>
    <s v="United States"/>
    <x v="4"/>
    <x v="4"/>
    <x v="59"/>
    <x v="1"/>
    <x v="368"/>
    <x v="1"/>
    <x v="10"/>
    <x v="364"/>
    <x v="395"/>
    <x v="3"/>
    <x v="0"/>
    <x v="404"/>
  </r>
  <r>
    <n v="416"/>
    <x v="187"/>
    <x v="3"/>
    <x v="132"/>
    <x v="170"/>
    <x v="1"/>
    <s v="KC-16675"/>
    <x v="169"/>
    <x v="1"/>
    <s v="United States"/>
    <x v="4"/>
    <x v="4"/>
    <x v="59"/>
    <x v="1"/>
    <x v="268"/>
    <x v="0"/>
    <x v="1"/>
    <x v="265"/>
    <x v="396"/>
    <x v="4"/>
    <x v="2"/>
    <x v="405"/>
  </r>
  <r>
    <n v="417"/>
    <x v="188"/>
    <x v="3"/>
    <x v="92"/>
    <x v="171"/>
    <x v="1"/>
    <s v="CJ-12010"/>
    <x v="170"/>
    <x v="0"/>
    <s v="United States"/>
    <x v="101"/>
    <x v="1"/>
    <x v="125"/>
    <x v="1"/>
    <x v="369"/>
    <x v="1"/>
    <x v="6"/>
    <x v="365"/>
    <x v="397"/>
    <x v="8"/>
    <x v="0"/>
    <x v="406"/>
  </r>
  <r>
    <n v="418"/>
    <x v="189"/>
    <x v="0"/>
    <x v="167"/>
    <x v="172"/>
    <x v="1"/>
    <s v="PB-19150"/>
    <x v="171"/>
    <x v="0"/>
    <s v="United States"/>
    <x v="1"/>
    <x v="1"/>
    <x v="25"/>
    <x v="1"/>
    <x v="370"/>
    <x v="0"/>
    <x v="1"/>
    <x v="366"/>
    <x v="398"/>
    <x v="2"/>
    <x v="2"/>
    <x v="407"/>
  </r>
  <r>
    <n v="419"/>
    <x v="190"/>
    <x v="3"/>
    <x v="44"/>
    <x v="173"/>
    <x v="1"/>
    <s v="VB-21745"/>
    <x v="146"/>
    <x v="1"/>
    <s v="United States"/>
    <x v="102"/>
    <x v="0"/>
    <x v="126"/>
    <x v="0"/>
    <x v="371"/>
    <x v="1"/>
    <x v="10"/>
    <x v="367"/>
    <x v="399"/>
    <x v="7"/>
    <x v="0"/>
    <x v="408"/>
  </r>
  <r>
    <n v="420"/>
    <x v="191"/>
    <x v="3"/>
    <x v="168"/>
    <x v="174"/>
    <x v="1"/>
    <s v="SP-20860"/>
    <x v="133"/>
    <x v="1"/>
    <s v="United States"/>
    <x v="1"/>
    <x v="1"/>
    <x v="62"/>
    <x v="1"/>
    <x v="372"/>
    <x v="1"/>
    <x v="6"/>
    <x v="368"/>
    <x v="400"/>
    <x v="4"/>
    <x v="0"/>
    <x v="409"/>
  </r>
  <r>
    <n v="421"/>
    <x v="191"/>
    <x v="3"/>
    <x v="168"/>
    <x v="174"/>
    <x v="1"/>
    <s v="SP-20860"/>
    <x v="133"/>
    <x v="1"/>
    <s v="United States"/>
    <x v="1"/>
    <x v="1"/>
    <x v="62"/>
    <x v="1"/>
    <x v="373"/>
    <x v="1"/>
    <x v="12"/>
    <x v="369"/>
    <x v="401"/>
    <x v="7"/>
    <x v="0"/>
    <x v="410"/>
  </r>
  <r>
    <n v="422"/>
    <x v="192"/>
    <x v="2"/>
    <x v="169"/>
    <x v="175"/>
    <x v="2"/>
    <s v="JE-15745"/>
    <x v="32"/>
    <x v="0"/>
    <s v="United States"/>
    <x v="103"/>
    <x v="22"/>
    <x v="127"/>
    <x v="1"/>
    <x v="374"/>
    <x v="2"/>
    <x v="11"/>
    <x v="370"/>
    <x v="402"/>
    <x v="5"/>
    <x v="2"/>
    <x v="411"/>
  </r>
  <r>
    <n v="423"/>
    <x v="193"/>
    <x v="3"/>
    <x v="15"/>
    <x v="15"/>
    <x v="1"/>
    <s v="MP-17965"/>
    <x v="172"/>
    <x v="1"/>
    <s v="United States"/>
    <x v="104"/>
    <x v="31"/>
    <x v="128"/>
    <x v="3"/>
    <x v="375"/>
    <x v="0"/>
    <x v="5"/>
    <x v="371"/>
    <x v="403"/>
    <x v="4"/>
    <x v="0"/>
    <x v="412"/>
  </r>
  <r>
    <n v="424"/>
    <x v="193"/>
    <x v="3"/>
    <x v="15"/>
    <x v="15"/>
    <x v="1"/>
    <s v="MP-17965"/>
    <x v="172"/>
    <x v="1"/>
    <s v="United States"/>
    <x v="104"/>
    <x v="31"/>
    <x v="128"/>
    <x v="3"/>
    <x v="376"/>
    <x v="1"/>
    <x v="4"/>
    <x v="372"/>
    <x v="404"/>
    <x v="1"/>
    <x v="0"/>
    <x v="413"/>
  </r>
  <r>
    <n v="425"/>
    <x v="194"/>
    <x v="3"/>
    <x v="170"/>
    <x v="176"/>
    <x v="0"/>
    <s v="NF-18385"/>
    <x v="173"/>
    <x v="0"/>
    <s v="United States"/>
    <x v="25"/>
    <x v="35"/>
    <x v="129"/>
    <x v="0"/>
    <x v="377"/>
    <x v="0"/>
    <x v="1"/>
    <x v="373"/>
    <x v="405"/>
    <x v="4"/>
    <x v="0"/>
    <x v="414"/>
  </r>
  <r>
    <n v="426"/>
    <x v="195"/>
    <x v="3"/>
    <x v="51"/>
    <x v="177"/>
    <x v="0"/>
    <s v="JM-15265"/>
    <x v="25"/>
    <x v="1"/>
    <s v="United States"/>
    <x v="105"/>
    <x v="12"/>
    <x v="130"/>
    <x v="2"/>
    <x v="378"/>
    <x v="0"/>
    <x v="5"/>
    <x v="374"/>
    <x v="158"/>
    <x v="0"/>
    <x v="0"/>
    <x v="415"/>
  </r>
  <r>
    <n v="427"/>
    <x v="195"/>
    <x v="3"/>
    <x v="51"/>
    <x v="177"/>
    <x v="0"/>
    <s v="JM-15265"/>
    <x v="25"/>
    <x v="1"/>
    <s v="United States"/>
    <x v="105"/>
    <x v="12"/>
    <x v="130"/>
    <x v="2"/>
    <x v="379"/>
    <x v="1"/>
    <x v="8"/>
    <x v="375"/>
    <x v="406"/>
    <x v="8"/>
    <x v="0"/>
    <x v="416"/>
  </r>
  <r>
    <n v="428"/>
    <x v="196"/>
    <x v="2"/>
    <x v="171"/>
    <x v="178"/>
    <x v="2"/>
    <s v="SD-20485"/>
    <x v="174"/>
    <x v="2"/>
    <s v="United States"/>
    <x v="106"/>
    <x v="15"/>
    <x v="131"/>
    <x v="3"/>
    <x v="380"/>
    <x v="2"/>
    <x v="15"/>
    <x v="376"/>
    <x v="407"/>
    <x v="7"/>
    <x v="0"/>
    <x v="417"/>
  </r>
  <r>
    <n v="429"/>
    <x v="197"/>
    <x v="3"/>
    <x v="172"/>
    <x v="179"/>
    <x v="1"/>
    <s v="KH-16630"/>
    <x v="175"/>
    <x v="1"/>
    <s v="United States"/>
    <x v="52"/>
    <x v="5"/>
    <x v="65"/>
    <x v="2"/>
    <x v="381"/>
    <x v="1"/>
    <x v="6"/>
    <x v="377"/>
    <x v="408"/>
    <x v="5"/>
    <x v="2"/>
    <x v="418"/>
  </r>
  <r>
    <n v="430"/>
    <x v="198"/>
    <x v="0"/>
    <x v="173"/>
    <x v="180"/>
    <x v="1"/>
    <s v="RB-19795"/>
    <x v="176"/>
    <x v="2"/>
    <s v="United States"/>
    <x v="107"/>
    <x v="3"/>
    <x v="132"/>
    <x v="0"/>
    <x v="382"/>
    <x v="1"/>
    <x v="8"/>
    <x v="378"/>
    <x v="409"/>
    <x v="0"/>
    <x v="6"/>
    <x v="419"/>
  </r>
  <r>
    <n v="431"/>
    <x v="198"/>
    <x v="0"/>
    <x v="173"/>
    <x v="180"/>
    <x v="1"/>
    <s v="RB-19795"/>
    <x v="176"/>
    <x v="2"/>
    <s v="United States"/>
    <x v="107"/>
    <x v="3"/>
    <x v="132"/>
    <x v="0"/>
    <x v="171"/>
    <x v="2"/>
    <x v="11"/>
    <x v="170"/>
    <x v="177"/>
    <x v="3"/>
    <x v="2"/>
    <x v="179"/>
  </r>
  <r>
    <n v="432"/>
    <x v="198"/>
    <x v="0"/>
    <x v="173"/>
    <x v="180"/>
    <x v="1"/>
    <s v="RB-19795"/>
    <x v="176"/>
    <x v="2"/>
    <s v="United States"/>
    <x v="107"/>
    <x v="3"/>
    <x v="132"/>
    <x v="0"/>
    <x v="171"/>
    <x v="2"/>
    <x v="11"/>
    <x v="170"/>
    <x v="410"/>
    <x v="2"/>
    <x v="2"/>
    <x v="420"/>
  </r>
  <r>
    <n v="433"/>
    <x v="198"/>
    <x v="0"/>
    <x v="173"/>
    <x v="180"/>
    <x v="1"/>
    <s v="RB-19795"/>
    <x v="176"/>
    <x v="2"/>
    <s v="United States"/>
    <x v="107"/>
    <x v="3"/>
    <x v="132"/>
    <x v="0"/>
    <x v="383"/>
    <x v="1"/>
    <x v="4"/>
    <x v="379"/>
    <x v="411"/>
    <x v="0"/>
    <x v="2"/>
    <x v="421"/>
  </r>
  <r>
    <n v="434"/>
    <x v="199"/>
    <x v="0"/>
    <x v="112"/>
    <x v="181"/>
    <x v="2"/>
    <s v="DB-13060"/>
    <x v="72"/>
    <x v="0"/>
    <s v="United States"/>
    <x v="90"/>
    <x v="31"/>
    <x v="111"/>
    <x v="3"/>
    <x v="384"/>
    <x v="1"/>
    <x v="4"/>
    <x v="380"/>
    <x v="412"/>
    <x v="2"/>
    <x v="0"/>
    <x v="422"/>
  </r>
  <r>
    <n v="435"/>
    <x v="200"/>
    <x v="2"/>
    <x v="174"/>
    <x v="182"/>
    <x v="1"/>
    <s v="MK-18160"/>
    <x v="177"/>
    <x v="0"/>
    <s v="United States"/>
    <x v="108"/>
    <x v="2"/>
    <x v="133"/>
    <x v="0"/>
    <x v="385"/>
    <x v="1"/>
    <x v="8"/>
    <x v="381"/>
    <x v="413"/>
    <x v="0"/>
    <x v="6"/>
    <x v="423"/>
  </r>
  <r>
    <n v="436"/>
    <x v="200"/>
    <x v="2"/>
    <x v="174"/>
    <x v="182"/>
    <x v="1"/>
    <s v="MK-18160"/>
    <x v="177"/>
    <x v="0"/>
    <s v="United States"/>
    <x v="108"/>
    <x v="2"/>
    <x v="133"/>
    <x v="0"/>
    <x v="386"/>
    <x v="2"/>
    <x v="11"/>
    <x v="382"/>
    <x v="414"/>
    <x v="2"/>
    <x v="2"/>
    <x v="424"/>
  </r>
  <r>
    <n v="437"/>
    <x v="201"/>
    <x v="0"/>
    <x v="1"/>
    <x v="183"/>
    <x v="0"/>
    <s v="PO-19180"/>
    <x v="178"/>
    <x v="2"/>
    <s v="United States"/>
    <x v="22"/>
    <x v="10"/>
    <x v="36"/>
    <x v="2"/>
    <x v="387"/>
    <x v="2"/>
    <x v="15"/>
    <x v="383"/>
    <x v="415"/>
    <x v="1"/>
    <x v="4"/>
    <x v="425"/>
  </r>
  <r>
    <n v="438"/>
    <x v="201"/>
    <x v="0"/>
    <x v="1"/>
    <x v="183"/>
    <x v="0"/>
    <s v="PO-19180"/>
    <x v="178"/>
    <x v="2"/>
    <s v="United States"/>
    <x v="22"/>
    <x v="10"/>
    <x v="36"/>
    <x v="2"/>
    <x v="314"/>
    <x v="1"/>
    <x v="10"/>
    <x v="361"/>
    <x v="416"/>
    <x v="3"/>
    <x v="2"/>
    <x v="426"/>
  </r>
  <r>
    <n v="439"/>
    <x v="202"/>
    <x v="3"/>
    <x v="175"/>
    <x v="184"/>
    <x v="1"/>
    <s v="BB-11545"/>
    <x v="179"/>
    <x v="1"/>
    <s v="United States"/>
    <x v="12"/>
    <x v="5"/>
    <x v="32"/>
    <x v="2"/>
    <x v="388"/>
    <x v="1"/>
    <x v="10"/>
    <x v="384"/>
    <x v="417"/>
    <x v="8"/>
    <x v="2"/>
    <x v="427"/>
  </r>
  <r>
    <n v="440"/>
    <x v="203"/>
    <x v="3"/>
    <x v="176"/>
    <x v="185"/>
    <x v="0"/>
    <s v="CV-12805"/>
    <x v="51"/>
    <x v="1"/>
    <s v="United States"/>
    <x v="20"/>
    <x v="15"/>
    <x v="23"/>
    <x v="3"/>
    <x v="389"/>
    <x v="0"/>
    <x v="1"/>
    <x v="385"/>
    <x v="418"/>
    <x v="1"/>
    <x v="9"/>
    <x v="428"/>
  </r>
  <r>
    <n v="441"/>
    <x v="204"/>
    <x v="0"/>
    <x v="64"/>
    <x v="62"/>
    <x v="0"/>
    <s v="PK-19075"/>
    <x v="7"/>
    <x v="0"/>
    <s v="United States"/>
    <x v="66"/>
    <x v="12"/>
    <x v="83"/>
    <x v="2"/>
    <x v="390"/>
    <x v="0"/>
    <x v="5"/>
    <x v="386"/>
    <x v="419"/>
    <x v="7"/>
    <x v="0"/>
    <x v="429"/>
  </r>
  <r>
    <n v="442"/>
    <x v="204"/>
    <x v="0"/>
    <x v="64"/>
    <x v="62"/>
    <x v="0"/>
    <s v="PK-19075"/>
    <x v="7"/>
    <x v="0"/>
    <s v="United States"/>
    <x v="66"/>
    <x v="12"/>
    <x v="83"/>
    <x v="2"/>
    <x v="391"/>
    <x v="1"/>
    <x v="4"/>
    <x v="387"/>
    <x v="420"/>
    <x v="1"/>
    <x v="0"/>
    <x v="430"/>
  </r>
  <r>
    <n v="443"/>
    <x v="204"/>
    <x v="0"/>
    <x v="64"/>
    <x v="62"/>
    <x v="0"/>
    <s v="PK-19075"/>
    <x v="7"/>
    <x v="0"/>
    <s v="United States"/>
    <x v="66"/>
    <x v="12"/>
    <x v="83"/>
    <x v="2"/>
    <x v="392"/>
    <x v="1"/>
    <x v="4"/>
    <x v="388"/>
    <x v="421"/>
    <x v="1"/>
    <x v="0"/>
    <x v="431"/>
  </r>
  <r>
    <n v="444"/>
    <x v="204"/>
    <x v="0"/>
    <x v="64"/>
    <x v="62"/>
    <x v="0"/>
    <s v="PK-19075"/>
    <x v="7"/>
    <x v="0"/>
    <s v="United States"/>
    <x v="66"/>
    <x v="12"/>
    <x v="83"/>
    <x v="2"/>
    <x v="393"/>
    <x v="1"/>
    <x v="10"/>
    <x v="389"/>
    <x v="422"/>
    <x v="4"/>
    <x v="0"/>
    <x v="432"/>
  </r>
  <r>
    <n v="445"/>
    <x v="204"/>
    <x v="0"/>
    <x v="64"/>
    <x v="62"/>
    <x v="0"/>
    <s v="PK-19075"/>
    <x v="7"/>
    <x v="0"/>
    <s v="United States"/>
    <x v="66"/>
    <x v="12"/>
    <x v="83"/>
    <x v="2"/>
    <x v="394"/>
    <x v="0"/>
    <x v="1"/>
    <x v="390"/>
    <x v="423"/>
    <x v="1"/>
    <x v="0"/>
    <x v="433"/>
  </r>
  <r>
    <n v="446"/>
    <x v="204"/>
    <x v="0"/>
    <x v="64"/>
    <x v="62"/>
    <x v="0"/>
    <s v="PK-19075"/>
    <x v="7"/>
    <x v="0"/>
    <s v="United States"/>
    <x v="66"/>
    <x v="12"/>
    <x v="83"/>
    <x v="2"/>
    <x v="395"/>
    <x v="1"/>
    <x v="2"/>
    <x v="391"/>
    <x v="424"/>
    <x v="3"/>
    <x v="0"/>
    <x v="434"/>
  </r>
  <r>
    <n v="447"/>
    <x v="205"/>
    <x v="3"/>
    <x v="177"/>
    <x v="186"/>
    <x v="0"/>
    <s v="TB-21595"/>
    <x v="180"/>
    <x v="0"/>
    <s v="United States"/>
    <x v="38"/>
    <x v="14"/>
    <x v="134"/>
    <x v="2"/>
    <x v="396"/>
    <x v="0"/>
    <x v="5"/>
    <x v="392"/>
    <x v="425"/>
    <x v="7"/>
    <x v="0"/>
    <x v="435"/>
  </r>
  <r>
    <n v="448"/>
    <x v="206"/>
    <x v="0"/>
    <x v="178"/>
    <x v="187"/>
    <x v="0"/>
    <s v="RB-19360"/>
    <x v="181"/>
    <x v="0"/>
    <s v="United States"/>
    <x v="109"/>
    <x v="15"/>
    <x v="135"/>
    <x v="3"/>
    <x v="397"/>
    <x v="1"/>
    <x v="6"/>
    <x v="393"/>
    <x v="426"/>
    <x v="1"/>
    <x v="0"/>
    <x v="436"/>
  </r>
  <r>
    <n v="449"/>
    <x v="206"/>
    <x v="0"/>
    <x v="178"/>
    <x v="187"/>
    <x v="0"/>
    <s v="RB-19360"/>
    <x v="181"/>
    <x v="0"/>
    <s v="United States"/>
    <x v="109"/>
    <x v="15"/>
    <x v="135"/>
    <x v="3"/>
    <x v="398"/>
    <x v="1"/>
    <x v="4"/>
    <x v="394"/>
    <x v="427"/>
    <x v="1"/>
    <x v="0"/>
    <x v="437"/>
  </r>
  <r>
    <n v="450"/>
    <x v="206"/>
    <x v="0"/>
    <x v="178"/>
    <x v="187"/>
    <x v="0"/>
    <s v="RB-19360"/>
    <x v="181"/>
    <x v="0"/>
    <s v="United States"/>
    <x v="109"/>
    <x v="15"/>
    <x v="135"/>
    <x v="3"/>
    <x v="399"/>
    <x v="1"/>
    <x v="6"/>
    <x v="395"/>
    <x v="428"/>
    <x v="5"/>
    <x v="0"/>
    <x v="438"/>
  </r>
  <r>
    <n v="451"/>
    <x v="206"/>
    <x v="0"/>
    <x v="178"/>
    <x v="187"/>
    <x v="0"/>
    <s v="RB-19360"/>
    <x v="181"/>
    <x v="0"/>
    <s v="United States"/>
    <x v="109"/>
    <x v="15"/>
    <x v="135"/>
    <x v="3"/>
    <x v="400"/>
    <x v="1"/>
    <x v="6"/>
    <x v="396"/>
    <x v="429"/>
    <x v="1"/>
    <x v="0"/>
    <x v="439"/>
  </r>
  <r>
    <n v="452"/>
    <x v="206"/>
    <x v="0"/>
    <x v="178"/>
    <x v="187"/>
    <x v="0"/>
    <s v="RB-19360"/>
    <x v="181"/>
    <x v="0"/>
    <s v="United States"/>
    <x v="109"/>
    <x v="15"/>
    <x v="135"/>
    <x v="3"/>
    <x v="401"/>
    <x v="1"/>
    <x v="6"/>
    <x v="397"/>
    <x v="296"/>
    <x v="1"/>
    <x v="0"/>
    <x v="301"/>
  </r>
  <r>
    <n v="453"/>
    <x v="206"/>
    <x v="0"/>
    <x v="178"/>
    <x v="187"/>
    <x v="0"/>
    <s v="RB-19360"/>
    <x v="181"/>
    <x v="0"/>
    <s v="United States"/>
    <x v="109"/>
    <x v="15"/>
    <x v="135"/>
    <x v="3"/>
    <x v="402"/>
    <x v="2"/>
    <x v="7"/>
    <x v="398"/>
    <x v="430"/>
    <x v="4"/>
    <x v="0"/>
    <x v="440"/>
  </r>
  <r>
    <n v="454"/>
    <x v="207"/>
    <x v="3"/>
    <x v="179"/>
    <x v="188"/>
    <x v="1"/>
    <s v="EB-13705"/>
    <x v="182"/>
    <x v="1"/>
    <s v="United States"/>
    <x v="59"/>
    <x v="24"/>
    <x v="75"/>
    <x v="3"/>
    <x v="10"/>
    <x v="0"/>
    <x v="3"/>
    <x v="10"/>
    <x v="431"/>
    <x v="0"/>
    <x v="10"/>
    <x v="441"/>
  </r>
  <r>
    <n v="455"/>
    <x v="207"/>
    <x v="3"/>
    <x v="179"/>
    <x v="188"/>
    <x v="1"/>
    <s v="EB-13705"/>
    <x v="182"/>
    <x v="1"/>
    <s v="United States"/>
    <x v="59"/>
    <x v="24"/>
    <x v="75"/>
    <x v="3"/>
    <x v="403"/>
    <x v="1"/>
    <x v="4"/>
    <x v="399"/>
    <x v="432"/>
    <x v="0"/>
    <x v="2"/>
    <x v="442"/>
  </r>
  <r>
    <n v="456"/>
    <x v="208"/>
    <x v="0"/>
    <x v="180"/>
    <x v="24"/>
    <x v="1"/>
    <s v="KH-16630"/>
    <x v="175"/>
    <x v="1"/>
    <s v="United States"/>
    <x v="110"/>
    <x v="26"/>
    <x v="136"/>
    <x v="2"/>
    <x v="404"/>
    <x v="2"/>
    <x v="11"/>
    <x v="400"/>
    <x v="433"/>
    <x v="4"/>
    <x v="0"/>
    <x v="443"/>
  </r>
  <r>
    <n v="457"/>
    <x v="209"/>
    <x v="2"/>
    <x v="181"/>
    <x v="189"/>
    <x v="1"/>
    <s v="SC-20095"/>
    <x v="183"/>
    <x v="0"/>
    <s v="United States"/>
    <x v="3"/>
    <x v="1"/>
    <x v="137"/>
    <x v="1"/>
    <x v="405"/>
    <x v="0"/>
    <x v="1"/>
    <x v="401"/>
    <x v="434"/>
    <x v="0"/>
    <x v="2"/>
    <x v="444"/>
  </r>
  <r>
    <n v="458"/>
    <x v="210"/>
    <x v="0"/>
    <x v="182"/>
    <x v="152"/>
    <x v="1"/>
    <s v="NF-18385"/>
    <x v="173"/>
    <x v="0"/>
    <s v="United States"/>
    <x v="27"/>
    <x v="10"/>
    <x v="67"/>
    <x v="2"/>
    <x v="406"/>
    <x v="0"/>
    <x v="1"/>
    <x v="402"/>
    <x v="435"/>
    <x v="1"/>
    <x v="4"/>
    <x v="445"/>
  </r>
  <r>
    <n v="459"/>
    <x v="210"/>
    <x v="0"/>
    <x v="182"/>
    <x v="152"/>
    <x v="1"/>
    <s v="NF-18385"/>
    <x v="173"/>
    <x v="0"/>
    <s v="United States"/>
    <x v="27"/>
    <x v="10"/>
    <x v="67"/>
    <x v="2"/>
    <x v="407"/>
    <x v="1"/>
    <x v="12"/>
    <x v="33"/>
    <x v="436"/>
    <x v="0"/>
    <x v="2"/>
    <x v="446"/>
  </r>
  <r>
    <n v="460"/>
    <x v="211"/>
    <x v="1"/>
    <x v="83"/>
    <x v="190"/>
    <x v="1"/>
    <s v="JH-15985"/>
    <x v="98"/>
    <x v="0"/>
    <s v="United States"/>
    <x v="4"/>
    <x v="4"/>
    <x v="60"/>
    <x v="1"/>
    <x v="408"/>
    <x v="1"/>
    <x v="9"/>
    <x v="403"/>
    <x v="437"/>
    <x v="4"/>
    <x v="0"/>
    <x v="447"/>
  </r>
  <r>
    <n v="461"/>
    <x v="211"/>
    <x v="1"/>
    <x v="83"/>
    <x v="190"/>
    <x v="1"/>
    <s v="JH-15985"/>
    <x v="98"/>
    <x v="0"/>
    <s v="United States"/>
    <x v="4"/>
    <x v="4"/>
    <x v="60"/>
    <x v="1"/>
    <x v="409"/>
    <x v="2"/>
    <x v="11"/>
    <x v="404"/>
    <x v="438"/>
    <x v="6"/>
    <x v="0"/>
    <x v="448"/>
  </r>
  <r>
    <n v="462"/>
    <x v="211"/>
    <x v="1"/>
    <x v="83"/>
    <x v="190"/>
    <x v="1"/>
    <s v="JH-15985"/>
    <x v="98"/>
    <x v="0"/>
    <s v="United States"/>
    <x v="4"/>
    <x v="4"/>
    <x v="60"/>
    <x v="1"/>
    <x v="410"/>
    <x v="1"/>
    <x v="8"/>
    <x v="405"/>
    <x v="96"/>
    <x v="1"/>
    <x v="2"/>
    <x v="449"/>
  </r>
  <r>
    <n v="463"/>
    <x v="212"/>
    <x v="0"/>
    <x v="183"/>
    <x v="135"/>
    <x v="1"/>
    <s v="TN-21040"/>
    <x v="184"/>
    <x v="2"/>
    <s v="United States"/>
    <x v="42"/>
    <x v="16"/>
    <x v="51"/>
    <x v="1"/>
    <x v="325"/>
    <x v="0"/>
    <x v="5"/>
    <x v="322"/>
    <x v="439"/>
    <x v="2"/>
    <x v="2"/>
    <x v="450"/>
  </r>
  <r>
    <n v="464"/>
    <x v="212"/>
    <x v="0"/>
    <x v="183"/>
    <x v="135"/>
    <x v="1"/>
    <s v="TN-21040"/>
    <x v="184"/>
    <x v="2"/>
    <s v="United States"/>
    <x v="42"/>
    <x v="16"/>
    <x v="51"/>
    <x v="1"/>
    <x v="411"/>
    <x v="0"/>
    <x v="3"/>
    <x v="406"/>
    <x v="440"/>
    <x v="5"/>
    <x v="5"/>
    <x v="451"/>
  </r>
  <r>
    <n v="465"/>
    <x v="212"/>
    <x v="0"/>
    <x v="183"/>
    <x v="135"/>
    <x v="1"/>
    <s v="TN-21040"/>
    <x v="184"/>
    <x v="2"/>
    <s v="United States"/>
    <x v="42"/>
    <x v="16"/>
    <x v="51"/>
    <x v="1"/>
    <x v="412"/>
    <x v="1"/>
    <x v="8"/>
    <x v="407"/>
    <x v="441"/>
    <x v="2"/>
    <x v="6"/>
    <x v="452"/>
  </r>
  <r>
    <n v="466"/>
    <x v="212"/>
    <x v="0"/>
    <x v="183"/>
    <x v="135"/>
    <x v="1"/>
    <s v="TN-21040"/>
    <x v="184"/>
    <x v="2"/>
    <s v="United States"/>
    <x v="42"/>
    <x v="16"/>
    <x v="51"/>
    <x v="1"/>
    <x v="413"/>
    <x v="1"/>
    <x v="14"/>
    <x v="408"/>
    <x v="442"/>
    <x v="0"/>
    <x v="2"/>
    <x v="453"/>
  </r>
  <r>
    <n v="467"/>
    <x v="212"/>
    <x v="0"/>
    <x v="183"/>
    <x v="135"/>
    <x v="1"/>
    <s v="TN-21040"/>
    <x v="184"/>
    <x v="2"/>
    <s v="United States"/>
    <x v="42"/>
    <x v="16"/>
    <x v="51"/>
    <x v="1"/>
    <x v="414"/>
    <x v="1"/>
    <x v="9"/>
    <x v="409"/>
    <x v="443"/>
    <x v="0"/>
    <x v="2"/>
    <x v="454"/>
  </r>
  <r>
    <n v="468"/>
    <x v="213"/>
    <x v="1"/>
    <x v="184"/>
    <x v="191"/>
    <x v="1"/>
    <s v="JS-15940"/>
    <x v="185"/>
    <x v="2"/>
    <s v="United States"/>
    <x v="111"/>
    <x v="10"/>
    <x v="138"/>
    <x v="2"/>
    <x v="269"/>
    <x v="0"/>
    <x v="5"/>
    <x v="266"/>
    <x v="444"/>
    <x v="3"/>
    <x v="7"/>
    <x v="455"/>
  </r>
  <r>
    <n v="469"/>
    <x v="214"/>
    <x v="3"/>
    <x v="185"/>
    <x v="192"/>
    <x v="1"/>
    <s v="DS-13180"/>
    <x v="103"/>
    <x v="1"/>
    <s v="United States"/>
    <x v="112"/>
    <x v="5"/>
    <x v="139"/>
    <x v="2"/>
    <x v="415"/>
    <x v="0"/>
    <x v="0"/>
    <x v="410"/>
    <x v="445"/>
    <x v="0"/>
    <x v="8"/>
    <x v="456"/>
  </r>
  <r>
    <n v="470"/>
    <x v="215"/>
    <x v="0"/>
    <x v="186"/>
    <x v="120"/>
    <x v="0"/>
    <s v="CC-12670"/>
    <x v="113"/>
    <x v="0"/>
    <s v="United States"/>
    <x v="22"/>
    <x v="10"/>
    <x v="26"/>
    <x v="2"/>
    <x v="416"/>
    <x v="1"/>
    <x v="8"/>
    <x v="411"/>
    <x v="446"/>
    <x v="1"/>
    <x v="3"/>
    <x v="457"/>
  </r>
  <r>
    <n v="471"/>
    <x v="216"/>
    <x v="1"/>
    <x v="139"/>
    <x v="140"/>
    <x v="1"/>
    <s v="MH-17785"/>
    <x v="186"/>
    <x v="1"/>
    <s v="United States"/>
    <x v="113"/>
    <x v="15"/>
    <x v="140"/>
    <x v="3"/>
    <x v="417"/>
    <x v="1"/>
    <x v="10"/>
    <x v="412"/>
    <x v="447"/>
    <x v="7"/>
    <x v="0"/>
    <x v="458"/>
  </r>
  <r>
    <n v="472"/>
    <x v="217"/>
    <x v="2"/>
    <x v="187"/>
    <x v="193"/>
    <x v="0"/>
    <s v="JP-15520"/>
    <x v="187"/>
    <x v="0"/>
    <s v="United States"/>
    <x v="8"/>
    <x v="1"/>
    <x v="94"/>
    <x v="1"/>
    <x v="418"/>
    <x v="1"/>
    <x v="4"/>
    <x v="413"/>
    <x v="448"/>
    <x v="1"/>
    <x v="0"/>
    <x v="459"/>
  </r>
  <r>
    <n v="473"/>
    <x v="217"/>
    <x v="2"/>
    <x v="187"/>
    <x v="193"/>
    <x v="0"/>
    <s v="JP-15520"/>
    <x v="187"/>
    <x v="0"/>
    <s v="United States"/>
    <x v="8"/>
    <x v="1"/>
    <x v="94"/>
    <x v="1"/>
    <x v="419"/>
    <x v="0"/>
    <x v="0"/>
    <x v="414"/>
    <x v="449"/>
    <x v="0"/>
    <x v="11"/>
    <x v="460"/>
  </r>
  <r>
    <n v="474"/>
    <x v="217"/>
    <x v="2"/>
    <x v="187"/>
    <x v="193"/>
    <x v="0"/>
    <s v="JP-15520"/>
    <x v="187"/>
    <x v="0"/>
    <s v="United States"/>
    <x v="8"/>
    <x v="1"/>
    <x v="94"/>
    <x v="1"/>
    <x v="420"/>
    <x v="2"/>
    <x v="7"/>
    <x v="415"/>
    <x v="450"/>
    <x v="4"/>
    <x v="2"/>
    <x v="461"/>
  </r>
  <r>
    <n v="475"/>
    <x v="217"/>
    <x v="2"/>
    <x v="187"/>
    <x v="193"/>
    <x v="0"/>
    <s v="JP-15520"/>
    <x v="187"/>
    <x v="0"/>
    <s v="United States"/>
    <x v="8"/>
    <x v="1"/>
    <x v="94"/>
    <x v="1"/>
    <x v="421"/>
    <x v="1"/>
    <x v="4"/>
    <x v="416"/>
    <x v="451"/>
    <x v="5"/>
    <x v="0"/>
    <x v="462"/>
  </r>
  <r>
    <n v="476"/>
    <x v="217"/>
    <x v="2"/>
    <x v="187"/>
    <x v="193"/>
    <x v="0"/>
    <s v="JP-15520"/>
    <x v="187"/>
    <x v="0"/>
    <s v="United States"/>
    <x v="8"/>
    <x v="1"/>
    <x v="94"/>
    <x v="1"/>
    <x v="422"/>
    <x v="1"/>
    <x v="10"/>
    <x v="417"/>
    <x v="452"/>
    <x v="3"/>
    <x v="0"/>
    <x v="463"/>
  </r>
  <r>
    <n v="477"/>
    <x v="217"/>
    <x v="2"/>
    <x v="187"/>
    <x v="193"/>
    <x v="0"/>
    <s v="JP-15520"/>
    <x v="187"/>
    <x v="0"/>
    <s v="United States"/>
    <x v="8"/>
    <x v="1"/>
    <x v="94"/>
    <x v="1"/>
    <x v="423"/>
    <x v="1"/>
    <x v="10"/>
    <x v="418"/>
    <x v="453"/>
    <x v="2"/>
    <x v="0"/>
    <x v="464"/>
  </r>
  <r>
    <n v="478"/>
    <x v="218"/>
    <x v="0"/>
    <x v="188"/>
    <x v="194"/>
    <x v="1"/>
    <s v="KH-16690"/>
    <x v="120"/>
    <x v="1"/>
    <s v="United States"/>
    <x v="1"/>
    <x v="1"/>
    <x v="141"/>
    <x v="1"/>
    <x v="424"/>
    <x v="2"/>
    <x v="7"/>
    <x v="419"/>
    <x v="454"/>
    <x v="5"/>
    <x v="2"/>
    <x v="465"/>
  </r>
  <r>
    <n v="479"/>
    <x v="219"/>
    <x v="0"/>
    <x v="189"/>
    <x v="195"/>
    <x v="1"/>
    <s v="JE-15475"/>
    <x v="188"/>
    <x v="0"/>
    <s v="United States"/>
    <x v="21"/>
    <x v="15"/>
    <x v="24"/>
    <x v="3"/>
    <x v="278"/>
    <x v="0"/>
    <x v="5"/>
    <x v="275"/>
    <x v="455"/>
    <x v="1"/>
    <x v="0"/>
    <x v="466"/>
  </r>
  <r>
    <n v="480"/>
    <x v="220"/>
    <x v="0"/>
    <x v="190"/>
    <x v="196"/>
    <x v="1"/>
    <s v="JG-15805"/>
    <x v="189"/>
    <x v="1"/>
    <s v="United States"/>
    <x v="20"/>
    <x v="15"/>
    <x v="23"/>
    <x v="3"/>
    <x v="425"/>
    <x v="1"/>
    <x v="6"/>
    <x v="420"/>
    <x v="456"/>
    <x v="2"/>
    <x v="0"/>
    <x v="467"/>
  </r>
  <r>
    <n v="481"/>
    <x v="220"/>
    <x v="0"/>
    <x v="190"/>
    <x v="196"/>
    <x v="1"/>
    <s v="JG-15805"/>
    <x v="189"/>
    <x v="1"/>
    <s v="United States"/>
    <x v="20"/>
    <x v="15"/>
    <x v="23"/>
    <x v="3"/>
    <x v="426"/>
    <x v="1"/>
    <x v="4"/>
    <x v="421"/>
    <x v="457"/>
    <x v="2"/>
    <x v="0"/>
    <x v="468"/>
  </r>
  <r>
    <n v="482"/>
    <x v="221"/>
    <x v="2"/>
    <x v="191"/>
    <x v="197"/>
    <x v="1"/>
    <s v="XP-21865"/>
    <x v="190"/>
    <x v="0"/>
    <s v="United States"/>
    <x v="70"/>
    <x v="1"/>
    <x v="142"/>
    <x v="1"/>
    <x v="427"/>
    <x v="2"/>
    <x v="11"/>
    <x v="422"/>
    <x v="458"/>
    <x v="1"/>
    <x v="0"/>
    <x v="469"/>
  </r>
  <r>
    <n v="483"/>
    <x v="222"/>
    <x v="2"/>
    <x v="192"/>
    <x v="151"/>
    <x v="1"/>
    <s v="EM-14065"/>
    <x v="191"/>
    <x v="0"/>
    <s v="United States"/>
    <x v="20"/>
    <x v="15"/>
    <x v="23"/>
    <x v="3"/>
    <x v="79"/>
    <x v="1"/>
    <x v="6"/>
    <x v="79"/>
    <x v="459"/>
    <x v="0"/>
    <x v="0"/>
    <x v="470"/>
  </r>
  <r>
    <n v="484"/>
    <x v="222"/>
    <x v="2"/>
    <x v="192"/>
    <x v="151"/>
    <x v="1"/>
    <s v="EM-14065"/>
    <x v="191"/>
    <x v="0"/>
    <s v="United States"/>
    <x v="20"/>
    <x v="15"/>
    <x v="23"/>
    <x v="3"/>
    <x v="428"/>
    <x v="2"/>
    <x v="11"/>
    <x v="423"/>
    <x v="460"/>
    <x v="0"/>
    <x v="0"/>
    <x v="471"/>
  </r>
  <r>
    <n v="485"/>
    <x v="223"/>
    <x v="3"/>
    <x v="193"/>
    <x v="198"/>
    <x v="2"/>
    <s v="MT-18070"/>
    <x v="192"/>
    <x v="2"/>
    <s v="United States"/>
    <x v="1"/>
    <x v="1"/>
    <x v="62"/>
    <x v="1"/>
    <x v="429"/>
    <x v="1"/>
    <x v="2"/>
    <x v="424"/>
    <x v="461"/>
    <x v="0"/>
    <x v="0"/>
    <x v="472"/>
  </r>
  <r>
    <n v="486"/>
    <x v="223"/>
    <x v="3"/>
    <x v="193"/>
    <x v="198"/>
    <x v="2"/>
    <s v="MT-18070"/>
    <x v="192"/>
    <x v="2"/>
    <s v="United States"/>
    <x v="1"/>
    <x v="1"/>
    <x v="62"/>
    <x v="1"/>
    <x v="430"/>
    <x v="0"/>
    <x v="0"/>
    <x v="425"/>
    <x v="462"/>
    <x v="2"/>
    <x v="11"/>
    <x v="473"/>
  </r>
  <r>
    <n v="487"/>
    <x v="223"/>
    <x v="3"/>
    <x v="193"/>
    <x v="198"/>
    <x v="2"/>
    <s v="MT-18070"/>
    <x v="192"/>
    <x v="2"/>
    <s v="United States"/>
    <x v="1"/>
    <x v="1"/>
    <x v="62"/>
    <x v="1"/>
    <x v="431"/>
    <x v="2"/>
    <x v="7"/>
    <x v="426"/>
    <x v="463"/>
    <x v="2"/>
    <x v="2"/>
    <x v="474"/>
  </r>
  <r>
    <n v="488"/>
    <x v="224"/>
    <x v="2"/>
    <x v="194"/>
    <x v="199"/>
    <x v="2"/>
    <s v="SA-20830"/>
    <x v="193"/>
    <x v="0"/>
    <s v="United States"/>
    <x v="22"/>
    <x v="10"/>
    <x v="26"/>
    <x v="2"/>
    <x v="432"/>
    <x v="2"/>
    <x v="7"/>
    <x v="427"/>
    <x v="464"/>
    <x v="5"/>
    <x v="2"/>
    <x v="475"/>
  </r>
  <r>
    <n v="489"/>
    <x v="225"/>
    <x v="2"/>
    <x v="3"/>
    <x v="200"/>
    <x v="0"/>
    <s v="CW-11905"/>
    <x v="194"/>
    <x v="2"/>
    <s v="United States"/>
    <x v="114"/>
    <x v="5"/>
    <x v="143"/>
    <x v="2"/>
    <x v="433"/>
    <x v="2"/>
    <x v="7"/>
    <x v="428"/>
    <x v="465"/>
    <x v="7"/>
    <x v="2"/>
    <x v="476"/>
  </r>
  <r>
    <n v="490"/>
    <x v="225"/>
    <x v="2"/>
    <x v="3"/>
    <x v="200"/>
    <x v="0"/>
    <s v="CW-11905"/>
    <x v="194"/>
    <x v="2"/>
    <s v="United States"/>
    <x v="114"/>
    <x v="5"/>
    <x v="143"/>
    <x v="2"/>
    <x v="434"/>
    <x v="2"/>
    <x v="11"/>
    <x v="429"/>
    <x v="466"/>
    <x v="0"/>
    <x v="2"/>
    <x v="477"/>
  </r>
  <r>
    <n v="491"/>
    <x v="225"/>
    <x v="2"/>
    <x v="3"/>
    <x v="200"/>
    <x v="0"/>
    <s v="CW-11905"/>
    <x v="194"/>
    <x v="2"/>
    <s v="United States"/>
    <x v="114"/>
    <x v="5"/>
    <x v="143"/>
    <x v="2"/>
    <x v="399"/>
    <x v="1"/>
    <x v="6"/>
    <x v="395"/>
    <x v="467"/>
    <x v="0"/>
    <x v="2"/>
    <x v="478"/>
  </r>
  <r>
    <n v="492"/>
    <x v="226"/>
    <x v="2"/>
    <x v="80"/>
    <x v="76"/>
    <x v="1"/>
    <s v="AJ-10960"/>
    <x v="195"/>
    <x v="0"/>
    <s v="United States"/>
    <x v="30"/>
    <x v="15"/>
    <x v="144"/>
    <x v="3"/>
    <x v="435"/>
    <x v="1"/>
    <x v="4"/>
    <x v="430"/>
    <x v="468"/>
    <x v="2"/>
    <x v="0"/>
    <x v="479"/>
  </r>
  <r>
    <n v="493"/>
    <x v="226"/>
    <x v="2"/>
    <x v="80"/>
    <x v="76"/>
    <x v="1"/>
    <s v="AJ-10960"/>
    <x v="195"/>
    <x v="0"/>
    <s v="United States"/>
    <x v="30"/>
    <x v="15"/>
    <x v="144"/>
    <x v="3"/>
    <x v="436"/>
    <x v="1"/>
    <x v="12"/>
    <x v="431"/>
    <x v="469"/>
    <x v="1"/>
    <x v="0"/>
    <x v="480"/>
  </r>
  <r>
    <n v="494"/>
    <x v="227"/>
    <x v="0"/>
    <x v="195"/>
    <x v="201"/>
    <x v="1"/>
    <s v="SS-20590"/>
    <x v="196"/>
    <x v="0"/>
    <s v="United States"/>
    <x v="4"/>
    <x v="4"/>
    <x v="60"/>
    <x v="1"/>
    <x v="437"/>
    <x v="2"/>
    <x v="11"/>
    <x v="432"/>
    <x v="470"/>
    <x v="0"/>
    <x v="0"/>
    <x v="481"/>
  </r>
  <r>
    <n v="495"/>
    <x v="228"/>
    <x v="0"/>
    <x v="196"/>
    <x v="202"/>
    <x v="0"/>
    <s v="RO-19780"/>
    <x v="197"/>
    <x v="0"/>
    <s v="United States"/>
    <x v="26"/>
    <x v="18"/>
    <x v="31"/>
    <x v="0"/>
    <x v="438"/>
    <x v="0"/>
    <x v="3"/>
    <x v="433"/>
    <x v="471"/>
    <x v="1"/>
    <x v="10"/>
    <x v="482"/>
  </r>
  <r>
    <n v="496"/>
    <x v="229"/>
    <x v="1"/>
    <x v="17"/>
    <x v="16"/>
    <x v="1"/>
    <s v="MD-17350"/>
    <x v="198"/>
    <x v="0"/>
    <s v="United States"/>
    <x v="115"/>
    <x v="36"/>
    <x v="145"/>
    <x v="0"/>
    <x v="439"/>
    <x v="1"/>
    <x v="12"/>
    <x v="434"/>
    <x v="472"/>
    <x v="0"/>
    <x v="0"/>
    <x v="483"/>
  </r>
  <r>
    <n v="497"/>
    <x v="230"/>
    <x v="0"/>
    <x v="197"/>
    <x v="203"/>
    <x v="1"/>
    <s v="SC-20095"/>
    <x v="183"/>
    <x v="0"/>
    <s v="United States"/>
    <x v="116"/>
    <x v="1"/>
    <x v="146"/>
    <x v="1"/>
    <x v="440"/>
    <x v="1"/>
    <x v="8"/>
    <x v="435"/>
    <x v="473"/>
    <x v="8"/>
    <x v="2"/>
    <x v="484"/>
  </r>
  <r>
    <n v="498"/>
    <x v="230"/>
    <x v="0"/>
    <x v="197"/>
    <x v="203"/>
    <x v="1"/>
    <s v="SC-20095"/>
    <x v="183"/>
    <x v="0"/>
    <s v="United States"/>
    <x v="116"/>
    <x v="1"/>
    <x v="146"/>
    <x v="1"/>
    <x v="441"/>
    <x v="0"/>
    <x v="5"/>
    <x v="436"/>
    <x v="474"/>
    <x v="4"/>
    <x v="0"/>
    <x v="485"/>
  </r>
  <r>
    <n v="499"/>
    <x v="230"/>
    <x v="0"/>
    <x v="197"/>
    <x v="203"/>
    <x v="1"/>
    <s v="SC-20095"/>
    <x v="183"/>
    <x v="0"/>
    <s v="United States"/>
    <x v="116"/>
    <x v="1"/>
    <x v="146"/>
    <x v="1"/>
    <x v="291"/>
    <x v="0"/>
    <x v="1"/>
    <x v="288"/>
    <x v="475"/>
    <x v="0"/>
    <x v="2"/>
    <x v="486"/>
  </r>
  <r>
    <n v="500"/>
    <x v="230"/>
    <x v="0"/>
    <x v="197"/>
    <x v="203"/>
    <x v="1"/>
    <s v="SC-20095"/>
    <x v="183"/>
    <x v="0"/>
    <s v="United States"/>
    <x v="116"/>
    <x v="1"/>
    <x v="146"/>
    <x v="1"/>
    <x v="442"/>
    <x v="0"/>
    <x v="5"/>
    <x v="437"/>
    <x v="476"/>
    <x v="6"/>
    <x v="0"/>
    <x v="487"/>
  </r>
  <r>
    <n v="501"/>
    <x v="231"/>
    <x v="0"/>
    <x v="198"/>
    <x v="204"/>
    <x v="1"/>
    <s v="MY-17380"/>
    <x v="199"/>
    <x v="1"/>
    <s v="United States"/>
    <x v="117"/>
    <x v="22"/>
    <x v="147"/>
    <x v="1"/>
    <x v="443"/>
    <x v="1"/>
    <x v="8"/>
    <x v="438"/>
    <x v="477"/>
    <x v="0"/>
    <x v="6"/>
    <x v="488"/>
  </r>
  <r>
    <n v="502"/>
    <x v="231"/>
    <x v="0"/>
    <x v="198"/>
    <x v="204"/>
    <x v="1"/>
    <s v="MY-17380"/>
    <x v="199"/>
    <x v="1"/>
    <s v="United States"/>
    <x v="117"/>
    <x v="22"/>
    <x v="147"/>
    <x v="1"/>
    <x v="444"/>
    <x v="1"/>
    <x v="8"/>
    <x v="439"/>
    <x v="478"/>
    <x v="0"/>
    <x v="6"/>
    <x v="489"/>
  </r>
  <r>
    <n v="503"/>
    <x v="231"/>
    <x v="0"/>
    <x v="198"/>
    <x v="204"/>
    <x v="1"/>
    <s v="MY-17380"/>
    <x v="199"/>
    <x v="1"/>
    <s v="United States"/>
    <x v="117"/>
    <x v="22"/>
    <x v="147"/>
    <x v="1"/>
    <x v="445"/>
    <x v="0"/>
    <x v="1"/>
    <x v="440"/>
    <x v="479"/>
    <x v="0"/>
    <x v="2"/>
    <x v="490"/>
  </r>
  <r>
    <n v="504"/>
    <x v="231"/>
    <x v="0"/>
    <x v="198"/>
    <x v="204"/>
    <x v="1"/>
    <s v="MY-17380"/>
    <x v="199"/>
    <x v="1"/>
    <s v="United States"/>
    <x v="117"/>
    <x v="22"/>
    <x v="147"/>
    <x v="1"/>
    <x v="446"/>
    <x v="1"/>
    <x v="8"/>
    <x v="441"/>
    <x v="480"/>
    <x v="1"/>
    <x v="6"/>
    <x v="491"/>
  </r>
  <r>
    <n v="505"/>
    <x v="231"/>
    <x v="0"/>
    <x v="198"/>
    <x v="204"/>
    <x v="1"/>
    <s v="MY-17380"/>
    <x v="199"/>
    <x v="1"/>
    <s v="United States"/>
    <x v="117"/>
    <x v="22"/>
    <x v="147"/>
    <x v="1"/>
    <x v="447"/>
    <x v="1"/>
    <x v="10"/>
    <x v="442"/>
    <x v="481"/>
    <x v="7"/>
    <x v="2"/>
    <x v="492"/>
  </r>
  <r>
    <n v="506"/>
    <x v="232"/>
    <x v="3"/>
    <x v="105"/>
    <x v="205"/>
    <x v="0"/>
    <s v="EB-13705"/>
    <x v="182"/>
    <x v="1"/>
    <s v="United States"/>
    <x v="20"/>
    <x v="15"/>
    <x v="23"/>
    <x v="3"/>
    <x v="122"/>
    <x v="1"/>
    <x v="8"/>
    <x v="122"/>
    <x v="482"/>
    <x v="2"/>
    <x v="2"/>
    <x v="493"/>
  </r>
  <r>
    <n v="507"/>
    <x v="233"/>
    <x v="1"/>
    <x v="199"/>
    <x v="206"/>
    <x v="1"/>
    <s v="CM-12385"/>
    <x v="200"/>
    <x v="0"/>
    <s v="United States"/>
    <x v="118"/>
    <x v="32"/>
    <x v="148"/>
    <x v="0"/>
    <x v="448"/>
    <x v="1"/>
    <x v="6"/>
    <x v="443"/>
    <x v="483"/>
    <x v="7"/>
    <x v="0"/>
    <x v="494"/>
  </r>
  <r>
    <n v="508"/>
    <x v="233"/>
    <x v="1"/>
    <x v="199"/>
    <x v="206"/>
    <x v="1"/>
    <s v="CM-12385"/>
    <x v="200"/>
    <x v="0"/>
    <s v="United States"/>
    <x v="118"/>
    <x v="32"/>
    <x v="148"/>
    <x v="0"/>
    <x v="449"/>
    <x v="1"/>
    <x v="6"/>
    <x v="444"/>
    <x v="484"/>
    <x v="1"/>
    <x v="0"/>
    <x v="495"/>
  </r>
  <r>
    <n v="509"/>
    <x v="233"/>
    <x v="1"/>
    <x v="199"/>
    <x v="206"/>
    <x v="1"/>
    <s v="CM-12385"/>
    <x v="200"/>
    <x v="0"/>
    <s v="United States"/>
    <x v="118"/>
    <x v="32"/>
    <x v="148"/>
    <x v="0"/>
    <x v="230"/>
    <x v="1"/>
    <x v="4"/>
    <x v="445"/>
    <x v="485"/>
    <x v="1"/>
    <x v="0"/>
    <x v="496"/>
  </r>
  <r>
    <n v="510"/>
    <x v="233"/>
    <x v="1"/>
    <x v="199"/>
    <x v="206"/>
    <x v="1"/>
    <s v="CM-12385"/>
    <x v="200"/>
    <x v="0"/>
    <s v="United States"/>
    <x v="118"/>
    <x v="32"/>
    <x v="148"/>
    <x v="0"/>
    <x v="450"/>
    <x v="1"/>
    <x v="8"/>
    <x v="446"/>
    <x v="486"/>
    <x v="2"/>
    <x v="0"/>
    <x v="497"/>
  </r>
  <r>
    <n v="511"/>
    <x v="234"/>
    <x v="3"/>
    <x v="200"/>
    <x v="207"/>
    <x v="2"/>
    <s v="LS-17245"/>
    <x v="201"/>
    <x v="0"/>
    <s v="United States"/>
    <x v="119"/>
    <x v="25"/>
    <x v="149"/>
    <x v="2"/>
    <x v="451"/>
    <x v="0"/>
    <x v="5"/>
    <x v="447"/>
    <x v="487"/>
    <x v="1"/>
    <x v="0"/>
    <x v="498"/>
  </r>
  <r>
    <n v="512"/>
    <x v="234"/>
    <x v="3"/>
    <x v="200"/>
    <x v="207"/>
    <x v="2"/>
    <s v="LS-17245"/>
    <x v="201"/>
    <x v="0"/>
    <s v="United States"/>
    <x v="119"/>
    <x v="25"/>
    <x v="149"/>
    <x v="2"/>
    <x v="452"/>
    <x v="2"/>
    <x v="11"/>
    <x v="448"/>
    <x v="488"/>
    <x v="0"/>
    <x v="0"/>
    <x v="499"/>
  </r>
  <r>
    <n v="513"/>
    <x v="235"/>
    <x v="0"/>
    <x v="201"/>
    <x v="208"/>
    <x v="2"/>
    <s v="LF-17185"/>
    <x v="166"/>
    <x v="0"/>
    <s v="United States"/>
    <x v="46"/>
    <x v="24"/>
    <x v="55"/>
    <x v="3"/>
    <x v="79"/>
    <x v="1"/>
    <x v="6"/>
    <x v="79"/>
    <x v="489"/>
    <x v="1"/>
    <x v="2"/>
    <x v="500"/>
  </r>
  <r>
    <n v="514"/>
    <x v="236"/>
    <x v="3"/>
    <x v="202"/>
    <x v="209"/>
    <x v="1"/>
    <s v="BN-11515"/>
    <x v="202"/>
    <x v="0"/>
    <s v="United States"/>
    <x v="1"/>
    <x v="1"/>
    <x v="13"/>
    <x v="1"/>
    <x v="453"/>
    <x v="1"/>
    <x v="6"/>
    <x v="449"/>
    <x v="153"/>
    <x v="1"/>
    <x v="0"/>
    <x v="155"/>
  </r>
  <r>
    <n v="515"/>
    <x v="236"/>
    <x v="3"/>
    <x v="202"/>
    <x v="209"/>
    <x v="1"/>
    <s v="BN-11515"/>
    <x v="202"/>
    <x v="0"/>
    <s v="United States"/>
    <x v="1"/>
    <x v="1"/>
    <x v="13"/>
    <x v="1"/>
    <x v="454"/>
    <x v="1"/>
    <x v="6"/>
    <x v="450"/>
    <x v="490"/>
    <x v="0"/>
    <x v="0"/>
    <x v="501"/>
  </r>
  <r>
    <n v="516"/>
    <x v="237"/>
    <x v="3"/>
    <x v="203"/>
    <x v="210"/>
    <x v="1"/>
    <s v="AD-10180"/>
    <x v="57"/>
    <x v="2"/>
    <s v="United States"/>
    <x v="120"/>
    <x v="37"/>
    <x v="150"/>
    <x v="1"/>
    <x v="455"/>
    <x v="2"/>
    <x v="16"/>
    <x v="451"/>
    <x v="491"/>
    <x v="2"/>
    <x v="0"/>
    <x v="502"/>
  </r>
  <r>
    <n v="517"/>
    <x v="237"/>
    <x v="3"/>
    <x v="203"/>
    <x v="210"/>
    <x v="1"/>
    <s v="AD-10180"/>
    <x v="57"/>
    <x v="2"/>
    <s v="United States"/>
    <x v="120"/>
    <x v="37"/>
    <x v="150"/>
    <x v="1"/>
    <x v="456"/>
    <x v="1"/>
    <x v="4"/>
    <x v="452"/>
    <x v="492"/>
    <x v="1"/>
    <x v="0"/>
    <x v="503"/>
  </r>
  <r>
    <n v="518"/>
    <x v="237"/>
    <x v="3"/>
    <x v="203"/>
    <x v="210"/>
    <x v="1"/>
    <s v="AD-10180"/>
    <x v="57"/>
    <x v="2"/>
    <s v="United States"/>
    <x v="120"/>
    <x v="37"/>
    <x v="150"/>
    <x v="1"/>
    <x v="457"/>
    <x v="1"/>
    <x v="10"/>
    <x v="453"/>
    <x v="493"/>
    <x v="0"/>
    <x v="0"/>
    <x v="504"/>
  </r>
  <r>
    <n v="519"/>
    <x v="237"/>
    <x v="3"/>
    <x v="203"/>
    <x v="210"/>
    <x v="1"/>
    <s v="AD-10180"/>
    <x v="57"/>
    <x v="2"/>
    <s v="United States"/>
    <x v="120"/>
    <x v="37"/>
    <x v="150"/>
    <x v="1"/>
    <x v="458"/>
    <x v="1"/>
    <x v="4"/>
    <x v="454"/>
    <x v="494"/>
    <x v="1"/>
    <x v="0"/>
    <x v="505"/>
  </r>
  <r>
    <n v="520"/>
    <x v="238"/>
    <x v="1"/>
    <x v="204"/>
    <x v="211"/>
    <x v="1"/>
    <s v="DB-13210"/>
    <x v="203"/>
    <x v="0"/>
    <s v="United States"/>
    <x v="12"/>
    <x v="5"/>
    <x v="16"/>
    <x v="2"/>
    <x v="43"/>
    <x v="2"/>
    <x v="11"/>
    <x v="43"/>
    <x v="495"/>
    <x v="7"/>
    <x v="2"/>
    <x v="506"/>
  </r>
  <r>
    <n v="521"/>
    <x v="238"/>
    <x v="1"/>
    <x v="204"/>
    <x v="211"/>
    <x v="1"/>
    <s v="DB-13210"/>
    <x v="203"/>
    <x v="0"/>
    <s v="United States"/>
    <x v="12"/>
    <x v="5"/>
    <x v="16"/>
    <x v="2"/>
    <x v="459"/>
    <x v="1"/>
    <x v="4"/>
    <x v="455"/>
    <x v="434"/>
    <x v="0"/>
    <x v="2"/>
    <x v="507"/>
  </r>
  <r>
    <n v="522"/>
    <x v="238"/>
    <x v="1"/>
    <x v="204"/>
    <x v="211"/>
    <x v="1"/>
    <s v="DB-13210"/>
    <x v="203"/>
    <x v="0"/>
    <s v="United States"/>
    <x v="12"/>
    <x v="5"/>
    <x v="16"/>
    <x v="2"/>
    <x v="460"/>
    <x v="1"/>
    <x v="8"/>
    <x v="456"/>
    <x v="496"/>
    <x v="6"/>
    <x v="3"/>
    <x v="508"/>
  </r>
  <r>
    <n v="523"/>
    <x v="239"/>
    <x v="3"/>
    <x v="205"/>
    <x v="212"/>
    <x v="2"/>
    <s v="MC-17605"/>
    <x v="204"/>
    <x v="1"/>
    <s v="United States"/>
    <x v="66"/>
    <x v="12"/>
    <x v="151"/>
    <x v="2"/>
    <x v="438"/>
    <x v="0"/>
    <x v="3"/>
    <x v="433"/>
    <x v="497"/>
    <x v="0"/>
    <x v="0"/>
    <x v="509"/>
  </r>
  <r>
    <n v="524"/>
    <x v="240"/>
    <x v="0"/>
    <x v="206"/>
    <x v="213"/>
    <x v="2"/>
    <s v="LH-17155"/>
    <x v="109"/>
    <x v="0"/>
    <s v="United States"/>
    <x v="1"/>
    <x v="1"/>
    <x v="3"/>
    <x v="1"/>
    <x v="461"/>
    <x v="2"/>
    <x v="7"/>
    <x v="457"/>
    <x v="498"/>
    <x v="1"/>
    <x v="2"/>
    <x v="510"/>
  </r>
  <r>
    <n v="525"/>
    <x v="240"/>
    <x v="0"/>
    <x v="206"/>
    <x v="213"/>
    <x v="2"/>
    <s v="LH-17155"/>
    <x v="109"/>
    <x v="0"/>
    <s v="United States"/>
    <x v="1"/>
    <x v="1"/>
    <x v="3"/>
    <x v="1"/>
    <x v="217"/>
    <x v="2"/>
    <x v="11"/>
    <x v="458"/>
    <x v="499"/>
    <x v="0"/>
    <x v="0"/>
    <x v="511"/>
  </r>
  <r>
    <n v="526"/>
    <x v="241"/>
    <x v="1"/>
    <x v="207"/>
    <x v="214"/>
    <x v="1"/>
    <s v="BD-11605"/>
    <x v="205"/>
    <x v="0"/>
    <s v="United States"/>
    <x v="104"/>
    <x v="31"/>
    <x v="128"/>
    <x v="3"/>
    <x v="462"/>
    <x v="1"/>
    <x v="13"/>
    <x v="33"/>
    <x v="500"/>
    <x v="2"/>
    <x v="0"/>
    <x v="512"/>
  </r>
  <r>
    <n v="527"/>
    <x v="242"/>
    <x v="3"/>
    <x v="208"/>
    <x v="215"/>
    <x v="1"/>
    <s v="PH-18790"/>
    <x v="206"/>
    <x v="2"/>
    <s v="United States"/>
    <x v="121"/>
    <x v="2"/>
    <x v="152"/>
    <x v="0"/>
    <x v="463"/>
    <x v="0"/>
    <x v="1"/>
    <x v="459"/>
    <x v="501"/>
    <x v="1"/>
    <x v="2"/>
    <x v="513"/>
  </r>
  <r>
    <n v="528"/>
    <x v="242"/>
    <x v="3"/>
    <x v="208"/>
    <x v="215"/>
    <x v="1"/>
    <s v="PH-18790"/>
    <x v="206"/>
    <x v="2"/>
    <s v="United States"/>
    <x v="121"/>
    <x v="2"/>
    <x v="152"/>
    <x v="0"/>
    <x v="285"/>
    <x v="0"/>
    <x v="5"/>
    <x v="282"/>
    <x v="502"/>
    <x v="1"/>
    <x v="2"/>
    <x v="514"/>
  </r>
  <r>
    <n v="529"/>
    <x v="243"/>
    <x v="1"/>
    <x v="37"/>
    <x v="216"/>
    <x v="1"/>
    <s v="MG-18145"/>
    <x v="207"/>
    <x v="0"/>
    <s v="United States"/>
    <x v="10"/>
    <x v="9"/>
    <x v="63"/>
    <x v="3"/>
    <x v="464"/>
    <x v="1"/>
    <x v="4"/>
    <x v="460"/>
    <x v="503"/>
    <x v="1"/>
    <x v="2"/>
    <x v="515"/>
  </r>
  <r>
    <n v="530"/>
    <x v="243"/>
    <x v="1"/>
    <x v="37"/>
    <x v="216"/>
    <x v="1"/>
    <s v="MG-18145"/>
    <x v="207"/>
    <x v="0"/>
    <s v="United States"/>
    <x v="10"/>
    <x v="9"/>
    <x v="63"/>
    <x v="3"/>
    <x v="465"/>
    <x v="1"/>
    <x v="14"/>
    <x v="461"/>
    <x v="504"/>
    <x v="7"/>
    <x v="2"/>
    <x v="516"/>
  </r>
  <r>
    <n v="531"/>
    <x v="243"/>
    <x v="1"/>
    <x v="37"/>
    <x v="216"/>
    <x v="1"/>
    <s v="MG-18145"/>
    <x v="207"/>
    <x v="0"/>
    <s v="United States"/>
    <x v="10"/>
    <x v="9"/>
    <x v="63"/>
    <x v="3"/>
    <x v="466"/>
    <x v="1"/>
    <x v="12"/>
    <x v="462"/>
    <x v="505"/>
    <x v="5"/>
    <x v="2"/>
    <x v="517"/>
  </r>
  <r>
    <n v="532"/>
    <x v="244"/>
    <x v="1"/>
    <x v="209"/>
    <x v="217"/>
    <x v="0"/>
    <s v="KB-16240"/>
    <x v="208"/>
    <x v="1"/>
    <s v="United States"/>
    <x v="1"/>
    <x v="1"/>
    <x v="1"/>
    <x v="1"/>
    <x v="467"/>
    <x v="0"/>
    <x v="1"/>
    <x v="463"/>
    <x v="506"/>
    <x v="7"/>
    <x v="2"/>
    <x v="518"/>
  </r>
  <r>
    <n v="533"/>
    <x v="245"/>
    <x v="3"/>
    <x v="210"/>
    <x v="218"/>
    <x v="1"/>
    <s v="JC-15340"/>
    <x v="209"/>
    <x v="0"/>
    <s v="United States"/>
    <x v="1"/>
    <x v="1"/>
    <x v="3"/>
    <x v="1"/>
    <x v="468"/>
    <x v="0"/>
    <x v="5"/>
    <x v="464"/>
    <x v="507"/>
    <x v="1"/>
    <x v="0"/>
    <x v="519"/>
  </r>
  <r>
    <n v="534"/>
    <x v="246"/>
    <x v="0"/>
    <x v="211"/>
    <x v="219"/>
    <x v="0"/>
    <s v="RL-19615"/>
    <x v="210"/>
    <x v="0"/>
    <s v="United States"/>
    <x v="122"/>
    <x v="19"/>
    <x v="153"/>
    <x v="0"/>
    <x v="469"/>
    <x v="2"/>
    <x v="7"/>
    <x v="465"/>
    <x v="508"/>
    <x v="2"/>
    <x v="0"/>
    <x v="520"/>
  </r>
  <r>
    <n v="535"/>
    <x v="246"/>
    <x v="0"/>
    <x v="211"/>
    <x v="219"/>
    <x v="0"/>
    <s v="RL-19615"/>
    <x v="210"/>
    <x v="0"/>
    <s v="United States"/>
    <x v="122"/>
    <x v="19"/>
    <x v="153"/>
    <x v="0"/>
    <x v="248"/>
    <x v="1"/>
    <x v="8"/>
    <x v="246"/>
    <x v="509"/>
    <x v="2"/>
    <x v="0"/>
    <x v="521"/>
  </r>
  <r>
    <n v="536"/>
    <x v="247"/>
    <x v="0"/>
    <x v="212"/>
    <x v="220"/>
    <x v="1"/>
    <s v="AA-10375"/>
    <x v="211"/>
    <x v="0"/>
    <s v="United States"/>
    <x v="123"/>
    <x v="16"/>
    <x v="154"/>
    <x v="1"/>
    <x v="470"/>
    <x v="1"/>
    <x v="4"/>
    <x v="466"/>
    <x v="510"/>
    <x v="0"/>
    <x v="2"/>
    <x v="522"/>
  </r>
  <r>
    <n v="537"/>
    <x v="248"/>
    <x v="3"/>
    <x v="213"/>
    <x v="221"/>
    <x v="0"/>
    <s v="EP-13915"/>
    <x v="212"/>
    <x v="0"/>
    <s v="United States"/>
    <x v="22"/>
    <x v="10"/>
    <x v="155"/>
    <x v="2"/>
    <x v="471"/>
    <x v="1"/>
    <x v="8"/>
    <x v="467"/>
    <x v="511"/>
    <x v="3"/>
    <x v="3"/>
    <x v="523"/>
  </r>
  <r>
    <n v="538"/>
    <x v="249"/>
    <x v="1"/>
    <x v="155"/>
    <x v="222"/>
    <x v="1"/>
    <s v="MP-17470"/>
    <x v="88"/>
    <x v="2"/>
    <s v="United States"/>
    <x v="20"/>
    <x v="15"/>
    <x v="29"/>
    <x v="3"/>
    <x v="472"/>
    <x v="1"/>
    <x v="8"/>
    <x v="468"/>
    <x v="512"/>
    <x v="4"/>
    <x v="2"/>
    <x v="524"/>
  </r>
  <r>
    <n v="539"/>
    <x v="250"/>
    <x v="1"/>
    <x v="214"/>
    <x v="223"/>
    <x v="1"/>
    <s v="DK-12985"/>
    <x v="213"/>
    <x v="0"/>
    <s v="United States"/>
    <x v="0"/>
    <x v="0"/>
    <x v="0"/>
    <x v="0"/>
    <x v="473"/>
    <x v="1"/>
    <x v="9"/>
    <x v="469"/>
    <x v="513"/>
    <x v="1"/>
    <x v="0"/>
    <x v="525"/>
  </r>
  <r>
    <n v="540"/>
    <x v="250"/>
    <x v="1"/>
    <x v="214"/>
    <x v="223"/>
    <x v="1"/>
    <s v="DK-12985"/>
    <x v="213"/>
    <x v="0"/>
    <s v="United States"/>
    <x v="0"/>
    <x v="0"/>
    <x v="0"/>
    <x v="0"/>
    <x v="474"/>
    <x v="0"/>
    <x v="1"/>
    <x v="470"/>
    <x v="514"/>
    <x v="4"/>
    <x v="0"/>
    <x v="526"/>
  </r>
  <r>
    <n v="541"/>
    <x v="251"/>
    <x v="2"/>
    <x v="215"/>
    <x v="224"/>
    <x v="2"/>
    <s v="BD-11500"/>
    <x v="214"/>
    <x v="0"/>
    <s v="United States"/>
    <x v="124"/>
    <x v="6"/>
    <x v="156"/>
    <x v="2"/>
    <x v="475"/>
    <x v="2"/>
    <x v="11"/>
    <x v="471"/>
    <x v="515"/>
    <x v="5"/>
    <x v="0"/>
    <x v="527"/>
  </r>
  <r>
    <n v="542"/>
    <x v="252"/>
    <x v="0"/>
    <x v="216"/>
    <x v="225"/>
    <x v="2"/>
    <s v="ES-14080"/>
    <x v="20"/>
    <x v="1"/>
    <s v="United States"/>
    <x v="93"/>
    <x v="16"/>
    <x v="115"/>
    <x v="1"/>
    <x v="476"/>
    <x v="2"/>
    <x v="7"/>
    <x v="472"/>
    <x v="516"/>
    <x v="8"/>
    <x v="2"/>
    <x v="528"/>
  </r>
  <r>
    <n v="543"/>
    <x v="253"/>
    <x v="1"/>
    <x v="217"/>
    <x v="226"/>
    <x v="1"/>
    <s v="LM-17065"/>
    <x v="215"/>
    <x v="0"/>
    <s v="United States"/>
    <x v="24"/>
    <x v="24"/>
    <x v="157"/>
    <x v="3"/>
    <x v="435"/>
    <x v="1"/>
    <x v="4"/>
    <x v="430"/>
    <x v="517"/>
    <x v="6"/>
    <x v="2"/>
    <x v="529"/>
  </r>
  <r>
    <n v="544"/>
    <x v="254"/>
    <x v="2"/>
    <x v="218"/>
    <x v="227"/>
    <x v="1"/>
    <s v="PG-18895"/>
    <x v="38"/>
    <x v="0"/>
    <s v="United States"/>
    <x v="5"/>
    <x v="5"/>
    <x v="6"/>
    <x v="2"/>
    <x v="477"/>
    <x v="2"/>
    <x v="11"/>
    <x v="473"/>
    <x v="518"/>
    <x v="0"/>
    <x v="2"/>
    <x v="530"/>
  </r>
  <r>
    <n v="545"/>
    <x v="254"/>
    <x v="2"/>
    <x v="218"/>
    <x v="227"/>
    <x v="1"/>
    <s v="PG-18895"/>
    <x v="38"/>
    <x v="0"/>
    <s v="United States"/>
    <x v="5"/>
    <x v="5"/>
    <x v="6"/>
    <x v="2"/>
    <x v="478"/>
    <x v="2"/>
    <x v="7"/>
    <x v="474"/>
    <x v="519"/>
    <x v="7"/>
    <x v="2"/>
    <x v="531"/>
  </r>
  <r>
    <n v="546"/>
    <x v="254"/>
    <x v="2"/>
    <x v="218"/>
    <x v="227"/>
    <x v="1"/>
    <s v="PG-18895"/>
    <x v="38"/>
    <x v="0"/>
    <s v="United States"/>
    <x v="5"/>
    <x v="5"/>
    <x v="6"/>
    <x v="2"/>
    <x v="479"/>
    <x v="0"/>
    <x v="5"/>
    <x v="475"/>
    <x v="520"/>
    <x v="4"/>
    <x v="7"/>
    <x v="532"/>
  </r>
  <r>
    <n v="547"/>
    <x v="255"/>
    <x v="3"/>
    <x v="123"/>
    <x v="228"/>
    <x v="2"/>
    <s v="AS-10135"/>
    <x v="216"/>
    <x v="2"/>
    <s v="United States"/>
    <x v="20"/>
    <x v="15"/>
    <x v="45"/>
    <x v="3"/>
    <x v="480"/>
    <x v="1"/>
    <x v="8"/>
    <x v="476"/>
    <x v="521"/>
    <x v="5"/>
    <x v="2"/>
    <x v="533"/>
  </r>
  <r>
    <n v="548"/>
    <x v="255"/>
    <x v="3"/>
    <x v="123"/>
    <x v="228"/>
    <x v="2"/>
    <s v="AS-10135"/>
    <x v="216"/>
    <x v="2"/>
    <s v="United States"/>
    <x v="20"/>
    <x v="15"/>
    <x v="45"/>
    <x v="3"/>
    <x v="481"/>
    <x v="1"/>
    <x v="10"/>
    <x v="477"/>
    <x v="522"/>
    <x v="0"/>
    <x v="0"/>
    <x v="534"/>
  </r>
  <r>
    <n v="549"/>
    <x v="256"/>
    <x v="1"/>
    <x v="219"/>
    <x v="50"/>
    <x v="0"/>
    <s v="DK-13225"/>
    <x v="158"/>
    <x v="1"/>
    <s v="United States"/>
    <x v="22"/>
    <x v="10"/>
    <x v="155"/>
    <x v="2"/>
    <x v="54"/>
    <x v="1"/>
    <x v="4"/>
    <x v="54"/>
    <x v="523"/>
    <x v="6"/>
    <x v="2"/>
    <x v="535"/>
  </r>
  <r>
    <n v="550"/>
    <x v="256"/>
    <x v="1"/>
    <x v="219"/>
    <x v="50"/>
    <x v="0"/>
    <s v="DK-13225"/>
    <x v="158"/>
    <x v="1"/>
    <s v="United States"/>
    <x v="22"/>
    <x v="10"/>
    <x v="155"/>
    <x v="2"/>
    <x v="92"/>
    <x v="1"/>
    <x v="8"/>
    <x v="92"/>
    <x v="524"/>
    <x v="1"/>
    <x v="3"/>
    <x v="536"/>
  </r>
  <r>
    <n v="551"/>
    <x v="256"/>
    <x v="1"/>
    <x v="219"/>
    <x v="50"/>
    <x v="0"/>
    <s v="DK-13225"/>
    <x v="158"/>
    <x v="1"/>
    <s v="United States"/>
    <x v="22"/>
    <x v="10"/>
    <x v="155"/>
    <x v="2"/>
    <x v="482"/>
    <x v="1"/>
    <x v="14"/>
    <x v="33"/>
    <x v="525"/>
    <x v="2"/>
    <x v="2"/>
    <x v="537"/>
  </r>
  <r>
    <n v="552"/>
    <x v="257"/>
    <x v="0"/>
    <x v="173"/>
    <x v="229"/>
    <x v="0"/>
    <s v="BD-11320"/>
    <x v="217"/>
    <x v="0"/>
    <s v="United States"/>
    <x v="8"/>
    <x v="1"/>
    <x v="94"/>
    <x v="1"/>
    <x v="483"/>
    <x v="0"/>
    <x v="1"/>
    <x v="478"/>
    <x v="526"/>
    <x v="0"/>
    <x v="2"/>
    <x v="232"/>
  </r>
  <r>
    <n v="553"/>
    <x v="258"/>
    <x v="3"/>
    <x v="220"/>
    <x v="230"/>
    <x v="2"/>
    <s v="RC-19960"/>
    <x v="53"/>
    <x v="0"/>
    <s v="United States"/>
    <x v="108"/>
    <x v="2"/>
    <x v="133"/>
    <x v="0"/>
    <x v="484"/>
    <x v="0"/>
    <x v="5"/>
    <x v="479"/>
    <x v="527"/>
    <x v="7"/>
    <x v="2"/>
    <x v="538"/>
  </r>
  <r>
    <n v="554"/>
    <x v="259"/>
    <x v="3"/>
    <x v="221"/>
    <x v="51"/>
    <x v="1"/>
    <s v="GT-14710"/>
    <x v="218"/>
    <x v="0"/>
    <s v="United States"/>
    <x v="12"/>
    <x v="5"/>
    <x v="32"/>
    <x v="2"/>
    <x v="485"/>
    <x v="1"/>
    <x v="13"/>
    <x v="480"/>
    <x v="528"/>
    <x v="1"/>
    <x v="2"/>
    <x v="539"/>
  </r>
  <r>
    <n v="555"/>
    <x v="260"/>
    <x v="3"/>
    <x v="222"/>
    <x v="231"/>
    <x v="0"/>
    <s v="DK-13225"/>
    <x v="158"/>
    <x v="1"/>
    <s v="United States"/>
    <x v="125"/>
    <x v="1"/>
    <x v="158"/>
    <x v="1"/>
    <x v="486"/>
    <x v="1"/>
    <x v="4"/>
    <x v="481"/>
    <x v="529"/>
    <x v="0"/>
    <x v="0"/>
    <x v="540"/>
  </r>
  <r>
    <n v="556"/>
    <x v="261"/>
    <x v="2"/>
    <x v="223"/>
    <x v="232"/>
    <x v="0"/>
    <s v="AJ-10945"/>
    <x v="219"/>
    <x v="0"/>
    <s v="United States"/>
    <x v="40"/>
    <x v="3"/>
    <x v="124"/>
    <x v="0"/>
    <x v="487"/>
    <x v="1"/>
    <x v="6"/>
    <x v="482"/>
    <x v="530"/>
    <x v="4"/>
    <x v="2"/>
    <x v="541"/>
  </r>
  <r>
    <n v="557"/>
    <x v="262"/>
    <x v="0"/>
    <x v="224"/>
    <x v="35"/>
    <x v="1"/>
    <s v="OT-18730"/>
    <x v="220"/>
    <x v="0"/>
    <s v="United States"/>
    <x v="1"/>
    <x v="1"/>
    <x v="62"/>
    <x v="1"/>
    <x v="488"/>
    <x v="1"/>
    <x v="2"/>
    <x v="483"/>
    <x v="346"/>
    <x v="0"/>
    <x v="0"/>
    <x v="354"/>
  </r>
  <r>
    <n v="558"/>
    <x v="262"/>
    <x v="0"/>
    <x v="224"/>
    <x v="35"/>
    <x v="1"/>
    <s v="OT-18730"/>
    <x v="220"/>
    <x v="0"/>
    <s v="United States"/>
    <x v="1"/>
    <x v="1"/>
    <x v="62"/>
    <x v="1"/>
    <x v="489"/>
    <x v="0"/>
    <x v="3"/>
    <x v="484"/>
    <x v="531"/>
    <x v="4"/>
    <x v="2"/>
    <x v="542"/>
  </r>
  <r>
    <n v="559"/>
    <x v="262"/>
    <x v="0"/>
    <x v="224"/>
    <x v="35"/>
    <x v="1"/>
    <s v="OT-18730"/>
    <x v="220"/>
    <x v="0"/>
    <s v="United States"/>
    <x v="1"/>
    <x v="1"/>
    <x v="62"/>
    <x v="1"/>
    <x v="490"/>
    <x v="1"/>
    <x v="10"/>
    <x v="485"/>
    <x v="56"/>
    <x v="2"/>
    <x v="0"/>
    <x v="56"/>
  </r>
  <r>
    <n v="560"/>
    <x v="263"/>
    <x v="3"/>
    <x v="225"/>
    <x v="228"/>
    <x v="0"/>
    <s v="LP-17080"/>
    <x v="221"/>
    <x v="0"/>
    <s v="United States"/>
    <x v="8"/>
    <x v="1"/>
    <x v="94"/>
    <x v="1"/>
    <x v="378"/>
    <x v="0"/>
    <x v="5"/>
    <x v="374"/>
    <x v="532"/>
    <x v="1"/>
    <x v="0"/>
    <x v="543"/>
  </r>
  <r>
    <n v="561"/>
    <x v="263"/>
    <x v="3"/>
    <x v="225"/>
    <x v="228"/>
    <x v="0"/>
    <s v="LP-17080"/>
    <x v="221"/>
    <x v="0"/>
    <s v="United States"/>
    <x v="8"/>
    <x v="1"/>
    <x v="94"/>
    <x v="1"/>
    <x v="491"/>
    <x v="1"/>
    <x v="8"/>
    <x v="486"/>
    <x v="533"/>
    <x v="3"/>
    <x v="2"/>
    <x v="544"/>
  </r>
  <r>
    <n v="562"/>
    <x v="264"/>
    <x v="2"/>
    <x v="80"/>
    <x v="233"/>
    <x v="0"/>
    <s v="CA-12775"/>
    <x v="222"/>
    <x v="0"/>
    <s v="United States"/>
    <x v="67"/>
    <x v="2"/>
    <x v="85"/>
    <x v="0"/>
    <x v="492"/>
    <x v="1"/>
    <x v="9"/>
    <x v="487"/>
    <x v="534"/>
    <x v="2"/>
    <x v="2"/>
    <x v="545"/>
  </r>
  <r>
    <n v="563"/>
    <x v="264"/>
    <x v="2"/>
    <x v="80"/>
    <x v="233"/>
    <x v="0"/>
    <s v="CA-12775"/>
    <x v="222"/>
    <x v="0"/>
    <s v="United States"/>
    <x v="67"/>
    <x v="2"/>
    <x v="85"/>
    <x v="0"/>
    <x v="493"/>
    <x v="0"/>
    <x v="5"/>
    <x v="488"/>
    <x v="535"/>
    <x v="1"/>
    <x v="2"/>
    <x v="546"/>
  </r>
  <r>
    <n v="564"/>
    <x v="265"/>
    <x v="1"/>
    <x v="214"/>
    <x v="234"/>
    <x v="2"/>
    <s v="JF-15490"/>
    <x v="223"/>
    <x v="0"/>
    <s v="United States"/>
    <x v="4"/>
    <x v="4"/>
    <x v="59"/>
    <x v="1"/>
    <x v="494"/>
    <x v="1"/>
    <x v="13"/>
    <x v="489"/>
    <x v="536"/>
    <x v="0"/>
    <x v="0"/>
    <x v="232"/>
  </r>
  <r>
    <n v="565"/>
    <x v="265"/>
    <x v="1"/>
    <x v="214"/>
    <x v="234"/>
    <x v="2"/>
    <s v="JF-15490"/>
    <x v="223"/>
    <x v="0"/>
    <s v="United States"/>
    <x v="4"/>
    <x v="4"/>
    <x v="59"/>
    <x v="1"/>
    <x v="286"/>
    <x v="1"/>
    <x v="2"/>
    <x v="283"/>
    <x v="537"/>
    <x v="7"/>
    <x v="0"/>
    <x v="547"/>
  </r>
  <r>
    <n v="566"/>
    <x v="266"/>
    <x v="3"/>
    <x v="226"/>
    <x v="235"/>
    <x v="2"/>
    <s v="FP-14320"/>
    <x v="224"/>
    <x v="0"/>
    <s v="United States"/>
    <x v="1"/>
    <x v="1"/>
    <x v="141"/>
    <x v="1"/>
    <x v="495"/>
    <x v="2"/>
    <x v="7"/>
    <x v="490"/>
    <x v="538"/>
    <x v="1"/>
    <x v="2"/>
    <x v="548"/>
  </r>
  <r>
    <n v="567"/>
    <x v="267"/>
    <x v="3"/>
    <x v="172"/>
    <x v="179"/>
    <x v="1"/>
    <s v="EB-13840"/>
    <x v="225"/>
    <x v="1"/>
    <s v="United States"/>
    <x v="4"/>
    <x v="4"/>
    <x v="59"/>
    <x v="1"/>
    <x v="496"/>
    <x v="1"/>
    <x v="10"/>
    <x v="491"/>
    <x v="539"/>
    <x v="8"/>
    <x v="0"/>
    <x v="549"/>
  </r>
  <r>
    <n v="568"/>
    <x v="267"/>
    <x v="3"/>
    <x v="172"/>
    <x v="179"/>
    <x v="1"/>
    <s v="EB-13840"/>
    <x v="225"/>
    <x v="1"/>
    <s v="United States"/>
    <x v="4"/>
    <x v="4"/>
    <x v="59"/>
    <x v="1"/>
    <x v="497"/>
    <x v="1"/>
    <x v="8"/>
    <x v="492"/>
    <x v="540"/>
    <x v="3"/>
    <x v="2"/>
    <x v="550"/>
  </r>
  <r>
    <n v="569"/>
    <x v="267"/>
    <x v="3"/>
    <x v="172"/>
    <x v="179"/>
    <x v="1"/>
    <s v="EB-13840"/>
    <x v="225"/>
    <x v="1"/>
    <s v="United States"/>
    <x v="4"/>
    <x v="4"/>
    <x v="59"/>
    <x v="1"/>
    <x v="498"/>
    <x v="1"/>
    <x v="10"/>
    <x v="493"/>
    <x v="541"/>
    <x v="1"/>
    <x v="0"/>
    <x v="551"/>
  </r>
  <r>
    <n v="570"/>
    <x v="267"/>
    <x v="3"/>
    <x v="172"/>
    <x v="179"/>
    <x v="1"/>
    <s v="EB-13840"/>
    <x v="225"/>
    <x v="1"/>
    <s v="United States"/>
    <x v="4"/>
    <x v="4"/>
    <x v="59"/>
    <x v="1"/>
    <x v="499"/>
    <x v="0"/>
    <x v="1"/>
    <x v="494"/>
    <x v="542"/>
    <x v="1"/>
    <x v="2"/>
    <x v="232"/>
  </r>
  <r>
    <n v="571"/>
    <x v="268"/>
    <x v="3"/>
    <x v="116"/>
    <x v="236"/>
    <x v="1"/>
    <s v="JF-15415"/>
    <x v="226"/>
    <x v="0"/>
    <s v="United States"/>
    <x v="20"/>
    <x v="15"/>
    <x v="23"/>
    <x v="3"/>
    <x v="488"/>
    <x v="1"/>
    <x v="2"/>
    <x v="483"/>
    <x v="543"/>
    <x v="3"/>
    <x v="0"/>
    <x v="552"/>
  </r>
  <r>
    <n v="572"/>
    <x v="268"/>
    <x v="3"/>
    <x v="116"/>
    <x v="236"/>
    <x v="1"/>
    <s v="JF-15415"/>
    <x v="226"/>
    <x v="0"/>
    <s v="United States"/>
    <x v="20"/>
    <x v="15"/>
    <x v="23"/>
    <x v="3"/>
    <x v="203"/>
    <x v="1"/>
    <x v="13"/>
    <x v="202"/>
    <x v="544"/>
    <x v="4"/>
    <x v="0"/>
    <x v="553"/>
  </r>
  <r>
    <n v="573"/>
    <x v="268"/>
    <x v="3"/>
    <x v="116"/>
    <x v="236"/>
    <x v="1"/>
    <s v="JF-15415"/>
    <x v="226"/>
    <x v="0"/>
    <s v="United States"/>
    <x v="20"/>
    <x v="15"/>
    <x v="23"/>
    <x v="3"/>
    <x v="305"/>
    <x v="1"/>
    <x v="8"/>
    <x v="302"/>
    <x v="545"/>
    <x v="3"/>
    <x v="2"/>
    <x v="554"/>
  </r>
  <r>
    <n v="574"/>
    <x v="268"/>
    <x v="3"/>
    <x v="116"/>
    <x v="236"/>
    <x v="1"/>
    <s v="JF-15415"/>
    <x v="226"/>
    <x v="0"/>
    <s v="United States"/>
    <x v="20"/>
    <x v="15"/>
    <x v="23"/>
    <x v="3"/>
    <x v="500"/>
    <x v="2"/>
    <x v="7"/>
    <x v="495"/>
    <x v="546"/>
    <x v="1"/>
    <x v="0"/>
    <x v="555"/>
  </r>
  <r>
    <n v="575"/>
    <x v="269"/>
    <x v="0"/>
    <x v="54"/>
    <x v="237"/>
    <x v="1"/>
    <s v="SF-20200"/>
    <x v="227"/>
    <x v="0"/>
    <s v="United States"/>
    <x v="126"/>
    <x v="4"/>
    <x v="159"/>
    <x v="1"/>
    <x v="501"/>
    <x v="1"/>
    <x v="6"/>
    <x v="496"/>
    <x v="138"/>
    <x v="1"/>
    <x v="0"/>
    <x v="140"/>
  </r>
  <r>
    <n v="576"/>
    <x v="270"/>
    <x v="1"/>
    <x v="227"/>
    <x v="238"/>
    <x v="0"/>
    <s v="TG-21640"/>
    <x v="228"/>
    <x v="0"/>
    <s v="United States"/>
    <x v="85"/>
    <x v="1"/>
    <x v="106"/>
    <x v="1"/>
    <x v="496"/>
    <x v="1"/>
    <x v="10"/>
    <x v="491"/>
    <x v="547"/>
    <x v="9"/>
    <x v="0"/>
    <x v="556"/>
  </r>
  <r>
    <n v="577"/>
    <x v="270"/>
    <x v="1"/>
    <x v="227"/>
    <x v="238"/>
    <x v="0"/>
    <s v="TG-21640"/>
    <x v="228"/>
    <x v="0"/>
    <s v="United States"/>
    <x v="85"/>
    <x v="1"/>
    <x v="106"/>
    <x v="1"/>
    <x v="502"/>
    <x v="1"/>
    <x v="10"/>
    <x v="497"/>
    <x v="548"/>
    <x v="4"/>
    <x v="0"/>
    <x v="557"/>
  </r>
  <r>
    <n v="578"/>
    <x v="270"/>
    <x v="1"/>
    <x v="227"/>
    <x v="238"/>
    <x v="0"/>
    <s v="TG-21640"/>
    <x v="228"/>
    <x v="0"/>
    <s v="United States"/>
    <x v="85"/>
    <x v="1"/>
    <x v="106"/>
    <x v="1"/>
    <x v="503"/>
    <x v="1"/>
    <x v="14"/>
    <x v="498"/>
    <x v="549"/>
    <x v="0"/>
    <x v="0"/>
    <x v="558"/>
  </r>
  <r>
    <n v="579"/>
    <x v="271"/>
    <x v="3"/>
    <x v="228"/>
    <x v="239"/>
    <x v="1"/>
    <s v="CS-11950"/>
    <x v="229"/>
    <x v="0"/>
    <s v="United States"/>
    <x v="22"/>
    <x v="10"/>
    <x v="26"/>
    <x v="2"/>
    <x v="123"/>
    <x v="1"/>
    <x v="4"/>
    <x v="123"/>
    <x v="550"/>
    <x v="0"/>
    <x v="2"/>
    <x v="559"/>
  </r>
  <r>
    <n v="580"/>
    <x v="271"/>
    <x v="3"/>
    <x v="228"/>
    <x v="239"/>
    <x v="1"/>
    <s v="CS-11950"/>
    <x v="229"/>
    <x v="0"/>
    <s v="United States"/>
    <x v="22"/>
    <x v="10"/>
    <x v="26"/>
    <x v="2"/>
    <x v="504"/>
    <x v="0"/>
    <x v="5"/>
    <x v="499"/>
    <x v="551"/>
    <x v="7"/>
    <x v="7"/>
    <x v="560"/>
  </r>
  <r>
    <n v="581"/>
    <x v="272"/>
    <x v="1"/>
    <x v="229"/>
    <x v="240"/>
    <x v="1"/>
    <s v="CC-12145"/>
    <x v="230"/>
    <x v="0"/>
    <s v="United States"/>
    <x v="1"/>
    <x v="1"/>
    <x v="25"/>
    <x v="1"/>
    <x v="505"/>
    <x v="1"/>
    <x v="14"/>
    <x v="500"/>
    <x v="552"/>
    <x v="4"/>
    <x v="0"/>
    <x v="561"/>
  </r>
  <r>
    <n v="582"/>
    <x v="273"/>
    <x v="3"/>
    <x v="96"/>
    <x v="241"/>
    <x v="1"/>
    <s v="DV-13465"/>
    <x v="231"/>
    <x v="0"/>
    <s v="United States"/>
    <x v="60"/>
    <x v="22"/>
    <x v="76"/>
    <x v="1"/>
    <x v="34"/>
    <x v="2"/>
    <x v="7"/>
    <x v="34"/>
    <x v="553"/>
    <x v="1"/>
    <x v="2"/>
    <x v="562"/>
  </r>
  <r>
    <n v="583"/>
    <x v="273"/>
    <x v="3"/>
    <x v="96"/>
    <x v="241"/>
    <x v="1"/>
    <s v="DV-13465"/>
    <x v="231"/>
    <x v="0"/>
    <s v="United States"/>
    <x v="60"/>
    <x v="22"/>
    <x v="76"/>
    <x v="1"/>
    <x v="506"/>
    <x v="2"/>
    <x v="7"/>
    <x v="501"/>
    <x v="554"/>
    <x v="0"/>
    <x v="2"/>
    <x v="563"/>
  </r>
  <r>
    <n v="584"/>
    <x v="273"/>
    <x v="3"/>
    <x v="96"/>
    <x v="241"/>
    <x v="1"/>
    <s v="DV-13465"/>
    <x v="231"/>
    <x v="0"/>
    <s v="United States"/>
    <x v="60"/>
    <x v="22"/>
    <x v="76"/>
    <x v="1"/>
    <x v="95"/>
    <x v="1"/>
    <x v="9"/>
    <x v="95"/>
    <x v="555"/>
    <x v="1"/>
    <x v="2"/>
    <x v="564"/>
  </r>
  <r>
    <n v="585"/>
    <x v="273"/>
    <x v="3"/>
    <x v="96"/>
    <x v="241"/>
    <x v="1"/>
    <s v="DV-13465"/>
    <x v="231"/>
    <x v="0"/>
    <s v="United States"/>
    <x v="60"/>
    <x v="22"/>
    <x v="76"/>
    <x v="1"/>
    <x v="507"/>
    <x v="1"/>
    <x v="8"/>
    <x v="502"/>
    <x v="556"/>
    <x v="3"/>
    <x v="6"/>
    <x v="565"/>
  </r>
  <r>
    <n v="586"/>
    <x v="273"/>
    <x v="3"/>
    <x v="96"/>
    <x v="241"/>
    <x v="1"/>
    <s v="DV-13465"/>
    <x v="231"/>
    <x v="0"/>
    <s v="United States"/>
    <x v="60"/>
    <x v="22"/>
    <x v="76"/>
    <x v="1"/>
    <x v="143"/>
    <x v="2"/>
    <x v="7"/>
    <x v="143"/>
    <x v="557"/>
    <x v="4"/>
    <x v="2"/>
    <x v="566"/>
  </r>
  <r>
    <n v="587"/>
    <x v="274"/>
    <x v="1"/>
    <x v="230"/>
    <x v="242"/>
    <x v="1"/>
    <s v="BD-11725"/>
    <x v="232"/>
    <x v="0"/>
    <s v="United States"/>
    <x v="102"/>
    <x v="0"/>
    <x v="126"/>
    <x v="0"/>
    <x v="367"/>
    <x v="0"/>
    <x v="1"/>
    <x v="363"/>
    <x v="558"/>
    <x v="7"/>
    <x v="0"/>
    <x v="567"/>
  </r>
  <r>
    <n v="588"/>
    <x v="274"/>
    <x v="1"/>
    <x v="230"/>
    <x v="242"/>
    <x v="1"/>
    <s v="BD-11725"/>
    <x v="232"/>
    <x v="0"/>
    <s v="United States"/>
    <x v="102"/>
    <x v="0"/>
    <x v="126"/>
    <x v="0"/>
    <x v="508"/>
    <x v="1"/>
    <x v="2"/>
    <x v="503"/>
    <x v="559"/>
    <x v="1"/>
    <x v="0"/>
    <x v="568"/>
  </r>
  <r>
    <n v="589"/>
    <x v="275"/>
    <x v="0"/>
    <x v="231"/>
    <x v="243"/>
    <x v="1"/>
    <s v="ZC-21910"/>
    <x v="233"/>
    <x v="0"/>
    <s v="United States"/>
    <x v="127"/>
    <x v="21"/>
    <x v="160"/>
    <x v="1"/>
    <x v="509"/>
    <x v="2"/>
    <x v="7"/>
    <x v="504"/>
    <x v="560"/>
    <x v="0"/>
    <x v="2"/>
    <x v="569"/>
  </r>
  <r>
    <n v="590"/>
    <x v="275"/>
    <x v="0"/>
    <x v="231"/>
    <x v="243"/>
    <x v="1"/>
    <s v="ZC-21910"/>
    <x v="233"/>
    <x v="0"/>
    <s v="United States"/>
    <x v="127"/>
    <x v="21"/>
    <x v="160"/>
    <x v="1"/>
    <x v="510"/>
    <x v="1"/>
    <x v="10"/>
    <x v="505"/>
    <x v="561"/>
    <x v="4"/>
    <x v="2"/>
    <x v="570"/>
  </r>
  <r>
    <n v="591"/>
    <x v="275"/>
    <x v="0"/>
    <x v="231"/>
    <x v="243"/>
    <x v="1"/>
    <s v="ZC-21910"/>
    <x v="233"/>
    <x v="0"/>
    <s v="United States"/>
    <x v="127"/>
    <x v="21"/>
    <x v="160"/>
    <x v="1"/>
    <x v="440"/>
    <x v="1"/>
    <x v="8"/>
    <x v="435"/>
    <x v="562"/>
    <x v="1"/>
    <x v="6"/>
    <x v="571"/>
  </r>
  <r>
    <n v="592"/>
    <x v="275"/>
    <x v="0"/>
    <x v="231"/>
    <x v="243"/>
    <x v="1"/>
    <s v="ZC-21910"/>
    <x v="233"/>
    <x v="0"/>
    <s v="United States"/>
    <x v="127"/>
    <x v="21"/>
    <x v="160"/>
    <x v="1"/>
    <x v="511"/>
    <x v="1"/>
    <x v="10"/>
    <x v="506"/>
    <x v="563"/>
    <x v="0"/>
    <x v="2"/>
    <x v="572"/>
  </r>
  <r>
    <n v="593"/>
    <x v="276"/>
    <x v="2"/>
    <x v="232"/>
    <x v="244"/>
    <x v="1"/>
    <s v="MS-17830"/>
    <x v="234"/>
    <x v="0"/>
    <s v="United States"/>
    <x v="128"/>
    <x v="5"/>
    <x v="161"/>
    <x v="2"/>
    <x v="512"/>
    <x v="1"/>
    <x v="6"/>
    <x v="507"/>
    <x v="564"/>
    <x v="0"/>
    <x v="2"/>
    <x v="573"/>
  </r>
  <r>
    <n v="594"/>
    <x v="276"/>
    <x v="2"/>
    <x v="232"/>
    <x v="244"/>
    <x v="1"/>
    <s v="MS-17830"/>
    <x v="234"/>
    <x v="0"/>
    <s v="United States"/>
    <x v="128"/>
    <x v="5"/>
    <x v="161"/>
    <x v="2"/>
    <x v="197"/>
    <x v="2"/>
    <x v="11"/>
    <x v="196"/>
    <x v="565"/>
    <x v="1"/>
    <x v="2"/>
    <x v="574"/>
  </r>
  <r>
    <n v="595"/>
    <x v="277"/>
    <x v="2"/>
    <x v="233"/>
    <x v="245"/>
    <x v="1"/>
    <s v="LR-16915"/>
    <x v="235"/>
    <x v="0"/>
    <s v="United States"/>
    <x v="70"/>
    <x v="1"/>
    <x v="142"/>
    <x v="1"/>
    <x v="513"/>
    <x v="1"/>
    <x v="9"/>
    <x v="508"/>
    <x v="566"/>
    <x v="0"/>
    <x v="0"/>
    <x v="575"/>
  </r>
  <r>
    <n v="596"/>
    <x v="277"/>
    <x v="2"/>
    <x v="233"/>
    <x v="245"/>
    <x v="1"/>
    <s v="LR-16915"/>
    <x v="235"/>
    <x v="0"/>
    <s v="United States"/>
    <x v="70"/>
    <x v="1"/>
    <x v="142"/>
    <x v="1"/>
    <x v="361"/>
    <x v="2"/>
    <x v="16"/>
    <x v="356"/>
    <x v="387"/>
    <x v="1"/>
    <x v="2"/>
    <x v="396"/>
  </r>
  <r>
    <n v="597"/>
    <x v="277"/>
    <x v="2"/>
    <x v="233"/>
    <x v="245"/>
    <x v="1"/>
    <s v="LR-16915"/>
    <x v="235"/>
    <x v="0"/>
    <s v="United States"/>
    <x v="70"/>
    <x v="1"/>
    <x v="142"/>
    <x v="1"/>
    <x v="288"/>
    <x v="2"/>
    <x v="7"/>
    <x v="285"/>
    <x v="567"/>
    <x v="2"/>
    <x v="2"/>
    <x v="576"/>
  </r>
  <r>
    <n v="598"/>
    <x v="277"/>
    <x v="2"/>
    <x v="233"/>
    <x v="245"/>
    <x v="1"/>
    <s v="LR-16915"/>
    <x v="235"/>
    <x v="0"/>
    <s v="United States"/>
    <x v="70"/>
    <x v="1"/>
    <x v="142"/>
    <x v="1"/>
    <x v="514"/>
    <x v="0"/>
    <x v="5"/>
    <x v="509"/>
    <x v="568"/>
    <x v="8"/>
    <x v="0"/>
    <x v="577"/>
  </r>
  <r>
    <n v="599"/>
    <x v="278"/>
    <x v="0"/>
    <x v="216"/>
    <x v="220"/>
    <x v="2"/>
    <s v="TP-21130"/>
    <x v="236"/>
    <x v="0"/>
    <s v="United States"/>
    <x v="10"/>
    <x v="9"/>
    <x v="63"/>
    <x v="3"/>
    <x v="515"/>
    <x v="1"/>
    <x v="14"/>
    <x v="510"/>
    <x v="569"/>
    <x v="0"/>
    <x v="2"/>
    <x v="578"/>
  </r>
  <r>
    <n v="600"/>
    <x v="279"/>
    <x v="0"/>
    <x v="87"/>
    <x v="246"/>
    <x v="1"/>
    <s v="CK-12205"/>
    <x v="237"/>
    <x v="0"/>
    <s v="United States"/>
    <x v="10"/>
    <x v="9"/>
    <x v="74"/>
    <x v="3"/>
    <x v="516"/>
    <x v="2"/>
    <x v="7"/>
    <x v="511"/>
    <x v="570"/>
    <x v="1"/>
    <x v="10"/>
    <x v="579"/>
  </r>
  <r>
    <n v="601"/>
    <x v="279"/>
    <x v="0"/>
    <x v="87"/>
    <x v="246"/>
    <x v="1"/>
    <s v="CK-12205"/>
    <x v="237"/>
    <x v="0"/>
    <s v="United States"/>
    <x v="10"/>
    <x v="9"/>
    <x v="74"/>
    <x v="3"/>
    <x v="517"/>
    <x v="2"/>
    <x v="7"/>
    <x v="512"/>
    <x v="571"/>
    <x v="4"/>
    <x v="10"/>
    <x v="580"/>
  </r>
  <r>
    <n v="602"/>
    <x v="279"/>
    <x v="0"/>
    <x v="87"/>
    <x v="246"/>
    <x v="1"/>
    <s v="CK-12205"/>
    <x v="237"/>
    <x v="0"/>
    <s v="United States"/>
    <x v="10"/>
    <x v="9"/>
    <x v="74"/>
    <x v="3"/>
    <x v="503"/>
    <x v="1"/>
    <x v="14"/>
    <x v="498"/>
    <x v="572"/>
    <x v="0"/>
    <x v="2"/>
    <x v="581"/>
  </r>
  <r>
    <n v="603"/>
    <x v="280"/>
    <x v="2"/>
    <x v="234"/>
    <x v="247"/>
    <x v="1"/>
    <s v="AS-10240"/>
    <x v="238"/>
    <x v="0"/>
    <s v="United States"/>
    <x v="67"/>
    <x v="2"/>
    <x v="85"/>
    <x v="0"/>
    <x v="518"/>
    <x v="1"/>
    <x v="4"/>
    <x v="513"/>
    <x v="573"/>
    <x v="7"/>
    <x v="2"/>
    <x v="582"/>
  </r>
  <r>
    <n v="604"/>
    <x v="280"/>
    <x v="2"/>
    <x v="234"/>
    <x v="247"/>
    <x v="1"/>
    <s v="AS-10240"/>
    <x v="238"/>
    <x v="0"/>
    <s v="United States"/>
    <x v="67"/>
    <x v="2"/>
    <x v="85"/>
    <x v="0"/>
    <x v="285"/>
    <x v="0"/>
    <x v="5"/>
    <x v="282"/>
    <x v="502"/>
    <x v="1"/>
    <x v="2"/>
    <x v="514"/>
  </r>
  <r>
    <n v="605"/>
    <x v="280"/>
    <x v="2"/>
    <x v="234"/>
    <x v="247"/>
    <x v="1"/>
    <s v="AS-10240"/>
    <x v="238"/>
    <x v="0"/>
    <s v="United States"/>
    <x v="67"/>
    <x v="2"/>
    <x v="85"/>
    <x v="0"/>
    <x v="385"/>
    <x v="1"/>
    <x v="8"/>
    <x v="381"/>
    <x v="574"/>
    <x v="1"/>
    <x v="6"/>
    <x v="583"/>
  </r>
  <r>
    <n v="606"/>
    <x v="280"/>
    <x v="2"/>
    <x v="234"/>
    <x v="247"/>
    <x v="1"/>
    <s v="AS-10240"/>
    <x v="238"/>
    <x v="0"/>
    <s v="United States"/>
    <x v="67"/>
    <x v="2"/>
    <x v="85"/>
    <x v="0"/>
    <x v="379"/>
    <x v="1"/>
    <x v="8"/>
    <x v="375"/>
    <x v="575"/>
    <x v="4"/>
    <x v="6"/>
    <x v="584"/>
  </r>
  <r>
    <n v="607"/>
    <x v="280"/>
    <x v="2"/>
    <x v="234"/>
    <x v="247"/>
    <x v="1"/>
    <s v="AS-10240"/>
    <x v="238"/>
    <x v="0"/>
    <s v="United States"/>
    <x v="67"/>
    <x v="2"/>
    <x v="85"/>
    <x v="0"/>
    <x v="519"/>
    <x v="1"/>
    <x v="10"/>
    <x v="514"/>
    <x v="576"/>
    <x v="1"/>
    <x v="2"/>
    <x v="585"/>
  </r>
  <r>
    <n v="608"/>
    <x v="281"/>
    <x v="2"/>
    <x v="235"/>
    <x v="248"/>
    <x v="1"/>
    <s v="AR-10510"/>
    <x v="239"/>
    <x v="0"/>
    <s v="United States"/>
    <x v="10"/>
    <x v="9"/>
    <x v="63"/>
    <x v="3"/>
    <x v="520"/>
    <x v="1"/>
    <x v="8"/>
    <x v="515"/>
    <x v="577"/>
    <x v="0"/>
    <x v="6"/>
    <x v="586"/>
  </r>
  <r>
    <n v="609"/>
    <x v="281"/>
    <x v="2"/>
    <x v="235"/>
    <x v="248"/>
    <x v="1"/>
    <s v="AR-10510"/>
    <x v="239"/>
    <x v="0"/>
    <s v="United States"/>
    <x v="10"/>
    <x v="9"/>
    <x v="63"/>
    <x v="3"/>
    <x v="454"/>
    <x v="1"/>
    <x v="6"/>
    <x v="450"/>
    <x v="578"/>
    <x v="6"/>
    <x v="2"/>
    <x v="587"/>
  </r>
  <r>
    <n v="610"/>
    <x v="281"/>
    <x v="2"/>
    <x v="235"/>
    <x v="248"/>
    <x v="1"/>
    <s v="AR-10510"/>
    <x v="239"/>
    <x v="0"/>
    <s v="United States"/>
    <x v="10"/>
    <x v="9"/>
    <x v="63"/>
    <x v="3"/>
    <x v="521"/>
    <x v="2"/>
    <x v="7"/>
    <x v="516"/>
    <x v="579"/>
    <x v="0"/>
    <x v="10"/>
    <x v="588"/>
  </r>
  <r>
    <n v="611"/>
    <x v="282"/>
    <x v="0"/>
    <x v="236"/>
    <x v="249"/>
    <x v="2"/>
    <s v="NB-18655"/>
    <x v="240"/>
    <x v="1"/>
    <s v="United States"/>
    <x v="61"/>
    <x v="5"/>
    <x v="162"/>
    <x v="2"/>
    <x v="348"/>
    <x v="2"/>
    <x v="7"/>
    <x v="344"/>
    <x v="580"/>
    <x v="1"/>
    <x v="2"/>
    <x v="589"/>
  </r>
  <r>
    <n v="612"/>
    <x v="282"/>
    <x v="0"/>
    <x v="236"/>
    <x v="249"/>
    <x v="2"/>
    <s v="NB-18655"/>
    <x v="240"/>
    <x v="1"/>
    <s v="United States"/>
    <x v="61"/>
    <x v="5"/>
    <x v="162"/>
    <x v="2"/>
    <x v="522"/>
    <x v="1"/>
    <x v="2"/>
    <x v="517"/>
    <x v="581"/>
    <x v="4"/>
    <x v="2"/>
    <x v="590"/>
  </r>
  <r>
    <n v="613"/>
    <x v="283"/>
    <x v="0"/>
    <x v="108"/>
    <x v="250"/>
    <x v="0"/>
    <s v="GD-14590"/>
    <x v="241"/>
    <x v="1"/>
    <s v="United States"/>
    <x v="10"/>
    <x v="9"/>
    <x v="105"/>
    <x v="3"/>
    <x v="523"/>
    <x v="1"/>
    <x v="10"/>
    <x v="518"/>
    <x v="582"/>
    <x v="0"/>
    <x v="2"/>
    <x v="591"/>
  </r>
  <r>
    <n v="614"/>
    <x v="283"/>
    <x v="0"/>
    <x v="108"/>
    <x v="250"/>
    <x v="0"/>
    <s v="GD-14590"/>
    <x v="241"/>
    <x v="1"/>
    <s v="United States"/>
    <x v="10"/>
    <x v="9"/>
    <x v="105"/>
    <x v="3"/>
    <x v="524"/>
    <x v="2"/>
    <x v="7"/>
    <x v="519"/>
    <x v="583"/>
    <x v="6"/>
    <x v="10"/>
    <x v="592"/>
  </r>
  <r>
    <n v="615"/>
    <x v="284"/>
    <x v="3"/>
    <x v="237"/>
    <x v="251"/>
    <x v="0"/>
    <s v="CK-12595"/>
    <x v="242"/>
    <x v="0"/>
    <s v="United States"/>
    <x v="129"/>
    <x v="24"/>
    <x v="163"/>
    <x v="3"/>
    <x v="222"/>
    <x v="2"/>
    <x v="7"/>
    <x v="220"/>
    <x v="584"/>
    <x v="12"/>
    <x v="10"/>
    <x v="593"/>
  </r>
  <r>
    <n v="616"/>
    <x v="284"/>
    <x v="3"/>
    <x v="237"/>
    <x v="251"/>
    <x v="0"/>
    <s v="CK-12595"/>
    <x v="242"/>
    <x v="0"/>
    <s v="United States"/>
    <x v="129"/>
    <x v="24"/>
    <x v="163"/>
    <x v="3"/>
    <x v="525"/>
    <x v="1"/>
    <x v="8"/>
    <x v="520"/>
    <x v="585"/>
    <x v="0"/>
    <x v="6"/>
    <x v="594"/>
  </r>
  <r>
    <n v="617"/>
    <x v="285"/>
    <x v="3"/>
    <x v="238"/>
    <x v="176"/>
    <x v="0"/>
    <s v="NG-18355"/>
    <x v="243"/>
    <x v="1"/>
    <s v="United States"/>
    <x v="20"/>
    <x v="15"/>
    <x v="164"/>
    <x v="3"/>
    <x v="526"/>
    <x v="0"/>
    <x v="5"/>
    <x v="521"/>
    <x v="586"/>
    <x v="0"/>
    <x v="0"/>
    <x v="595"/>
  </r>
  <r>
    <n v="618"/>
    <x v="285"/>
    <x v="3"/>
    <x v="238"/>
    <x v="176"/>
    <x v="0"/>
    <s v="NG-18355"/>
    <x v="243"/>
    <x v="1"/>
    <s v="United States"/>
    <x v="20"/>
    <x v="15"/>
    <x v="164"/>
    <x v="3"/>
    <x v="527"/>
    <x v="0"/>
    <x v="5"/>
    <x v="522"/>
    <x v="587"/>
    <x v="0"/>
    <x v="0"/>
    <x v="596"/>
  </r>
  <r>
    <n v="619"/>
    <x v="285"/>
    <x v="3"/>
    <x v="238"/>
    <x v="176"/>
    <x v="0"/>
    <s v="NG-18355"/>
    <x v="243"/>
    <x v="1"/>
    <s v="United States"/>
    <x v="20"/>
    <x v="15"/>
    <x v="164"/>
    <x v="3"/>
    <x v="528"/>
    <x v="1"/>
    <x v="8"/>
    <x v="523"/>
    <x v="588"/>
    <x v="6"/>
    <x v="2"/>
    <x v="597"/>
  </r>
  <r>
    <n v="620"/>
    <x v="285"/>
    <x v="3"/>
    <x v="238"/>
    <x v="176"/>
    <x v="0"/>
    <s v="NG-18355"/>
    <x v="243"/>
    <x v="1"/>
    <s v="United States"/>
    <x v="20"/>
    <x v="15"/>
    <x v="164"/>
    <x v="3"/>
    <x v="529"/>
    <x v="2"/>
    <x v="7"/>
    <x v="524"/>
    <x v="589"/>
    <x v="7"/>
    <x v="0"/>
    <x v="598"/>
  </r>
  <r>
    <n v="621"/>
    <x v="285"/>
    <x v="3"/>
    <x v="238"/>
    <x v="176"/>
    <x v="0"/>
    <s v="NG-18355"/>
    <x v="243"/>
    <x v="1"/>
    <s v="United States"/>
    <x v="20"/>
    <x v="15"/>
    <x v="164"/>
    <x v="3"/>
    <x v="138"/>
    <x v="0"/>
    <x v="5"/>
    <x v="138"/>
    <x v="590"/>
    <x v="1"/>
    <x v="0"/>
    <x v="599"/>
  </r>
  <r>
    <n v="622"/>
    <x v="286"/>
    <x v="2"/>
    <x v="58"/>
    <x v="252"/>
    <x v="1"/>
    <s v="CA-12265"/>
    <x v="244"/>
    <x v="0"/>
    <s v="United States"/>
    <x v="22"/>
    <x v="10"/>
    <x v="26"/>
    <x v="2"/>
    <x v="530"/>
    <x v="1"/>
    <x v="8"/>
    <x v="525"/>
    <x v="591"/>
    <x v="2"/>
    <x v="3"/>
    <x v="600"/>
  </r>
  <r>
    <n v="623"/>
    <x v="287"/>
    <x v="1"/>
    <x v="239"/>
    <x v="253"/>
    <x v="1"/>
    <s v="SF-20965"/>
    <x v="245"/>
    <x v="1"/>
    <s v="United States"/>
    <x v="130"/>
    <x v="12"/>
    <x v="165"/>
    <x v="2"/>
    <x v="531"/>
    <x v="0"/>
    <x v="1"/>
    <x v="526"/>
    <x v="85"/>
    <x v="0"/>
    <x v="0"/>
    <x v="601"/>
  </r>
  <r>
    <n v="624"/>
    <x v="287"/>
    <x v="1"/>
    <x v="239"/>
    <x v="253"/>
    <x v="1"/>
    <s v="SF-20965"/>
    <x v="245"/>
    <x v="1"/>
    <s v="United States"/>
    <x v="130"/>
    <x v="12"/>
    <x v="165"/>
    <x v="2"/>
    <x v="532"/>
    <x v="1"/>
    <x v="9"/>
    <x v="527"/>
    <x v="592"/>
    <x v="2"/>
    <x v="9"/>
    <x v="602"/>
  </r>
  <r>
    <n v="625"/>
    <x v="287"/>
    <x v="1"/>
    <x v="239"/>
    <x v="253"/>
    <x v="1"/>
    <s v="SF-20965"/>
    <x v="245"/>
    <x v="1"/>
    <s v="United States"/>
    <x v="130"/>
    <x v="12"/>
    <x v="165"/>
    <x v="2"/>
    <x v="533"/>
    <x v="1"/>
    <x v="4"/>
    <x v="528"/>
    <x v="593"/>
    <x v="4"/>
    <x v="0"/>
    <x v="603"/>
  </r>
  <r>
    <n v="626"/>
    <x v="287"/>
    <x v="1"/>
    <x v="239"/>
    <x v="253"/>
    <x v="1"/>
    <s v="SF-20965"/>
    <x v="245"/>
    <x v="1"/>
    <s v="United States"/>
    <x v="130"/>
    <x v="12"/>
    <x v="165"/>
    <x v="2"/>
    <x v="30"/>
    <x v="1"/>
    <x v="6"/>
    <x v="30"/>
    <x v="594"/>
    <x v="6"/>
    <x v="0"/>
    <x v="604"/>
  </r>
  <r>
    <n v="627"/>
    <x v="288"/>
    <x v="3"/>
    <x v="175"/>
    <x v="184"/>
    <x v="1"/>
    <s v="MO-17800"/>
    <x v="246"/>
    <x v="2"/>
    <s v="United States"/>
    <x v="20"/>
    <x v="15"/>
    <x v="29"/>
    <x v="3"/>
    <x v="534"/>
    <x v="0"/>
    <x v="5"/>
    <x v="529"/>
    <x v="595"/>
    <x v="3"/>
    <x v="0"/>
    <x v="605"/>
  </r>
  <r>
    <n v="628"/>
    <x v="289"/>
    <x v="3"/>
    <x v="240"/>
    <x v="254"/>
    <x v="1"/>
    <s v="AT-10735"/>
    <x v="247"/>
    <x v="0"/>
    <s v="United States"/>
    <x v="4"/>
    <x v="4"/>
    <x v="60"/>
    <x v="1"/>
    <x v="535"/>
    <x v="1"/>
    <x v="9"/>
    <x v="530"/>
    <x v="596"/>
    <x v="0"/>
    <x v="0"/>
    <x v="606"/>
  </r>
  <r>
    <n v="629"/>
    <x v="290"/>
    <x v="3"/>
    <x v="94"/>
    <x v="91"/>
    <x v="1"/>
    <s v="LC-17140"/>
    <x v="95"/>
    <x v="0"/>
    <s v="United States"/>
    <x v="8"/>
    <x v="1"/>
    <x v="34"/>
    <x v="1"/>
    <x v="536"/>
    <x v="1"/>
    <x v="8"/>
    <x v="531"/>
    <x v="597"/>
    <x v="2"/>
    <x v="2"/>
    <x v="607"/>
  </r>
  <r>
    <n v="630"/>
    <x v="290"/>
    <x v="3"/>
    <x v="94"/>
    <x v="91"/>
    <x v="1"/>
    <s v="LC-17140"/>
    <x v="95"/>
    <x v="0"/>
    <s v="United States"/>
    <x v="8"/>
    <x v="1"/>
    <x v="34"/>
    <x v="1"/>
    <x v="249"/>
    <x v="1"/>
    <x v="10"/>
    <x v="247"/>
    <x v="598"/>
    <x v="1"/>
    <x v="0"/>
    <x v="608"/>
  </r>
  <r>
    <n v="631"/>
    <x v="291"/>
    <x v="0"/>
    <x v="25"/>
    <x v="10"/>
    <x v="0"/>
    <s v="FM-14380"/>
    <x v="248"/>
    <x v="0"/>
    <s v="United States"/>
    <x v="34"/>
    <x v="22"/>
    <x v="42"/>
    <x v="1"/>
    <x v="537"/>
    <x v="1"/>
    <x v="4"/>
    <x v="532"/>
    <x v="599"/>
    <x v="1"/>
    <x v="2"/>
    <x v="609"/>
  </r>
  <r>
    <n v="632"/>
    <x v="291"/>
    <x v="0"/>
    <x v="25"/>
    <x v="10"/>
    <x v="0"/>
    <s v="FM-14380"/>
    <x v="248"/>
    <x v="0"/>
    <s v="United States"/>
    <x v="34"/>
    <x v="22"/>
    <x v="42"/>
    <x v="1"/>
    <x v="538"/>
    <x v="2"/>
    <x v="11"/>
    <x v="533"/>
    <x v="600"/>
    <x v="2"/>
    <x v="2"/>
    <x v="610"/>
  </r>
  <r>
    <n v="633"/>
    <x v="291"/>
    <x v="0"/>
    <x v="25"/>
    <x v="10"/>
    <x v="0"/>
    <s v="FM-14380"/>
    <x v="248"/>
    <x v="0"/>
    <s v="United States"/>
    <x v="34"/>
    <x v="22"/>
    <x v="42"/>
    <x v="1"/>
    <x v="539"/>
    <x v="2"/>
    <x v="7"/>
    <x v="534"/>
    <x v="601"/>
    <x v="4"/>
    <x v="2"/>
    <x v="611"/>
  </r>
  <r>
    <n v="634"/>
    <x v="292"/>
    <x v="3"/>
    <x v="241"/>
    <x v="255"/>
    <x v="0"/>
    <s v="BD-11605"/>
    <x v="205"/>
    <x v="0"/>
    <s v="United States"/>
    <x v="100"/>
    <x v="2"/>
    <x v="123"/>
    <x v="0"/>
    <x v="540"/>
    <x v="2"/>
    <x v="11"/>
    <x v="535"/>
    <x v="602"/>
    <x v="1"/>
    <x v="2"/>
    <x v="612"/>
  </r>
  <r>
    <n v="635"/>
    <x v="292"/>
    <x v="3"/>
    <x v="241"/>
    <x v="255"/>
    <x v="0"/>
    <s v="BD-11605"/>
    <x v="205"/>
    <x v="0"/>
    <s v="United States"/>
    <x v="100"/>
    <x v="2"/>
    <x v="123"/>
    <x v="0"/>
    <x v="508"/>
    <x v="1"/>
    <x v="2"/>
    <x v="503"/>
    <x v="603"/>
    <x v="1"/>
    <x v="2"/>
    <x v="613"/>
  </r>
  <r>
    <n v="636"/>
    <x v="293"/>
    <x v="1"/>
    <x v="242"/>
    <x v="256"/>
    <x v="0"/>
    <s v="DJ-13420"/>
    <x v="249"/>
    <x v="1"/>
    <s v="United States"/>
    <x v="131"/>
    <x v="32"/>
    <x v="166"/>
    <x v="0"/>
    <x v="541"/>
    <x v="0"/>
    <x v="1"/>
    <x v="536"/>
    <x v="604"/>
    <x v="1"/>
    <x v="0"/>
    <x v="614"/>
  </r>
  <r>
    <n v="637"/>
    <x v="294"/>
    <x v="0"/>
    <x v="243"/>
    <x v="257"/>
    <x v="1"/>
    <s v="ME-17725"/>
    <x v="250"/>
    <x v="0"/>
    <s v="United States"/>
    <x v="34"/>
    <x v="22"/>
    <x v="42"/>
    <x v="1"/>
    <x v="542"/>
    <x v="1"/>
    <x v="8"/>
    <x v="537"/>
    <x v="605"/>
    <x v="1"/>
    <x v="6"/>
    <x v="615"/>
  </r>
  <r>
    <n v="638"/>
    <x v="294"/>
    <x v="0"/>
    <x v="243"/>
    <x v="257"/>
    <x v="1"/>
    <s v="ME-17725"/>
    <x v="250"/>
    <x v="0"/>
    <s v="United States"/>
    <x v="34"/>
    <x v="22"/>
    <x v="42"/>
    <x v="1"/>
    <x v="543"/>
    <x v="1"/>
    <x v="9"/>
    <x v="538"/>
    <x v="606"/>
    <x v="1"/>
    <x v="2"/>
    <x v="616"/>
  </r>
  <r>
    <n v="639"/>
    <x v="295"/>
    <x v="0"/>
    <x v="244"/>
    <x v="258"/>
    <x v="1"/>
    <s v="RB-19465"/>
    <x v="46"/>
    <x v="2"/>
    <s v="United States"/>
    <x v="132"/>
    <x v="1"/>
    <x v="167"/>
    <x v="1"/>
    <x v="220"/>
    <x v="0"/>
    <x v="5"/>
    <x v="219"/>
    <x v="607"/>
    <x v="2"/>
    <x v="0"/>
    <x v="617"/>
  </r>
  <r>
    <n v="640"/>
    <x v="295"/>
    <x v="0"/>
    <x v="244"/>
    <x v="258"/>
    <x v="1"/>
    <s v="RB-19465"/>
    <x v="46"/>
    <x v="2"/>
    <s v="United States"/>
    <x v="132"/>
    <x v="1"/>
    <x v="167"/>
    <x v="1"/>
    <x v="544"/>
    <x v="1"/>
    <x v="8"/>
    <x v="539"/>
    <x v="608"/>
    <x v="4"/>
    <x v="2"/>
    <x v="618"/>
  </r>
  <r>
    <n v="641"/>
    <x v="296"/>
    <x v="0"/>
    <x v="122"/>
    <x v="259"/>
    <x v="1"/>
    <s v="JD-16150"/>
    <x v="251"/>
    <x v="1"/>
    <s v="United States"/>
    <x v="31"/>
    <x v="11"/>
    <x v="39"/>
    <x v="2"/>
    <x v="545"/>
    <x v="0"/>
    <x v="5"/>
    <x v="540"/>
    <x v="609"/>
    <x v="1"/>
    <x v="0"/>
    <x v="619"/>
  </r>
  <r>
    <n v="642"/>
    <x v="297"/>
    <x v="3"/>
    <x v="245"/>
    <x v="260"/>
    <x v="0"/>
    <s v="JL-15835"/>
    <x v="252"/>
    <x v="0"/>
    <s v="United States"/>
    <x v="133"/>
    <x v="1"/>
    <x v="168"/>
    <x v="1"/>
    <x v="546"/>
    <x v="1"/>
    <x v="4"/>
    <x v="541"/>
    <x v="610"/>
    <x v="0"/>
    <x v="0"/>
    <x v="620"/>
  </r>
  <r>
    <n v="643"/>
    <x v="297"/>
    <x v="3"/>
    <x v="245"/>
    <x v="260"/>
    <x v="0"/>
    <s v="JL-15835"/>
    <x v="252"/>
    <x v="0"/>
    <s v="United States"/>
    <x v="133"/>
    <x v="1"/>
    <x v="168"/>
    <x v="1"/>
    <x v="547"/>
    <x v="1"/>
    <x v="2"/>
    <x v="542"/>
    <x v="611"/>
    <x v="3"/>
    <x v="0"/>
    <x v="621"/>
  </r>
  <r>
    <n v="644"/>
    <x v="298"/>
    <x v="3"/>
    <x v="193"/>
    <x v="261"/>
    <x v="1"/>
    <s v="SC-20305"/>
    <x v="253"/>
    <x v="0"/>
    <s v="United States"/>
    <x v="134"/>
    <x v="12"/>
    <x v="169"/>
    <x v="2"/>
    <x v="217"/>
    <x v="2"/>
    <x v="11"/>
    <x v="458"/>
    <x v="612"/>
    <x v="4"/>
    <x v="0"/>
    <x v="622"/>
  </r>
  <r>
    <n v="645"/>
    <x v="299"/>
    <x v="3"/>
    <x v="246"/>
    <x v="262"/>
    <x v="1"/>
    <s v="TW-21025"/>
    <x v="69"/>
    <x v="2"/>
    <s v="United States"/>
    <x v="135"/>
    <x v="30"/>
    <x v="170"/>
    <x v="3"/>
    <x v="548"/>
    <x v="1"/>
    <x v="10"/>
    <x v="543"/>
    <x v="90"/>
    <x v="7"/>
    <x v="0"/>
    <x v="623"/>
  </r>
  <r>
    <n v="646"/>
    <x v="300"/>
    <x v="3"/>
    <x v="247"/>
    <x v="263"/>
    <x v="1"/>
    <s v="CC-12430"/>
    <x v="254"/>
    <x v="2"/>
    <s v="United States"/>
    <x v="38"/>
    <x v="14"/>
    <x v="134"/>
    <x v="2"/>
    <x v="549"/>
    <x v="1"/>
    <x v="9"/>
    <x v="544"/>
    <x v="613"/>
    <x v="0"/>
    <x v="0"/>
    <x v="624"/>
  </r>
  <r>
    <n v="647"/>
    <x v="301"/>
    <x v="0"/>
    <x v="178"/>
    <x v="264"/>
    <x v="1"/>
    <s v="BB-10990"/>
    <x v="121"/>
    <x v="1"/>
    <s v="United States"/>
    <x v="136"/>
    <x v="16"/>
    <x v="171"/>
    <x v="1"/>
    <x v="550"/>
    <x v="1"/>
    <x v="13"/>
    <x v="33"/>
    <x v="614"/>
    <x v="2"/>
    <x v="2"/>
    <x v="625"/>
  </r>
  <r>
    <n v="648"/>
    <x v="301"/>
    <x v="0"/>
    <x v="178"/>
    <x v="264"/>
    <x v="1"/>
    <s v="BB-10990"/>
    <x v="121"/>
    <x v="1"/>
    <s v="United States"/>
    <x v="136"/>
    <x v="16"/>
    <x v="171"/>
    <x v="1"/>
    <x v="551"/>
    <x v="1"/>
    <x v="9"/>
    <x v="545"/>
    <x v="615"/>
    <x v="0"/>
    <x v="2"/>
    <x v="626"/>
  </r>
  <r>
    <n v="649"/>
    <x v="302"/>
    <x v="0"/>
    <x v="25"/>
    <x v="265"/>
    <x v="0"/>
    <s v="AR-10825"/>
    <x v="255"/>
    <x v="1"/>
    <s v="United States"/>
    <x v="137"/>
    <x v="4"/>
    <x v="172"/>
    <x v="1"/>
    <x v="345"/>
    <x v="0"/>
    <x v="5"/>
    <x v="341"/>
    <x v="616"/>
    <x v="4"/>
    <x v="0"/>
    <x v="627"/>
  </r>
  <r>
    <n v="650"/>
    <x v="302"/>
    <x v="0"/>
    <x v="25"/>
    <x v="265"/>
    <x v="0"/>
    <s v="AR-10825"/>
    <x v="255"/>
    <x v="1"/>
    <s v="United States"/>
    <x v="137"/>
    <x v="4"/>
    <x v="172"/>
    <x v="1"/>
    <x v="172"/>
    <x v="2"/>
    <x v="7"/>
    <x v="171"/>
    <x v="214"/>
    <x v="1"/>
    <x v="2"/>
    <x v="216"/>
  </r>
  <r>
    <n v="651"/>
    <x v="302"/>
    <x v="0"/>
    <x v="25"/>
    <x v="265"/>
    <x v="0"/>
    <s v="AR-10825"/>
    <x v="255"/>
    <x v="1"/>
    <s v="United States"/>
    <x v="137"/>
    <x v="4"/>
    <x v="172"/>
    <x v="1"/>
    <x v="552"/>
    <x v="2"/>
    <x v="11"/>
    <x v="546"/>
    <x v="617"/>
    <x v="4"/>
    <x v="0"/>
    <x v="628"/>
  </r>
  <r>
    <n v="652"/>
    <x v="303"/>
    <x v="0"/>
    <x v="248"/>
    <x v="154"/>
    <x v="1"/>
    <s v="SR-20740"/>
    <x v="256"/>
    <x v="2"/>
    <s v="United States"/>
    <x v="20"/>
    <x v="15"/>
    <x v="23"/>
    <x v="3"/>
    <x v="67"/>
    <x v="1"/>
    <x v="10"/>
    <x v="67"/>
    <x v="618"/>
    <x v="12"/>
    <x v="0"/>
    <x v="629"/>
  </r>
  <r>
    <n v="653"/>
    <x v="304"/>
    <x v="3"/>
    <x v="249"/>
    <x v="266"/>
    <x v="1"/>
    <s v="AR-10405"/>
    <x v="153"/>
    <x v="1"/>
    <s v="United States"/>
    <x v="20"/>
    <x v="15"/>
    <x v="45"/>
    <x v="3"/>
    <x v="62"/>
    <x v="1"/>
    <x v="10"/>
    <x v="62"/>
    <x v="619"/>
    <x v="0"/>
    <x v="0"/>
    <x v="630"/>
  </r>
  <r>
    <n v="654"/>
    <x v="304"/>
    <x v="3"/>
    <x v="249"/>
    <x v="266"/>
    <x v="1"/>
    <s v="AR-10405"/>
    <x v="153"/>
    <x v="1"/>
    <s v="United States"/>
    <x v="20"/>
    <x v="15"/>
    <x v="45"/>
    <x v="3"/>
    <x v="553"/>
    <x v="2"/>
    <x v="11"/>
    <x v="547"/>
    <x v="620"/>
    <x v="8"/>
    <x v="0"/>
    <x v="631"/>
  </r>
  <r>
    <n v="655"/>
    <x v="305"/>
    <x v="0"/>
    <x v="250"/>
    <x v="267"/>
    <x v="1"/>
    <s v="CR-12730"/>
    <x v="257"/>
    <x v="0"/>
    <s v="United States"/>
    <x v="38"/>
    <x v="24"/>
    <x v="47"/>
    <x v="3"/>
    <x v="554"/>
    <x v="1"/>
    <x v="9"/>
    <x v="548"/>
    <x v="621"/>
    <x v="0"/>
    <x v="2"/>
    <x v="632"/>
  </r>
  <r>
    <n v="656"/>
    <x v="305"/>
    <x v="0"/>
    <x v="250"/>
    <x v="267"/>
    <x v="1"/>
    <s v="CR-12730"/>
    <x v="257"/>
    <x v="0"/>
    <s v="United States"/>
    <x v="38"/>
    <x v="24"/>
    <x v="47"/>
    <x v="3"/>
    <x v="555"/>
    <x v="1"/>
    <x v="8"/>
    <x v="549"/>
    <x v="622"/>
    <x v="0"/>
    <x v="6"/>
    <x v="633"/>
  </r>
  <r>
    <n v="657"/>
    <x v="305"/>
    <x v="0"/>
    <x v="250"/>
    <x v="267"/>
    <x v="1"/>
    <s v="CR-12730"/>
    <x v="257"/>
    <x v="0"/>
    <s v="United States"/>
    <x v="38"/>
    <x v="24"/>
    <x v="47"/>
    <x v="3"/>
    <x v="556"/>
    <x v="1"/>
    <x v="12"/>
    <x v="550"/>
    <x v="623"/>
    <x v="0"/>
    <x v="2"/>
    <x v="634"/>
  </r>
  <r>
    <n v="658"/>
    <x v="306"/>
    <x v="0"/>
    <x v="251"/>
    <x v="268"/>
    <x v="3"/>
    <s v="EH-14125"/>
    <x v="258"/>
    <x v="2"/>
    <s v="United States"/>
    <x v="34"/>
    <x v="10"/>
    <x v="173"/>
    <x v="2"/>
    <x v="445"/>
    <x v="0"/>
    <x v="1"/>
    <x v="440"/>
    <x v="624"/>
    <x v="0"/>
    <x v="4"/>
    <x v="635"/>
  </r>
  <r>
    <n v="659"/>
    <x v="306"/>
    <x v="0"/>
    <x v="251"/>
    <x v="268"/>
    <x v="3"/>
    <s v="EH-14125"/>
    <x v="258"/>
    <x v="2"/>
    <s v="United States"/>
    <x v="34"/>
    <x v="10"/>
    <x v="173"/>
    <x v="2"/>
    <x v="68"/>
    <x v="1"/>
    <x v="8"/>
    <x v="68"/>
    <x v="625"/>
    <x v="0"/>
    <x v="3"/>
    <x v="636"/>
  </r>
  <r>
    <n v="660"/>
    <x v="307"/>
    <x v="1"/>
    <x v="252"/>
    <x v="269"/>
    <x v="1"/>
    <s v="CB-12025"/>
    <x v="90"/>
    <x v="0"/>
    <s v="United States"/>
    <x v="81"/>
    <x v="5"/>
    <x v="174"/>
    <x v="2"/>
    <x v="518"/>
    <x v="1"/>
    <x v="4"/>
    <x v="513"/>
    <x v="626"/>
    <x v="3"/>
    <x v="2"/>
    <x v="637"/>
  </r>
  <r>
    <n v="661"/>
    <x v="307"/>
    <x v="1"/>
    <x v="252"/>
    <x v="269"/>
    <x v="1"/>
    <s v="CB-12025"/>
    <x v="90"/>
    <x v="0"/>
    <s v="United States"/>
    <x v="81"/>
    <x v="5"/>
    <x v="174"/>
    <x v="2"/>
    <x v="557"/>
    <x v="1"/>
    <x v="4"/>
    <x v="551"/>
    <x v="627"/>
    <x v="9"/>
    <x v="2"/>
    <x v="638"/>
  </r>
  <r>
    <n v="662"/>
    <x v="307"/>
    <x v="1"/>
    <x v="252"/>
    <x v="269"/>
    <x v="1"/>
    <s v="CB-12025"/>
    <x v="90"/>
    <x v="0"/>
    <s v="United States"/>
    <x v="81"/>
    <x v="5"/>
    <x v="174"/>
    <x v="2"/>
    <x v="114"/>
    <x v="0"/>
    <x v="3"/>
    <x v="114"/>
    <x v="628"/>
    <x v="2"/>
    <x v="4"/>
    <x v="639"/>
  </r>
  <r>
    <n v="663"/>
    <x v="307"/>
    <x v="1"/>
    <x v="252"/>
    <x v="269"/>
    <x v="1"/>
    <s v="CB-12025"/>
    <x v="90"/>
    <x v="0"/>
    <s v="United States"/>
    <x v="81"/>
    <x v="5"/>
    <x v="174"/>
    <x v="2"/>
    <x v="109"/>
    <x v="1"/>
    <x v="8"/>
    <x v="109"/>
    <x v="629"/>
    <x v="1"/>
    <x v="3"/>
    <x v="640"/>
  </r>
  <r>
    <n v="664"/>
    <x v="308"/>
    <x v="0"/>
    <x v="253"/>
    <x v="270"/>
    <x v="1"/>
    <s v="SP-20545"/>
    <x v="259"/>
    <x v="1"/>
    <s v="United States"/>
    <x v="20"/>
    <x v="15"/>
    <x v="164"/>
    <x v="3"/>
    <x v="196"/>
    <x v="1"/>
    <x v="4"/>
    <x v="195"/>
    <x v="630"/>
    <x v="2"/>
    <x v="0"/>
    <x v="641"/>
  </r>
  <r>
    <n v="665"/>
    <x v="309"/>
    <x v="0"/>
    <x v="254"/>
    <x v="271"/>
    <x v="3"/>
    <s v="RC-19825"/>
    <x v="116"/>
    <x v="0"/>
    <s v="United States"/>
    <x v="103"/>
    <x v="0"/>
    <x v="175"/>
    <x v="0"/>
    <x v="110"/>
    <x v="1"/>
    <x v="13"/>
    <x v="110"/>
    <x v="631"/>
    <x v="1"/>
    <x v="0"/>
    <x v="642"/>
  </r>
  <r>
    <n v="666"/>
    <x v="310"/>
    <x v="3"/>
    <x v="110"/>
    <x v="272"/>
    <x v="0"/>
    <s v="TH-21235"/>
    <x v="260"/>
    <x v="1"/>
    <s v="United States"/>
    <x v="61"/>
    <x v="5"/>
    <x v="176"/>
    <x v="2"/>
    <x v="558"/>
    <x v="1"/>
    <x v="14"/>
    <x v="552"/>
    <x v="632"/>
    <x v="1"/>
    <x v="2"/>
    <x v="643"/>
  </r>
  <r>
    <n v="667"/>
    <x v="310"/>
    <x v="3"/>
    <x v="110"/>
    <x v="272"/>
    <x v="0"/>
    <s v="TH-21235"/>
    <x v="260"/>
    <x v="1"/>
    <s v="United States"/>
    <x v="61"/>
    <x v="5"/>
    <x v="176"/>
    <x v="2"/>
    <x v="258"/>
    <x v="1"/>
    <x v="10"/>
    <x v="33"/>
    <x v="633"/>
    <x v="1"/>
    <x v="2"/>
    <x v="644"/>
  </r>
  <r>
    <n v="668"/>
    <x v="310"/>
    <x v="3"/>
    <x v="110"/>
    <x v="272"/>
    <x v="0"/>
    <s v="TH-21235"/>
    <x v="260"/>
    <x v="1"/>
    <s v="United States"/>
    <x v="61"/>
    <x v="5"/>
    <x v="176"/>
    <x v="2"/>
    <x v="559"/>
    <x v="2"/>
    <x v="7"/>
    <x v="553"/>
    <x v="634"/>
    <x v="1"/>
    <x v="2"/>
    <x v="645"/>
  </r>
  <r>
    <n v="669"/>
    <x v="311"/>
    <x v="2"/>
    <x v="163"/>
    <x v="166"/>
    <x v="2"/>
    <s v="RP-19390"/>
    <x v="261"/>
    <x v="0"/>
    <s v="United States"/>
    <x v="138"/>
    <x v="24"/>
    <x v="177"/>
    <x v="3"/>
    <x v="560"/>
    <x v="0"/>
    <x v="5"/>
    <x v="554"/>
    <x v="635"/>
    <x v="2"/>
    <x v="2"/>
    <x v="646"/>
  </r>
  <r>
    <n v="670"/>
    <x v="312"/>
    <x v="3"/>
    <x v="255"/>
    <x v="198"/>
    <x v="1"/>
    <s v="MO-17800"/>
    <x v="246"/>
    <x v="2"/>
    <s v="United States"/>
    <x v="22"/>
    <x v="10"/>
    <x v="155"/>
    <x v="2"/>
    <x v="561"/>
    <x v="0"/>
    <x v="5"/>
    <x v="555"/>
    <x v="112"/>
    <x v="1"/>
    <x v="7"/>
    <x v="647"/>
  </r>
  <r>
    <n v="671"/>
    <x v="312"/>
    <x v="3"/>
    <x v="255"/>
    <x v="198"/>
    <x v="1"/>
    <s v="MO-17800"/>
    <x v="246"/>
    <x v="2"/>
    <s v="United States"/>
    <x v="22"/>
    <x v="10"/>
    <x v="155"/>
    <x v="2"/>
    <x v="562"/>
    <x v="0"/>
    <x v="3"/>
    <x v="556"/>
    <x v="636"/>
    <x v="7"/>
    <x v="5"/>
    <x v="648"/>
  </r>
  <r>
    <n v="672"/>
    <x v="312"/>
    <x v="3"/>
    <x v="255"/>
    <x v="198"/>
    <x v="1"/>
    <s v="MO-17800"/>
    <x v="246"/>
    <x v="2"/>
    <s v="United States"/>
    <x v="22"/>
    <x v="10"/>
    <x v="155"/>
    <x v="2"/>
    <x v="126"/>
    <x v="1"/>
    <x v="10"/>
    <x v="557"/>
    <x v="637"/>
    <x v="8"/>
    <x v="2"/>
    <x v="649"/>
  </r>
  <r>
    <n v="673"/>
    <x v="313"/>
    <x v="3"/>
    <x v="140"/>
    <x v="273"/>
    <x v="1"/>
    <s v="TD-20995"/>
    <x v="143"/>
    <x v="0"/>
    <s v="United States"/>
    <x v="94"/>
    <x v="10"/>
    <x v="116"/>
    <x v="2"/>
    <x v="563"/>
    <x v="1"/>
    <x v="6"/>
    <x v="558"/>
    <x v="638"/>
    <x v="2"/>
    <x v="2"/>
    <x v="650"/>
  </r>
  <r>
    <n v="674"/>
    <x v="314"/>
    <x v="3"/>
    <x v="256"/>
    <x v="274"/>
    <x v="2"/>
    <s v="RB-19570"/>
    <x v="262"/>
    <x v="0"/>
    <s v="United States"/>
    <x v="38"/>
    <x v="14"/>
    <x v="134"/>
    <x v="2"/>
    <x v="564"/>
    <x v="1"/>
    <x v="9"/>
    <x v="559"/>
    <x v="639"/>
    <x v="1"/>
    <x v="0"/>
    <x v="651"/>
  </r>
  <r>
    <n v="675"/>
    <x v="314"/>
    <x v="3"/>
    <x v="256"/>
    <x v="274"/>
    <x v="2"/>
    <s v="RB-19570"/>
    <x v="262"/>
    <x v="0"/>
    <s v="United States"/>
    <x v="38"/>
    <x v="14"/>
    <x v="134"/>
    <x v="2"/>
    <x v="565"/>
    <x v="1"/>
    <x v="10"/>
    <x v="560"/>
    <x v="640"/>
    <x v="2"/>
    <x v="0"/>
    <x v="652"/>
  </r>
  <r>
    <n v="676"/>
    <x v="314"/>
    <x v="3"/>
    <x v="256"/>
    <x v="274"/>
    <x v="2"/>
    <s v="RB-19570"/>
    <x v="262"/>
    <x v="0"/>
    <s v="United States"/>
    <x v="38"/>
    <x v="14"/>
    <x v="134"/>
    <x v="2"/>
    <x v="217"/>
    <x v="2"/>
    <x v="11"/>
    <x v="458"/>
    <x v="641"/>
    <x v="1"/>
    <x v="0"/>
    <x v="653"/>
  </r>
  <r>
    <n v="677"/>
    <x v="315"/>
    <x v="3"/>
    <x v="257"/>
    <x v="275"/>
    <x v="1"/>
    <s v="CD-11980"/>
    <x v="263"/>
    <x v="0"/>
    <s v="United States"/>
    <x v="139"/>
    <x v="5"/>
    <x v="178"/>
    <x v="2"/>
    <x v="566"/>
    <x v="1"/>
    <x v="9"/>
    <x v="561"/>
    <x v="642"/>
    <x v="1"/>
    <x v="3"/>
    <x v="654"/>
  </r>
  <r>
    <n v="678"/>
    <x v="315"/>
    <x v="3"/>
    <x v="257"/>
    <x v="275"/>
    <x v="1"/>
    <s v="CD-11980"/>
    <x v="263"/>
    <x v="0"/>
    <s v="United States"/>
    <x v="139"/>
    <x v="5"/>
    <x v="178"/>
    <x v="2"/>
    <x v="567"/>
    <x v="2"/>
    <x v="11"/>
    <x v="562"/>
    <x v="643"/>
    <x v="1"/>
    <x v="2"/>
    <x v="655"/>
  </r>
  <r>
    <n v="679"/>
    <x v="315"/>
    <x v="3"/>
    <x v="257"/>
    <x v="275"/>
    <x v="1"/>
    <s v="CD-11980"/>
    <x v="263"/>
    <x v="0"/>
    <s v="United States"/>
    <x v="139"/>
    <x v="5"/>
    <x v="178"/>
    <x v="2"/>
    <x v="568"/>
    <x v="0"/>
    <x v="5"/>
    <x v="563"/>
    <x v="644"/>
    <x v="1"/>
    <x v="7"/>
    <x v="656"/>
  </r>
  <r>
    <n v="680"/>
    <x v="315"/>
    <x v="3"/>
    <x v="257"/>
    <x v="275"/>
    <x v="1"/>
    <s v="CD-11980"/>
    <x v="263"/>
    <x v="0"/>
    <s v="United States"/>
    <x v="139"/>
    <x v="5"/>
    <x v="178"/>
    <x v="2"/>
    <x v="569"/>
    <x v="1"/>
    <x v="8"/>
    <x v="564"/>
    <x v="645"/>
    <x v="1"/>
    <x v="3"/>
    <x v="657"/>
  </r>
  <r>
    <n v="681"/>
    <x v="316"/>
    <x v="0"/>
    <x v="258"/>
    <x v="71"/>
    <x v="1"/>
    <s v="DJ-13630"/>
    <x v="264"/>
    <x v="0"/>
    <s v="United States"/>
    <x v="20"/>
    <x v="15"/>
    <x v="23"/>
    <x v="3"/>
    <x v="570"/>
    <x v="1"/>
    <x v="8"/>
    <x v="565"/>
    <x v="646"/>
    <x v="1"/>
    <x v="2"/>
    <x v="658"/>
  </r>
  <r>
    <n v="682"/>
    <x v="316"/>
    <x v="0"/>
    <x v="258"/>
    <x v="71"/>
    <x v="1"/>
    <s v="DJ-13630"/>
    <x v="264"/>
    <x v="0"/>
    <s v="United States"/>
    <x v="20"/>
    <x v="15"/>
    <x v="23"/>
    <x v="3"/>
    <x v="571"/>
    <x v="1"/>
    <x v="4"/>
    <x v="566"/>
    <x v="647"/>
    <x v="0"/>
    <x v="0"/>
    <x v="659"/>
  </r>
  <r>
    <n v="683"/>
    <x v="316"/>
    <x v="0"/>
    <x v="258"/>
    <x v="71"/>
    <x v="1"/>
    <s v="DJ-13630"/>
    <x v="264"/>
    <x v="0"/>
    <s v="United States"/>
    <x v="20"/>
    <x v="15"/>
    <x v="23"/>
    <x v="3"/>
    <x v="456"/>
    <x v="1"/>
    <x v="4"/>
    <x v="452"/>
    <x v="648"/>
    <x v="4"/>
    <x v="0"/>
    <x v="660"/>
  </r>
  <r>
    <n v="684"/>
    <x v="317"/>
    <x v="3"/>
    <x v="259"/>
    <x v="276"/>
    <x v="3"/>
    <s v="GT-14635"/>
    <x v="265"/>
    <x v="1"/>
    <s v="United States"/>
    <x v="140"/>
    <x v="3"/>
    <x v="179"/>
    <x v="0"/>
    <x v="572"/>
    <x v="2"/>
    <x v="15"/>
    <x v="567"/>
    <x v="649"/>
    <x v="4"/>
    <x v="5"/>
    <x v="661"/>
  </r>
  <r>
    <n v="685"/>
    <x v="317"/>
    <x v="3"/>
    <x v="259"/>
    <x v="276"/>
    <x v="3"/>
    <s v="GT-14635"/>
    <x v="265"/>
    <x v="1"/>
    <s v="United States"/>
    <x v="140"/>
    <x v="3"/>
    <x v="179"/>
    <x v="0"/>
    <x v="549"/>
    <x v="1"/>
    <x v="9"/>
    <x v="544"/>
    <x v="650"/>
    <x v="0"/>
    <x v="2"/>
    <x v="662"/>
  </r>
  <r>
    <n v="686"/>
    <x v="318"/>
    <x v="2"/>
    <x v="260"/>
    <x v="277"/>
    <x v="2"/>
    <s v="MC-17845"/>
    <x v="266"/>
    <x v="0"/>
    <s v="United States"/>
    <x v="25"/>
    <x v="35"/>
    <x v="129"/>
    <x v="0"/>
    <x v="331"/>
    <x v="2"/>
    <x v="11"/>
    <x v="327"/>
    <x v="651"/>
    <x v="1"/>
    <x v="0"/>
    <x v="663"/>
  </r>
  <r>
    <n v="687"/>
    <x v="318"/>
    <x v="2"/>
    <x v="260"/>
    <x v="277"/>
    <x v="2"/>
    <s v="MC-17845"/>
    <x v="266"/>
    <x v="0"/>
    <s v="United States"/>
    <x v="25"/>
    <x v="35"/>
    <x v="129"/>
    <x v="0"/>
    <x v="573"/>
    <x v="1"/>
    <x v="2"/>
    <x v="568"/>
    <x v="2"/>
    <x v="0"/>
    <x v="0"/>
    <x v="2"/>
  </r>
  <r>
    <n v="688"/>
    <x v="318"/>
    <x v="2"/>
    <x v="260"/>
    <x v="277"/>
    <x v="2"/>
    <s v="MC-17845"/>
    <x v="266"/>
    <x v="0"/>
    <s v="United States"/>
    <x v="25"/>
    <x v="35"/>
    <x v="129"/>
    <x v="0"/>
    <x v="88"/>
    <x v="1"/>
    <x v="10"/>
    <x v="88"/>
    <x v="541"/>
    <x v="1"/>
    <x v="0"/>
    <x v="551"/>
  </r>
  <r>
    <n v="689"/>
    <x v="319"/>
    <x v="3"/>
    <x v="53"/>
    <x v="168"/>
    <x v="1"/>
    <s v="RA-19285"/>
    <x v="267"/>
    <x v="0"/>
    <s v="United States"/>
    <x v="20"/>
    <x v="15"/>
    <x v="45"/>
    <x v="3"/>
    <x v="574"/>
    <x v="0"/>
    <x v="0"/>
    <x v="569"/>
    <x v="652"/>
    <x v="0"/>
    <x v="2"/>
    <x v="664"/>
  </r>
  <r>
    <n v="690"/>
    <x v="320"/>
    <x v="2"/>
    <x v="261"/>
    <x v="278"/>
    <x v="0"/>
    <s v="NP-18325"/>
    <x v="268"/>
    <x v="0"/>
    <s v="United States"/>
    <x v="141"/>
    <x v="17"/>
    <x v="180"/>
    <x v="0"/>
    <x v="575"/>
    <x v="0"/>
    <x v="5"/>
    <x v="570"/>
    <x v="653"/>
    <x v="7"/>
    <x v="0"/>
    <x v="665"/>
  </r>
  <r>
    <n v="691"/>
    <x v="320"/>
    <x v="2"/>
    <x v="261"/>
    <x v="278"/>
    <x v="0"/>
    <s v="NP-18325"/>
    <x v="268"/>
    <x v="0"/>
    <s v="United States"/>
    <x v="141"/>
    <x v="17"/>
    <x v="180"/>
    <x v="0"/>
    <x v="11"/>
    <x v="2"/>
    <x v="7"/>
    <x v="11"/>
    <x v="654"/>
    <x v="7"/>
    <x v="0"/>
    <x v="666"/>
  </r>
  <r>
    <n v="692"/>
    <x v="320"/>
    <x v="2"/>
    <x v="261"/>
    <x v="278"/>
    <x v="0"/>
    <s v="NP-18325"/>
    <x v="268"/>
    <x v="0"/>
    <s v="United States"/>
    <x v="141"/>
    <x v="17"/>
    <x v="180"/>
    <x v="0"/>
    <x v="576"/>
    <x v="1"/>
    <x v="4"/>
    <x v="571"/>
    <x v="655"/>
    <x v="1"/>
    <x v="0"/>
    <x v="667"/>
  </r>
  <r>
    <n v="693"/>
    <x v="321"/>
    <x v="1"/>
    <x v="262"/>
    <x v="279"/>
    <x v="1"/>
    <s v="AB-10165"/>
    <x v="269"/>
    <x v="0"/>
    <s v="United States"/>
    <x v="1"/>
    <x v="1"/>
    <x v="1"/>
    <x v="1"/>
    <x v="577"/>
    <x v="2"/>
    <x v="11"/>
    <x v="572"/>
    <x v="656"/>
    <x v="7"/>
    <x v="0"/>
    <x v="668"/>
  </r>
  <r>
    <n v="694"/>
    <x v="321"/>
    <x v="1"/>
    <x v="262"/>
    <x v="279"/>
    <x v="1"/>
    <s v="AB-10165"/>
    <x v="269"/>
    <x v="0"/>
    <s v="United States"/>
    <x v="1"/>
    <x v="1"/>
    <x v="1"/>
    <x v="1"/>
    <x v="578"/>
    <x v="1"/>
    <x v="10"/>
    <x v="573"/>
    <x v="657"/>
    <x v="2"/>
    <x v="0"/>
    <x v="669"/>
  </r>
  <r>
    <n v="695"/>
    <x v="322"/>
    <x v="1"/>
    <x v="263"/>
    <x v="280"/>
    <x v="2"/>
    <s v="JO-15550"/>
    <x v="270"/>
    <x v="2"/>
    <s v="United States"/>
    <x v="142"/>
    <x v="9"/>
    <x v="181"/>
    <x v="3"/>
    <x v="290"/>
    <x v="1"/>
    <x v="6"/>
    <x v="287"/>
    <x v="658"/>
    <x v="8"/>
    <x v="2"/>
    <x v="670"/>
  </r>
  <r>
    <n v="696"/>
    <x v="322"/>
    <x v="1"/>
    <x v="263"/>
    <x v="280"/>
    <x v="2"/>
    <s v="JO-15550"/>
    <x v="270"/>
    <x v="2"/>
    <s v="United States"/>
    <x v="142"/>
    <x v="9"/>
    <x v="181"/>
    <x v="3"/>
    <x v="579"/>
    <x v="1"/>
    <x v="2"/>
    <x v="574"/>
    <x v="659"/>
    <x v="4"/>
    <x v="2"/>
    <x v="671"/>
  </r>
  <r>
    <n v="697"/>
    <x v="322"/>
    <x v="1"/>
    <x v="263"/>
    <x v="280"/>
    <x v="2"/>
    <s v="JO-15550"/>
    <x v="270"/>
    <x v="2"/>
    <s v="United States"/>
    <x v="142"/>
    <x v="9"/>
    <x v="181"/>
    <x v="3"/>
    <x v="81"/>
    <x v="1"/>
    <x v="12"/>
    <x v="81"/>
    <x v="83"/>
    <x v="3"/>
    <x v="2"/>
    <x v="83"/>
  </r>
  <r>
    <n v="698"/>
    <x v="322"/>
    <x v="1"/>
    <x v="263"/>
    <x v="280"/>
    <x v="2"/>
    <s v="JO-15550"/>
    <x v="270"/>
    <x v="2"/>
    <s v="United States"/>
    <x v="142"/>
    <x v="9"/>
    <x v="181"/>
    <x v="3"/>
    <x v="580"/>
    <x v="1"/>
    <x v="2"/>
    <x v="575"/>
    <x v="660"/>
    <x v="4"/>
    <x v="2"/>
    <x v="672"/>
  </r>
  <r>
    <n v="699"/>
    <x v="322"/>
    <x v="1"/>
    <x v="263"/>
    <x v="280"/>
    <x v="2"/>
    <s v="JO-15550"/>
    <x v="270"/>
    <x v="2"/>
    <s v="United States"/>
    <x v="142"/>
    <x v="9"/>
    <x v="181"/>
    <x v="3"/>
    <x v="581"/>
    <x v="1"/>
    <x v="6"/>
    <x v="576"/>
    <x v="661"/>
    <x v="7"/>
    <x v="2"/>
    <x v="673"/>
  </r>
  <r>
    <n v="700"/>
    <x v="322"/>
    <x v="1"/>
    <x v="263"/>
    <x v="280"/>
    <x v="2"/>
    <s v="JO-15550"/>
    <x v="270"/>
    <x v="2"/>
    <s v="United States"/>
    <x v="142"/>
    <x v="9"/>
    <x v="181"/>
    <x v="3"/>
    <x v="582"/>
    <x v="1"/>
    <x v="8"/>
    <x v="577"/>
    <x v="662"/>
    <x v="0"/>
    <x v="6"/>
    <x v="674"/>
  </r>
  <r>
    <n v="701"/>
    <x v="322"/>
    <x v="1"/>
    <x v="263"/>
    <x v="280"/>
    <x v="2"/>
    <s v="JO-15550"/>
    <x v="270"/>
    <x v="2"/>
    <s v="United States"/>
    <x v="142"/>
    <x v="9"/>
    <x v="181"/>
    <x v="3"/>
    <x v="304"/>
    <x v="1"/>
    <x v="8"/>
    <x v="301"/>
    <x v="322"/>
    <x v="1"/>
    <x v="6"/>
    <x v="328"/>
  </r>
  <r>
    <n v="702"/>
    <x v="323"/>
    <x v="3"/>
    <x v="264"/>
    <x v="221"/>
    <x v="1"/>
    <s v="Dl-13600"/>
    <x v="114"/>
    <x v="1"/>
    <s v="United States"/>
    <x v="138"/>
    <x v="24"/>
    <x v="177"/>
    <x v="3"/>
    <x v="191"/>
    <x v="0"/>
    <x v="5"/>
    <x v="190"/>
    <x v="663"/>
    <x v="1"/>
    <x v="2"/>
    <x v="675"/>
  </r>
  <r>
    <n v="703"/>
    <x v="324"/>
    <x v="0"/>
    <x v="254"/>
    <x v="281"/>
    <x v="0"/>
    <s v="AS-10285"/>
    <x v="155"/>
    <x v="1"/>
    <s v="United States"/>
    <x v="4"/>
    <x v="4"/>
    <x v="5"/>
    <x v="1"/>
    <x v="583"/>
    <x v="0"/>
    <x v="5"/>
    <x v="578"/>
    <x v="664"/>
    <x v="1"/>
    <x v="0"/>
    <x v="676"/>
  </r>
  <r>
    <n v="704"/>
    <x v="325"/>
    <x v="1"/>
    <x v="265"/>
    <x v="282"/>
    <x v="1"/>
    <s v="JK-15370"/>
    <x v="271"/>
    <x v="0"/>
    <s v="United States"/>
    <x v="85"/>
    <x v="1"/>
    <x v="106"/>
    <x v="1"/>
    <x v="584"/>
    <x v="0"/>
    <x v="3"/>
    <x v="579"/>
    <x v="665"/>
    <x v="1"/>
    <x v="2"/>
    <x v="677"/>
  </r>
  <r>
    <n v="705"/>
    <x v="326"/>
    <x v="2"/>
    <x v="171"/>
    <x v="101"/>
    <x v="1"/>
    <s v="BN-11470"/>
    <x v="272"/>
    <x v="1"/>
    <s v="United States"/>
    <x v="143"/>
    <x v="3"/>
    <x v="182"/>
    <x v="0"/>
    <x v="585"/>
    <x v="1"/>
    <x v="10"/>
    <x v="580"/>
    <x v="563"/>
    <x v="0"/>
    <x v="2"/>
    <x v="572"/>
  </r>
  <r>
    <n v="706"/>
    <x v="326"/>
    <x v="2"/>
    <x v="171"/>
    <x v="101"/>
    <x v="1"/>
    <s v="BN-11470"/>
    <x v="272"/>
    <x v="1"/>
    <s v="United States"/>
    <x v="143"/>
    <x v="3"/>
    <x v="182"/>
    <x v="0"/>
    <x v="586"/>
    <x v="1"/>
    <x v="9"/>
    <x v="581"/>
    <x v="666"/>
    <x v="2"/>
    <x v="2"/>
    <x v="678"/>
  </r>
  <r>
    <n v="707"/>
    <x v="326"/>
    <x v="2"/>
    <x v="171"/>
    <x v="101"/>
    <x v="1"/>
    <s v="BN-11470"/>
    <x v="272"/>
    <x v="1"/>
    <s v="United States"/>
    <x v="143"/>
    <x v="3"/>
    <x v="182"/>
    <x v="0"/>
    <x v="452"/>
    <x v="2"/>
    <x v="11"/>
    <x v="448"/>
    <x v="667"/>
    <x v="7"/>
    <x v="2"/>
    <x v="679"/>
  </r>
  <r>
    <n v="708"/>
    <x v="327"/>
    <x v="2"/>
    <x v="266"/>
    <x v="283"/>
    <x v="2"/>
    <s v="DP-13165"/>
    <x v="273"/>
    <x v="0"/>
    <s v="United States"/>
    <x v="20"/>
    <x v="15"/>
    <x v="45"/>
    <x v="3"/>
    <x v="246"/>
    <x v="2"/>
    <x v="11"/>
    <x v="244"/>
    <x v="668"/>
    <x v="4"/>
    <x v="0"/>
    <x v="680"/>
  </r>
  <r>
    <n v="709"/>
    <x v="327"/>
    <x v="2"/>
    <x v="266"/>
    <x v="283"/>
    <x v="2"/>
    <s v="DP-13165"/>
    <x v="273"/>
    <x v="0"/>
    <s v="United States"/>
    <x v="20"/>
    <x v="15"/>
    <x v="45"/>
    <x v="3"/>
    <x v="587"/>
    <x v="0"/>
    <x v="0"/>
    <x v="582"/>
    <x v="669"/>
    <x v="2"/>
    <x v="2"/>
    <x v="681"/>
  </r>
  <r>
    <n v="710"/>
    <x v="327"/>
    <x v="2"/>
    <x v="266"/>
    <x v="283"/>
    <x v="2"/>
    <s v="DP-13165"/>
    <x v="273"/>
    <x v="0"/>
    <s v="United States"/>
    <x v="20"/>
    <x v="15"/>
    <x v="45"/>
    <x v="3"/>
    <x v="347"/>
    <x v="1"/>
    <x v="8"/>
    <x v="343"/>
    <x v="670"/>
    <x v="8"/>
    <x v="2"/>
    <x v="682"/>
  </r>
  <r>
    <n v="711"/>
    <x v="328"/>
    <x v="2"/>
    <x v="267"/>
    <x v="284"/>
    <x v="2"/>
    <s v="TH-21550"/>
    <x v="274"/>
    <x v="2"/>
    <s v="United States"/>
    <x v="20"/>
    <x v="15"/>
    <x v="45"/>
    <x v="3"/>
    <x v="417"/>
    <x v="1"/>
    <x v="10"/>
    <x v="412"/>
    <x v="447"/>
    <x v="7"/>
    <x v="0"/>
    <x v="458"/>
  </r>
  <r>
    <n v="712"/>
    <x v="329"/>
    <x v="3"/>
    <x v="213"/>
    <x v="285"/>
    <x v="1"/>
    <s v="AP-10915"/>
    <x v="275"/>
    <x v="0"/>
    <s v="United States"/>
    <x v="144"/>
    <x v="2"/>
    <x v="183"/>
    <x v="0"/>
    <x v="588"/>
    <x v="1"/>
    <x v="12"/>
    <x v="583"/>
    <x v="671"/>
    <x v="4"/>
    <x v="2"/>
    <x v="683"/>
  </r>
  <r>
    <n v="713"/>
    <x v="330"/>
    <x v="3"/>
    <x v="240"/>
    <x v="286"/>
    <x v="1"/>
    <s v="RS-19765"/>
    <x v="276"/>
    <x v="1"/>
    <s v="United States"/>
    <x v="145"/>
    <x v="15"/>
    <x v="184"/>
    <x v="3"/>
    <x v="589"/>
    <x v="1"/>
    <x v="9"/>
    <x v="584"/>
    <x v="672"/>
    <x v="5"/>
    <x v="0"/>
    <x v="684"/>
  </r>
  <r>
    <n v="714"/>
    <x v="330"/>
    <x v="3"/>
    <x v="240"/>
    <x v="286"/>
    <x v="1"/>
    <s v="RS-19765"/>
    <x v="276"/>
    <x v="1"/>
    <s v="United States"/>
    <x v="145"/>
    <x v="15"/>
    <x v="184"/>
    <x v="3"/>
    <x v="348"/>
    <x v="2"/>
    <x v="7"/>
    <x v="344"/>
    <x v="673"/>
    <x v="0"/>
    <x v="0"/>
    <x v="685"/>
  </r>
  <r>
    <n v="715"/>
    <x v="330"/>
    <x v="3"/>
    <x v="240"/>
    <x v="286"/>
    <x v="1"/>
    <s v="RS-19765"/>
    <x v="276"/>
    <x v="1"/>
    <s v="United States"/>
    <x v="145"/>
    <x v="15"/>
    <x v="184"/>
    <x v="3"/>
    <x v="590"/>
    <x v="2"/>
    <x v="11"/>
    <x v="585"/>
    <x v="674"/>
    <x v="1"/>
    <x v="0"/>
    <x v="686"/>
  </r>
  <r>
    <n v="716"/>
    <x v="331"/>
    <x v="2"/>
    <x v="268"/>
    <x v="287"/>
    <x v="0"/>
    <s v="Dl-13600"/>
    <x v="114"/>
    <x v="1"/>
    <s v="United States"/>
    <x v="4"/>
    <x v="4"/>
    <x v="59"/>
    <x v="1"/>
    <x v="591"/>
    <x v="1"/>
    <x v="8"/>
    <x v="586"/>
    <x v="548"/>
    <x v="2"/>
    <x v="2"/>
    <x v="687"/>
  </r>
  <r>
    <n v="717"/>
    <x v="332"/>
    <x v="2"/>
    <x v="269"/>
    <x v="288"/>
    <x v="2"/>
    <s v="SV-20365"/>
    <x v="277"/>
    <x v="0"/>
    <s v="United States"/>
    <x v="18"/>
    <x v="13"/>
    <x v="21"/>
    <x v="3"/>
    <x v="527"/>
    <x v="0"/>
    <x v="5"/>
    <x v="522"/>
    <x v="587"/>
    <x v="0"/>
    <x v="0"/>
    <x v="596"/>
  </r>
  <r>
    <n v="718"/>
    <x v="333"/>
    <x v="3"/>
    <x v="241"/>
    <x v="289"/>
    <x v="1"/>
    <s v="KC-16540"/>
    <x v="110"/>
    <x v="0"/>
    <s v="United States"/>
    <x v="46"/>
    <x v="24"/>
    <x v="55"/>
    <x v="3"/>
    <x v="592"/>
    <x v="0"/>
    <x v="5"/>
    <x v="587"/>
    <x v="675"/>
    <x v="1"/>
    <x v="2"/>
    <x v="688"/>
  </r>
  <r>
    <n v="719"/>
    <x v="334"/>
    <x v="2"/>
    <x v="270"/>
    <x v="290"/>
    <x v="1"/>
    <s v="CK-12325"/>
    <x v="278"/>
    <x v="2"/>
    <s v="United States"/>
    <x v="11"/>
    <x v="7"/>
    <x v="12"/>
    <x v="1"/>
    <x v="444"/>
    <x v="1"/>
    <x v="8"/>
    <x v="439"/>
    <x v="676"/>
    <x v="1"/>
    <x v="2"/>
    <x v="689"/>
  </r>
  <r>
    <n v="720"/>
    <x v="334"/>
    <x v="2"/>
    <x v="270"/>
    <x v="290"/>
    <x v="1"/>
    <s v="CK-12325"/>
    <x v="278"/>
    <x v="2"/>
    <s v="United States"/>
    <x v="11"/>
    <x v="7"/>
    <x v="12"/>
    <x v="1"/>
    <x v="390"/>
    <x v="0"/>
    <x v="5"/>
    <x v="386"/>
    <x v="677"/>
    <x v="5"/>
    <x v="0"/>
    <x v="690"/>
  </r>
  <r>
    <n v="721"/>
    <x v="335"/>
    <x v="0"/>
    <x v="271"/>
    <x v="291"/>
    <x v="1"/>
    <s v="RD-19810"/>
    <x v="279"/>
    <x v="2"/>
    <s v="United States"/>
    <x v="1"/>
    <x v="1"/>
    <x v="62"/>
    <x v="1"/>
    <x v="593"/>
    <x v="1"/>
    <x v="10"/>
    <x v="588"/>
    <x v="678"/>
    <x v="1"/>
    <x v="0"/>
    <x v="691"/>
  </r>
  <r>
    <n v="722"/>
    <x v="336"/>
    <x v="0"/>
    <x v="272"/>
    <x v="292"/>
    <x v="1"/>
    <s v="MP-17965"/>
    <x v="172"/>
    <x v="1"/>
    <s v="United States"/>
    <x v="66"/>
    <x v="12"/>
    <x v="185"/>
    <x v="2"/>
    <x v="594"/>
    <x v="0"/>
    <x v="3"/>
    <x v="589"/>
    <x v="679"/>
    <x v="1"/>
    <x v="0"/>
    <x v="692"/>
  </r>
  <r>
    <n v="723"/>
    <x v="336"/>
    <x v="0"/>
    <x v="272"/>
    <x v="292"/>
    <x v="1"/>
    <s v="MP-17965"/>
    <x v="172"/>
    <x v="1"/>
    <s v="United States"/>
    <x v="66"/>
    <x v="12"/>
    <x v="185"/>
    <x v="2"/>
    <x v="595"/>
    <x v="1"/>
    <x v="4"/>
    <x v="590"/>
    <x v="680"/>
    <x v="1"/>
    <x v="0"/>
    <x v="693"/>
  </r>
  <r>
    <n v="724"/>
    <x v="337"/>
    <x v="2"/>
    <x v="273"/>
    <x v="293"/>
    <x v="1"/>
    <s v="MR-17545"/>
    <x v="280"/>
    <x v="2"/>
    <s v="United States"/>
    <x v="10"/>
    <x v="9"/>
    <x v="11"/>
    <x v="3"/>
    <x v="596"/>
    <x v="0"/>
    <x v="5"/>
    <x v="591"/>
    <x v="681"/>
    <x v="2"/>
    <x v="2"/>
    <x v="694"/>
  </r>
  <r>
    <n v="725"/>
    <x v="338"/>
    <x v="0"/>
    <x v="274"/>
    <x v="294"/>
    <x v="1"/>
    <s v="SC-20695"/>
    <x v="281"/>
    <x v="1"/>
    <s v="United States"/>
    <x v="146"/>
    <x v="2"/>
    <x v="186"/>
    <x v="0"/>
    <x v="597"/>
    <x v="1"/>
    <x v="14"/>
    <x v="592"/>
    <x v="682"/>
    <x v="3"/>
    <x v="2"/>
    <x v="695"/>
  </r>
  <r>
    <n v="726"/>
    <x v="339"/>
    <x v="3"/>
    <x v="118"/>
    <x v="295"/>
    <x v="1"/>
    <s v="JF-15355"/>
    <x v="282"/>
    <x v="0"/>
    <s v="United States"/>
    <x v="89"/>
    <x v="5"/>
    <x v="110"/>
    <x v="2"/>
    <x v="598"/>
    <x v="1"/>
    <x v="12"/>
    <x v="593"/>
    <x v="683"/>
    <x v="0"/>
    <x v="2"/>
    <x v="696"/>
  </r>
  <r>
    <n v="727"/>
    <x v="339"/>
    <x v="3"/>
    <x v="118"/>
    <x v="295"/>
    <x v="1"/>
    <s v="JF-15355"/>
    <x v="282"/>
    <x v="0"/>
    <s v="United States"/>
    <x v="89"/>
    <x v="5"/>
    <x v="110"/>
    <x v="2"/>
    <x v="599"/>
    <x v="2"/>
    <x v="7"/>
    <x v="594"/>
    <x v="684"/>
    <x v="7"/>
    <x v="2"/>
    <x v="697"/>
  </r>
  <r>
    <n v="728"/>
    <x v="340"/>
    <x v="0"/>
    <x v="275"/>
    <x v="296"/>
    <x v="2"/>
    <s v="EG-13900"/>
    <x v="283"/>
    <x v="0"/>
    <s v="United States"/>
    <x v="147"/>
    <x v="15"/>
    <x v="187"/>
    <x v="3"/>
    <x v="600"/>
    <x v="1"/>
    <x v="10"/>
    <x v="595"/>
    <x v="685"/>
    <x v="8"/>
    <x v="0"/>
    <x v="698"/>
  </r>
  <r>
    <n v="729"/>
    <x v="340"/>
    <x v="0"/>
    <x v="275"/>
    <x v="296"/>
    <x v="2"/>
    <s v="EG-13900"/>
    <x v="283"/>
    <x v="0"/>
    <s v="United States"/>
    <x v="147"/>
    <x v="15"/>
    <x v="187"/>
    <x v="3"/>
    <x v="601"/>
    <x v="0"/>
    <x v="3"/>
    <x v="596"/>
    <x v="686"/>
    <x v="0"/>
    <x v="10"/>
    <x v="699"/>
  </r>
  <r>
    <n v="730"/>
    <x v="340"/>
    <x v="0"/>
    <x v="275"/>
    <x v="296"/>
    <x v="2"/>
    <s v="EG-13900"/>
    <x v="283"/>
    <x v="0"/>
    <s v="United States"/>
    <x v="147"/>
    <x v="15"/>
    <x v="187"/>
    <x v="3"/>
    <x v="602"/>
    <x v="1"/>
    <x v="4"/>
    <x v="597"/>
    <x v="687"/>
    <x v="1"/>
    <x v="0"/>
    <x v="700"/>
  </r>
  <r>
    <n v="731"/>
    <x v="340"/>
    <x v="0"/>
    <x v="275"/>
    <x v="296"/>
    <x v="2"/>
    <s v="EG-13900"/>
    <x v="283"/>
    <x v="0"/>
    <s v="United States"/>
    <x v="147"/>
    <x v="15"/>
    <x v="187"/>
    <x v="3"/>
    <x v="228"/>
    <x v="0"/>
    <x v="1"/>
    <x v="226"/>
    <x v="688"/>
    <x v="1"/>
    <x v="9"/>
    <x v="701"/>
  </r>
  <r>
    <n v="732"/>
    <x v="340"/>
    <x v="0"/>
    <x v="275"/>
    <x v="296"/>
    <x v="2"/>
    <s v="EG-13900"/>
    <x v="283"/>
    <x v="0"/>
    <s v="United States"/>
    <x v="147"/>
    <x v="15"/>
    <x v="187"/>
    <x v="3"/>
    <x v="395"/>
    <x v="1"/>
    <x v="2"/>
    <x v="391"/>
    <x v="689"/>
    <x v="0"/>
    <x v="0"/>
    <x v="702"/>
  </r>
  <r>
    <n v="733"/>
    <x v="341"/>
    <x v="3"/>
    <x v="276"/>
    <x v="212"/>
    <x v="1"/>
    <s v="DS-13030"/>
    <x v="284"/>
    <x v="2"/>
    <s v="United States"/>
    <x v="4"/>
    <x v="4"/>
    <x v="60"/>
    <x v="1"/>
    <x v="459"/>
    <x v="1"/>
    <x v="4"/>
    <x v="455"/>
    <x v="423"/>
    <x v="1"/>
    <x v="0"/>
    <x v="703"/>
  </r>
  <r>
    <n v="734"/>
    <x v="341"/>
    <x v="3"/>
    <x v="276"/>
    <x v="212"/>
    <x v="1"/>
    <s v="DS-13030"/>
    <x v="284"/>
    <x v="2"/>
    <s v="United States"/>
    <x v="4"/>
    <x v="4"/>
    <x v="60"/>
    <x v="1"/>
    <x v="603"/>
    <x v="2"/>
    <x v="11"/>
    <x v="598"/>
    <x v="690"/>
    <x v="1"/>
    <x v="0"/>
    <x v="704"/>
  </r>
  <r>
    <n v="735"/>
    <x v="341"/>
    <x v="3"/>
    <x v="276"/>
    <x v="212"/>
    <x v="1"/>
    <s v="DS-13030"/>
    <x v="284"/>
    <x v="2"/>
    <s v="United States"/>
    <x v="4"/>
    <x v="4"/>
    <x v="60"/>
    <x v="1"/>
    <x v="350"/>
    <x v="1"/>
    <x v="8"/>
    <x v="346"/>
    <x v="691"/>
    <x v="5"/>
    <x v="2"/>
    <x v="705"/>
  </r>
  <r>
    <n v="736"/>
    <x v="341"/>
    <x v="3"/>
    <x v="276"/>
    <x v="212"/>
    <x v="1"/>
    <s v="DS-13030"/>
    <x v="284"/>
    <x v="2"/>
    <s v="United States"/>
    <x v="4"/>
    <x v="4"/>
    <x v="60"/>
    <x v="1"/>
    <x v="44"/>
    <x v="1"/>
    <x v="8"/>
    <x v="44"/>
    <x v="692"/>
    <x v="4"/>
    <x v="2"/>
    <x v="706"/>
  </r>
  <r>
    <n v="737"/>
    <x v="341"/>
    <x v="3"/>
    <x v="276"/>
    <x v="212"/>
    <x v="1"/>
    <s v="DS-13030"/>
    <x v="284"/>
    <x v="2"/>
    <s v="United States"/>
    <x v="4"/>
    <x v="4"/>
    <x v="60"/>
    <x v="1"/>
    <x v="604"/>
    <x v="0"/>
    <x v="0"/>
    <x v="599"/>
    <x v="693"/>
    <x v="7"/>
    <x v="0"/>
    <x v="707"/>
  </r>
  <r>
    <n v="738"/>
    <x v="341"/>
    <x v="3"/>
    <x v="276"/>
    <x v="212"/>
    <x v="1"/>
    <s v="DS-13030"/>
    <x v="284"/>
    <x v="2"/>
    <s v="United States"/>
    <x v="4"/>
    <x v="4"/>
    <x v="60"/>
    <x v="1"/>
    <x v="605"/>
    <x v="1"/>
    <x v="8"/>
    <x v="600"/>
    <x v="694"/>
    <x v="2"/>
    <x v="2"/>
    <x v="708"/>
  </r>
  <r>
    <n v="739"/>
    <x v="342"/>
    <x v="2"/>
    <x v="78"/>
    <x v="74"/>
    <x v="1"/>
    <s v="GZ-14470"/>
    <x v="47"/>
    <x v="0"/>
    <s v="United States"/>
    <x v="8"/>
    <x v="1"/>
    <x v="94"/>
    <x v="1"/>
    <x v="606"/>
    <x v="2"/>
    <x v="11"/>
    <x v="601"/>
    <x v="695"/>
    <x v="0"/>
    <x v="0"/>
    <x v="709"/>
  </r>
  <r>
    <n v="740"/>
    <x v="343"/>
    <x v="2"/>
    <x v="277"/>
    <x v="297"/>
    <x v="1"/>
    <s v="PO-19195"/>
    <x v="285"/>
    <x v="2"/>
    <s v="United States"/>
    <x v="14"/>
    <x v="10"/>
    <x v="17"/>
    <x v="2"/>
    <x v="607"/>
    <x v="1"/>
    <x v="2"/>
    <x v="602"/>
    <x v="696"/>
    <x v="1"/>
    <x v="2"/>
    <x v="710"/>
  </r>
  <r>
    <n v="741"/>
    <x v="343"/>
    <x v="2"/>
    <x v="277"/>
    <x v="297"/>
    <x v="1"/>
    <s v="PO-19195"/>
    <x v="285"/>
    <x v="2"/>
    <s v="United States"/>
    <x v="14"/>
    <x v="10"/>
    <x v="17"/>
    <x v="2"/>
    <x v="418"/>
    <x v="1"/>
    <x v="4"/>
    <x v="413"/>
    <x v="697"/>
    <x v="1"/>
    <x v="2"/>
    <x v="711"/>
  </r>
  <r>
    <n v="742"/>
    <x v="343"/>
    <x v="2"/>
    <x v="277"/>
    <x v="297"/>
    <x v="1"/>
    <s v="PO-19195"/>
    <x v="285"/>
    <x v="2"/>
    <s v="United States"/>
    <x v="14"/>
    <x v="10"/>
    <x v="17"/>
    <x v="2"/>
    <x v="608"/>
    <x v="1"/>
    <x v="8"/>
    <x v="603"/>
    <x v="698"/>
    <x v="0"/>
    <x v="3"/>
    <x v="712"/>
  </r>
  <r>
    <n v="743"/>
    <x v="344"/>
    <x v="0"/>
    <x v="278"/>
    <x v="134"/>
    <x v="1"/>
    <s v="SS-20875"/>
    <x v="286"/>
    <x v="0"/>
    <s v="United States"/>
    <x v="61"/>
    <x v="5"/>
    <x v="77"/>
    <x v="2"/>
    <x v="505"/>
    <x v="1"/>
    <x v="14"/>
    <x v="500"/>
    <x v="699"/>
    <x v="2"/>
    <x v="2"/>
    <x v="713"/>
  </r>
  <r>
    <n v="744"/>
    <x v="344"/>
    <x v="0"/>
    <x v="278"/>
    <x v="134"/>
    <x v="1"/>
    <s v="SS-20875"/>
    <x v="286"/>
    <x v="0"/>
    <s v="United States"/>
    <x v="61"/>
    <x v="5"/>
    <x v="77"/>
    <x v="2"/>
    <x v="249"/>
    <x v="1"/>
    <x v="10"/>
    <x v="247"/>
    <x v="700"/>
    <x v="7"/>
    <x v="2"/>
    <x v="714"/>
  </r>
  <r>
    <n v="745"/>
    <x v="344"/>
    <x v="0"/>
    <x v="278"/>
    <x v="134"/>
    <x v="1"/>
    <s v="SS-20875"/>
    <x v="286"/>
    <x v="0"/>
    <s v="United States"/>
    <x v="61"/>
    <x v="5"/>
    <x v="77"/>
    <x v="2"/>
    <x v="609"/>
    <x v="1"/>
    <x v="10"/>
    <x v="604"/>
    <x v="701"/>
    <x v="7"/>
    <x v="2"/>
    <x v="715"/>
  </r>
  <r>
    <n v="746"/>
    <x v="344"/>
    <x v="0"/>
    <x v="278"/>
    <x v="134"/>
    <x v="1"/>
    <s v="SS-20875"/>
    <x v="286"/>
    <x v="0"/>
    <s v="United States"/>
    <x v="61"/>
    <x v="5"/>
    <x v="77"/>
    <x v="2"/>
    <x v="610"/>
    <x v="1"/>
    <x v="14"/>
    <x v="605"/>
    <x v="702"/>
    <x v="4"/>
    <x v="2"/>
    <x v="716"/>
  </r>
  <r>
    <n v="747"/>
    <x v="345"/>
    <x v="2"/>
    <x v="279"/>
    <x v="248"/>
    <x v="3"/>
    <s v="MH-17785"/>
    <x v="186"/>
    <x v="1"/>
    <s v="United States"/>
    <x v="70"/>
    <x v="1"/>
    <x v="188"/>
    <x v="1"/>
    <x v="223"/>
    <x v="0"/>
    <x v="3"/>
    <x v="221"/>
    <x v="703"/>
    <x v="12"/>
    <x v="2"/>
    <x v="717"/>
  </r>
  <r>
    <n v="748"/>
    <x v="345"/>
    <x v="2"/>
    <x v="279"/>
    <x v="248"/>
    <x v="3"/>
    <s v="MH-17785"/>
    <x v="186"/>
    <x v="1"/>
    <s v="United States"/>
    <x v="70"/>
    <x v="1"/>
    <x v="188"/>
    <x v="1"/>
    <x v="435"/>
    <x v="1"/>
    <x v="4"/>
    <x v="430"/>
    <x v="704"/>
    <x v="4"/>
    <x v="0"/>
    <x v="718"/>
  </r>
  <r>
    <n v="749"/>
    <x v="346"/>
    <x v="0"/>
    <x v="231"/>
    <x v="298"/>
    <x v="0"/>
    <s v="PB-19105"/>
    <x v="287"/>
    <x v="0"/>
    <s v="United States"/>
    <x v="148"/>
    <x v="10"/>
    <x v="189"/>
    <x v="2"/>
    <x v="611"/>
    <x v="2"/>
    <x v="7"/>
    <x v="606"/>
    <x v="705"/>
    <x v="7"/>
    <x v="2"/>
    <x v="719"/>
  </r>
  <r>
    <n v="750"/>
    <x v="347"/>
    <x v="3"/>
    <x v="280"/>
    <x v="299"/>
    <x v="1"/>
    <s v="RF-19735"/>
    <x v="288"/>
    <x v="0"/>
    <s v="United States"/>
    <x v="149"/>
    <x v="12"/>
    <x v="190"/>
    <x v="2"/>
    <x v="612"/>
    <x v="1"/>
    <x v="8"/>
    <x v="607"/>
    <x v="706"/>
    <x v="1"/>
    <x v="0"/>
    <x v="720"/>
  </r>
  <r>
    <n v="751"/>
    <x v="347"/>
    <x v="3"/>
    <x v="280"/>
    <x v="299"/>
    <x v="1"/>
    <s v="RF-19735"/>
    <x v="288"/>
    <x v="0"/>
    <s v="United States"/>
    <x v="149"/>
    <x v="12"/>
    <x v="190"/>
    <x v="2"/>
    <x v="613"/>
    <x v="0"/>
    <x v="5"/>
    <x v="608"/>
    <x v="707"/>
    <x v="10"/>
    <x v="0"/>
    <x v="721"/>
  </r>
  <r>
    <n v="752"/>
    <x v="347"/>
    <x v="3"/>
    <x v="280"/>
    <x v="299"/>
    <x v="1"/>
    <s v="RF-19735"/>
    <x v="288"/>
    <x v="0"/>
    <s v="United States"/>
    <x v="149"/>
    <x v="12"/>
    <x v="190"/>
    <x v="2"/>
    <x v="359"/>
    <x v="1"/>
    <x v="6"/>
    <x v="355"/>
    <x v="708"/>
    <x v="3"/>
    <x v="0"/>
    <x v="722"/>
  </r>
  <r>
    <n v="753"/>
    <x v="347"/>
    <x v="3"/>
    <x v="280"/>
    <x v="299"/>
    <x v="1"/>
    <s v="RF-19735"/>
    <x v="288"/>
    <x v="0"/>
    <s v="United States"/>
    <x v="149"/>
    <x v="12"/>
    <x v="190"/>
    <x v="2"/>
    <x v="614"/>
    <x v="1"/>
    <x v="8"/>
    <x v="609"/>
    <x v="709"/>
    <x v="7"/>
    <x v="0"/>
    <x v="723"/>
  </r>
  <r>
    <n v="754"/>
    <x v="348"/>
    <x v="0"/>
    <x v="281"/>
    <x v="300"/>
    <x v="2"/>
    <s v="YC-21895"/>
    <x v="289"/>
    <x v="1"/>
    <s v="United States"/>
    <x v="8"/>
    <x v="1"/>
    <x v="94"/>
    <x v="1"/>
    <x v="615"/>
    <x v="2"/>
    <x v="16"/>
    <x v="610"/>
    <x v="387"/>
    <x v="1"/>
    <x v="2"/>
    <x v="724"/>
  </r>
  <r>
    <n v="755"/>
    <x v="349"/>
    <x v="1"/>
    <x v="214"/>
    <x v="301"/>
    <x v="1"/>
    <s v="MS-17830"/>
    <x v="234"/>
    <x v="0"/>
    <s v="United States"/>
    <x v="1"/>
    <x v="1"/>
    <x v="1"/>
    <x v="1"/>
    <x v="561"/>
    <x v="0"/>
    <x v="5"/>
    <x v="555"/>
    <x v="710"/>
    <x v="4"/>
    <x v="0"/>
    <x v="725"/>
  </r>
  <r>
    <n v="756"/>
    <x v="350"/>
    <x v="0"/>
    <x v="31"/>
    <x v="42"/>
    <x v="1"/>
    <s v="NB-18655"/>
    <x v="240"/>
    <x v="1"/>
    <s v="United States"/>
    <x v="108"/>
    <x v="2"/>
    <x v="133"/>
    <x v="0"/>
    <x v="616"/>
    <x v="0"/>
    <x v="3"/>
    <x v="611"/>
    <x v="711"/>
    <x v="4"/>
    <x v="1"/>
    <x v="726"/>
  </r>
  <r>
    <n v="757"/>
    <x v="351"/>
    <x v="2"/>
    <x v="282"/>
    <x v="302"/>
    <x v="1"/>
    <s v="DC-13285"/>
    <x v="290"/>
    <x v="0"/>
    <s v="United States"/>
    <x v="150"/>
    <x v="11"/>
    <x v="191"/>
    <x v="2"/>
    <x v="576"/>
    <x v="1"/>
    <x v="4"/>
    <x v="571"/>
    <x v="335"/>
    <x v="0"/>
    <x v="0"/>
    <x v="727"/>
  </r>
  <r>
    <n v="758"/>
    <x v="351"/>
    <x v="2"/>
    <x v="282"/>
    <x v="302"/>
    <x v="1"/>
    <s v="DC-13285"/>
    <x v="290"/>
    <x v="0"/>
    <s v="United States"/>
    <x v="150"/>
    <x v="11"/>
    <x v="191"/>
    <x v="2"/>
    <x v="538"/>
    <x v="2"/>
    <x v="11"/>
    <x v="533"/>
    <x v="712"/>
    <x v="4"/>
    <x v="0"/>
    <x v="728"/>
  </r>
  <r>
    <n v="759"/>
    <x v="352"/>
    <x v="3"/>
    <x v="283"/>
    <x v="303"/>
    <x v="1"/>
    <s v="CP-12340"/>
    <x v="291"/>
    <x v="1"/>
    <s v="United States"/>
    <x v="20"/>
    <x v="15"/>
    <x v="29"/>
    <x v="3"/>
    <x v="520"/>
    <x v="1"/>
    <x v="8"/>
    <x v="515"/>
    <x v="535"/>
    <x v="1"/>
    <x v="2"/>
    <x v="729"/>
  </r>
  <r>
    <n v="760"/>
    <x v="353"/>
    <x v="3"/>
    <x v="65"/>
    <x v="304"/>
    <x v="1"/>
    <s v="BF-11020"/>
    <x v="292"/>
    <x v="1"/>
    <s v="United States"/>
    <x v="124"/>
    <x v="6"/>
    <x v="156"/>
    <x v="2"/>
    <x v="126"/>
    <x v="1"/>
    <x v="10"/>
    <x v="557"/>
    <x v="20"/>
    <x v="4"/>
    <x v="0"/>
    <x v="730"/>
  </r>
  <r>
    <n v="761"/>
    <x v="354"/>
    <x v="1"/>
    <x v="284"/>
    <x v="305"/>
    <x v="1"/>
    <s v="AR-10510"/>
    <x v="239"/>
    <x v="0"/>
    <s v="United States"/>
    <x v="1"/>
    <x v="1"/>
    <x v="25"/>
    <x v="1"/>
    <x v="490"/>
    <x v="1"/>
    <x v="10"/>
    <x v="485"/>
    <x v="713"/>
    <x v="6"/>
    <x v="0"/>
    <x v="731"/>
  </r>
  <r>
    <n v="762"/>
    <x v="355"/>
    <x v="3"/>
    <x v="132"/>
    <x v="170"/>
    <x v="1"/>
    <s v="JC-16105"/>
    <x v="36"/>
    <x v="1"/>
    <s v="United States"/>
    <x v="118"/>
    <x v="32"/>
    <x v="148"/>
    <x v="0"/>
    <x v="617"/>
    <x v="1"/>
    <x v="2"/>
    <x v="612"/>
    <x v="714"/>
    <x v="1"/>
    <x v="0"/>
    <x v="732"/>
  </r>
  <r>
    <n v="763"/>
    <x v="356"/>
    <x v="1"/>
    <x v="285"/>
    <x v="95"/>
    <x v="1"/>
    <s v="LH-17020"/>
    <x v="293"/>
    <x v="0"/>
    <s v="United States"/>
    <x v="38"/>
    <x v="24"/>
    <x v="47"/>
    <x v="3"/>
    <x v="160"/>
    <x v="2"/>
    <x v="7"/>
    <x v="159"/>
    <x v="715"/>
    <x v="1"/>
    <x v="10"/>
    <x v="733"/>
  </r>
  <r>
    <n v="764"/>
    <x v="357"/>
    <x v="2"/>
    <x v="286"/>
    <x v="306"/>
    <x v="0"/>
    <s v="CS-12250"/>
    <x v="294"/>
    <x v="1"/>
    <s v="United States"/>
    <x v="151"/>
    <x v="28"/>
    <x v="192"/>
    <x v="0"/>
    <x v="152"/>
    <x v="1"/>
    <x v="12"/>
    <x v="33"/>
    <x v="716"/>
    <x v="0"/>
    <x v="0"/>
    <x v="734"/>
  </r>
  <r>
    <n v="765"/>
    <x v="357"/>
    <x v="2"/>
    <x v="286"/>
    <x v="306"/>
    <x v="0"/>
    <s v="CS-12250"/>
    <x v="294"/>
    <x v="1"/>
    <s v="United States"/>
    <x v="151"/>
    <x v="28"/>
    <x v="192"/>
    <x v="0"/>
    <x v="618"/>
    <x v="1"/>
    <x v="12"/>
    <x v="613"/>
    <x v="717"/>
    <x v="1"/>
    <x v="0"/>
    <x v="735"/>
  </r>
  <r>
    <n v="766"/>
    <x v="357"/>
    <x v="2"/>
    <x v="286"/>
    <x v="306"/>
    <x v="0"/>
    <s v="CS-12250"/>
    <x v="294"/>
    <x v="1"/>
    <s v="United States"/>
    <x v="151"/>
    <x v="28"/>
    <x v="192"/>
    <x v="0"/>
    <x v="619"/>
    <x v="2"/>
    <x v="11"/>
    <x v="614"/>
    <x v="718"/>
    <x v="5"/>
    <x v="0"/>
    <x v="736"/>
  </r>
  <r>
    <n v="767"/>
    <x v="357"/>
    <x v="2"/>
    <x v="286"/>
    <x v="306"/>
    <x v="0"/>
    <s v="CS-12250"/>
    <x v="294"/>
    <x v="1"/>
    <s v="United States"/>
    <x v="151"/>
    <x v="28"/>
    <x v="192"/>
    <x v="0"/>
    <x v="620"/>
    <x v="1"/>
    <x v="8"/>
    <x v="33"/>
    <x v="719"/>
    <x v="1"/>
    <x v="0"/>
    <x v="737"/>
  </r>
  <r>
    <n v="768"/>
    <x v="357"/>
    <x v="2"/>
    <x v="286"/>
    <x v="306"/>
    <x v="0"/>
    <s v="CS-12250"/>
    <x v="294"/>
    <x v="1"/>
    <s v="United States"/>
    <x v="151"/>
    <x v="28"/>
    <x v="192"/>
    <x v="0"/>
    <x v="621"/>
    <x v="1"/>
    <x v="4"/>
    <x v="615"/>
    <x v="720"/>
    <x v="5"/>
    <x v="0"/>
    <x v="738"/>
  </r>
  <r>
    <n v="769"/>
    <x v="358"/>
    <x v="2"/>
    <x v="287"/>
    <x v="307"/>
    <x v="1"/>
    <s v="AJ-10795"/>
    <x v="295"/>
    <x v="1"/>
    <s v="United States"/>
    <x v="84"/>
    <x v="2"/>
    <x v="104"/>
    <x v="0"/>
    <x v="622"/>
    <x v="0"/>
    <x v="5"/>
    <x v="616"/>
    <x v="721"/>
    <x v="0"/>
    <x v="2"/>
    <x v="739"/>
  </r>
  <r>
    <n v="770"/>
    <x v="359"/>
    <x v="0"/>
    <x v="288"/>
    <x v="308"/>
    <x v="1"/>
    <s v="LE-16810"/>
    <x v="97"/>
    <x v="0"/>
    <s v="United States"/>
    <x v="81"/>
    <x v="17"/>
    <x v="101"/>
    <x v="0"/>
    <x v="623"/>
    <x v="0"/>
    <x v="1"/>
    <x v="617"/>
    <x v="722"/>
    <x v="0"/>
    <x v="0"/>
    <x v="740"/>
  </r>
  <r>
    <n v="771"/>
    <x v="360"/>
    <x v="3"/>
    <x v="289"/>
    <x v="60"/>
    <x v="1"/>
    <s v="BV-11245"/>
    <x v="296"/>
    <x v="1"/>
    <s v="United States"/>
    <x v="96"/>
    <x v="23"/>
    <x v="193"/>
    <x v="2"/>
    <x v="624"/>
    <x v="1"/>
    <x v="8"/>
    <x v="618"/>
    <x v="723"/>
    <x v="0"/>
    <x v="0"/>
    <x v="741"/>
  </r>
  <r>
    <n v="772"/>
    <x v="360"/>
    <x v="3"/>
    <x v="289"/>
    <x v="60"/>
    <x v="1"/>
    <s v="BV-11245"/>
    <x v="296"/>
    <x v="1"/>
    <s v="United States"/>
    <x v="96"/>
    <x v="23"/>
    <x v="193"/>
    <x v="2"/>
    <x v="302"/>
    <x v="2"/>
    <x v="7"/>
    <x v="299"/>
    <x v="724"/>
    <x v="1"/>
    <x v="0"/>
    <x v="742"/>
  </r>
  <r>
    <n v="773"/>
    <x v="360"/>
    <x v="3"/>
    <x v="289"/>
    <x v="60"/>
    <x v="1"/>
    <s v="BV-11245"/>
    <x v="296"/>
    <x v="1"/>
    <s v="United States"/>
    <x v="96"/>
    <x v="23"/>
    <x v="193"/>
    <x v="2"/>
    <x v="625"/>
    <x v="1"/>
    <x v="8"/>
    <x v="619"/>
    <x v="725"/>
    <x v="2"/>
    <x v="0"/>
    <x v="743"/>
  </r>
  <r>
    <n v="774"/>
    <x v="360"/>
    <x v="3"/>
    <x v="289"/>
    <x v="60"/>
    <x v="1"/>
    <s v="BV-11245"/>
    <x v="296"/>
    <x v="1"/>
    <s v="United States"/>
    <x v="96"/>
    <x v="23"/>
    <x v="193"/>
    <x v="2"/>
    <x v="8"/>
    <x v="1"/>
    <x v="8"/>
    <x v="8"/>
    <x v="726"/>
    <x v="7"/>
    <x v="0"/>
    <x v="744"/>
  </r>
  <r>
    <n v="775"/>
    <x v="360"/>
    <x v="3"/>
    <x v="289"/>
    <x v="60"/>
    <x v="1"/>
    <s v="BV-11245"/>
    <x v="296"/>
    <x v="1"/>
    <s v="United States"/>
    <x v="96"/>
    <x v="23"/>
    <x v="193"/>
    <x v="2"/>
    <x v="626"/>
    <x v="1"/>
    <x v="6"/>
    <x v="620"/>
    <x v="727"/>
    <x v="0"/>
    <x v="0"/>
    <x v="745"/>
  </r>
  <r>
    <n v="776"/>
    <x v="360"/>
    <x v="3"/>
    <x v="289"/>
    <x v="60"/>
    <x v="1"/>
    <s v="BV-11245"/>
    <x v="296"/>
    <x v="1"/>
    <s v="United States"/>
    <x v="96"/>
    <x v="23"/>
    <x v="193"/>
    <x v="2"/>
    <x v="627"/>
    <x v="0"/>
    <x v="5"/>
    <x v="621"/>
    <x v="728"/>
    <x v="3"/>
    <x v="0"/>
    <x v="746"/>
  </r>
  <r>
    <n v="777"/>
    <x v="361"/>
    <x v="2"/>
    <x v="290"/>
    <x v="287"/>
    <x v="1"/>
    <s v="DL-12865"/>
    <x v="297"/>
    <x v="0"/>
    <s v="United States"/>
    <x v="74"/>
    <x v="24"/>
    <x v="93"/>
    <x v="3"/>
    <x v="628"/>
    <x v="1"/>
    <x v="6"/>
    <x v="622"/>
    <x v="729"/>
    <x v="3"/>
    <x v="2"/>
    <x v="747"/>
  </r>
  <r>
    <n v="778"/>
    <x v="362"/>
    <x v="1"/>
    <x v="291"/>
    <x v="309"/>
    <x v="2"/>
    <s v="NZ-18565"/>
    <x v="125"/>
    <x v="2"/>
    <s v="United States"/>
    <x v="8"/>
    <x v="1"/>
    <x v="94"/>
    <x v="1"/>
    <x v="629"/>
    <x v="0"/>
    <x v="1"/>
    <x v="623"/>
    <x v="730"/>
    <x v="1"/>
    <x v="2"/>
    <x v="748"/>
  </r>
  <r>
    <n v="779"/>
    <x v="362"/>
    <x v="1"/>
    <x v="291"/>
    <x v="309"/>
    <x v="2"/>
    <s v="NZ-18565"/>
    <x v="125"/>
    <x v="2"/>
    <s v="United States"/>
    <x v="8"/>
    <x v="1"/>
    <x v="94"/>
    <x v="1"/>
    <x v="368"/>
    <x v="1"/>
    <x v="10"/>
    <x v="364"/>
    <x v="731"/>
    <x v="1"/>
    <x v="0"/>
    <x v="749"/>
  </r>
  <r>
    <n v="780"/>
    <x v="362"/>
    <x v="1"/>
    <x v="291"/>
    <x v="309"/>
    <x v="2"/>
    <s v="NZ-18565"/>
    <x v="125"/>
    <x v="2"/>
    <s v="United States"/>
    <x v="8"/>
    <x v="1"/>
    <x v="94"/>
    <x v="1"/>
    <x v="358"/>
    <x v="1"/>
    <x v="10"/>
    <x v="354"/>
    <x v="100"/>
    <x v="4"/>
    <x v="0"/>
    <x v="101"/>
  </r>
  <r>
    <n v="781"/>
    <x v="362"/>
    <x v="1"/>
    <x v="291"/>
    <x v="309"/>
    <x v="2"/>
    <s v="NZ-18565"/>
    <x v="125"/>
    <x v="2"/>
    <s v="United States"/>
    <x v="8"/>
    <x v="1"/>
    <x v="94"/>
    <x v="1"/>
    <x v="630"/>
    <x v="1"/>
    <x v="10"/>
    <x v="624"/>
    <x v="732"/>
    <x v="7"/>
    <x v="0"/>
    <x v="750"/>
  </r>
  <r>
    <n v="782"/>
    <x v="363"/>
    <x v="1"/>
    <x v="292"/>
    <x v="310"/>
    <x v="0"/>
    <s v="BM-11785"/>
    <x v="298"/>
    <x v="0"/>
    <s v="United States"/>
    <x v="38"/>
    <x v="24"/>
    <x v="47"/>
    <x v="3"/>
    <x v="410"/>
    <x v="1"/>
    <x v="8"/>
    <x v="405"/>
    <x v="733"/>
    <x v="2"/>
    <x v="6"/>
    <x v="751"/>
  </r>
  <r>
    <n v="783"/>
    <x v="363"/>
    <x v="1"/>
    <x v="292"/>
    <x v="310"/>
    <x v="0"/>
    <s v="BM-11785"/>
    <x v="298"/>
    <x v="0"/>
    <s v="United States"/>
    <x v="38"/>
    <x v="24"/>
    <x v="47"/>
    <x v="3"/>
    <x v="46"/>
    <x v="2"/>
    <x v="11"/>
    <x v="46"/>
    <x v="734"/>
    <x v="0"/>
    <x v="2"/>
    <x v="752"/>
  </r>
  <r>
    <n v="784"/>
    <x v="363"/>
    <x v="1"/>
    <x v="292"/>
    <x v="310"/>
    <x v="0"/>
    <s v="BM-11785"/>
    <x v="298"/>
    <x v="0"/>
    <s v="United States"/>
    <x v="38"/>
    <x v="24"/>
    <x v="47"/>
    <x v="3"/>
    <x v="631"/>
    <x v="0"/>
    <x v="0"/>
    <x v="625"/>
    <x v="735"/>
    <x v="7"/>
    <x v="5"/>
    <x v="753"/>
  </r>
  <r>
    <n v="785"/>
    <x v="363"/>
    <x v="1"/>
    <x v="292"/>
    <x v="310"/>
    <x v="0"/>
    <s v="BM-11785"/>
    <x v="298"/>
    <x v="0"/>
    <s v="United States"/>
    <x v="38"/>
    <x v="24"/>
    <x v="47"/>
    <x v="3"/>
    <x v="632"/>
    <x v="2"/>
    <x v="11"/>
    <x v="626"/>
    <x v="736"/>
    <x v="0"/>
    <x v="2"/>
    <x v="754"/>
  </r>
  <r>
    <n v="786"/>
    <x v="364"/>
    <x v="1"/>
    <x v="293"/>
    <x v="311"/>
    <x v="1"/>
    <s v="EA-14035"/>
    <x v="105"/>
    <x v="1"/>
    <s v="United States"/>
    <x v="29"/>
    <x v="20"/>
    <x v="37"/>
    <x v="0"/>
    <x v="633"/>
    <x v="1"/>
    <x v="12"/>
    <x v="627"/>
    <x v="737"/>
    <x v="1"/>
    <x v="0"/>
    <x v="755"/>
  </r>
  <r>
    <n v="787"/>
    <x v="365"/>
    <x v="3"/>
    <x v="294"/>
    <x v="312"/>
    <x v="0"/>
    <s v="CL-12565"/>
    <x v="52"/>
    <x v="0"/>
    <s v="United States"/>
    <x v="152"/>
    <x v="1"/>
    <x v="194"/>
    <x v="1"/>
    <x v="634"/>
    <x v="1"/>
    <x v="8"/>
    <x v="628"/>
    <x v="738"/>
    <x v="0"/>
    <x v="2"/>
    <x v="756"/>
  </r>
  <r>
    <n v="788"/>
    <x v="366"/>
    <x v="1"/>
    <x v="295"/>
    <x v="313"/>
    <x v="1"/>
    <s v="LT-17110"/>
    <x v="299"/>
    <x v="0"/>
    <s v="United States"/>
    <x v="152"/>
    <x v="1"/>
    <x v="194"/>
    <x v="1"/>
    <x v="635"/>
    <x v="0"/>
    <x v="1"/>
    <x v="629"/>
    <x v="739"/>
    <x v="0"/>
    <x v="2"/>
    <x v="757"/>
  </r>
  <r>
    <n v="789"/>
    <x v="367"/>
    <x v="1"/>
    <x v="153"/>
    <x v="314"/>
    <x v="1"/>
    <s v="SA-20830"/>
    <x v="193"/>
    <x v="0"/>
    <s v="United States"/>
    <x v="102"/>
    <x v="17"/>
    <x v="195"/>
    <x v="0"/>
    <x v="379"/>
    <x v="1"/>
    <x v="8"/>
    <x v="375"/>
    <x v="740"/>
    <x v="4"/>
    <x v="0"/>
    <x v="758"/>
  </r>
  <r>
    <n v="790"/>
    <x v="367"/>
    <x v="1"/>
    <x v="153"/>
    <x v="314"/>
    <x v="1"/>
    <s v="SA-20830"/>
    <x v="193"/>
    <x v="0"/>
    <s v="United States"/>
    <x v="102"/>
    <x v="17"/>
    <x v="195"/>
    <x v="0"/>
    <x v="421"/>
    <x v="1"/>
    <x v="4"/>
    <x v="416"/>
    <x v="741"/>
    <x v="7"/>
    <x v="0"/>
    <x v="759"/>
  </r>
  <r>
    <n v="791"/>
    <x v="367"/>
    <x v="1"/>
    <x v="153"/>
    <x v="314"/>
    <x v="1"/>
    <s v="SA-20830"/>
    <x v="193"/>
    <x v="0"/>
    <s v="United States"/>
    <x v="102"/>
    <x v="17"/>
    <x v="195"/>
    <x v="0"/>
    <x v="636"/>
    <x v="1"/>
    <x v="8"/>
    <x v="630"/>
    <x v="742"/>
    <x v="8"/>
    <x v="0"/>
    <x v="760"/>
  </r>
  <r>
    <n v="792"/>
    <x v="367"/>
    <x v="1"/>
    <x v="153"/>
    <x v="314"/>
    <x v="1"/>
    <s v="SA-20830"/>
    <x v="193"/>
    <x v="0"/>
    <s v="United States"/>
    <x v="102"/>
    <x v="17"/>
    <x v="195"/>
    <x v="0"/>
    <x v="637"/>
    <x v="0"/>
    <x v="1"/>
    <x v="631"/>
    <x v="743"/>
    <x v="1"/>
    <x v="0"/>
    <x v="761"/>
  </r>
  <r>
    <n v="793"/>
    <x v="368"/>
    <x v="0"/>
    <x v="244"/>
    <x v="315"/>
    <x v="3"/>
    <s v="JK-15730"/>
    <x v="300"/>
    <x v="0"/>
    <s v="United States"/>
    <x v="153"/>
    <x v="3"/>
    <x v="196"/>
    <x v="0"/>
    <x v="638"/>
    <x v="2"/>
    <x v="7"/>
    <x v="632"/>
    <x v="744"/>
    <x v="2"/>
    <x v="2"/>
    <x v="762"/>
  </r>
  <r>
    <n v="794"/>
    <x v="369"/>
    <x v="2"/>
    <x v="59"/>
    <x v="316"/>
    <x v="1"/>
    <s v="ES-14020"/>
    <x v="301"/>
    <x v="0"/>
    <s v="United States"/>
    <x v="8"/>
    <x v="1"/>
    <x v="94"/>
    <x v="1"/>
    <x v="639"/>
    <x v="1"/>
    <x v="2"/>
    <x v="633"/>
    <x v="745"/>
    <x v="0"/>
    <x v="0"/>
    <x v="763"/>
  </r>
  <r>
    <n v="795"/>
    <x v="369"/>
    <x v="2"/>
    <x v="59"/>
    <x v="316"/>
    <x v="1"/>
    <s v="ES-14020"/>
    <x v="301"/>
    <x v="0"/>
    <s v="United States"/>
    <x v="8"/>
    <x v="1"/>
    <x v="94"/>
    <x v="1"/>
    <x v="362"/>
    <x v="1"/>
    <x v="10"/>
    <x v="357"/>
    <x v="746"/>
    <x v="4"/>
    <x v="0"/>
    <x v="764"/>
  </r>
  <r>
    <n v="796"/>
    <x v="370"/>
    <x v="3"/>
    <x v="296"/>
    <x v="255"/>
    <x v="1"/>
    <s v="RH-19495"/>
    <x v="302"/>
    <x v="0"/>
    <s v="United States"/>
    <x v="30"/>
    <x v="11"/>
    <x v="38"/>
    <x v="2"/>
    <x v="614"/>
    <x v="1"/>
    <x v="8"/>
    <x v="609"/>
    <x v="171"/>
    <x v="3"/>
    <x v="0"/>
    <x v="765"/>
  </r>
  <r>
    <n v="797"/>
    <x v="371"/>
    <x v="1"/>
    <x v="100"/>
    <x v="317"/>
    <x v="2"/>
    <s v="DB-13120"/>
    <x v="106"/>
    <x v="1"/>
    <s v="United States"/>
    <x v="30"/>
    <x v="15"/>
    <x v="144"/>
    <x v="3"/>
    <x v="640"/>
    <x v="1"/>
    <x v="10"/>
    <x v="634"/>
    <x v="747"/>
    <x v="3"/>
    <x v="0"/>
    <x v="766"/>
  </r>
  <r>
    <n v="798"/>
    <x v="371"/>
    <x v="1"/>
    <x v="100"/>
    <x v="317"/>
    <x v="2"/>
    <s v="DB-13120"/>
    <x v="106"/>
    <x v="1"/>
    <s v="United States"/>
    <x v="30"/>
    <x v="15"/>
    <x v="144"/>
    <x v="3"/>
    <x v="12"/>
    <x v="1"/>
    <x v="10"/>
    <x v="12"/>
    <x v="91"/>
    <x v="0"/>
    <x v="0"/>
    <x v="91"/>
  </r>
  <r>
    <n v="799"/>
    <x v="371"/>
    <x v="1"/>
    <x v="100"/>
    <x v="317"/>
    <x v="2"/>
    <s v="DB-13120"/>
    <x v="106"/>
    <x v="1"/>
    <s v="United States"/>
    <x v="30"/>
    <x v="15"/>
    <x v="144"/>
    <x v="3"/>
    <x v="641"/>
    <x v="1"/>
    <x v="2"/>
    <x v="635"/>
    <x v="748"/>
    <x v="3"/>
    <x v="0"/>
    <x v="767"/>
  </r>
  <r>
    <n v="800"/>
    <x v="372"/>
    <x v="1"/>
    <x v="154"/>
    <x v="253"/>
    <x v="1"/>
    <s v="CD-11920"/>
    <x v="303"/>
    <x v="0"/>
    <s v="United States"/>
    <x v="154"/>
    <x v="1"/>
    <x v="197"/>
    <x v="1"/>
    <x v="474"/>
    <x v="0"/>
    <x v="1"/>
    <x v="470"/>
    <x v="514"/>
    <x v="2"/>
    <x v="2"/>
    <x v="768"/>
  </r>
  <r>
    <n v="801"/>
    <x v="373"/>
    <x v="3"/>
    <x v="297"/>
    <x v="318"/>
    <x v="2"/>
    <s v="HW-14935"/>
    <x v="304"/>
    <x v="1"/>
    <s v="United States"/>
    <x v="70"/>
    <x v="1"/>
    <x v="188"/>
    <x v="1"/>
    <x v="642"/>
    <x v="0"/>
    <x v="5"/>
    <x v="636"/>
    <x v="749"/>
    <x v="7"/>
    <x v="0"/>
    <x v="769"/>
  </r>
  <r>
    <n v="802"/>
    <x v="373"/>
    <x v="3"/>
    <x v="297"/>
    <x v="318"/>
    <x v="2"/>
    <s v="HW-14935"/>
    <x v="304"/>
    <x v="1"/>
    <s v="United States"/>
    <x v="70"/>
    <x v="1"/>
    <x v="188"/>
    <x v="1"/>
    <x v="233"/>
    <x v="2"/>
    <x v="7"/>
    <x v="231"/>
    <x v="750"/>
    <x v="0"/>
    <x v="2"/>
    <x v="770"/>
  </r>
  <r>
    <n v="803"/>
    <x v="374"/>
    <x v="0"/>
    <x v="298"/>
    <x v="319"/>
    <x v="0"/>
    <s v="HW-14935"/>
    <x v="304"/>
    <x v="1"/>
    <s v="United States"/>
    <x v="20"/>
    <x v="15"/>
    <x v="23"/>
    <x v="3"/>
    <x v="643"/>
    <x v="1"/>
    <x v="9"/>
    <x v="637"/>
    <x v="751"/>
    <x v="6"/>
    <x v="0"/>
    <x v="771"/>
  </r>
  <r>
    <n v="804"/>
    <x v="375"/>
    <x v="0"/>
    <x v="299"/>
    <x v="320"/>
    <x v="1"/>
    <s v="MC-18130"/>
    <x v="305"/>
    <x v="1"/>
    <s v="United States"/>
    <x v="53"/>
    <x v="28"/>
    <x v="68"/>
    <x v="0"/>
    <x v="644"/>
    <x v="1"/>
    <x v="10"/>
    <x v="638"/>
    <x v="91"/>
    <x v="0"/>
    <x v="0"/>
    <x v="91"/>
  </r>
  <r>
    <n v="805"/>
    <x v="376"/>
    <x v="3"/>
    <x v="300"/>
    <x v="321"/>
    <x v="2"/>
    <s v="GM-14440"/>
    <x v="306"/>
    <x v="0"/>
    <s v="United States"/>
    <x v="8"/>
    <x v="1"/>
    <x v="34"/>
    <x v="1"/>
    <x v="645"/>
    <x v="0"/>
    <x v="5"/>
    <x v="639"/>
    <x v="723"/>
    <x v="0"/>
    <x v="0"/>
    <x v="772"/>
  </r>
  <r>
    <n v="806"/>
    <x v="377"/>
    <x v="2"/>
    <x v="301"/>
    <x v="322"/>
    <x v="1"/>
    <s v="RA-19915"/>
    <x v="154"/>
    <x v="0"/>
    <s v="United States"/>
    <x v="60"/>
    <x v="22"/>
    <x v="76"/>
    <x v="1"/>
    <x v="646"/>
    <x v="1"/>
    <x v="6"/>
    <x v="640"/>
    <x v="752"/>
    <x v="1"/>
    <x v="2"/>
    <x v="773"/>
  </r>
  <r>
    <n v="807"/>
    <x v="377"/>
    <x v="2"/>
    <x v="301"/>
    <x v="322"/>
    <x v="1"/>
    <s v="RA-19915"/>
    <x v="154"/>
    <x v="0"/>
    <s v="United States"/>
    <x v="60"/>
    <x v="22"/>
    <x v="76"/>
    <x v="1"/>
    <x v="647"/>
    <x v="2"/>
    <x v="7"/>
    <x v="641"/>
    <x v="753"/>
    <x v="4"/>
    <x v="2"/>
    <x v="774"/>
  </r>
  <r>
    <n v="808"/>
    <x v="378"/>
    <x v="1"/>
    <x v="302"/>
    <x v="43"/>
    <x v="2"/>
    <s v="AA-10375"/>
    <x v="211"/>
    <x v="0"/>
    <s v="United States"/>
    <x v="155"/>
    <x v="8"/>
    <x v="198"/>
    <x v="2"/>
    <x v="378"/>
    <x v="0"/>
    <x v="5"/>
    <x v="374"/>
    <x v="158"/>
    <x v="0"/>
    <x v="0"/>
    <x v="415"/>
  </r>
  <r>
    <n v="809"/>
    <x v="378"/>
    <x v="1"/>
    <x v="302"/>
    <x v="43"/>
    <x v="2"/>
    <s v="AA-10375"/>
    <x v="211"/>
    <x v="0"/>
    <s v="United States"/>
    <x v="155"/>
    <x v="8"/>
    <x v="198"/>
    <x v="2"/>
    <x v="648"/>
    <x v="2"/>
    <x v="11"/>
    <x v="642"/>
    <x v="145"/>
    <x v="1"/>
    <x v="0"/>
    <x v="775"/>
  </r>
  <r>
    <n v="810"/>
    <x v="379"/>
    <x v="2"/>
    <x v="303"/>
    <x v="323"/>
    <x v="2"/>
    <s v="ZC-21910"/>
    <x v="233"/>
    <x v="0"/>
    <s v="United States"/>
    <x v="156"/>
    <x v="4"/>
    <x v="199"/>
    <x v="1"/>
    <x v="649"/>
    <x v="1"/>
    <x v="6"/>
    <x v="643"/>
    <x v="132"/>
    <x v="4"/>
    <x v="0"/>
    <x v="776"/>
  </r>
  <r>
    <n v="811"/>
    <x v="379"/>
    <x v="2"/>
    <x v="303"/>
    <x v="323"/>
    <x v="2"/>
    <s v="ZC-21910"/>
    <x v="233"/>
    <x v="0"/>
    <s v="United States"/>
    <x v="156"/>
    <x v="4"/>
    <x v="199"/>
    <x v="1"/>
    <x v="257"/>
    <x v="0"/>
    <x v="3"/>
    <x v="255"/>
    <x v="754"/>
    <x v="2"/>
    <x v="0"/>
    <x v="777"/>
  </r>
  <r>
    <n v="812"/>
    <x v="379"/>
    <x v="2"/>
    <x v="303"/>
    <x v="323"/>
    <x v="2"/>
    <s v="ZC-21910"/>
    <x v="233"/>
    <x v="0"/>
    <s v="United States"/>
    <x v="156"/>
    <x v="4"/>
    <x v="199"/>
    <x v="1"/>
    <x v="650"/>
    <x v="1"/>
    <x v="9"/>
    <x v="644"/>
    <x v="755"/>
    <x v="4"/>
    <x v="0"/>
    <x v="778"/>
  </r>
  <r>
    <n v="813"/>
    <x v="379"/>
    <x v="2"/>
    <x v="303"/>
    <x v="323"/>
    <x v="2"/>
    <s v="ZC-21910"/>
    <x v="233"/>
    <x v="0"/>
    <s v="United States"/>
    <x v="156"/>
    <x v="4"/>
    <x v="199"/>
    <x v="1"/>
    <x v="553"/>
    <x v="2"/>
    <x v="11"/>
    <x v="547"/>
    <x v="756"/>
    <x v="0"/>
    <x v="0"/>
    <x v="779"/>
  </r>
  <r>
    <n v="814"/>
    <x v="380"/>
    <x v="3"/>
    <x v="304"/>
    <x v="324"/>
    <x v="3"/>
    <s v="PJ-19015"/>
    <x v="307"/>
    <x v="0"/>
    <s v="United States"/>
    <x v="157"/>
    <x v="1"/>
    <x v="200"/>
    <x v="1"/>
    <x v="645"/>
    <x v="0"/>
    <x v="5"/>
    <x v="639"/>
    <x v="723"/>
    <x v="0"/>
    <x v="0"/>
    <x v="772"/>
  </r>
  <r>
    <n v="815"/>
    <x v="380"/>
    <x v="3"/>
    <x v="304"/>
    <x v="324"/>
    <x v="3"/>
    <s v="PJ-19015"/>
    <x v="307"/>
    <x v="0"/>
    <s v="United States"/>
    <x v="157"/>
    <x v="1"/>
    <x v="200"/>
    <x v="1"/>
    <x v="651"/>
    <x v="2"/>
    <x v="11"/>
    <x v="645"/>
    <x v="757"/>
    <x v="3"/>
    <x v="0"/>
    <x v="780"/>
  </r>
  <r>
    <n v="816"/>
    <x v="381"/>
    <x v="1"/>
    <x v="305"/>
    <x v="325"/>
    <x v="2"/>
    <s v="BW-11110"/>
    <x v="308"/>
    <x v="1"/>
    <s v="United States"/>
    <x v="158"/>
    <x v="6"/>
    <x v="201"/>
    <x v="2"/>
    <x v="180"/>
    <x v="1"/>
    <x v="10"/>
    <x v="179"/>
    <x v="187"/>
    <x v="8"/>
    <x v="0"/>
    <x v="189"/>
  </r>
  <r>
    <n v="817"/>
    <x v="382"/>
    <x v="0"/>
    <x v="306"/>
    <x v="268"/>
    <x v="1"/>
    <s v="DB-13210"/>
    <x v="203"/>
    <x v="0"/>
    <s v="United States"/>
    <x v="10"/>
    <x v="9"/>
    <x v="11"/>
    <x v="3"/>
    <x v="652"/>
    <x v="1"/>
    <x v="10"/>
    <x v="646"/>
    <x v="758"/>
    <x v="7"/>
    <x v="2"/>
    <x v="781"/>
  </r>
  <r>
    <n v="818"/>
    <x v="383"/>
    <x v="2"/>
    <x v="307"/>
    <x v="326"/>
    <x v="1"/>
    <s v="CA-12775"/>
    <x v="222"/>
    <x v="0"/>
    <s v="United States"/>
    <x v="10"/>
    <x v="9"/>
    <x v="11"/>
    <x v="3"/>
    <x v="88"/>
    <x v="1"/>
    <x v="10"/>
    <x v="88"/>
    <x v="759"/>
    <x v="8"/>
    <x v="2"/>
    <x v="782"/>
  </r>
  <r>
    <n v="819"/>
    <x v="383"/>
    <x v="2"/>
    <x v="307"/>
    <x v="326"/>
    <x v="1"/>
    <s v="CA-12775"/>
    <x v="222"/>
    <x v="0"/>
    <s v="United States"/>
    <x v="10"/>
    <x v="9"/>
    <x v="11"/>
    <x v="3"/>
    <x v="653"/>
    <x v="1"/>
    <x v="8"/>
    <x v="647"/>
    <x v="760"/>
    <x v="1"/>
    <x v="6"/>
    <x v="783"/>
  </r>
  <r>
    <n v="820"/>
    <x v="383"/>
    <x v="2"/>
    <x v="307"/>
    <x v="326"/>
    <x v="1"/>
    <s v="CA-12775"/>
    <x v="222"/>
    <x v="0"/>
    <s v="United States"/>
    <x v="10"/>
    <x v="9"/>
    <x v="11"/>
    <x v="3"/>
    <x v="654"/>
    <x v="0"/>
    <x v="1"/>
    <x v="648"/>
    <x v="761"/>
    <x v="2"/>
    <x v="4"/>
    <x v="232"/>
  </r>
  <r>
    <n v="821"/>
    <x v="383"/>
    <x v="2"/>
    <x v="307"/>
    <x v="326"/>
    <x v="1"/>
    <s v="CA-12775"/>
    <x v="222"/>
    <x v="0"/>
    <s v="United States"/>
    <x v="10"/>
    <x v="9"/>
    <x v="11"/>
    <x v="3"/>
    <x v="655"/>
    <x v="1"/>
    <x v="8"/>
    <x v="649"/>
    <x v="762"/>
    <x v="1"/>
    <x v="6"/>
    <x v="784"/>
  </r>
  <r>
    <n v="822"/>
    <x v="383"/>
    <x v="2"/>
    <x v="307"/>
    <x v="326"/>
    <x v="1"/>
    <s v="CA-12775"/>
    <x v="222"/>
    <x v="0"/>
    <s v="United States"/>
    <x v="10"/>
    <x v="9"/>
    <x v="11"/>
    <x v="3"/>
    <x v="656"/>
    <x v="1"/>
    <x v="10"/>
    <x v="650"/>
    <x v="763"/>
    <x v="4"/>
    <x v="2"/>
    <x v="785"/>
  </r>
  <r>
    <n v="823"/>
    <x v="384"/>
    <x v="3"/>
    <x v="308"/>
    <x v="327"/>
    <x v="1"/>
    <s v="TR-21325"/>
    <x v="309"/>
    <x v="0"/>
    <s v="United States"/>
    <x v="78"/>
    <x v="30"/>
    <x v="98"/>
    <x v="3"/>
    <x v="657"/>
    <x v="2"/>
    <x v="11"/>
    <x v="651"/>
    <x v="764"/>
    <x v="1"/>
    <x v="0"/>
    <x v="786"/>
  </r>
  <r>
    <n v="824"/>
    <x v="384"/>
    <x v="3"/>
    <x v="308"/>
    <x v="327"/>
    <x v="1"/>
    <s v="TR-21325"/>
    <x v="309"/>
    <x v="0"/>
    <s v="United States"/>
    <x v="78"/>
    <x v="30"/>
    <x v="98"/>
    <x v="3"/>
    <x v="607"/>
    <x v="1"/>
    <x v="2"/>
    <x v="602"/>
    <x v="765"/>
    <x v="0"/>
    <x v="0"/>
    <x v="787"/>
  </r>
  <r>
    <n v="825"/>
    <x v="385"/>
    <x v="2"/>
    <x v="309"/>
    <x v="8"/>
    <x v="1"/>
    <s v="PG-18820"/>
    <x v="310"/>
    <x v="0"/>
    <s v="United States"/>
    <x v="8"/>
    <x v="1"/>
    <x v="94"/>
    <x v="1"/>
    <x v="658"/>
    <x v="2"/>
    <x v="11"/>
    <x v="652"/>
    <x v="766"/>
    <x v="4"/>
    <x v="0"/>
    <x v="788"/>
  </r>
  <r>
    <n v="826"/>
    <x v="385"/>
    <x v="2"/>
    <x v="309"/>
    <x v="8"/>
    <x v="1"/>
    <s v="PG-18820"/>
    <x v="310"/>
    <x v="0"/>
    <s v="United States"/>
    <x v="8"/>
    <x v="1"/>
    <x v="94"/>
    <x v="1"/>
    <x v="201"/>
    <x v="2"/>
    <x v="11"/>
    <x v="200"/>
    <x v="767"/>
    <x v="1"/>
    <x v="0"/>
    <x v="789"/>
  </r>
  <r>
    <n v="827"/>
    <x v="386"/>
    <x v="3"/>
    <x v="170"/>
    <x v="328"/>
    <x v="1"/>
    <s v="GT-14710"/>
    <x v="218"/>
    <x v="0"/>
    <s v="United States"/>
    <x v="69"/>
    <x v="11"/>
    <x v="87"/>
    <x v="2"/>
    <x v="659"/>
    <x v="1"/>
    <x v="13"/>
    <x v="653"/>
    <x v="768"/>
    <x v="3"/>
    <x v="0"/>
    <x v="790"/>
  </r>
  <r>
    <n v="828"/>
    <x v="386"/>
    <x v="3"/>
    <x v="170"/>
    <x v="328"/>
    <x v="1"/>
    <s v="GT-14710"/>
    <x v="218"/>
    <x v="0"/>
    <s v="United States"/>
    <x v="69"/>
    <x v="11"/>
    <x v="87"/>
    <x v="2"/>
    <x v="660"/>
    <x v="1"/>
    <x v="14"/>
    <x v="654"/>
    <x v="769"/>
    <x v="4"/>
    <x v="0"/>
    <x v="791"/>
  </r>
  <r>
    <n v="829"/>
    <x v="386"/>
    <x v="3"/>
    <x v="170"/>
    <x v="328"/>
    <x v="1"/>
    <s v="GT-14710"/>
    <x v="218"/>
    <x v="0"/>
    <s v="United States"/>
    <x v="69"/>
    <x v="11"/>
    <x v="87"/>
    <x v="2"/>
    <x v="661"/>
    <x v="1"/>
    <x v="12"/>
    <x v="655"/>
    <x v="770"/>
    <x v="0"/>
    <x v="0"/>
    <x v="792"/>
  </r>
  <r>
    <n v="830"/>
    <x v="387"/>
    <x v="3"/>
    <x v="114"/>
    <x v="329"/>
    <x v="0"/>
    <s v="JE-15745"/>
    <x v="32"/>
    <x v="0"/>
    <s v="United States"/>
    <x v="159"/>
    <x v="0"/>
    <x v="202"/>
    <x v="0"/>
    <x v="662"/>
    <x v="0"/>
    <x v="1"/>
    <x v="656"/>
    <x v="85"/>
    <x v="0"/>
    <x v="0"/>
    <x v="793"/>
  </r>
  <r>
    <n v="831"/>
    <x v="387"/>
    <x v="3"/>
    <x v="114"/>
    <x v="329"/>
    <x v="0"/>
    <s v="JE-15745"/>
    <x v="32"/>
    <x v="0"/>
    <s v="United States"/>
    <x v="159"/>
    <x v="0"/>
    <x v="202"/>
    <x v="0"/>
    <x v="663"/>
    <x v="1"/>
    <x v="9"/>
    <x v="657"/>
    <x v="771"/>
    <x v="1"/>
    <x v="0"/>
    <x v="794"/>
  </r>
  <r>
    <n v="832"/>
    <x v="387"/>
    <x v="3"/>
    <x v="114"/>
    <x v="329"/>
    <x v="0"/>
    <s v="JE-15745"/>
    <x v="32"/>
    <x v="0"/>
    <s v="United States"/>
    <x v="159"/>
    <x v="0"/>
    <x v="202"/>
    <x v="0"/>
    <x v="664"/>
    <x v="2"/>
    <x v="7"/>
    <x v="658"/>
    <x v="772"/>
    <x v="0"/>
    <x v="0"/>
    <x v="795"/>
  </r>
  <r>
    <n v="833"/>
    <x v="387"/>
    <x v="3"/>
    <x v="114"/>
    <x v="329"/>
    <x v="0"/>
    <s v="JE-15745"/>
    <x v="32"/>
    <x v="0"/>
    <s v="United States"/>
    <x v="159"/>
    <x v="0"/>
    <x v="202"/>
    <x v="0"/>
    <x v="665"/>
    <x v="2"/>
    <x v="7"/>
    <x v="659"/>
    <x v="773"/>
    <x v="7"/>
    <x v="0"/>
    <x v="796"/>
  </r>
  <r>
    <n v="834"/>
    <x v="388"/>
    <x v="0"/>
    <x v="310"/>
    <x v="330"/>
    <x v="1"/>
    <s v="JB-15400"/>
    <x v="80"/>
    <x v="1"/>
    <s v="United States"/>
    <x v="67"/>
    <x v="2"/>
    <x v="85"/>
    <x v="0"/>
    <x v="666"/>
    <x v="1"/>
    <x v="6"/>
    <x v="660"/>
    <x v="774"/>
    <x v="0"/>
    <x v="2"/>
    <x v="797"/>
  </r>
  <r>
    <n v="835"/>
    <x v="388"/>
    <x v="0"/>
    <x v="310"/>
    <x v="330"/>
    <x v="1"/>
    <s v="JB-15400"/>
    <x v="80"/>
    <x v="1"/>
    <s v="United States"/>
    <x v="67"/>
    <x v="2"/>
    <x v="85"/>
    <x v="0"/>
    <x v="667"/>
    <x v="1"/>
    <x v="9"/>
    <x v="661"/>
    <x v="775"/>
    <x v="0"/>
    <x v="2"/>
    <x v="798"/>
  </r>
  <r>
    <n v="836"/>
    <x v="388"/>
    <x v="0"/>
    <x v="310"/>
    <x v="330"/>
    <x v="1"/>
    <s v="JB-15400"/>
    <x v="80"/>
    <x v="1"/>
    <s v="United States"/>
    <x v="67"/>
    <x v="2"/>
    <x v="85"/>
    <x v="0"/>
    <x v="668"/>
    <x v="2"/>
    <x v="15"/>
    <x v="662"/>
    <x v="776"/>
    <x v="7"/>
    <x v="5"/>
    <x v="799"/>
  </r>
  <r>
    <n v="837"/>
    <x v="389"/>
    <x v="2"/>
    <x v="78"/>
    <x v="178"/>
    <x v="0"/>
    <s v="LH-17020"/>
    <x v="293"/>
    <x v="0"/>
    <s v="United States"/>
    <x v="139"/>
    <x v="5"/>
    <x v="178"/>
    <x v="2"/>
    <x v="669"/>
    <x v="1"/>
    <x v="8"/>
    <x v="663"/>
    <x v="777"/>
    <x v="4"/>
    <x v="3"/>
    <x v="800"/>
  </r>
  <r>
    <n v="838"/>
    <x v="390"/>
    <x v="3"/>
    <x v="259"/>
    <x v="45"/>
    <x v="1"/>
    <s v="JL-15175"/>
    <x v="311"/>
    <x v="2"/>
    <s v="United States"/>
    <x v="29"/>
    <x v="18"/>
    <x v="84"/>
    <x v="0"/>
    <x v="670"/>
    <x v="1"/>
    <x v="10"/>
    <x v="664"/>
    <x v="778"/>
    <x v="0"/>
    <x v="2"/>
    <x v="801"/>
  </r>
  <r>
    <n v="839"/>
    <x v="391"/>
    <x v="0"/>
    <x v="311"/>
    <x v="331"/>
    <x v="1"/>
    <s v="EB-13705"/>
    <x v="182"/>
    <x v="1"/>
    <s v="United States"/>
    <x v="5"/>
    <x v="5"/>
    <x v="6"/>
    <x v="2"/>
    <x v="402"/>
    <x v="2"/>
    <x v="7"/>
    <x v="398"/>
    <x v="779"/>
    <x v="1"/>
    <x v="2"/>
    <x v="802"/>
  </r>
  <r>
    <n v="840"/>
    <x v="392"/>
    <x v="1"/>
    <x v="312"/>
    <x v="332"/>
    <x v="1"/>
    <s v="BM-11650"/>
    <x v="312"/>
    <x v="1"/>
    <s v="United States"/>
    <x v="20"/>
    <x v="15"/>
    <x v="45"/>
    <x v="3"/>
    <x v="626"/>
    <x v="1"/>
    <x v="6"/>
    <x v="620"/>
    <x v="780"/>
    <x v="1"/>
    <x v="0"/>
    <x v="803"/>
  </r>
  <r>
    <n v="841"/>
    <x v="392"/>
    <x v="1"/>
    <x v="312"/>
    <x v="332"/>
    <x v="1"/>
    <s v="BM-11650"/>
    <x v="312"/>
    <x v="1"/>
    <s v="United States"/>
    <x v="20"/>
    <x v="15"/>
    <x v="45"/>
    <x v="3"/>
    <x v="671"/>
    <x v="1"/>
    <x v="6"/>
    <x v="665"/>
    <x v="132"/>
    <x v="4"/>
    <x v="0"/>
    <x v="804"/>
  </r>
  <r>
    <n v="842"/>
    <x v="392"/>
    <x v="1"/>
    <x v="312"/>
    <x v="332"/>
    <x v="1"/>
    <s v="BM-11650"/>
    <x v="312"/>
    <x v="1"/>
    <s v="United States"/>
    <x v="20"/>
    <x v="15"/>
    <x v="45"/>
    <x v="3"/>
    <x v="672"/>
    <x v="0"/>
    <x v="0"/>
    <x v="666"/>
    <x v="781"/>
    <x v="4"/>
    <x v="2"/>
    <x v="805"/>
  </r>
  <r>
    <n v="843"/>
    <x v="393"/>
    <x v="0"/>
    <x v="77"/>
    <x v="333"/>
    <x v="2"/>
    <s v="EM-14095"/>
    <x v="313"/>
    <x v="1"/>
    <s v="United States"/>
    <x v="1"/>
    <x v="1"/>
    <x v="1"/>
    <x v="1"/>
    <x v="673"/>
    <x v="1"/>
    <x v="8"/>
    <x v="667"/>
    <x v="782"/>
    <x v="4"/>
    <x v="2"/>
    <x v="806"/>
  </r>
  <r>
    <n v="844"/>
    <x v="393"/>
    <x v="0"/>
    <x v="77"/>
    <x v="333"/>
    <x v="2"/>
    <s v="EM-14095"/>
    <x v="313"/>
    <x v="1"/>
    <s v="United States"/>
    <x v="1"/>
    <x v="1"/>
    <x v="1"/>
    <x v="1"/>
    <x v="674"/>
    <x v="1"/>
    <x v="8"/>
    <x v="668"/>
    <x v="783"/>
    <x v="4"/>
    <x v="2"/>
    <x v="807"/>
  </r>
  <r>
    <n v="845"/>
    <x v="393"/>
    <x v="0"/>
    <x v="77"/>
    <x v="333"/>
    <x v="2"/>
    <s v="EM-14095"/>
    <x v="313"/>
    <x v="1"/>
    <s v="United States"/>
    <x v="1"/>
    <x v="1"/>
    <x v="1"/>
    <x v="1"/>
    <x v="675"/>
    <x v="1"/>
    <x v="14"/>
    <x v="669"/>
    <x v="716"/>
    <x v="0"/>
    <x v="0"/>
    <x v="808"/>
  </r>
  <r>
    <n v="846"/>
    <x v="393"/>
    <x v="0"/>
    <x v="77"/>
    <x v="333"/>
    <x v="2"/>
    <s v="EM-14095"/>
    <x v="313"/>
    <x v="1"/>
    <s v="United States"/>
    <x v="1"/>
    <x v="1"/>
    <x v="1"/>
    <x v="1"/>
    <x v="676"/>
    <x v="1"/>
    <x v="2"/>
    <x v="670"/>
    <x v="2"/>
    <x v="0"/>
    <x v="0"/>
    <x v="2"/>
  </r>
  <r>
    <n v="847"/>
    <x v="394"/>
    <x v="1"/>
    <x v="313"/>
    <x v="334"/>
    <x v="1"/>
    <s v="AF-10885"/>
    <x v="314"/>
    <x v="0"/>
    <s v="United States"/>
    <x v="103"/>
    <x v="0"/>
    <x v="175"/>
    <x v="0"/>
    <x v="179"/>
    <x v="2"/>
    <x v="7"/>
    <x v="178"/>
    <x v="784"/>
    <x v="3"/>
    <x v="0"/>
    <x v="809"/>
  </r>
  <r>
    <n v="848"/>
    <x v="394"/>
    <x v="1"/>
    <x v="313"/>
    <x v="334"/>
    <x v="1"/>
    <s v="AF-10885"/>
    <x v="314"/>
    <x v="0"/>
    <s v="United States"/>
    <x v="103"/>
    <x v="0"/>
    <x v="175"/>
    <x v="0"/>
    <x v="268"/>
    <x v="0"/>
    <x v="1"/>
    <x v="265"/>
    <x v="785"/>
    <x v="1"/>
    <x v="0"/>
    <x v="810"/>
  </r>
  <r>
    <n v="849"/>
    <x v="395"/>
    <x v="3"/>
    <x v="314"/>
    <x v="335"/>
    <x v="1"/>
    <s v="GA-14725"/>
    <x v="315"/>
    <x v="0"/>
    <s v="United States"/>
    <x v="160"/>
    <x v="24"/>
    <x v="203"/>
    <x v="3"/>
    <x v="677"/>
    <x v="0"/>
    <x v="5"/>
    <x v="671"/>
    <x v="786"/>
    <x v="4"/>
    <x v="2"/>
    <x v="811"/>
  </r>
  <r>
    <n v="850"/>
    <x v="396"/>
    <x v="2"/>
    <x v="315"/>
    <x v="336"/>
    <x v="1"/>
    <s v="CK-12760"/>
    <x v="316"/>
    <x v="1"/>
    <s v="United States"/>
    <x v="161"/>
    <x v="30"/>
    <x v="204"/>
    <x v="3"/>
    <x v="678"/>
    <x v="2"/>
    <x v="11"/>
    <x v="672"/>
    <x v="787"/>
    <x v="3"/>
    <x v="0"/>
    <x v="812"/>
  </r>
  <r>
    <n v="851"/>
    <x v="397"/>
    <x v="0"/>
    <x v="23"/>
    <x v="22"/>
    <x v="0"/>
    <s v="DP-13105"/>
    <x v="317"/>
    <x v="1"/>
    <s v="United States"/>
    <x v="162"/>
    <x v="1"/>
    <x v="205"/>
    <x v="1"/>
    <x v="679"/>
    <x v="1"/>
    <x v="6"/>
    <x v="673"/>
    <x v="788"/>
    <x v="0"/>
    <x v="0"/>
    <x v="813"/>
  </r>
  <r>
    <n v="852"/>
    <x v="397"/>
    <x v="0"/>
    <x v="23"/>
    <x v="22"/>
    <x v="0"/>
    <s v="DP-13105"/>
    <x v="317"/>
    <x v="1"/>
    <s v="United States"/>
    <x v="162"/>
    <x v="1"/>
    <x v="205"/>
    <x v="1"/>
    <x v="680"/>
    <x v="1"/>
    <x v="10"/>
    <x v="674"/>
    <x v="789"/>
    <x v="5"/>
    <x v="0"/>
    <x v="814"/>
  </r>
  <r>
    <n v="853"/>
    <x v="398"/>
    <x v="0"/>
    <x v="316"/>
    <x v="204"/>
    <x v="1"/>
    <s v="VD-21670"/>
    <x v="104"/>
    <x v="0"/>
    <s v="United States"/>
    <x v="25"/>
    <x v="35"/>
    <x v="129"/>
    <x v="0"/>
    <x v="290"/>
    <x v="1"/>
    <x v="6"/>
    <x v="287"/>
    <x v="790"/>
    <x v="5"/>
    <x v="0"/>
    <x v="815"/>
  </r>
  <r>
    <n v="854"/>
    <x v="399"/>
    <x v="0"/>
    <x v="317"/>
    <x v="337"/>
    <x v="1"/>
    <s v="GT-14710"/>
    <x v="218"/>
    <x v="0"/>
    <s v="United States"/>
    <x v="20"/>
    <x v="15"/>
    <x v="45"/>
    <x v="3"/>
    <x v="642"/>
    <x v="0"/>
    <x v="5"/>
    <x v="636"/>
    <x v="791"/>
    <x v="0"/>
    <x v="0"/>
    <x v="816"/>
  </r>
  <r>
    <n v="855"/>
    <x v="399"/>
    <x v="0"/>
    <x v="317"/>
    <x v="337"/>
    <x v="1"/>
    <s v="GT-14710"/>
    <x v="218"/>
    <x v="0"/>
    <s v="United States"/>
    <x v="20"/>
    <x v="15"/>
    <x v="45"/>
    <x v="3"/>
    <x v="459"/>
    <x v="1"/>
    <x v="4"/>
    <x v="455"/>
    <x v="423"/>
    <x v="1"/>
    <x v="0"/>
    <x v="703"/>
  </r>
  <r>
    <n v="856"/>
    <x v="400"/>
    <x v="2"/>
    <x v="93"/>
    <x v="338"/>
    <x v="1"/>
    <s v="BK-11260"/>
    <x v="318"/>
    <x v="0"/>
    <s v="United States"/>
    <x v="20"/>
    <x v="15"/>
    <x v="45"/>
    <x v="3"/>
    <x v="681"/>
    <x v="1"/>
    <x v="10"/>
    <x v="675"/>
    <x v="792"/>
    <x v="0"/>
    <x v="0"/>
    <x v="817"/>
  </r>
  <r>
    <n v="857"/>
    <x v="400"/>
    <x v="2"/>
    <x v="93"/>
    <x v="338"/>
    <x v="1"/>
    <s v="BK-11260"/>
    <x v="318"/>
    <x v="0"/>
    <s v="United States"/>
    <x v="20"/>
    <x v="15"/>
    <x v="45"/>
    <x v="3"/>
    <x v="682"/>
    <x v="1"/>
    <x v="14"/>
    <x v="676"/>
    <x v="793"/>
    <x v="12"/>
    <x v="0"/>
    <x v="818"/>
  </r>
  <r>
    <n v="858"/>
    <x v="400"/>
    <x v="2"/>
    <x v="93"/>
    <x v="338"/>
    <x v="1"/>
    <s v="BK-11260"/>
    <x v="318"/>
    <x v="0"/>
    <s v="United States"/>
    <x v="20"/>
    <x v="15"/>
    <x v="45"/>
    <x v="3"/>
    <x v="683"/>
    <x v="1"/>
    <x v="4"/>
    <x v="33"/>
    <x v="794"/>
    <x v="0"/>
    <x v="0"/>
    <x v="819"/>
  </r>
  <r>
    <n v="859"/>
    <x v="401"/>
    <x v="3"/>
    <x v="318"/>
    <x v="339"/>
    <x v="1"/>
    <s v="SJ-20125"/>
    <x v="319"/>
    <x v="2"/>
    <s v="United States"/>
    <x v="163"/>
    <x v="30"/>
    <x v="206"/>
    <x v="3"/>
    <x v="229"/>
    <x v="1"/>
    <x v="10"/>
    <x v="227"/>
    <x v="245"/>
    <x v="7"/>
    <x v="0"/>
    <x v="247"/>
  </r>
  <r>
    <n v="860"/>
    <x v="401"/>
    <x v="3"/>
    <x v="318"/>
    <x v="339"/>
    <x v="1"/>
    <s v="SJ-20125"/>
    <x v="319"/>
    <x v="2"/>
    <s v="United States"/>
    <x v="163"/>
    <x v="30"/>
    <x v="206"/>
    <x v="3"/>
    <x v="294"/>
    <x v="1"/>
    <x v="13"/>
    <x v="291"/>
    <x v="181"/>
    <x v="0"/>
    <x v="0"/>
    <x v="317"/>
  </r>
  <r>
    <n v="861"/>
    <x v="402"/>
    <x v="2"/>
    <x v="3"/>
    <x v="340"/>
    <x v="1"/>
    <s v="CM-12445"/>
    <x v="320"/>
    <x v="0"/>
    <s v="United States"/>
    <x v="8"/>
    <x v="1"/>
    <x v="34"/>
    <x v="1"/>
    <x v="327"/>
    <x v="1"/>
    <x v="14"/>
    <x v="33"/>
    <x v="351"/>
    <x v="0"/>
    <x v="0"/>
    <x v="359"/>
  </r>
  <r>
    <n v="862"/>
    <x v="402"/>
    <x v="2"/>
    <x v="3"/>
    <x v="340"/>
    <x v="1"/>
    <s v="CM-12445"/>
    <x v="320"/>
    <x v="0"/>
    <s v="United States"/>
    <x v="8"/>
    <x v="1"/>
    <x v="34"/>
    <x v="1"/>
    <x v="684"/>
    <x v="1"/>
    <x v="6"/>
    <x v="677"/>
    <x v="795"/>
    <x v="0"/>
    <x v="0"/>
    <x v="820"/>
  </r>
  <r>
    <n v="863"/>
    <x v="403"/>
    <x v="0"/>
    <x v="319"/>
    <x v="341"/>
    <x v="0"/>
    <s v="AJ-10795"/>
    <x v="295"/>
    <x v="1"/>
    <s v="United States"/>
    <x v="108"/>
    <x v="2"/>
    <x v="133"/>
    <x v="0"/>
    <x v="685"/>
    <x v="2"/>
    <x v="11"/>
    <x v="678"/>
    <x v="796"/>
    <x v="5"/>
    <x v="2"/>
    <x v="821"/>
  </r>
  <r>
    <n v="864"/>
    <x v="403"/>
    <x v="0"/>
    <x v="319"/>
    <x v="341"/>
    <x v="0"/>
    <s v="AJ-10795"/>
    <x v="295"/>
    <x v="1"/>
    <s v="United States"/>
    <x v="108"/>
    <x v="2"/>
    <x v="133"/>
    <x v="0"/>
    <x v="686"/>
    <x v="1"/>
    <x v="6"/>
    <x v="679"/>
    <x v="797"/>
    <x v="0"/>
    <x v="2"/>
    <x v="822"/>
  </r>
  <r>
    <n v="865"/>
    <x v="403"/>
    <x v="0"/>
    <x v="319"/>
    <x v="341"/>
    <x v="0"/>
    <s v="AJ-10795"/>
    <x v="295"/>
    <x v="1"/>
    <s v="United States"/>
    <x v="108"/>
    <x v="2"/>
    <x v="133"/>
    <x v="0"/>
    <x v="687"/>
    <x v="2"/>
    <x v="7"/>
    <x v="680"/>
    <x v="798"/>
    <x v="0"/>
    <x v="2"/>
    <x v="823"/>
  </r>
  <r>
    <n v="866"/>
    <x v="404"/>
    <x v="2"/>
    <x v="320"/>
    <x v="306"/>
    <x v="1"/>
    <s v="AJ-10780"/>
    <x v="321"/>
    <x v="1"/>
    <s v="United States"/>
    <x v="24"/>
    <x v="17"/>
    <x v="28"/>
    <x v="0"/>
    <x v="688"/>
    <x v="1"/>
    <x v="2"/>
    <x v="681"/>
    <x v="799"/>
    <x v="7"/>
    <x v="0"/>
    <x v="824"/>
  </r>
  <r>
    <n v="867"/>
    <x v="404"/>
    <x v="2"/>
    <x v="320"/>
    <x v="306"/>
    <x v="1"/>
    <s v="AJ-10780"/>
    <x v="321"/>
    <x v="1"/>
    <s v="United States"/>
    <x v="24"/>
    <x v="17"/>
    <x v="28"/>
    <x v="0"/>
    <x v="689"/>
    <x v="0"/>
    <x v="5"/>
    <x v="682"/>
    <x v="800"/>
    <x v="7"/>
    <x v="0"/>
    <x v="825"/>
  </r>
  <r>
    <n v="868"/>
    <x v="405"/>
    <x v="0"/>
    <x v="321"/>
    <x v="342"/>
    <x v="2"/>
    <s v="LS-16945"/>
    <x v="322"/>
    <x v="1"/>
    <s v="United States"/>
    <x v="10"/>
    <x v="9"/>
    <x v="11"/>
    <x v="3"/>
    <x v="690"/>
    <x v="1"/>
    <x v="2"/>
    <x v="683"/>
    <x v="801"/>
    <x v="4"/>
    <x v="2"/>
    <x v="826"/>
  </r>
  <r>
    <n v="869"/>
    <x v="406"/>
    <x v="2"/>
    <x v="322"/>
    <x v="343"/>
    <x v="1"/>
    <s v="GP-14740"/>
    <x v="323"/>
    <x v="1"/>
    <s v="United States"/>
    <x v="152"/>
    <x v="9"/>
    <x v="207"/>
    <x v="3"/>
    <x v="691"/>
    <x v="1"/>
    <x v="8"/>
    <x v="684"/>
    <x v="802"/>
    <x v="5"/>
    <x v="6"/>
    <x v="827"/>
  </r>
  <r>
    <n v="870"/>
    <x v="407"/>
    <x v="0"/>
    <x v="323"/>
    <x v="344"/>
    <x v="2"/>
    <s v="PK-18910"/>
    <x v="324"/>
    <x v="2"/>
    <s v="United States"/>
    <x v="10"/>
    <x v="9"/>
    <x v="105"/>
    <x v="3"/>
    <x v="692"/>
    <x v="1"/>
    <x v="8"/>
    <x v="685"/>
    <x v="803"/>
    <x v="2"/>
    <x v="6"/>
    <x v="828"/>
  </r>
  <r>
    <n v="871"/>
    <x v="407"/>
    <x v="0"/>
    <x v="323"/>
    <x v="344"/>
    <x v="2"/>
    <s v="PK-18910"/>
    <x v="324"/>
    <x v="2"/>
    <s v="United States"/>
    <x v="10"/>
    <x v="9"/>
    <x v="105"/>
    <x v="3"/>
    <x v="495"/>
    <x v="2"/>
    <x v="7"/>
    <x v="490"/>
    <x v="804"/>
    <x v="1"/>
    <x v="10"/>
    <x v="829"/>
  </r>
  <r>
    <n v="872"/>
    <x v="408"/>
    <x v="1"/>
    <x v="324"/>
    <x v="52"/>
    <x v="2"/>
    <s v="TB-21520"/>
    <x v="14"/>
    <x v="0"/>
    <s v="United States"/>
    <x v="3"/>
    <x v="38"/>
    <x v="208"/>
    <x v="3"/>
    <x v="693"/>
    <x v="1"/>
    <x v="10"/>
    <x v="686"/>
    <x v="805"/>
    <x v="1"/>
    <x v="0"/>
    <x v="830"/>
  </r>
  <r>
    <n v="873"/>
    <x v="409"/>
    <x v="2"/>
    <x v="325"/>
    <x v="345"/>
    <x v="1"/>
    <s v="SM-20005"/>
    <x v="325"/>
    <x v="0"/>
    <s v="United States"/>
    <x v="20"/>
    <x v="15"/>
    <x v="29"/>
    <x v="3"/>
    <x v="252"/>
    <x v="1"/>
    <x v="10"/>
    <x v="250"/>
    <x v="716"/>
    <x v="0"/>
    <x v="0"/>
    <x v="831"/>
  </r>
  <r>
    <n v="874"/>
    <x v="409"/>
    <x v="2"/>
    <x v="325"/>
    <x v="345"/>
    <x v="1"/>
    <s v="SM-20005"/>
    <x v="325"/>
    <x v="0"/>
    <s v="United States"/>
    <x v="20"/>
    <x v="15"/>
    <x v="29"/>
    <x v="3"/>
    <x v="412"/>
    <x v="1"/>
    <x v="8"/>
    <x v="407"/>
    <x v="806"/>
    <x v="3"/>
    <x v="2"/>
    <x v="832"/>
  </r>
  <r>
    <n v="875"/>
    <x v="410"/>
    <x v="3"/>
    <x v="326"/>
    <x v="346"/>
    <x v="1"/>
    <s v="GA-14725"/>
    <x v="315"/>
    <x v="0"/>
    <s v="United States"/>
    <x v="35"/>
    <x v="3"/>
    <x v="43"/>
    <x v="0"/>
    <x v="694"/>
    <x v="1"/>
    <x v="10"/>
    <x v="687"/>
    <x v="807"/>
    <x v="2"/>
    <x v="2"/>
    <x v="833"/>
  </r>
  <r>
    <n v="876"/>
    <x v="411"/>
    <x v="0"/>
    <x v="327"/>
    <x v="347"/>
    <x v="1"/>
    <s v="CC-12430"/>
    <x v="254"/>
    <x v="2"/>
    <s v="United States"/>
    <x v="3"/>
    <x v="38"/>
    <x v="208"/>
    <x v="3"/>
    <x v="216"/>
    <x v="0"/>
    <x v="5"/>
    <x v="215"/>
    <x v="808"/>
    <x v="1"/>
    <x v="0"/>
    <x v="834"/>
  </r>
  <r>
    <n v="877"/>
    <x v="411"/>
    <x v="0"/>
    <x v="327"/>
    <x v="347"/>
    <x v="1"/>
    <s v="CC-12430"/>
    <x v="254"/>
    <x v="2"/>
    <s v="United States"/>
    <x v="3"/>
    <x v="38"/>
    <x v="208"/>
    <x v="3"/>
    <x v="246"/>
    <x v="2"/>
    <x v="11"/>
    <x v="244"/>
    <x v="809"/>
    <x v="7"/>
    <x v="0"/>
    <x v="835"/>
  </r>
  <r>
    <n v="878"/>
    <x v="411"/>
    <x v="0"/>
    <x v="327"/>
    <x v="347"/>
    <x v="1"/>
    <s v="CC-12430"/>
    <x v="254"/>
    <x v="2"/>
    <s v="United States"/>
    <x v="3"/>
    <x v="38"/>
    <x v="208"/>
    <x v="3"/>
    <x v="695"/>
    <x v="2"/>
    <x v="11"/>
    <x v="688"/>
    <x v="810"/>
    <x v="1"/>
    <x v="0"/>
    <x v="836"/>
  </r>
  <r>
    <n v="879"/>
    <x v="412"/>
    <x v="2"/>
    <x v="328"/>
    <x v="110"/>
    <x v="1"/>
    <s v="AG-10765"/>
    <x v="326"/>
    <x v="2"/>
    <s v="United States"/>
    <x v="10"/>
    <x v="9"/>
    <x v="74"/>
    <x v="3"/>
    <x v="696"/>
    <x v="1"/>
    <x v="8"/>
    <x v="689"/>
    <x v="811"/>
    <x v="4"/>
    <x v="6"/>
    <x v="837"/>
  </r>
  <r>
    <n v="880"/>
    <x v="413"/>
    <x v="3"/>
    <x v="329"/>
    <x v="348"/>
    <x v="0"/>
    <s v="HP-14815"/>
    <x v="6"/>
    <x v="2"/>
    <s v="United States"/>
    <x v="20"/>
    <x v="15"/>
    <x v="23"/>
    <x v="3"/>
    <x v="697"/>
    <x v="1"/>
    <x v="8"/>
    <x v="690"/>
    <x v="812"/>
    <x v="1"/>
    <x v="2"/>
    <x v="838"/>
  </r>
  <r>
    <n v="881"/>
    <x v="413"/>
    <x v="3"/>
    <x v="329"/>
    <x v="348"/>
    <x v="0"/>
    <s v="HP-14815"/>
    <x v="6"/>
    <x v="2"/>
    <s v="United States"/>
    <x v="20"/>
    <x v="15"/>
    <x v="23"/>
    <x v="3"/>
    <x v="157"/>
    <x v="0"/>
    <x v="1"/>
    <x v="156"/>
    <x v="813"/>
    <x v="2"/>
    <x v="9"/>
    <x v="839"/>
  </r>
  <r>
    <n v="882"/>
    <x v="414"/>
    <x v="1"/>
    <x v="330"/>
    <x v="349"/>
    <x v="1"/>
    <s v="DK-13090"/>
    <x v="54"/>
    <x v="0"/>
    <s v="United States"/>
    <x v="24"/>
    <x v="17"/>
    <x v="28"/>
    <x v="0"/>
    <x v="421"/>
    <x v="1"/>
    <x v="4"/>
    <x v="416"/>
    <x v="117"/>
    <x v="0"/>
    <x v="0"/>
    <x v="840"/>
  </r>
  <r>
    <n v="883"/>
    <x v="415"/>
    <x v="3"/>
    <x v="331"/>
    <x v="350"/>
    <x v="3"/>
    <s v="GZ-14470"/>
    <x v="47"/>
    <x v="0"/>
    <s v="United States"/>
    <x v="8"/>
    <x v="1"/>
    <x v="9"/>
    <x v="1"/>
    <x v="581"/>
    <x v="1"/>
    <x v="6"/>
    <x v="576"/>
    <x v="814"/>
    <x v="4"/>
    <x v="0"/>
    <x v="841"/>
  </r>
  <r>
    <n v="884"/>
    <x v="416"/>
    <x v="0"/>
    <x v="332"/>
    <x v="351"/>
    <x v="2"/>
    <s v="PM-19135"/>
    <x v="327"/>
    <x v="2"/>
    <s v="United States"/>
    <x v="66"/>
    <x v="12"/>
    <x v="83"/>
    <x v="2"/>
    <x v="545"/>
    <x v="0"/>
    <x v="5"/>
    <x v="540"/>
    <x v="815"/>
    <x v="2"/>
    <x v="0"/>
    <x v="842"/>
  </r>
  <r>
    <n v="885"/>
    <x v="417"/>
    <x v="2"/>
    <x v="333"/>
    <x v="352"/>
    <x v="1"/>
    <s v="LL-16840"/>
    <x v="328"/>
    <x v="0"/>
    <s v="United States"/>
    <x v="30"/>
    <x v="15"/>
    <x v="144"/>
    <x v="3"/>
    <x v="698"/>
    <x v="0"/>
    <x v="5"/>
    <x v="691"/>
    <x v="45"/>
    <x v="0"/>
    <x v="0"/>
    <x v="843"/>
  </r>
  <r>
    <n v="886"/>
    <x v="418"/>
    <x v="1"/>
    <x v="334"/>
    <x v="353"/>
    <x v="0"/>
    <s v="JS-15595"/>
    <x v="329"/>
    <x v="1"/>
    <s v="United States"/>
    <x v="1"/>
    <x v="1"/>
    <x v="62"/>
    <x v="1"/>
    <x v="699"/>
    <x v="1"/>
    <x v="8"/>
    <x v="692"/>
    <x v="816"/>
    <x v="1"/>
    <x v="2"/>
    <x v="844"/>
  </r>
  <r>
    <n v="887"/>
    <x v="419"/>
    <x v="3"/>
    <x v="335"/>
    <x v="354"/>
    <x v="1"/>
    <s v="OT-18730"/>
    <x v="220"/>
    <x v="0"/>
    <s v="United States"/>
    <x v="70"/>
    <x v="1"/>
    <x v="188"/>
    <x v="1"/>
    <x v="700"/>
    <x v="1"/>
    <x v="4"/>
    <x v="693"/>
    <x v="817"/>
    <x v="13"/>
    <x v="0"/>
    <x v="845"/>
  </r>
  <r>
    <n v="888"/>
    <x v="420"/>
    <x v="3"/>
    <x v="336"/>
    <x v="163"/>
    <x v="1"/>
    <s v="EL-13735"/>
    <x v="330"/>
    <x v="2"/>
    <s v="United States"/>
    <x v="29"/>
    <x v="39"/>
    <x v="209"/>
    <x v="3"/>
    <x v="61"/>
    <x v="1"/>
    <x v="8"/>
    <x v="61"/>
    <x v="818"/>
    <x v="3"/>
    <x v="0"/>
    <x v="846"/>
  </r>
  <r>
    <n v="889"/>
    <x v="421"/>
    <x v="2"/>
    <x v="337"/>
    <x v="355"/>
    <x v="1"/>
    <s v="CK-12760"/>
    <x v="316"/>
    <x v="1"/>
    <s v="United States"/>
    <x v="8"/>
    <x v="1"/>
    <x v="34"/>
    <x v="1"/>
    <x v="371"/>
    <x v="1"/>
    <x v="10"/>
    <x v="367"/>
    <x v="819"/>
    <x v="5"/>
    <x v="0"/>
    <x v="847"/>
  </r>
  <r>
    <n v="890"/>
    <x v="422"/>
    <x v="3"/>
    <x v="308"/>
    <x v="356"/>
    <x v="1"/>
    <s v="JE-15475"/>
    <x v="188"/>
    <x v="0"/>
    <s v="United States"/>
    <x v="106"/>
    <x v="15"/>
    <x v="131"/>
    <x v="3"/>
    <x v="701"/>
    <x v="2"/>
    <x v="11"/>
    <x v="694"/>
    <x v="179"/>
    <x v="2"/>
    <x v="0"/>
    <x v="848"/>
  </r>
  <r>
    <n v="891"/>
    <x v="422"/>
    <x v="3"/>
    <x v="308"/>
    <x v="356"/>
    <x v="1"/>
    <s v="JE-15475"/>
    <x v="188"/>
    <x v="0"/>
    <s v="United States"/>
    <x v="106"/>
    <x v="15"/>
    <x v="131"/>
    <x v="3"/>
    <x v="410"/>
    <x v="1"/>
    <x v="8"/>
    <x v="405"/>
    <x v="96"/>
    <x v="1"/>
    <x v="2"/>
    <x v="449"/>
  </r>
  <r>
    <n v="892"/>
    <x v="423"/>
    <x v="3"/>
    <x v="335"/>
    <x v="327"/>
    <x v="2"/>
    <s v="TH-21550"/>
    <x v="274"/>
    <x v="2"/>
    <s v="United States"/>
    <x v="66"/>
    <x v="12"/>
    <x v="83"/>
    <x v="2"/>
    <x v="702"/>
    <x v="1"/>
    <x v="10"/>
    <x v="695"/>
    <x v="820"/>
    <x v="7"/>
    <x v="0"/>
    <x v="849"/>
  </r>
  <r>
    <n v="893"/>
    <x v="423"/>
    <x v="3"/>
    <x v="335"/>
    <x v="327"/>
    <x v="2"/>
    <s v="TH-21550"/>
    <x v="274"/>
    <x v="2"/>
    <s v="United States"/>
    <x v="66"/>
    <x v="12"/>
    <x v="83"/>
    <x v="2"/>
    <x v="703"/>
    <x v="1"/>
    <x v="6"/>
    <x v="696"/>
    <x v="204"/>
    <x v="4"/>
    <x v="0"/>
    <x v="850"/>
  </r>
  <r>
    <n v="894"/>
    <x v="423"/>
    <x v="3"/>
    <x v="335"/>
    <x v="327"/>
    <x v="2"/>
    <s v="TH-21550"/>
    <x v="274"/>
    <x v="2"/>
    <s v="United States"/>
    <x v="66"/>
    <x v="12"/>
    <x v="83"/>
    <x v="2"/>
    <x v="704"/>
    <x v="2"/>
    <x v="7"/>
    <x v="697"/>
    <x v="821"/>
    <x v="8"/>
    <x v="0"/>
    <x v="851"/>
  </r>
  <r>
    <n v="895"/>
    <x v="424"/>
    <x v="0"/>
    <x v="338"/>
    <x v="357"/>
    <x v="2"/>
    <s v="PC-18745"/>
    <x v="331"/>
    <x v="1"/>
    <s v="United States"/>
    <x v="8"/>
    <x v="1"/>
    <x v="34"/>
    <x v="1"/>
    <x v="330"/>
    <x v="1"/>
    <x v="4"/>
    <x v="326"/>
    <x v="822"/>
    <x v="3"/>
    <x v="0"/>
    <x v="852"/>
  </r>
  <r>
    <n v="896"/>
    <x v="424"/>
    <x v="0"/>
    <x v="338"/>
    <x v="357"/>
    <x v="2"/>
    <s v="PC-18745"/>
    <x v="331"/>
    <x v="1"/>
    <s v="United States"/>
    <x v="8"/>
    <x v="1"/>
    <x v="34"/>
    <x v="1"/>
    <x v="705"/>
    <x v="1"/>
    <x v="8"/>
    <x v="698"/>
    <x v="823"/>
    <x v="1"/>
    <x v="2"/>
    <x v="853"/>
  </r>
  <r>
    <n v="897"/>
    <x v="425"/>
    <x v="0"/>
    <x v="339"/>
    <x v="358"/>
    <x v="0"/>
    <s v="HL-15040"/>
    <x v="332"/>
    <x v="0"/>
    <s v="United States"/>
    <x v="12"/>
    <x v="5"/>
    <x v="14"/>
    <x v="2"/>
    <x v="706"/>
    <x v="1"/>
    <x v="12"/>
    <x v="33"/>
    <x v="824"/>
    <x v="0"/>
    <x v="2"/>
    <x v="854"/>
  </r>
  <r>
    <n v="898"/>
    <x v="426"/>
    <x v="2"/>
    <x v="340"/>
    <x v="359"/>
    <x v="1"/>
    <s v="MS-17365"/>
    <x v="333"/>
    <x v="0"/>
    <s v="United States"/>
    <x v="66"/>
    <x v="12"/>
    <x v="83"/>
    <x v="2"/>
    <x v="429"/>
    <x v="1"/>
    <x v="2"/>
    <x v="424"/>
    <x v="825"/>
    <x v="3"/>
    <x v="0"/>
    <x v="855"/>
  </r>
  <r>
    <n v="899"/>
    <x v="427"/>
    <x v="3"/>
    <x v="341"/>
    <x v="360"/>
    <x v="0"/>
    <s v="GB-14530"/>
    <x v="334"/>
    <x v="1"/>
    <s v="United States"/>
    <x v="109"/>
    <x v="15"/>
    <x v="135"/>
    <x v="3"/>
    <x v="707"/>
    <x v="1"/>
    <x v="10"/>
    <x v="699"/>
    <x v="826"/>
    <x v="8"/>
    <x v="0"/>
    <x v="856"/>
  </r>
  <r>
    <n v="900"/>
    <x v="428"/>
    <x v="0"/>
    <x v="342"/>
    <x v="361"/>
    <x v="2"/>
    <s v="JR-16210"/>
    <x v="335"/>
    <x v="1"/>
    <s v="United States"/>
    <x v="24"/>
    <x v="24"/>
    <x v="157"/>
    <x v="3"/>
    <x v="708"/>
    <x v="1"/>
    <x v="8"/>
    <x v="700"/>
    <x v="827"/>
    <x v="0"/>
    <x v="6"/>
    <x v="857"/>
  </r>
  <r>
    <n v="901"/>
    <x v="429"/>
    <x v="3"/>
    <x v="343"/>
    <x v="87"/>
    <x v="2"/>
    <s v="TD-20995"/>
    <x v="143"/>
    <x v="0"/>
    <s v="United States"/>
    <x v="164"/>
    <x v="5"/>
    <x v="210"/>
    <x v="2"/>
    <x v="709"/>
    <x v="1"/>
    <x v="2"/>
    <x v="701"/>
    <x v="828"/>
    <x v="2"/>
    <x v="2"/>
    <x v="858"/>
  </r>
  <r>
    <n v="902"/>
    <x v="429"/>
    <x v="3"/>
    <x v="343"/>
    <x v="87"/>
    <x v="2"/>
    <s v="TD-20995"/>
    <x v="143"/>
    <x v="0"/>
    <s v="United States"/>
    <x v="164"/>
    <x v="5"/>
    <x v="210"/>
    <x v="2"/>
    <x v="710"/>
    <x v="1"/>
    <x v="8"/>
    <x v="702"/>
    <x v="829"/>
    <x v="4"/>
    <x v="3"/>
    <x v="859"/>
  </r>
  <r>
    <n v="903"/>
    <x v="430"/>
    <x v="3"/>
    <x v="175"/>
    <x v="31"/>
    <x v="2"/>
    <s v="DB-13060"/>
    <x v="72"/>
    <x v="0"/>
    <s v="United States"/>
    <x v="22"/>
    <x v="10"/>
    <x v="155"/>
    <x v="2"/>
    <x v="149"/>
    <x v="2"/>
    <x v="7"/>
    <x v="149"/>
    <x v="830"/>
    <x v="1"/>
    <x v="2"/>
    <x v="860"/>
  </r>
  <r>
    <n v="904"/>
    <x v="431"/>
    <x v="0"/>
    <x v="143"/>
    <x v="361"/>
    <x v="1"/>
    <s v="LC-17140"/>
    <x v="95"/>
    <x v="0"/>
    <s v="United States"/>
    <x v="1"/>
    <x v="1"/>
    <x v="3"/>
    <x v="1"/>
    <x v="711"/>
    <x v="1"/>
    <x v="10"/>
    <x v="703"/>
    <x v="130"/>
    <x v="1"/>
    <x v="0"/>
    <x v="132"/>
  </r>
  <r>
    <n v="905"/>
    <x v="431"/>
    <x v="0"/>
    <x v="143"/>
    <x v="361"/>
    <x v="1"/>
    <s v="LC-17140"/>
    <x v="95"/>
    <x v="0"/>
    <s v="United States"/>
    <x v="1"/>
    <x v="1"/>
    <x v="3"/>
    <x v="1"/>
    <x v="571"/>
    <x v="1"/>
    <x v="4"/>
    <x v="566"/>
    <x v="647"/>
    <x v="0"/>
    <x v="0"/>
    <x v="659"/>
  </r>
  <r>
    <n v="906"/>
    <x v="431"/>
    <x v="0"/>
    <x v="143"/>
    <x v="361"/>
    <x v="1"/>
    <s v="LC-17140"/>
    <x v="95"/>
    <x v="0"/>
    <s v="United States"/>
    <x v="1"/>
    <x v="1"/>
    <x v="3"/>
    <x v="1"/>
    <x v="712"/>
    <x v="1"/>
    <x v="10"/>
    <x v="704"/>
    <x v="91"/>
    <x v="0"/>
    <x v="0"/>
    <x v="91"/>
  </r>
  <r>
    <n v="907"/>
    <x v="432"/>
    <x v="3"/>
    <x v="247"/>
    <x v="362"/>
    <x v="1"/>
    <s v="PO-18865"/>
    <x v="22"/>
    <x v="0"/>
    <s v="United States"/>
    <x v="20"/>
    <x v="15"/>
    <x v="29"/>
    <x v="3"/>
    <x v="713"/>
    <x v="0"/>
    <x v="0"/>
    <x v="705"/>
    <x v="831"/>
    <x v="4"/>
    <x v="2"/>
    <x v="861"/>
  </r>
  <r>
    <n v="908"/>
    <x v="432"/>
    <x v="3"/>
    <x v="247"/>
    <x v="362"/>
    <x v="1"/>
    <s v="PO-18865"/>
    <x v="22"/>
    <x v="0"/>
    <s v="United States"/>
    <x v="20"/>
    <x v="15"/>
    <x v="29"/>
    <x v="3"/>
    <x v="714"/>
    <x v="2"/>
    <x v="7"/>
    <x v="706"/>
    <x v="832"/>
    <x v="3"/>
    <x v="0"/>
    <x v="862"/>
  </r>
  <r>
    <n v="909"/>
    <x v="432"/>
    <x v="3"/>
    <x v="247"/>
    <x v="362"/>
    <x v="1"/>
    <s v="PO-18865"/>
    <x v="22"/>
    <x v="0"/>
    <s v="United States"/>
    <x v="20"/>
    <x v="15"/>
    <x v="29"/>
    <x v="3"/>
    <x v="715"/>
    <x v="1"/>
    <x v="8"/>
    <x v="707"/>
    <x v="833"/>
    <x v="1"/>
    <x v="2"/>
    <x v="863"/>
  </r>
  <r>
    <n v="910"/>
    <x v="433"/>
    <x v="3"/>
    <x v="264"/>
    <x v="285"/>
    <x v="1"/>
    <s v="BE-11335"/>
    <x v="336"/>
    <x v="2"/>
    <s v="United States"/>
    <x v="25"/>
    <x v="12"/>
    <x v="30"/>
    <x v="2"/>
    <x v="716"/>
    <x v="2"/>
    <x v="7"/>
    <x v="708"/>
    <x v="834"/>
    <x v="4"/>
    <x v="0"/>
    <x v="864"/>
  </r>
  <r>
    <n v="911"/>
    <x v="433"/>
    <x v="3"/>
    <x v="264"/>
    <x v="285"/>
    <x v="1"/>
    <s v="BE-11335"/>
    <x v="336"/>
    <x v="2"/>
    <s v="United States"/>
    <x v="25"/>
    <x v="12"/>
    <x v="30"/>
    <x v="2"/>
    <x v="717"/>
    <x v="2"/>
    <x v="11"/>
    <x v="709"/>
    <x v="835"/>
    <x v="3"/>
    <x v="0"/>
    <x v="865"/>
  </r>
  <r>
    <n v="912"/>
    <x v="433"/>
    <x v="3"/>
    <x v="264"/>
    <x v="285"/>
    <x v="1"/>
    <s v="BE-11335"/>
    <x v="336"/>
    <x v="2"/>
    <s v="United States"/>
    <x v="25"/>
    <x v="12"/>
    <x v="30"/>
    <x v="2"/>
    <x v="718"/>
    <x v="1"/>
    <x v="4"/>
    <x v="710"/>
    <x v="836"/>
    <x v="0"/>
    <x v="0"/>
    <x v="866"/>
  </r>
  <r>
    <n v="913"/>
    <x v="434"/>
    <x v="1"/>
    <x v="70"/>
    <x v="363"/>
    <x v="1"/>
    <s v="SC-20050"/>
    <x v="337"/>
    <x v="2"/>
    <s v="United States"/>
    <x v="165"/>
    <x v="29"/>
    <x v="211"/>
    <x v="3"/>
    <x v="345"/>
    <x v="0"/>
    <x v="5"/>
    <x v="341"/>
    <x v="500"/>
    <x v="5"/>
    <x v="0"/>
    <x v="867"/>
  </r>
  <r>
    <n v="914"/>
    <x v="435"/>
    <x v="3"/>
    <x v="344"/>
    <x v="364"/>
    <x v="2"/>
    <s v="BM-11650"/>
    <x v="312"/>
    <x v="1"/>
    <s v="United States"/>
    <x v="158"/>
    <x v="6"/>
    <x v="201"/>
    <x v="2"/>
    <x v="267"/>
    <x v="0"/>
    <x v="5"/>
    <x v="264"/>
    <x v="837"/>
    <x v="7"/>
    <x v="0"/>
    <x v="868"/>
  </r>
  <r>
    <n v="915"/>
    <x v="435"/>
    <x v="3"/>
    <x v="344"/>
    <x v="364"/>
    <x v="2"/>
    <s v="BM-11650"/>
    <x v="312"/>
    <x v="1"/>
    <s v="United States"/>
    <x v="158"/>
    <x v="6"/>
    <x v="201"/>
    <x v="2"/>
    <x v="404"/>
    <x v="2"/>
    <x v="11"/>
    <x v="400"/>
    <x v="838"/>
    <x v="6"/>
    <x v="0"/>
    <x v="869"/>
  </r>
  <r>
    <n v="916"/>
    <x v="436"/>
    <x v="2"/>
    <x v="345"/>
    <x v="365"/>
    <x v="1"/>
    <s v="KL-16555"/>
    <x v="126"/>
    <x v="1"/>
    <s v="United States"/>
    <x v="52"/>
    <x v="5"/>
    <x v="65"/>
    <x v="2"/>
    <x v="719"/>
    <x v="0"/>
    <x v="3"/>
    <x v="711"/>
    <x v="839"/>
    <x v="0"/>
    <x v="4"/>
    <x v="870"/>
  </r>
  <r>
    <n v="917"/>
    <x v="436"/>
    <x v="2"/>
    <x v="345"/>
    <x v="365"/>
    <x v="1"/>
    <s v="KL-16555"/>
    <x v="126"/>
    <x v="1"/>
    <s v="United States"/>
    <x v="52"/>
    <x v="5"/>
    <x v="65"/>
    <x v="2"/>
    <x v="463"/>
    <x v="0"/>
    <x v="1"/>
    <x v="459"/>
    <x v="840"/>
    <x v="4"/>
    <x v="4"/>
    <x v="871"/>
  </r>
  <r>
    <n v="918"/>
    <x v="436"/>
    <x v="2"/>
    <x v="345"/>
    <x v="365"/>
    <x v="1"/>
    <s v="KL-16555"/>
    <x v="126"/>
    <x v="1"/>
    <s v="United States"/>
    <x v="52"/>
    <x v="5"/>
    <x v="65"/>
    <x v="2"/>
    <x v="276"/>
    <x v="1"/>
    <x v="8"/>
    <x v="273"/>
    <x v="841"/>
    <x v="1"/>
    <x v="3"/>
    <x v="872"/>
  </r>
  <r>
    <n v="919"/>
    <x v="437"/>
    <x v="0"/>
    <x v="346"/>
    <x v="366"/>
    <x v="1"/>
    <s v="RW-19630"/>
    <x v="338"/>
    <x v="1"/>
    <s v="United States"/>
    <x v="61"/>
    <x v="5"/>
    <x v="77"/>
    <x v="2"/>
    <x v="633"/>
    <x v="1"/>
    <x v="12"/>
    <x v="627"/>
    <x v="842"/>
    <x v="1"/>
    <x v="2"/>
    <x v="873"/>
  </r>
  <r>
    <n v="920"/>
    <x v="437"/>
    <x v="0"/>
    <x v="346"/>
    <x v="366"/>
    <x v="1"/>
    <s v="RW-19630"/>
    <x v="338"/>
    <x v="1"/>
    <s v="United States"/>
    <x v="61"/>
    <x v="5"/>
    <x v="77"/>
    <x v="2"/>
    <x v="720"/>
    <x v="1"/>
    <x v="4"/>
    <x v="712"/>
    <x v="843"/>
    <x v="7"/>
    <x v="2"/>
    <x v="874"/>
  </r>
  <r>
    <n v="921"/>
    <x v="438"/>
    <x v="2"/>
    <x v="29"/>
    <x v="367"/>
    <x v="1"/>
    <s v="RC-19825"/>
    <x v="116"/>
    <x v="0"/>
    <s v="United States"/>
    <x v="166"/>
    <x v="17"/>
    <x v="212"/>
    <x v="0"/>
    <x v="576"/>
    <x v="1"/>
    <x v="4"/>
    <x v="571"/>
    <x v="335"/>
    <x v="0"/>
    <x v="0"/>
    <x v="727"/>
  </r>
  <r>
    <n v="922"/>
    <x v="439"/>
    <x v="1"/>
    <x v="347"/>
    <x v="368"/>
    <x v="1"/>
    <s v="SE-20110"/>
    <x v="339"/>
    <x v="0"/>
    <s v="United States"/>
    <x v="20"/>
    <x v="15"/>
    <x v="29"/>
    <x v="3"/>
    <x v="721"/>
    <x v="2"/>
    <x v="11"/>
    <x v="713"/>
    <x v="844"/>
    <x v="1"/>
    <x v="0"/>
    <x v="875"/>
  </r>
  <r>
    <n v="923"/>
    <x v="439"/>
    <x v="1"/>
    <x v="347"/>
    <x v="368"/>
    <x v="1"/>
    <s v="SE-20110"/>
    <x v="339"/>
    <x v="0"/>
    <s v="United States"/>
    <x v="20"/>
    <x v="15"/>
    <x v="29"/>
    <x v="3"/>
    <x v="722"/>
    <x v="2"/>
    <x v="7"/>
    <x v="714"/>
    <x v="845"/>
    <x v="7"/>
    <x v="0"/>
    <x v="876"/>
  </r>
  <r>
    <n v="924"/>
    <x v="439"/>
    <x v="1"/>
    <x v="347"/>
    <x v="368"/>
    <x v="1"/>
    <s v="SE-20110"/>
    <x v="339"/>
    <x v="0"/>
    <s v="United States"/>
    <x v="20"/>
    <x v="15"/>
    <x v="29"/>
    <x v="3"/>
    <x v="723"/>
    <x v="1"/>
    <x v="9"/>
    <x v="715"/>
    <x v="846"/>
    <x v="2"/>
    <x v="0"/>
    <x v="877"/>
  </r>
  <r>
    <n v="925"/>
    <x v="440"/>
    <x v="0"/>
    <x v="306"/>
    <x v="369"/>
    <x v="1"/>
    <s v="AH-10075"/>
    <x v="340"/>
    <x v="1"/>
    <s v="United States"/>
    <x v="20"/>
    <x v="15"/>
    <x v="164"/>
    <x v="3"/>
    <x v="115"/>
    <x v="1"/>
    <x v="8"/>
    <x v="115"/>
    <x v="847"/>
    <x v="0"/>
    <x v="2"/>
    <x v="878"/>
  </r>
  <r>
    <n v="926"/>
    <x v="441"/>
    <x v="2"/>
    <x v="103"/>
    <x v="370"/>
    <x v="2"/>
    <s v="JM-15535"/>
    <x v="341"/>
    <x v="0"/>
    <s v="United States"/>
    <x v="10"/>
    <x v="9"/>
    <x v="105"/>
    <x v="3"/>
    <x v="724"/>
    <x v="1"/>
    <x v="10"/>
    <x v="716"/>
    <x v="12"/>
    <x v="1"/>
    <x v="2"/>
    <x v="12"/>
  </r>
  <r>
    <n v="927"/>
    <x v="441"/>
    <x v="2"/>
    <x v="103"/>
    <x v="370"/>
    <x v="2"/>
    <s v="JM-15535"/>
    <x v="341"/>
    <x v="0"/>
    <s v="United States"/>
    <x v="10"/>
    <x v="9"/>
    <x v="105"/>
    <x v="3"/>
    <x v="725"/>
    <x v="2"/>
    <x v="11"/>
    <x v="717"/>
    <x v="848"/>
    <x v="2"/>
    <x v="2"/>
    <x v="879"/>
  </r>
  <r>
    <n v="928"/>
    <x v="442"/>
    <x v="1"/>
    <x v="348"/>
    <x v="256"/>
    <x v="1"/>
    <s v="JJ-15760"/>
    <x v="342"/>
    <x v="2"/>
    <s v="United States"/>
    <x v="24"/>
    <x v="17"/>
    <x v="28"/>
    <x v="0"/>
    <x v="332"/>
    <x v="1"/>
    <x v="6"/>
    <x v="328"/>
    <x v="849"/>
    <x v="4"/>
    <x v="0"/>
    <x v="880"/>
  </r>
  <r>
    <n v="929"/>
    <x v="442"/>
    <x v="1"/>
    <x v="348"/>
    <x v="256"/>
    <x v="1"/>
    <s v="JJ-15760"/>
    <x v="342"/>
    <x v="2"/>
    <s v="United States"/>
    <x v="24"/>
    <x v="17"/>
    <x v="28"/>
    <x v="0"/>
    <x v="336"/>
    <x v="1"/>
    <x v="9"/>
    <x v="332"/>
    <x v="850"/>
    <x v="0"/>
    <x v="0"/>
    <x v="881"/>
  </r>
  <r>
    <n v="930"/>
    <x v="443"/>
    <x v="3"/>
    <x v="349"/>
    <x v="125"/>
    <x v="2"/>
    <s v="AB-10165"/>
    <x v="269"/>
    <x v="0"/>
    <s v="United States"/>
    <x v="167"/>
    <x v="24"/>
    <x v="213"/>
    <x v="3"/>
    <x v="487"/>
    <x v="1"/>
    <x v="6"/>
    <x v="482"/>
    <x v="851"/>
    <x v="1"/>
    <x v="2"/>
    <x v="882"/>
  </r>
  <r>
    <n v="931"/>
    <x v="443"/>
    <x v="3"/>
    <x v="349"/>
    <x v="125"/>
    <x v="2"/>
    <s v="AB-10165"/>
    <x v="269"/>
    <x v="0"/>
    <s v="United States"/>
    <x v="167"/>
    <x v="24"/>
    <x v="213"/>
    <x v="3"/>
    <x v="726"/>
    <x v="1"/>
    <x v="6"/>
    <x v="718"/>
    <x v="852"/>
    <x v="1"/>
    <x v="2"/>
    <x v="883"/>
  </r>
  <r>
    <n v="932"/>
    <x v="443"/>
    <x v="3"/>
    <x v="349"/>
    <x v="125"/>
    <x v="2"/>
    <s v="AB-10165"/>
    <x v="269"/>
    <x v="0"/>
    <s v="United States"/>
    <x v="167"/>
    <x v="24"/>
    <x v="213"/>
    <x v="3"/>
    <x v="609"/>
    <x v="1"/>
    <x v="10"/>
    <x v="604"/>
    <x v="853"/>
    <x v="1"/>
    <x v="2"/>
    <x v="884"/>
  </r>
  <r>
    <n v="933"/>
    <x v="444"/>
    <x v="3"/>
    <x v="264"/>
    <x v="371"/>
    <x v="1"/>
    <s v="RK-19300"/>
    <x v="343"/>
    <x v="0"/>
    <s v="United States"/>
    <x v="10"/>
    <x v="9"/>
    <x v="11"/>
    <x v="3"/>
    <x v="727"/>
    <x v="1"/>
    <x v="10"/>
    <x v="719"/>
    <x v="854"/>
    <x v="1"/>
    <x v="2"/>
    <x v="885"/>
  </r>
  <r>
    <n v="934"/>
    <x v="445"/>
    <x v="0"/>
    <x v="23"/>
    <x v="372"/>
    <x v="1"/>
    <s v="CG-12040"/>
    <x v="344"/>
    <x v="2"/>
    <s v="United States"/>
    <x v="10"/>
    <x v="9"/>
    <x v="74"/>
    <x v="3"/>
    <x v="728"/>
    <x v="1"/>
    <x v="10"/>
    <x v="720"/>
    <x v="855"/>
    <x v="8"/>
    <x v="2"/>
    <x v="886"/>
  </r>
  <r>
    <n v="935"/>
    <x v="445"/>
    <x v="0"/>
    <x v="23"/>
    <x v="372"/>
    <x v="1"/>
    <s v="CG-12040"/>
    <x v="344"/>
    <x v="2"/>
    <s v="United States"/>
    <x v="10"/>
    <x v="9"/>
    <x v="74"/>
    <x v="3"/>
    <x v="729"/>
    <x v="1"/>
    <x v="8"/>
    <x v="721"/>
    <x v="856"/>
    <x v="5"/>
    <x v="6"/>
    <x v="887"/>
  </r>
  <r>
    <n v="936"/>
    <x v="445"/>
    <x v="0"/>
    <x v="23"/>
    <x v="372"/>
    <x v="1"/>
    <s v="CG-12040"/>
    <x v="344"/>
    <x v="2"/>
    <s v="United States"/>
    <x v="10"/>
    <x v="9"/>
    <x v="74"/>
    <x v="3"/>
    <x v="680"/>
    <x v="1"/>
    <x v="10"/>
    <x v="674"/>
    <x v="12"/>
    <x v="1"/>
    <x v="2"/>
    <x v="12"/>
  </r>
  <r>
    <n v="937"/>
    <x v="445"/>
    <x v="0"/>
    <x v="23"/>
    <x v="372"/>
    <x v="1"/>
    <s v="CG-12040"/>
    <x v="344"/>
    <x v="2"/>
    <s v="United States"/>
    <x v="10"/>
    <x v="9"/>
    <x v="74"/>
    <x v="3"/>
    <x v="137"/>
    <x v="1"/>
    <x v="9"/>
    <x v="137"/>
    <x v="857"/>
    <x v="0"/>
    <x v="2"/>
    <x v="888"/>
  </r>
  <r>
    <n v="938"/>
    <x v="446"/>
    <x v="3"/>
    <x v="60"/>
    <x v="373"/>
    <x v="2"/>
    <s v="RA-19885"/>
    <x v="19"/>
    <x v="1"/>
    <s v="United States"/>
    <x v="168"/>
    <x v="27"/>
    <x v="214"/>
    <x v="1"/>
    <x v="331"/>
    <x v="2"/>
    <x v="11"/>
    <x v="327"/>
    <x v="858"/>
    <x v="7"/>
    <x v="0"/>
    <x v="889"/>
  </r>
  <r>
    <n v="939"/>
    <x v="447"/>
    <x v="1"/>
    <x v="350"/>
    <x v="374"/>
    <x v="1"/>
    <s v="RP-19270"/>
    <x v="345"/>
    <x v="1"/>
    <s v="United States"/>
    <x v="169"/>
    <x v="1"/>
    <x v="215"/>
    <x v="1"/>
    <x v="730"/>
    <x v="1"/>
    <x v="10"/>
    <x v="722"/>
    <x v="91"/>
    <x v="0"/>
    <x v="0"/>
    <x v="91"/>
  </r>
  <r>
    <n v="940"/>
    <x v="447"/>
    <x v="1"/>
    <x v="350"/>
    <x v="374"/>
    <x v="1"/>
    <s v="RP-19270"/>
    <x v="345"/>
    <x v="1"/>
    <s v="United States"/>
    <x v="169"/>
    <x v="1"/>
    <x v="215"/>
    <x v="1"/>
    <x v="731"/>
    <x v="1"/>
    <x v="9"/>
    <x v="723"/>
    <x v="859"/>
    <x v="4"/>
    <x v="0"/>
    <x v="890"/>
  </r>
  <r>
    <n v="941"/>
    <x v="448"/>
    <x v="0"/>
    <x v="351"/>
    <x v="375"/>
    <x v="2"/>
    <s v="KC-16255"/>
    <x v="346"/>
    <x v="1"/>
    <s v="United States"/>
    <x v="8"/>
    <x v="1"/>
    <x v="94"/>
    <x v="1"/>
    <x v="732"/>
    <x v="1"/>
    <x v="10"/>
    <x v="724"/>
    <x v="860"/>
    <x v="0"/>
    <x v="0"/>
    <x v="891"/>
  </r>
  <r>
    <n v="942"/>
    <x v="449"/>
    <x v="0"/>
    <x v="180"/>
    <x v="120"/>
    <x v="1"/>
    <s v="RW-19630"/>
    <x v="338"/>
    <x v="1"/>
    <s v="United States"/>
    <x v="170"/>
    <x v="1"/>
    <x v="216"/>
    <x v="1"/>
    <x v="733"/>
    <x v="1"/>
    <x v="8"/>
    <x v="725"/>
    <x v="861"/>
    <x v="0"/>
    <x v="2"/>
    <x v="892"/>
  </r>
  <r>
    <n v="943"/>
    <x v="449"/>
    <x v="0"/>
    <x v="180"/>
    <x v="120"/>
    <x v="1"/>
    <s v="RW-19630"/>
    <x v="338"/>
    <x v="1"/>
    <s v="United States"/>
    <x v="170"/>
    <x v="1"/>
    <x v="216"/>
    <x v="1"/>
    <x v="3"/>
    <x v="0"/>
    <x v="3"/>
    <x v="3"/>
    <x v="862"/>
    <x v="4"/>
    <x v="2"/>
    <x v="893"/>
  </r>
  <r>
    <n v="944"/>
    <x v="450"/>
    <x v="1"/>
    <x v="352"/>
    <x v="69"/>
    <x v="1"/>
    <s v="JL-15850"/>
    <x v="139"/>
    <x v="0"/>
    <s v="United States"/>
    <x v="4"/>
    <x v="4"/>
    <x v="59"/>
    <x v="1"/>
    <x v="511"/>
    <x v="1"/>
    <x v="10"/>
    <x v="506"/>
    <x v="56"/>
    <x v="2"/>
    <x v="0"/>
    <x v="56"/>
  </r>
  <r>
    <n v="945"/>
    <x v="450"/>
    <x v="1"/>
    <x v="352"/>
    <x v="69"/>
    <x v="1"/>
    <s v="JL-15850"/>
    <x v="139"/>
    <x v="0"/>
    <s v="United States"/>
    <x v="4"/>
    <x v="4"/>
    <x v="59"/>
    <x v="1"/>
    <x v="734"/>
    <x v="1"/>
    <x v="4"/>
    <x v="726"/>
    <x v="863"/>
    <x v="1"/>
    <x v="0"/>
    <x v="894"/>
  </r>
  <r>
    <n v="946"/>
    <x v="450"/>
    <x v="1"/>
    <x v="352"/>
    <x v="69"/>
    <x v="1"/>
    <s v="JL-15850"/>
    <x v="139"/>
    <x v="0"/>
    <s v="United States"/>
    <x v="4"/>
    <x v="4"/>
    <x v="59"/>
    <x v="1"/>
    <x v="735"/>
    <x v="1"/>
    <x v="8"/>
    <x v="727"/>
    <x v="864"/>
    <x v="2"/>
    <x v="2"/>
    <x v="895"/>
  </r>
  <r>
    <n v="947"/>
    <x v="451"/>
    <x v="1"/>
    <x v="353"/>
    <x v="376"/>
    <x v="2"/>
    <s v="CA-12775"/>
    <x v="222"/>
    <x v="0"/>
    <s v="United States"/>
    <x v="123"/>
    <x v="16"/>
    <x v="154"/>
    <x v="1"/>
    <x v="736"/>
    <x v="0"/>
    <x v="3"/>
    <x v="728"/>
    <x v="865"/>
    <x v="1"/>
    <x v="5"/>
    <x v="896"/>
  </r>
  <r>
    <n v="948"/>
    <x v="452"/>
    <x v="3"/>
    <x v="354"/>
    <x v="348"/>
    <x v="1"/>
    <s v="RB-19795"/>
    <x v="176"/>
    <x v="2"/>
    <s v="United States"/>
    <x v="10"/>
    <x v="9"/>
    <x v="74"/>
    <x v="3"/>
    <x v="737"/>
    <x v="0"/>
    <x v="5"/>
    <x v="729"/>
    <x v="866"/>
    <x v="3"/>
    <x v="2"/>
    <x v="897"/>
  </r>
  <r>
    <n v="949"/>
    <x v="452"/>
    <x v="3"/>
    <x v="354"/>
    <x v="348"/>
    <x v="1"/>
    <s v="RB-19795"/>
    <x v="176"/>
    <x v="2"/>
    <s v="United States"/>
    <x v="10"/>
    <x v="9"/>
    <x v="74"/>
    <x v="3"/>
    <x v="220"/>
    <x v="0"/>
    <x v="5"/>
    <x v="219"/>
    <x v="867"/>
    <x v="5"/>
    <x v="2"/>
    <x v="898"/>
  </r>
  <r>
    <n v="950"/>
    <x v="452"/>
    <x v="3"/>
    <x v="354"/>
    <x v="348"/>
    <x v="1"/>
    <s v="RB-19795"/>
    <x v="176"/>
    <x v="2"/>
    <s v="United States"/>
    <x v="10"/>
    <x v="9"/>
    <x v="74"/>
    <x v="3"/>
    <x v="738"/>
    <x v="0"/>
    <x v="3"/>
    <x v="730"/>
    <x v="868"/>
    <x v="13"/>
    <x v="10"/>
    <x v="899"/>
  </r>
  <r>
    <n v="951"/>
    <x v="452"/>
    <x v="3"/>
    <x v="354"/>
    <x v="348"/>
    <x v="1"/>
    <s v="RB-19795"/>
    <x v="176"/>
    <x v="2"/>
    <s v="United States"/>
    <x v="10"/>
    <x v="9"/>
    <x v="74"/>
    <x v="3"/>
    <x v="739"/>
    <x v="1"/>
    <x v="10"/>
    <x v="731"/>
    <x v="12"/>
    <x v="1"/>
    <x v="2"/>
    <x v="12"/>
  </r>
  <r>
    <n v="952"/>
    <x v="452"/>
    <x v="3"/>
    <x v="354"/>
    <x v="348"/>
    <x v="1"/>
    <s v="RB-19795"/>
    <x v="176"/>
    <x v="2"/>
    <s v="United States"/>
    <x v="10"/>
    <x v="9"/>
    <x v="74"/>
    <x v="3"/>
    <x v="218"/>
    <x v="1"/>
    <x v="10"/>
    <x v="217"/>
    <x v="869"/>
    <x v="5"/>
    <x v="2"/>
    <x v="900"/>
  </r>
  <r>
    <n v="953"/>
    <x v="453"/>
    <x v="3"/>
    <x v="355"/>
    <x v="377"/>
    <x v="1"/>
    <s v="KH-16360"/>
    <x v="347"/>
    <x v="0"/>
    <s v="United States"/>
    <x v="10"/>
    <x v="9"/>
    <x v="105"/>
    <x v="3"/>
    <x v="740"/>
    <x v="0"/>
    <x v="5"/>
    <x v="33"/>
    <x v="870"/>
    <x v="4"/>
    <x v="2"/>
    <x v="901"/>
  </r>
  <r>
    <n v="954"/>
    <x v="454"/>
    <x v="3"/>
    <x v="116"/>
    <x v="378"/>
    <x v="1"/>
    <s v="GH-14665"/>
    <x v="348"/>
    <x v="0"/>
    <s v="United States"/>
    <x v="171"/>
    <x v="5"/>
    <x v="217"/>
    <x v="2"/>
    <x v="207"/>
    <x v="1"/>
    <x v="6"/>
    <x v="206"/>
    <x v="220"/>
    <x v="0"/>
    <x v="2"/>
    <x v="222"/>
  </r>
  <r>
    <n v="955"/>
    <x v="454"/>
    <x v="3"/>
    <x v="116"/>
    <x v="378"/>
    <x v="1"/>
    <s v="GH-14665"/>
    <x v="348"/>
    <x v="0"/>
    <s v="United States"/>
    <x v="171"/>
    <x v="5"/>
    <x v="217"/>
    <x v="2"/>
    <x v="266"/>
    <x v="0"/>
    <x v="0"/>
    <x v="263"/>
    <x v="871"/>
    <x v="0"/>
    <x v="8"/>
    <x v="902"/>
  </r>
  <r>
    <n v="956"/>
    <x v="455"/>
    <x v="3"/>
    <x v="329"/>
    <x v="379"/>
    <x v="1"/>
    <s v="SW-20275"/>
    <x v="349"/>
    <x v="0"/>
    <s v="United States"/>
    <x v="25"/>
    <x v="35"/>
    <x v="129"/>
    <x v="0"/>
    <x v="54"/>
    <x v="1"/>
    <x v="4"/>
    <x v="54"/>
    <x v="872"/>
    <x v="2"/>
    <x v="0"/>
    <x v="903"/>
  </r>
  <r>
    <n v="957"/>
    <x v="456"/>
    <x v="3"/>
    <x v="356"/>
    <x v="380"/>
    <x v="0"/>
    <s v="JA-15970"/>
    <x v="350"/>
    <x v="0"/>
    <s v="United States"/>
    <x v="42"/>
    <x v="16"/>
    <x v="51"/>
    <x v="1"/>
    <x v="687"/>
    <x v="2"/>
    <x v="7"/>
    <x v="680"/>
    <x v="873"/>
    <x v="7"/>
    <x v="2"/>
    <x v="904"/>
  </r>
  <r>
    <n v="958"/>
    <x v="456"/>
    <x v="3"/>
    <x v="356"/>
    <x v="380"/>
    <x v="0"/>
    <s v="JA-15970"/>
    <x v="350"/>
    <x v="0"/>
    <s v="United States"/>
    <x v="42"/>
    <x v="16"/>
    <x v="51"/>
    <x v="1"/>
    <x v="741"/>
    <x v="1"/>
    <x v="8"/>
    <x v="732"/>
    <x v="323"/>
    <x v="0"/>
    <x v="6"/>
    <x v="905"/>
  </r>
  <r>
    <n v="959"/>
    <x v="456"/>
    <x v="3"/>
    <x v="356"/>
    <x v="380"/>
    <x v="0"/>
    <s v="JA-15970"/>
    <x v="350"/>
    <x v="0"/>
    <s v="United States"/>
    <x v="42"/>
    <x v="16"/>
    <x v="51"/>
    <x v="1"/>
    <x v="742"/>
    <x v="1"/>
    <x v="10"/>
    <x v="733"/>
    <x v="12"/>
    <x v="1"/>
    <x v="2"/>
    <x v="906"/>
  </r>
  <r>
    <n v="960"/>
    <x v="457"/>
    <x v="1"/>
    <x v="357"/>
    <x v="238"/>
    <x v="3"/>
    <s v="DL-12925"/>
    <x v="351"/>
    <x v="0"/>
    <s v="United States"/>
    <x v="147"/>
    <x v="1"/>
    <x v="218"/>
    <x v="1"/>
    <x v="743"/>
    <x v="0"/>
    <x v="5"/>
    <x v="734"/>
    <x v="874"/>
    <x v="0"/>
    <x v="0"/>
    <x v="907"/>
  </r>
  <r>
    <n v="961"/>
    <x v="458"/>
    <x v="3"/>
    <x v="237"/>
    <x v="381"/>
    <x v="1"/>
    <s v="LW-16990"/>
    <x v="352"/>
    <x v="1"/>
    <s v="United States"/>
    <x v="8"/>
    <x v="1"/>
    <x v="94"/>
    <x v="1"/>
    <x v="228"/>
    <x v="0"/>
    <x v="1"/>
    <x v="226"/>
    <x v="244"/>
    <x v="0"/>
    <x v="2"/>
    <x v="246"/>
  </r>
  <r>
    <n v="962"/>
    <x v="459"/>
    <x v="1"/>
    <x v="154"/>
    <x v="382"/>
    <x v="1"/>
    <s v="TB-21190"/>
    <x v="353"/>
    <x v="2"/>
    <s v="United States"/>
    <x v="115"/>
    <x v="36"/>
    <x v="145"/>
    <x v="0"/>
    <x v="744"/>
    <x v="1"/>
    <x v="8"/>
    <x v="735"/>
    <x v="875"/>
    <x v="0"/>
    <x v="0"/>
    <x v="908"/>
  </r>
  <r>
    <n v="963"/>
    <x v="460"/>
    <x v="0"/>
    <x v="142"/>
    <x v="383"/>
    <x v="2"/>
    <s v="CV-12805"/>
    <x v="51"/>
    <x v="1"/>
    <s v="United States"/>
    <x v="8"/>
    <x v="1"/>
    <x v="94"/>
    <x v="1"/>
    <x v="466"/>
    <x v="1"/>
    <x v="12"/>
    <x v="462"/>
    <x v="876"/>
    <x v="0"/>
    <x v="0"/>
    <x v="909"/>
  </r>
  <r>
    <n v="964"/>
    <x v="461"/>
    <x v="2"/>
    <x v="358"/>
    <x v="131"/>
    <x v="0"/>
    <s v="MS-17365"/>
    <x v="333"/>
    <x v="0"/>
    <s v="United States"/>
    <x v="172"/>
    <x v="2"/>
    <x v="219"/>
    <x v="0"/>
    <x v="745"/>
    <x v="1"/>
    <x v="2"/>
    <x v="736"/>
    <x v="877"/>
    <x v="0"/>
    <x v="2"/>
    <x v="910"/>
  </r>
  <r>
    <n v="965"/>
    <x v="462"/>
    <x v="3"/>
    <x v="359"/>
    <x v="384"/>
    <x v="2"/>
    <s v="BS-11800"/>
    <x v="354"/>
    <x v="2"/>
    <s v="United States"/>
    <x v="20"/>
    <x v="15"/>
    <x v="164"/>
    <x v="3"/>
    <x v="746"/>
    <x v="1"/>
    <x v="2"/>
    <x v="737"/>
    <x v="765"/>
    <x v="0"/>
    <x v="0"/>
    <x v="787"/>
  </r>
  <r>
    <n v="966"/>
    <x v="462"/>
    <x v="3"/>
    <x v="359"/>
    <x v="384"/>
    <x v="2"/>
    <s v="BS-11800"/>
    <x v="354"/>
    <x v="2"/>
    <s v="United States"/>
    <x v="20"/>
    <x v="15"/>
    <x v="164"/>
    <x v="3"/>
    <x v="369"/>
    <x v="1"/>
    <x v="6"/>
    <x v="365"/>
    <x v="878"/>
    <x v="1"/>
    <x v="0"/>
    <x v="911"/>
  </r>
  <r>
    <n v="967"/>
    <x v="462"/>
    <x v="3"/>
    <x v="359"/>
    <x v="384"/>
    <x v="2"/>
    <s v="BS-11800"/>
    <x v="354"/>
    <x v="2"/>
    <s v="United States"/>
    <x v="20"/>
    <x v="15"/>
    <x v="164"/>
    <x v="3"/>
    <x v="747"/>
    <x v="1"/>
    <x v="10"/>
    <x v="738"/>
    <x v="91"/>
    <x v="0"/>
    <x v="0"/>
    <x v="91"/>
  </r>
  <r>
    <n v="968"/>
    <x v="462"/>
    <x v="3"/>
    <x v="359"/>
    <x v="384"/>
    <x v="2"/>
    <s v="BS-11800"/>
    <x v="354"/>
    <x v="2"/>
    <s v="United States"/>
    <x v="20"/>
    <x v="15"/>
    <x v="164"/>
    <x v="3"/>
    <x v="748"/>
    <x v="1"/>
    <x v="10"/>
    <x v="739"/>
    <x v="879"/>
    <x v="4"/>
    <x v="0"/>
    <x v="912"/>
  </r>
  <r>
    <n v="969"/>
    <x v="462"/>
    <x v="3"/>
    <x v="359"/>
    <x v="384"/>
    <x v="2"/>
    <s v="BS-11800"/>
    <x v="354"/>
    <x v="2"/>
    <s v="United States"/>
    <x v="20"/>
    <x v="15"/>
    <x v="164"/>
    <x v="3"/>
    <x v="745"/>
    <x v="1"/>
    <x v="2"/>
    <x v="736"/>
    <x v="880"/>
    <x v="1"/>
    <x v="0"/>
    <x v="913"/>
  </r>
  <r>
    <n v="970"/>
    <x v="462"/>
    <x v="3"/>
    <x v="359"/>
    <x v="384"/>
    <x v="2"/>
    <s v="BS-11800"/>
    <x v="354"/>
    <x v="2"/>
    <s v="United States"/>
    <x v="20"/>
    <x v="15"/>
    <x v="164"/>
    <x v="3"/>
    <x v="749"/>
    <x v="1"/>
    <x v="4"/>
    <x v="740"/>
    <x v="881"/>
    <x v="1"/>
    <x v="0"/>
    <x v="232"/>
  </r>
  <r>
    <n v="971"/>
    <x v="463"/>
    <x v="2"/>
    <x v="360"/>
    <x v="385"/>
    <x v="0"/>
    <s v="DL-13315"/>
    <x v="111"/>
    <x v="0"/>
    <s v="United States"/>
    <x v="10"/>
    <x v="9"/>
    <x v="63"/>
    <x v="3"/>
    <x v="750"/>
    <x v="0"/>
    <x v="5"/>
    <x v="741"/>
    <x v="882"/>
    <x v="5"/>
    <x v="2"/>
    <x v="914"/>
  </r>
  <r>
    <n v="972"/>
    <x v="463"/>
    <x v="2"/>
    <x v="360"/>
    <x v="385"/>
    <x v="0"/>
    <s v="DL-13315"/>
    <x v="111"/>
    <x v="0"/>
    <s v="United States"/>
    <x v="10"/>
    <x v="9"/>
    <x v="63"/>
    <x v="3"/>
    <x v="302"/>
    <x v="2"/>
    <x v="7"/>
    <x v="299"/>
    <x v="883"/>
    <x v="1"/>
    <x v="10"/>
    <x v="915"/>
  </r>
  <r>
    <n v="973"/>
    <x v="463"/>
    <x v="2"/>
    <x v="360"/>
    <x v="385"/>
    <x v="0"/>
    <s v="DL-13315"/>
    <x v="111"/>
    <x v="0"/>
    <s v="United States"/>
    <x v="10"/>
    <x v="9"/>
    <x v="63"/>
    <x v="3"/>
    <x v="582"/>
    <x v="1"/>
    <x v="8"/>
    <x v="577"/>
    <x v="662"/>
    <x v="0"/>
    <x v="6"/>
    <x v="674"/>
  </r>
  <r>
    <n v="974"/>
    <x v="463"/>
    <x v="2"/>
    <x v="360"/>
    <x v="385"/>
    <x v="0"/>
    <s v="DL-13315"/>
    <x v="111"/>
    <x v="0"/>
    <s v="United States"/>
    <x v="10"/>
    <x v="9"/>
    <x v="63"/>
    <x v="3"/>
    <x v="300"/>
    <x v="1"/>
    <x v="2"/>
    <x v="297"/>
    <x v="884"/>
    <x v="1"/>
    <x v="2"/>
    <x v="916"/>
  </r>
  <r>
    <n v="975"/>
    <x v="464"/>
    <x v="3"/>
    <x v="361"/>
    <x v="179"/>
    <x v="0"/>
    <s v="PO-19195"/>
    <x v="285"/>
    <x v="2"/>
    <s v="United States"/>
    <x v="20"/>
    <x v="15"/>
    <x v="164"/>
    <x v="3"/>
    <x v="461"/>
    <x v="2"/>
    <x v="7"/>
    <x v="457"/>
    <x v="885"/>
    <x v="3"/>
    <x v="0"/>
    <x v="917"/>
  </r>
  <r>
    <n v="976"/>
    <x v="464"/>
    <x v="3"/>
    <x v="361"/>
    <x v="179"/>
    <x v="0"/>
    <s v="PO-19195"/>
    <x v="285"/>
    <x v="2"/>
    <s v="United States"/>
    <x v="20"/>
    <x v="15"/>
    <x v="164"/>
    <x v="3"/>
    <x v="351"/>
    <x v="1"/>
    <x v="8"/>
    <x v="347"/>
    <x v="376"/>
    <x v="1"/>
    <x v="2"/>
    <x v="385"/>
  </r>
  <r>
    <n v="977"/>
    <x v="465"/>
    <x v="3"/>
    <x v="362"/>
    <x v="386"/>
    <x v="1"/>
    <s v="TD-20995"/>
    <x v="143"/>
    <x v="0"/>
    <s v="United States"/>
    <x v="32"/>
    <x v="21"/>
    <x v="40"/>
    <x v="1"/>
    <x v="751"/>
    <x v="1"/>
    <x v="8"/>
    <x v="742"/>
    <x v="886"/>
    <x v="0"/>
    <x v="6"/>
    <x v="918"/>
  </r>
  <r>
    <n v="978"/>
    <x v="466"/>
    <x v="3"/>
    <x v="363"/>
    <x v="387"/>
    <x v="2"/>
    <s v="BW-11110"/>
    <x v="308"/>
    <x v="1"/>
    <s v="United States"/>
    <x v="66"/>
    <x v="12"/>
    <x v="185"/>
    <x v="2"/>
    <x v="155"/>
    <x v="2"/>
    <x v="15"/>
    <x v="154"/>
    <x v="257"/>
    <x v="0"/>
    <x v="9"/>
    <x v="919"/>
  </r>
  <r>
    <n v="979"/>
    <x v="467"/>
    <x v="0"/>
    <x v="198"/>
    <x v="388"/>
    <x v="2"/>
    <s v="RW-19690"/>
    <x v="355"/>
    <x v="0"/>
    <s v="United States"/>
    <x v="40"/>
    <x v="3"/>
    <x v="124"/>
    <x v="0"/>
    <x v="520"/>
    <x v="1"/>
    <x v="8"/>
    <x v="515"/>
    <x v="577"/>
    <x v="0"/>
    <x v="6"/>
    <x v="586"/>
  </r>
  <r>
    <n v="980"/>
    <x v="468"/>
    <x v="1"/>
    <x v="364"/>
    <x v="301"/>
    <x v="2"/>
    <s v="KB-16600"/>
    <x v="33"/>
    <x v="1"/>
    <s v="United States"/>
    <x v="38"/>
    <x v="14"/>
    <x v="134"/>
    <x v="2"/>
    <x v="752"/>
    <x v="1"/>
    <x v="10"/>
    <x v="743"/>
    <x v="887"/>
    <x v="1"/>
    <x v="0"/>
    <x v="920"/>
  </r>
  <r>
    <n v="981"/>
    <x v="469"/>
    <x v="0"/>
    <x v="339"/>
    <x v="389"/>
    <x v="1"/>
    <s v="EB-13870"/>
    <x v="12"/>
    <x v="0"/>
    <s v="United States"/>
    <x v="20"/>
    <x v="15"/>
    <x v="45"/>
    <x v="3"/>
    <x v="637"/>
    <x v="0"/>
    <x v="1"/>
    <x v="631"/>
    <x v="888"/>
    <x v="5"/>
    <x v="9"/>
    <x v="921"/>
  </r>
  <r>
    <n v="982"/>
    <x v="470"/>
    <x v="2"/>
    <x v="7"/>
    <x v="390"/>
    <x v="0"/>
    <s v="TZ-21580"/>
    <x v="356"/>
    <x v="0"/>
    <s v="United States"/>
    <x v="103"/>
    <x v="22"/>
    <x v="127"/>
    <x v="1"/>
    <x v="753"/>
    <x v="1"/>
    <x v="6"/>
    <x v="744"/>
    <x v="889"/>
    <x v="7"/>
    <x v="2"/>
    <x v="922"/>
  </r>
  <r>
    <n v="983"/>
    <x v="470"/>
    <x v="2"/>
    <x v="7"/>
    <x v="390"/>
    <x v="0"/>
    <s v="TZ-21580"/>
    <x v="356"/>
    <x v="0"/>
    <s v="United States"/>
    <x v="103"/>
    <x v="22"/>
    <x v="127"/>
    <x v="1"/>
    <x v="754"/>
    <x v="2"/>
    <x v="7"/>
    <x v="745"/>
    <x v="890"/>
    <x v="0"/>
    <x v="2"/>
    <x v="923"/>
  </r>
  <r>
    <n v="984"/>
    <x v="470"/>
    <x v="2"/>
    <x v="7"/>
    <x v="390"/>
    <x v="0"/>
    <s v="TZ-21580"/>
    <x v="356"/>
    <x v="0"/>
    <s v="United States"/>
    <x v="103"/>
    <x v="22"/>
    <x v="127"/>
    <x v="1"/>
    <x v="662"/>
    <x v="0"/>
    <x v="1"/>
    <x v="656"/>
    <x v="891"/>
    <x v="2"/>
    <x v="2"/>
    <x v="924"/>
  </r>
  <r>
    <n v="985"/>
    <x v="471"/>
    <x v="3"/>
    <x v="365"/>
    <x v="391"/>
    <x v="1"/>
    <s v="AS-10630"/>
    <x v="357"/>
    <x v="2"/>
    <s v="United States"/>
    <x v="45"/>
    <x v="5"/>
    <x v="89"/>
    <x v="2"/>
    <x v="639"/>
    <x v="1"/>
    <x v="2"/>
    <x v="633"/>
    <x v="892"/>
    <x v="0"/>
    <x v="2"/>
    <x v="925"/>
  </r>
  <r>
    <n v="986"/>
    <x v="471"/>
    <x v="3"/>
    <x v="365"/>
    <x v="391"/>
    <x v="1"/>
    <s v="AS-10630"/>
    <x v="357"/>
    <x v="2"/>
    <s v="United States"/>
    <x v="45"/>
    <x v="5"/>
    <x v="89"/>
    <x v="2"/>
    <x v="755"/>
    <x v="1"/>
    <x v="12"/>
    <x v="746"/>
    <x v="893"/>
    <x v="4"/>
    <x v="2"/>
    <x v="926"/>
  </r>
  <r>
    <n v="987"/>
    <x v="471"/>
    <x v="3"/>
    <x v="365"/>
    <x v="391"/>
    <x v="1"/>
    <s v="AS-10630"/>
    <x v="357"/>
    <x v="2"/>
    <s v="United States"/>
    <x v="45"/>
    <x v="5"/>
    <x v="89"/>
    <x v="2"/>
    <x v="756"/>
    <x v="2"/>
    <x v="15"/>
    <x v="747"/>
    <x v="894"/>
    <x v="1"/>
    <x v="10"/>
    <x v="927"/>
  </r>
  <r>
    <n v="988"/>
    <x v="472"/>
    <x v="1"/>
    <x v="366"/>
    <x v="392"/>
    <x v="3"/>
    <s v="TS-21340"/>
    <x v="358"/>
    <x v="0"/>
    <s v="United States"/>
    <x v="12"/>
    <x v="5"/>
    <x v="16"/>
    <x v="2"/>
    <x v="757"/>
    <x v="1"/>
    <x v="8"/>
    <x v="748"/>
    <x v="895"/>
    <x v="0"/>
    <x v="3"/>
    <x v="928"/>
  </r>
  <r>
    <n v="989"/>
    <x v="473"/>
    <x v="3"/>
    <x v="367"/>
    <x v="393"/>
    <x v="1"/>
    <s v="JG-15805"/>
    <x v="189"/>
    <x v="1"/>
    <s v="United States"/>
    <x v="109"/>
    <x v="15"/>
    <x v="135"/>
    <x v="3"/>
    <x v="575"/>
    <x v="0"/>
    <x v="5"/>
    <x v="570"/>
    <x v="896"/>
    <x v="2"/>
    <x v="0"/>
    <x v="929"/>
  </r>
  <r>
    <n v="990"/>
    <x v="473"/>
    <x v="3"/>
    <x v="367"/>
    <x v="393"/>
    <x v="1"/>
    <s v="JG-15805"/>
    <x v="189"/>
    <x v="1"/>
    <s v="United States"/>
    <x v="109"/>
    <x v="15"/>
    <x v="135"/>
    <x v="3"/>
    <x v="758"/>
    <x v="1"/>
    <x v="6"/>
    <x v="749"/>
    <x v="897"/>
    <x v="1"/>
    <x v="0"/>
    <x v="930"/>
  </r>
  <r>
    <n v="991"/>
    <x v="474"/>
    <x v="1"/>
    <x v="368"/>
    <x v="394"/>
    <x v="0"/>
    <s v="SL-20155"/>
    <x v="359"/>
    <x v="2"/>
    <s v="United States"/>
    <x v="108"/>
    <x v="2"/>
    <x v="133"/>
    <x v="0"/>
    <x v="284"/>
    <x v="0"/>
    <x v="1"/>
    <x v="281"/>
    <x v="898"/>
    <x v="2"/>
    <x v="2"/>
    <x v="931"/>
  </r>
  <r>
    <n v="992"/>
    <x v="475"/>
    <x v="0"/>
    <x v="369"/>
    <x v="47"/>
    <x v="2"/>
    <s v="TS-21610"/>
    <x v="59"/>
    <x v="0"/>
    <s v="United States"/>
    <x v="20"/>
    <x v="15"/>
    <x v="23"/>
    <x v="3"/>
    <x v="624"/>
    <x v="1"/>
    <x v="8"/>
    <x v="618"/>
    <x v="899"/>
    <x v="0"/>
    <x v="2"/>
    <x v="932"/>
  </r>
  <r>
    <n v="993"/>
    <x v="476"/>
    <x v="0"/>
    <x v="370"/>
    <x v="395"/>
    <x v="2"/>
    <s v="RF-19735"/>
    <x v="288"/>
    <x v="0"/>
    <s v="United States"/>
    <x v="49"/>
    <x v="1"/>
    <x v="58"/>
    <x v="1"/>
    <x v="263"/>
    <x v="1"/>
    <x v="13"/>
    <x v="260"/>
    <x v="900"/>
    <x v="1"/>
    <x v="0"/>
    <x v="933"/>
  </r>
  <r>
    <n v="994"/>
    <x v="476"/>
    <x v="0"/>
    <x v="370"/>
    <x v="395"/>
    <x v="2"/>
    <s v="RF-19735"/>
    <x v="288"/>
    <x v="0"/>
    <s v="United States"/>
    <x v="49"/>
    <x v="1"/>
    <x v="58"/>
    <x v="1"/>
    <x v="759"/>
    <x v="1"/>
    <x v="10"/>
    <x v="750"/>
    <x v="901"/>
    <x v="2"/>
    <x v="0"/>
    <x v="934"/>
  </r>
  <r>
    <n v="995"/>
    <x v="477"/>
    <x v="2"/>
    <x v="371"/>
    <x v="396"/>
    <x v="1"/>
    <s v="MW-18235"/>
    <x v="360"/>
    <x v="1"/>
    <s v="United States"/>
    <x v="173"/>
    <x v="17"/>
    <x v="220"/>
    <x v="0"/>
    <x v="760"/>
    <x v="1"/>
    <x v="8"/>
    <x v="751"/>
    <x v="902"/>
    <x v="3"/>
    <x v="0"/>
    <x v="935"/>
  </r>
  <r>
    <n v="996"/>
    <x v="477"/>
    <x v="2"/>
    <x v="371"/>
    <x v="396"/>
    <x v="1"/>
    <s v="MW-18235"/>
    <x v="360"/>
    <x v="1"/>
    <s v="United States"/>
    <x v="173"/>
    <x v="17"/>
    <x v="220"/>
    <x v="0"/>
    <x v="638"/>
    <x v="2"/>
    <x v="7"/>
    <x v="752"/>
    <x v="903"/>
    <x v="1"/>
    <x v="0"/>
    <x v="936"/>
  </r>
  <r>
    <n v="997"/>
    <x v="478"/>
    <x v="1"/>
    <x v="372"/>
    <x v="397"/>
    <x v="1"/>
    <s v="RD-19585"/>
    <x v="361"/>
    <x v="0"/>
    <s v="United States"/>
    <x v="0"/>
    <x v="0"/>
    <x v="0"/>
    <x v="0"/>
    <x v="761"/>
    <x v="1"/>
    <x v="12"/>
    <x v="753"/>
    <x v="904"/>
    <x v="7"/>
    <x v="0"/>
    <x v="937"/>
  </r>
  <r>
    <n v="998"/>
    <x v="478"/>
    <x v="1"/>
    <x v="372"/>
    <x v="397"/>
    <x v="1"/>
    <s v="RD-19585"/>
    <x v="361"/>
    <x v="0"/>
    <s v="United States"/>
    <x v="0"/>
    <x v="0"/>
    <x v="0"/>
    <x v="0"/>
    <x v="762"/>
    <x v="1"/>
    <x v="4"/>
    <x v="754"/>
    <x v="905"/>
    <x v="1"/>
    <x v="0"/>
    <x v="938"/>
  </r>
  <r>
    <n v="999"/>
    <x v="478"/>
    <x v="1"/>
    <x v="372"/>
    <x v="397"/>
    <x v="1"/>
    <s v="RD-19585"/>
    <x v="361"/>
    <x v="0"/>
    <s v="United States"/>
    <x v="0"/>
    <x v="0"/>
    <x v="0"/>
    <x v="0"/>
    <x v="763"/>
    <x v="0"/>
    <x v="5"/>
    <x v="755"/>
    <x v="906"/>
    <x v="2"/>
    <x v="0"/>
    <x v="939"/>
  </r>
  <r>
    <n v="1000"/>
    <x v="478"/>
    <x v="1"/>
    <x v="372"/>
    <x v="397"/>
    <x v="1"/>
    <s v="RD-19585"/>
    <x v="361"/>
    <x v="0"/>
    <s v="United States"/>
    <x v="0"/>
    <x v="0"/>
    <x v="0"/>
    <x v="0"/>
    <x v="283"/>
    <x v="0"/>
    <x v="5"/>
    <x v="280"/>
    <x v="907"/>
    <x v="3"/>
    <x v="0"/>
    <x v="940"/>
  </r>
  <r>
    <n v="1001"/>
    <x v="479"/>
    <x v="0"/>
    <x v="373"/>
    <x v="398"/>
    <x v="1"/>
    <s v="FM-14290"/>
    <x v="86"/>
    <x v="2"/>
    <s v="United States"/>
    <x v="137"/>
    <x v="4"/>
    <x v="172"/>
    <x v="1"/>
    <x v="666"/>
    <x v="1"/>
    <x v="6"/>
    <x v="660"/>
    <x v="908"/>
    <x v="0"/>
    <x v="0"/>
    <x v="941"/>
  </r>
  <r>
    <n v="1002"/>
    <x v="480"/>
    <x v="1"/>
    <x v="374"/>
    <x v="116"/>
    <x v="3"/>
    <s v="RH-19495"/>
    <x v="302"/>
    <x v="0"/>
    <s v="United States"/>
    <x v="20"/>
    <x v="15"/>
    <x v="23"/>
    <x v="3"/>
    <x v="764"/>
    <x v="2"/>
    <x v="11"/>
    <x v="756"/>
    <x v="909"/>
    <x v="3"/>
    <x v="0"/>
    <x v="942"/>
  </r>
  <r>
    <n v="1003"/>
    <x v="480"/>
    <x v="1"/>
    <x v="374"/>
    <x v="116"/>
    <x v="3"/>
    <s v="RH-19495"/>
    <x v="302"/>
    <x v="0"/>
    <s v="United States"/>
    <x v="20"/>
    <x v="15"/>
    <x v="23"/>
    <x v="3"/>
    <x v="257"/>
    <x v="0"/>
    <x v="3"/>
    <x v="255"/>
    <x v="910"/>
    <x v="3"/>
    <x v="10"/>
    <x v="943"/>
  </r>
  <r>
    <n v="1004"/>
    <x v="480"/>
    <x v="1"/>
    <x v="374"/>
    <x v="116"/>
    <x v="3"/>
    <s v="RH-19495"/>
    <x v="302"/>
    <x v="0"/>
    <s v="United States"/>
    <x v="20"/>
    <x v="15"/>
    <x v="23"/>
    <x v="3"/>
    <x v="747"/>
    <x v="1"/>
    <x v="10"/>
    <x v="738"/>
    <x v="541"/>
    <x v="1"/>
    <x v="0"/>
    <x v="551"/>
  </r>
  <r>
    <n v="1005"/>
    <x v="481"/>
    <x v="1"/>
    <x v="375"/>
    <x v="399"/>
    <x v="1"/>
    <s v="RA-19945"/>
    <x v="362"/>
    <x v="0"/>
    <s v="United States"/>
    <x v="174"/>
    <x v="1"/>
    <x v="221"/>
    <x v="1"/>
    <x v="765"/>
    <x v="1"/>
    <x v="4"/>
    <x v="757"/>
    <x v="911"/>
    <x v="1"/>
    <x v="0"/>
    <x v="944"/>
  </r>
  <r>
    <n v="1006"/>
    <x v="482"/>
    <x v="1"/>
    <x v="50"/>
    <x v="50"/>
    <x v="1"/>
    <s v="JK-15730"/>
    <x v="300"/>
    <x v="0"/>
    <s v="United States"/>
    <x v="108"/>
    <x v="3"/>
    <x v="222"/>
    <x v="0"/>
    <x v="694"/>
    <x v="1"/>
    <x v="10"/>
    <x v="687"/>
    <x v="912"/>
    <x v="1"/>
    <x v="2"/>
    <x v="945"/>
  </r>
  <r>
    <n v="1007"/>
    <x v="483"/>
    <x v="1"/>
    <x v="376"/>
    <x v="217"/>
    <x v="2"/>
    <s v="MT-17815"/>
    <x v="363"/>
    <x v="0"/>
    <s v="United States"/>
    <x v="48"/>
    <x v="16"/>
    <x v="57"/>
    <x v="1"/>
    <x v="111"/>
    <x v="1"/>
    <x v="12"/>
    <x v="111"/>
    <x v="913"/>
    <x v="1"/>
    <x v="2"/>
    <x v="946"/>
  </r>
  <r>
    <n v="1008"/>
    <x v="483"/>
    <x v="1"/>
    <x v="376"/>
    <x v="217"/>
    <x v="2"/>
    <s v="MT-17815"/>
    <x v="363"/>
    <x v="0"/>
    <s v="United States"/>
    <x v="48"/>
    <x v="16"/>
    <x v="57"/>
    <x v="1"/>
    <x v="766"/>
    <x v="1"/>
    <x v="8"/>
    <x v="758"/>
    <x v="914"/>
    <x v="1"/>
    <x v="6"/>
    <x v="947"/>
  </r>
  <r>
    <n v="1009"/>
    <x v="484"/>
    <x v="3"/>
    <x v="377"/>
    <x v="378"/>
    <x v="1"/>
    <s v="PO-18850"/>
    <x v="138"/>
    <x v="0"/>
    <s v="United States"/>
    <x v="140"/>
    <x v="23"/>
    <x v="223"/>
    <x v="2"/>
    <x v="422"/>
    <x v="1"/>
    <x v="10"/>
    <x v="417"/>
    <x v="915"/>
    <x v="2"/>
    <x v="0"/>
    <x v="948"/>
  </r>
  <r>
    <n v="1010"/>
    <x v="485"/>
    <x v="3"/>
    <x v="378"/>
    <x v="260"/>
    <x v="2"/>
    <s v="AT-10735"/>
    <x v="247"/>
    <x v="0"/>
    <s v="United States"/>
    <x v="22"/>
    <x v="10"/>
    <x v="155"/>
    <x v="2"/>
    <x v="160"/>
    <x v="2"/>
    <x v="7"/>
    <x v="159"/>
    <x v="916"/>
    <x v="0"/>
    <x v="2"/>
    <x v="949"/>
  </r>
  <r>
    <n v="1011"/>
    <x v="486"/>
    <x v="2"/>
    <x v="156"/>
    <x v="158"/>
    <x v="2"/>
    <s v="VG-21790"/>
    <x v="364"/>
    <x v="0"/>
    <s v="United States"/>
    <x v="70"/>
    <x v="1"/>
    <x v="88"/>
    <x v="1"/>
    <x v="767"/>
    <x v="0"/>
    <x v="5"/>
    <x v="759"/>
    <x v="917"/>
    <x v="4"/>
    <x v="0"/>
    <x v="950"/>
  </r>
  <r>
    <n v="1012"/>
    <x v="487"/>
    <x v="3"/>
    <x v="46"/>
    <x v="329"/>
    <x v="0"/>
    <s v="PF-19165"/>
    <x v="58"/>
    <x v="0"/>
    <s v="United States"/>
    <x v="175"/>
    <x v="4"/>
    <x v="224"/>
    <x v="1"/>
    <x v="28"/>
    <x v="0"/>
    <x v="5"/>
    <x v="28"/>
    <x v="918"/>
    <x v="1"/>
    <x v="0"/>
    <x v="951"/>
  </r>
  <r>
    <n v="1013"/>
    <x v="487"/>
    <x v="3"/>
    <x v="46"/>
    <x v="329"/>
    <x v="0"/>
    <s v="PF-19165"/>
    <x v="58"/>
    <x v="0"/>
    <s v="United States"/>
    <x v="175"/>
    <x v="4"/>
    <x v="224"/>
    <x v="1"/>
    <x v="768"/>
    <x v="1"/>
    <x v="4"/>
    <x v="760"/>
    <x v="919"/>
    <x v="7"/>
    <x v="0"/>
    <x v="952"/>
  </r>
  <r>
    <n v="1014"/>
    <x v="488"/>
    <x v="1"/>
    <x v="379"/>
    <x v="140"/>
    <x v="0"/>
    <s v="JS-15880"/>
    <x v="365"/>
    <x v="0"/>
    <s v="United States"/>
    <x v="4"/>
    <x v="4"/>
    <x v="5"/>
    <x v="1"/>
    <x v="209"/>
    <x v="0"/>
    <x v="3"/>
    <x v="208"/>
    <x v="920"/>
    <x v="11"/>
    <x v="0"/>
    <x v="953"/>
  </r>
  <r>
    <n v="1015"/>
    <x v="488"/>
    <x v="1"/>
    <x v="379"/>
    <x v="140"/>
    <x v="0"/>
    <s v="JS-15880"/>
    <x v="365"/>
    <x v="0"/>
    <s v="United States"/>
    <x v="4"/>
    <x v="4"/>
    <x v="5"/>
    <x v="1"/>
    <x v="769"/>
    <x v="2"/>
    <x v="11"/>
    <x v="761"/>
    <x v="921"/>
    <x v="7"/>
    <x v="0"/>
    <x v="954"/>
  </r>
  <r>
    <n v="1016"/>
    <x v="489"/>
    <x v="1"/>
    <x v="14"/>
    <x v="400"/>
    <x v="0"/>
    <s v="MO-17800"/>
    <x v="246"/>
    <x v="2"/>
    <s v="United States"/>
    <x v="1"/>
    <x v="1"/>
    <x v="1"/>
    <x v="1"/>
    <x v="260"/>
    <x v="1"/>
    <x v="10"/>
    <x v="257"/>
    <x v="56"/>
    <x v="2"/>
    <x v="0"/>
    <x v="56"/>
  </r>
  <r>
    <n v="1017"/>
    <x v="490"/>
    <x v="1"/>
    <x v="380"/>
    <x v="401"/>
    <x v="1"/>
    <s v="KM-16225"/>
    <x v="366"/>
    <x v="1"/>
    <s v="United States"/>
    <x v="20"/>
    <x v="15"/>
    <x v="164"/>
    <x v="3"/>
    <x v="770"/>
    <x v="0"/>
    <x v="5"/>
    <x v="762"/>
    <x v="544"/>
    <x v="0"/>
    <x v="0"/>
    <x v="955"/>
  </r>
  <r>
    <n v="1018"/>
    <x v="490"/>
    <x v="1"/>
    <x v="380"/>
    <x v="401"/>
    <x v="1"/>
    <s v="KM-16225"/>
    <x v="366"/>
    <x v="1"/>
    <s v="United States"/>
    <x v="20"/>
    <x v="15"/>
    <x v="164"/>
    <x v="3"/>
    <x v="689"/>
    <x v="0"/>
    <x v="5"/>
    <x v="682"/>
    <x v="922"/>
    <x v="1"/>
    <x v="0"/>
    <x v="956"/>
  </r>
  <r>
    <n v="1019"/>
    <x v="490"/>
    <x v="1"/>
    <x v="380"/>
    <x v="401"/>
    <x v="1"/>
    <s v="KM-16225"/>
    <x v="366"/>
    <x v="1"/>
    <s v="United States"/>
    <x v="20"/>
    <x v="15"/>
    <x v="164"/>
    <x v="3"/>
    <x v="771"/>
    <x v="2"/>
    <x v="7"/>
    <x v="763"/>
    <x v="923"/>
    <x v="2"/>
    <x v="0"/>
    <x v="957"/>
  </r>
  <r>
    <n v="1020"/>
    <x v="490"/>
    <x v="1"/>
    <x v="380"/>
    <x v="401"/>
    <x v="1"/>
    <s v="KM-16225"/>
    <x v="366"/>
    <x v="1"/>
    <s v="United States"/>
    <x v="20"/>
    <x v="15"/>
    <x v="164"/>
    <x v="3"/>
    <x v="772"/>
    <x v="1"/>
    <x v="4"/>
    <x v="764"/>
    <x v="924"/>
    <x v="2"/>
    <x v="0"/>
    <x v="958"/>
  </r>
  <r>
    <n v="1021"/>
    <x v="491"/>
    <x v="1"/>
    <x v="381"/>
    <x v="402"/>
    <x v="1"/>
    <s v="GT-14710"/>
    <x v="218"/>
    <x v="0"/>
    <s v="United States"/>
    <x v="176"/>
    <x v="40"/>
    <x v="225"/>
    <x v="3"/>
    <x v="773"/>
    <x v="1"/>
    <x v="6"/>
    <x v="33"/>
    <x v="925"/>
    <x v="1"/>
    <x v="0"/>
    <x v="959"/>
  </r>
  <r>
    <n v="1022"/>
    <x v="491"/>
    <x v="1"/>
    <x v="381"/>
    <x v="402"/>
    <x v="1"/>
    <s v="GT-14710"/>
    <x v="218"/>
    <x v="0"/>
    <s v="United States"/>
    <x v="176"/>
    <x v="40"/>
    <x v="225"/>
    <x v="3"/>
    <x v="774"/>
    <x v="0"/>
    <x v="1"/>
    <x v="765"/>
    <x v="926"/>
    <x v="1"/>
    <x v="0"/>
    <x v="960"/>
  </r>
  <r>
    <n v="1023"/>
    <x v="491"/>
    <x v="1"/>
    <x v="381"/>
    <x v="402"/>
    <x v="1"/>
    <s v="GT-14710"/>
    <x v="218"/>
    <x v="0"/>
    <s v="United States"/>
    <x v="176"/>
    <x v="40"/>
    <x v="225"/>
    <x v="3"/>
    <x v="775"/>
    <x v="2"/>
    <x v="15"/>
    <x v="766"/>
    <x v="927"/>
    <x v="8"/>
    <x v="0"/>
    <x v="961"/>
  </r>
  <r>
    <n v="1024"/>
    <x v="492"/>
    <x v="1"/>
    <x v="382"/>
    <x v="403"/>
    <x v="1"/>
    <s v="PB-19150"/>
    <x v="171"/>
    <x v="0"/>
    <s v="United States"/>
    <x v="10"/>
    <x v="9"/>
    <x v="63"/>
    <x v="3"/>
    <x v="776"/>
    <x v="1"/>
    <x v="12"/>
    <x v="767"/>
    <x v="928"/>
    <x v="0"/>
    <x v="2"/>
    <x v="962"/>
  </r>
  <r>
    <n v="1025"/>
    <x v="493"/>
    <x v="3"/>
    <x v="94"/>
    <x v="404"/>
    <x v="2"/>
    <s v="HR-14770"/>
    <x v="367"/>
    <x v="2"/>
    <s v="United States"/>
    <x v="1"/>
    <x v="1"/>
    <x v="62"/>
    <x v="1"/>
    <x v="777"/>
    <x v="1"/>
    <x v="8"/>
    <x v="768"/>
    <x v="929"/>
    <x v="0"/>
    <x v="2"/>
    <x v="963"/>
  </r>
  <r>
    <n v="1026"/>
    <x v="494"/>
    <x v="0"/>
    <x v="383"/>
    <x v="405"/>
    <x v="0"/>
    <s v="DE-13255"/>
    <x v="368"/>
    <x v="2"/>
    <s v="United States"/>
    <x v="24"/>
    <x v="24"/>
    <x v="157"/>
    <x v="3"/>
    <x v="778"/>
    <x v="1"/>
    <x v="10"/>
    <x v="769"/>
    <x v="12"/>
    <x v="1"/>
    <x v="2"/>
    <x v="12"/>
  </r>
  <r>
    <n v="1027"/>
    <x v="494"/>
    <x v="0"/>
    <x v="383"/>
    <x v="405"/>
    <x v="0"/>
    <s v="DE-13255"/>
    <x v="368"/>
    <x v="2"/>
    <s v="United States"/>
    <x v="24"/>
    <x v="24"/>
    <x v="157"/>
    <x v="3"/>
    <x v="779"/>
    <x v="1"/>
    <x v="10"/>
    <x v="770"/>
    <x v="930"/>
    <x v="1"/>
    <x v="2"/>
    <x v="964"/>
  </r>
  <r>
    <n v="1028"/>
    <x v="494"/>
    <x v="0"/>
    <x v="383"/>
    <x v="405"/>
    <x v="0"/>
    <s v="DE-13255"/>
    <x v="368"/>
    <x v="2"/>
    <s v="United States"/>
    <x v="24"/>
    <x v="24"/>
    <x v="157"/>
    <x v="3"/>
    <x v="780"/>
    <x v="2"/>
    <x v="7"/>
    <x v="771"/>
    <x v="931"/>
    <x v="0"/>
    <x v="10"/>
    <x v="965"/>
  </r>
  <r>
    <n v="1029"/>
    <x v="495"/>
    <x v="2"/>
    <x v="384"/>
    <x v="406"/>
    <x v="1"/>
    <s v="LA-16780"/>
    <x v="156"/>
    <x v="1"/>
    <s v="United States"/>
    <x v="83"/>
    <x v="30"/>
    <x v="103"/>
    <x v="3"/>
    <x v="258"/>
    <x v="1"/>
    <x v="10"/>
    <x v="33"/>
    <x v="932"/>
    <x v="2"/>
    <x v="0"/>
    <x v="966"/>
  </r>
  <r>
    <n v="1030"/>
    <x v="495"/>
    <x v="2"/>
    <x v="384"/>
    <x v="406"/>
    <x v="1"/>
    <s v="LA-16780"/>
    <x v="156"/>
    <x v="1"/>
    <s v="United States"/>
    <x v="83"/>
    <x v="30"/>
    <x v="103"/>
    <x v="3"/>
    <x v="781"/>
    <x v="2"/>
    <x v="7"/>
    <x v="772"/>
    <x v="933"/>
    <x v="1"/>
    <x v="0"/>
    <x v="967"/>
  </r>
  <r>
    <n v="1031"/>
    <x v="495"/>
    <x v="2"/>
    <x v="384"/>
    <x v="406"/>
    <x v="1"/>
    <s v="LA-16780"/>
    <x v="156"/>
    <x v="1"/>
    <s v="United States"/>
    <x v="83"/>
    <x v="30"/>
    <x v="103"/>
    <x v="3"/>
    <x v="463"/>
    <x v="0"/>
    <x v="1"/>
    <x v="459"/>
    <x v="934"/>
    <x v="1"/>
    <x v="0"/>
    <x v="968"/>
  </r>
  <r>
    <n v="1032"/>
    <x v="495"/>
    <x v="2"/>
    <x v="384"/>
    <x v="406"/>
    <x v="1"/>
    <s v="LA-16780"/>
    <x v="156"/>
    <x v="1"/>
    <s v="United States"/>
    <x v="83"/>
    <x v="30"/>
    <x v="103"/>
    <x v="3"/>
    <x v="93"/>
    <x v="0"/>
    <x v="5"/>
    <x v="93"/>
    <x v="935"/>
    <x v="6"/>
    <x v="0"/>
    <x v="969"/>
  </r>
  <r>
    <n v="1033"/>
    <x v="495"/>
    <x v="2"/>
    <x v="384"/>
    <x v="406"/>
    <x v="1"/>
    <s v="LA-16780"/>
    <x v="156"/>
    <x v="1"/>
    <s v="United States"/>
    <x v="83"/>
    <x v="30"/>
    <x v="103"/>
    <x v="3"/>
    <x v="782"/>
    <x v="1"/>
    <x v="2"/>
    <x v="773"/>
    <x v="936"/>
    <x v="2"/>
    <x v="0"/>
    <x v="970"/>
  </r>
  <r>
    <n v="1034"/>
    <x v="496"/>
    <x v="0"/>
    <x v="73"/>
    <x v="407"/>
    <x v="2"/>
    <s v="AG-10390"/>
    <x v="369"/>
    <x v="0"/>
    <s v="United States"/>
    <x v="74"/>
    <x v="24"/>
    <x v="93"/>
    <x v="3"/>
    <x v="783"/>
    <x v="1"/>
    <x v="10"/>
    <x v="774"/>
    <x v="937"/>
    <x v="1"/>
    <x v="2"/>
    <x v="971"/>
  </r>
  <r>
    <n v="1035"/>
    <x v="496"/>
    <x v="0"/>
    <x v="73"/>
    <x v="407"/>
    <x v="2"/>
    <s v="AG-10390"/>
    <x v="369"/>
    <x v="0"/>
    <s v="United States"/>
    <x v="74"/>
    <x v="24"/>
    <x v="93"/>
    <x v="3"/>
    <x v="236"/>
    <x v="1"/>
    <x v="8"/>
    <x v="234"/>
    <x v="938"/>
    <x v="0"/>
    <x v="6"/>
    <x v="972"/>
  </r>
  <r>
    <n v="1036"/>
    <x v="496"/>
    <x v="0"/>
    <x v="73"/>
    <x v="407"/>
    <x v="2"/>
    <s v="AG-10390"/>
    <x v="369"/>
    <x v="0"/>
    <s v="United States"/>
    <x v="74"/>
    <x v="24"/>
    <x v="93"/>
    <x v="3"/>
    <x v="27"/>
    <x v="1"/>
    <x v="8"/>
    <x v="27"/>
    <x v="939"/>
    <x v="1"/>
    <x v="6"/>
    <x v="973"/>
  </r>
  <r>
    <n v="1037"/>
    <x v="497"/>
    <x v="0"/>
    <x v="183"/>
    <x v="408"/>
    <x v="1"/>
    <s v="EL-13735"/>
    <x v="330"/>
    <x v="2"/>
    <s v="United States"/>
    <x v="177"/>
    <x v="25"/>
    <x v="226"/>
    <x v="2"/>
    <x v="784"/>
    <x v="0"/>
    <x v="5"/>
    <x v="775"/>
    <x v="940"/>
    <x v="0"/>
    <x v="0"/>
    <x v="974"/>
  </r>
  <r>
    <n v="1038"/>
    <x v="498"/>
    <x v="1"/>
    <x v="385"/>
    <x v="409"/>
    <x v="2"/>
    <s v="JJ-15445"/>
    <x v="370"/>
    <x v="0"/>
    <s v="United States"/>
    <x v="1"/>
    <x v="1"/>
    <x v="25"/>
    <x v="1"/>
    <x v="785"/>
    <x v="1"/>
    <x v="8"/>
    <x v="776"/>
    <x v="941"/>
    <x v="1"/>
    <x v="2"/>
    <x v="975"/>
  </r>
  <r>
    <n v="1039"/>
    <x v="499"/>
    <x v="3"/>
    <x v="225"/>
    <x v="410"/>
    <x v="2"/>
    <s v="JH-15430"/>
    <x v="371"/>
    <x v="0"/>
    <s v="United States"/>
    <x v="140"/>
    <x v="3"/>
    <x v="179"/>
    <x v="0"/>
    <x v="786"/>
    <x v="1"/>
    <x v="6"/>
    <x v="777"/>
    <x v="942"/>
    <x v="3"/>
    <x v="2"/>
    <x v="976"/>
  </r>
  <r>
    <n v="1040"/>
    <x v="499"/>
    <x v="3"/>
    <x v="225"/>
    <x v="410"/>
    <x v="2"/>
    <s v="JH-15430"/>
    <x v="371"/>
    <x v="0"/>
    <s v="United States"/>
    <x v="140"/>
    <x v="3"/>
    <x v="179"/>
    <x v="0"/>
    <x v="787"/>
    <x v="1"/>
    <x v="6"/>
    <x v="33"/>
    <x v="943"/>
    <x v="1"/>
    <x v="2"/>
    <x v="977"/>
  </r>
  <r>
    <n v="1041"/>
    <x v="500"/>
    <x v="0"/>
    <x v="231"/>
    <x v="243"/>
    <x v="1"/>
    <s v="RD-19660"/>
    <x v="372"/>
    <x v="2"/>
    <s v="United States"/>
    <x v="178"/>
    <x v="25"/>
    <x v="227"/>
    <x v="2"/>
    <x v="616"/>
    <x v="0"/>
    <x v="3"/>
    <x v="611"/>
    <x v="944"/>
    <x v="4"/>
    <x v="0"/>
    <x v="978"/>
  </r>
  <r>
    <n v="1042"/>
    <x v="501"/>
    <x v="0"/>
    <x v="47"/>
    <x v="411"/>
    <x v="0"/>
    <s v="MO-17500"/>
    <x v="373"/>
    <x v="0"/>
    <s v="United States"/>
    <x v="20"/>
    <x v="15"/>
    <x v="45"/>
    <x v="3"/>
    <x v="788"/>
    <x v="2"/>
    <x v="11"/>
    <x v="778"/>
    <x v="945"/>
    <x v="0"/>
    <x v="0"/>
    <x v="979"/>
  </r>
  <r>
    <n v="1043"/>
    <x v="501"/>
    <x v="0"/>
    <x v="47"/>
    <x v="411"/>
    <x v="0"/>
    <s v="MO-17500"/>
    <x v="373"/>
    <x v="0"/>
    <s v="United States"/>
    <x v="20"/>
    <x v="15"/>
    <x v="45"/>
    <x v="3"/>
    <x v="789"/>
    <x v="0"/>
    <x v="0"/>
    <x v="779"/>
    <x v="946"/>
    <x v="1"/>
    <x v="2"/>
    <x v="980"/>
  </r>
  <r>
    <n v="1044"/>
    <x v="502"/>
    <x v="3"/>
    <x v="362"/>
    <x v="142"/>
    <x v="2"/>
    <s v="NS-18640"/>
    <x v="374"/>
    <x v="1"/>
    <s v="United States"/>
    <x v="22"/>
    <x v="10"/>
    <x v="26"/>
    <x v="2"/>
    <x v="790"/>
    <x v="1"/>
    <x v="6"/>
    <x v="780"/>
    <x v="947"/>
    <x v="2"/>
    <x v="2"/>
    <x v="981"/>
  </r>
  <r>
    <n v="1045"/>
    <x v="502"/>
    <x v="3"/>
    <x v="362"/>
    <x v="142"/>
    <x v="2"/>
    <s v="NS-18640"/>
    <x v="374"/>
    <x v="1"/>
    <s v="United States"/>
    <x v="22"/>
    <x v="10"/>
    <x v="26"/>
    <x v="2"/>
    <x v="791"/>
    <x v="1"/>
    <x v="9"/>
    <x v="781"/>
    <x v="948"/>
    <x v="6"/>
    <x v="3"/>
    <x v="982"/>
  </r>
  <r>
    <n v="1046"/>
    <x v="503"/>
    <x v="3"/>
    <x v="386"/>
    <x v="412"/>
    <x v="1"/>
    <s v="SN-20710"/>
    <x v="17"/>
    <x v="2"/>
    <s v="United States"/>
    <x v="179"/>
    <x v="10"/>
    <x v="228"/>
    <x v="2"/>
    <x v="792"/>
    <x v="0"/>
    <x v="1"/>
    <x v="782"/>
    <x v="949"/>
    <x v="9"/>
    <x v="4"/>
    <x v="983"/>
  </r>
  <r>
    <n v="1047"/>
    <x v="504"/>
    <x v="0"/>
    <x v="387"/>
    <x v="20"/>
    <x v="1"/>
    <s v="ZC-21910"/>
    <x v="233"/>
    <x v="0"/>
    <s v="United States"/>
    <x v="100"/>
    <x v="2"/>
    <x v="229"/>
    <x v="0"/>
    <x v="638"/>
    <x v="2"/>
    <x v="7"/>
    <x v="632"/>
    <x v="744"/>
    <x v="2"/>
    <x v="2"/>
    <x v="762"/>
  </r>
  <r>
    <n v="1048"/>
    <x v="504"/>
    <x v="0"/>
    <x v="387"/>
    <x v="20"/>
    <x v="1"/>
    <s v="ZC-21910"/>
    <x v="233"/>
    <x v="0"/>
    <s v="United States"/>
    <x v="100"/>
    <x v="2"/>
    <x v="229"/>
    <x v="0"/>
    <x v="101"/>
    <x v="0"/>
    <x v="5"/>
    <x v="101"/>
    <x v="102"/>
    <x v="1"/>
    <x v="2"/>
    <x v="103"/>
  </r>
  <r>
    <n v="1049"/>
    <x v="505"/>
    <x v="2"/>
    <x v="279"/>
    <x v="413"/>
    <x v="0"/>
    <s v="LC-16885"/>
    <x v="62"/>
    <x v="0"/>
    <s v="United States"/>
    <x v="8"/>
    <x v="1"/>
    <x v="9"/>
    <x v="1"/>
    <x v="39"/>
    <x v="2"/>
    <x v="7"/>
    <x v="39"/>
    <x v="950"/>
    <x v="13"/>
    <x v="2"/>
    <x v="984"/>
  </r>
  <r>
    <n v="1050"/>
    <x v="505"/>
    <x v="2"/>
    <x v="279"/>
    <x v="413"/>
    <x v="0"/>
    <s v="LC-16885"/>
    <x v="62"/>
    <x v="0"/>
    <s v="United States"/>
    <x v="8"/>
    <x v="1"/>
    <x v="9"/>
    <x v="1"/>
    <x v="590"/>
    <x v="2"/>
    <x v="11"/>
    <x v="585"/>
    <x v="313"/>
    <x v="7"/>
    <x v="0"/>
    <x v="985"/>
  </r>
  <r>
    <n v="1051"/>
    <x v="506"/>
    <x v="1"/>
    <x v="230"/>
    <x v="414"/>
    <x v="2"/>
    <s v="DG-13300"/>
    <x v="375"/>
    <x v="1"/>
    <s v="United States"/>
    <x v="10"/>
    <x v="9"/>
    <x v="63"/>
    <x v="3"/>
    <x v="793"/>
    <x v="0"/>
    <x v="5"/>
    <x v="783"/>
    <x v="951"/>
    <x v="0"/>
    <x v="2"/>
    <x v="986"/>
  </r>
  <r>
    <n v="1052"/>
    <x v="506"/>
    <x v="1"/>
    <x v="230"/>
    <x v="414"/>
    <x v="2"/>
    <s v="DG-13300"/>
    <x v="375"/>
    <x v="1"/>
    <s v="United States"/>
    <x v="10"/>
    <x v="9"/>
    <x v="63"/>
    <x v="3"/>
    <x v="794"/>
    <x v="1"/>
    <x v="10"/>
    <x v="784"/>
    <x v="952"/>
    <x v="0"/>
    <x v="2"/>
    <x v="987"/>
  </r>
  <r>
    <n v="1053"/>
    <x v="506"/>
    <x v="1"/>
    <x v="230"/>
    <x v="414"/>
    <x v="2"/>
    <s v="DG-13300"/>
    <x v="375"/>
    <x v="1"/>
    <s v="United States"/>
    <x v="10"/>
    <x v="9"/>
    <x v="63"/>
    <x v="3"/>
    <x v="795"/>
    <x v="0"/>
    <x v="5"/>
    <x v="785"/>
    <x v="953"/>
    <x v="6"/>
    <x v="2"/>
    <x v="988"/>
  </r>
  <r>
    <n v="1054"/>
    <x v="507"/>
    <x v="1"/>
    <x v="388"/>
    <x v="415"/>
    <x v="1"/>
    <s v="NF-18595"/>
    <x v="376"/>
    <x v="2"/>
    <s v="United States"/>
    <x v="20"/>
    <x v="15"/>
    <x v="29"/>
    <x v="3"/>
    <x v="796"/>
    <x v="1"/>
    <x v="6"/>
    <x v="786"/>
    <x v="954"/>
    <x v="0"/>
    <x v="0"/>
    <x v="989"/>
  </r>
  <r>
    <n v="1055"/>
    <x v="507"/>
    <x v="1"/>
    <x v="388"/>
    <x v="415"/>
    <x v="1"/>
    <s v="NF-18595"/>
    <x v="376"/>
    <x v="2"/>
    <s v="United States"/>
    <x v="20"/>
    <x v="15"/>
    <x v="29"/>
    <x v="3"/>
    <x v="797"/>
    <x v="0"/>
    <x v="5"/>
    <x v="787"/>
    <x v="955"/>
    <x v="0"/>
    <x v="0"/>
    <x v="990"/>
  </r>
  <r>
    <n v="1056"/>
    <x v="507"/>
    <x v="1"/>
    <x v="388"/>
    <x v="415"/>
    <x v="1"/>
    <s v="NF-18595"/>
    <x v="376"/>
    <x v="2"/>
    <s v="United States"/>
    <x v="20"/>
    <x v="15"/>
    <x v="29"/>
    <x v="3"/>
    <x v="141"/>
    <x v="1"/>
    <x v="8"/>
    <x v="141"/>
    <x v="956"/>
    <x v="1"/>
    <x v="2"/>
    <x v="991"/>
  </r>
  <r>
    <n v="1057"/>
    <x v="507"/>
    <x v="1"/>
    <x v="388"/>
    <x v="415"/>
    <x v="1"/>
    <s v="NF-18595"/>
    <x v="376"/>
    <x v="2"/>
    <s v="United States"/>
    <x v="20"/>
    <x v="15"/>
    <x v="29"/>
    <x v="3"/>
    <x v="798"/>
    <x v="1"/>
    <x v="8"/>
    <x v="788"/>
    <x v="957"/>
    <x v="4"/>
    <x v="2"/>
    <x v="992"/>
  </r>
  <r>
    <n v="1058"/>
    <x v="508"/>
    <x v="3"/>
    <x v="389"/>
    <x v="416"/>
    <x v="1"/>
    <s v="BP-11185"/>
    <x v="130"/>
    <x v="1"/>
    <s v="United States"/>
    <x v="70"/>
    <x v="1"/>
    <x v="88"/>
    <x v="1"/>
    <x v="799"/>
    <x v="1"/>
    <x v="8"/>
    <x v="789"/>
    <x v="958"/>
    <x v="4"/>
    <x v="2"/>
    <x v="993"/>
  </r>
  <r>
    <n v="1059"/>
    <x v="508"/>
    <x v="3"/>
    <x v="389"/>
    <x v="416"/>
    <x v="1"/>
    <s v="BP-11185"/>
    <x v="130"/>
    <x v="1"/>
    <s v="United States"/>
    <x v="70"/>
    <x v="1"/>
    <x v="88"/>
    <x v="1"/>
    <x v="800"/>
    <x v="1"/>
    <x v="8"/>
    <x v="790"/>
    <x v="959"/>
    <x v="0"/>
    <x v="2"/>
    <x v="994"/>
  </r>
  <r>
    <n v="1060"/>
    <x v="509"/>
    <x v="0"/>
    <x v="390"/>
    <x v="417"/>
    <x v="1"/>
    <s v="MG-17650"/>
    <x v="377"/>
    <x v="2"/>
    <s v="United States"/>
    <x v="10"/>
    <x v="9"/>
    <x v="105"/>
    <x v="3"/>
    <x v="801"/>
    <x v="1"/>
    <x v="13"/>
    <x v="791"/>
    <x v="960"/>
    <x v="1"/>
    <x v="2"/>
    <x v="995"/>
  </r>
  <r>
    <n v="1061"/>
    <x v="510"/>
    <x v="1"/>
    <x v="391"/>
    <x v="418"/>
    <x v="1"/>
    <s v="JD-16060"/>
    <x v="148"/>
    <x v="0"/>
    <s v="United States"/>
    <x v="12"/>
    <x v="5"/>
    <x v="14"/>
    <x v="2"/>
    <x v="389"/>
    <x v="0"/>
    <x v="1"/>
    <x v="385"/>
    <x v="961"/>
    <x v="0"/>
    <x v="4"/>
    <x v="996"/>
  </r>
  <r>
    <n v="1062"/>
    <x v="511"/>
    <x v="1"/>
    <x v="392"/>
    <x v="419"/>
    <x v="1"/>
    <s v="TS-21160"/>
    <x v="378"/>
    <x v="1"/>
    <s v="United States"/>
    <x v="167"/>
    <x v="24"/>
    <x v="213"/>
    <x v="3"/>
    <x v="551"/>
    <x v="1"/>
    <x v="9"/>
    <x v="545"/>
    <x v="962"/>
    <x v="1"/>
    <x v="2"/>
    <x v="997"/>
  </r>
  <r>
    <n v="1063"/>
    <x v="511"/>
    <x v="1"/>
    <x v="392"/>
    <x v="419"/>
    <x v="1"/>
    <s v="TS-21160"/>
    <x v="378"/>
    <x v="1"/>
    <s v="United States"/>
    <x v="167"/>
    <x v="24"/>
    <x v="213"/>
    <x v="3"/>
    <x v="802"/>
    <x v="1"/>
    <x v="13"/>
    <x v="792"/>
    <x v="963"/>
    <x v="3"/>
    <x v="2"/>
    <x v="998"/>
  </r>
  <r>
    <n v="1064"/>
    <x v="511"/>
    <x v="1"/>
    <x v="392"/>
    <x v="419"/>
    <x v="1"/>
    <s v="TS-21160"/>
    <x v="378"/>
    <x v="1"/>
    <s v="United States"/>
    <x v="167"/>
    <x v="24"/>
    <x v="213"/>
    <x v="3"/>
    <x v="346"/>
    <x v="1"/>
    <x v="6"/>
    <x v="342"/>
    <x v="964"/>
    <x v="1"/>
    <x v="2"/>
    <x v="999"/>
  </r>
  <r>
    <n v="1065"/>
    <x v="511"/>
    <x v="1"/>
    <x v="392"/>
    <x v="419"/>
    <x v="1"/>
    <s v="TS-21160"/>
    <x v="378"/>
    <x v="1"/>
    <s v="United States"/>
    <x v="167"/>
    <x v="24"/>
    <x v="213"/>
    <x v="3"/>
    <x v="803"/>
    <x v="2"/>
    <x v="7"/>
    <x v="793"/>
    <x v="965"/>
    <x v="1"/>
    <x v="10"/>
    <x v="1000"/>
  </r>
  <r>
    <n v="1066"/>
    <x v="511"/>
    <x v="1"/>
    <x v="392"/>
    <x v="419"/>
    <x v="1"/>
    <s v="TS-21160"/>
    <x v="378"/>
    <x v="1"/>
    <s v="United States"/>
    <x v="167"/>
    <x v="24"/>
    <x v="213"/>
    <x v="3"/>
    <x v="804"/>
    <x v="1"/>
    <x v="13"/>
    <x v="794"/>
    <x v="966"/>
    <x v="7"/>
    <x v="2"/>
    <x v="1001"/>
  </r>
  <r>
    <n v="1067"/>
    <x v="511"/>
    <x v="1"/>
    <x v="392"/>
    <x v="419"/>
    <x v="1"/>
    <s v="TS-21160"/>
    <x v="378"/>
    <x v="1"/>
    <s v="United States"/>
    <x v="167"/>
    <x v="24"/>
    <x v="213"/>
    <x v="3"/>
    <x v="805"/>
    <x v="1"/>
    <x v="8"/>
    <x v="795"/>
    <x v="967"/>
    <x v="2"/>
    <x v="6"/>
    <x v="1002"/>
  </r>
  <r>
    <n v="1068"/>
    <x v="512"/>
    <x v="0"/>
    <x v="393"/>
    <x v="342"/>
    <x v="2"/>
    <s v="BD-11620"/>
    <x v="379"/>
    <x v="0"/>
    <s v="United States"/>
    <x v="8"/>
    <x v="1"/>
    <x v="34"/>
    <x v="1"/>
    <x v="64"/>
    <x v="0"/>
    <x v="1"/>
    <x v="64"/>
    <x v="968"/>
    <x v="4"/>
    <x v="2"/>
    <x v="1003"/>
  </r>
  <r>
    <n v="1069"/>
    <x v="513"/>
    <x v="3"/>
    <x v="394"/>
    <x v="420"/>
    <x v="0"/>
    <s v="CM-12160"/>
    <x v="380"/>
    <x v="0"/>
    <s v="United States"/>
    <x v="180"/>
    <x v="5"/>
    <x v="230"/>
    <x v="2"/>
    <x v="482"/>
    <x v="1"/>
    <x v="14"/>
    <x v="33"/>
    <x v="969"/>
    <x v="7"/>
    <x v="2"/>
    <x v="1004"/>
  </r>
  <r>
    <n v="1070"/>
    <x v="514"/>
    <x v="1"/>
    <x v="395"/>
    <x v="421"/>
    <x v="1"/>
    <s v="RB-19795"/>
    <x v="176"/>
    <x v="2"/>
    <s v="United States"/>
    <x v="10"/>
    <x v="9"/>
    <x v="105"/>
    <x v="3"/>
    <x v="301"/>
    <x v="1"/>
    <x v="8"/>
    <x v="298"/>
    <x v="970"/>
    <x v="4"/>
    <x v="6"/>
    <x v="1005"/>
  </r>
  <r>
    <n v="1071"/>
    <x v="515"/>
    <x v="1"/>
    <x v="312"/>
    <x v="6"/>
    <x v="1"/>
    <s v="SN-20560"/>
    <x v="381"/>
    <x v="2"/>
    <s v="United States"/>
    <x v="1"/>
    <x v="1"/>
    <x v="141"/>
    <x v="1"/>
    <x v="324"/>
    <x v="1"/>
    <x v="6"/>
    <x v="321"/>
    <x v="21"/>
    <x v="3"/>
    <x v="0"/>
    <x v="21"/>
  </r>
  <r>
    <n v="1072"/>
    <x v="516"/>
    <x v="0"/>
    <x v="236"/>
    <x v="422"/>
    <x v="1"/>
    <s v="EH-14005"/>
    <x v="382"/>
    <x v="2"/>
    <s v="United States"/>
    <x v="60"/>
    <x v="22"/>
    <x v="76"/>
    <x v="1"/>
    <x v="314"/>
    <x v="1"/>
    <x v="10"/>
    <x v="311"/>
    <x v="34"/>
    <x v="1"/>
    <x v="2"/>
    <x v="34"/>
  </r>
  <r>
    <n v="1073"/>
    <x v="517"/>
    <x v="3"/>
    <x v="237"/>
    <x v="381"/>
    <x v="1"/>
    <s v="FO-14305"/>
    <x v="383"/>
    <x v="0"/>
    <s v="United States"/>
    <x v="20"/>
    <x v="15"/>
    <x v="45"/>
    <x v="3"/>
    <x v="806"/>
    <x v="1"/>
    <x v="8"/>
    <x v="796"/>
    <x v="880"/>
    <x v="0"/>
    <x v="2"/>
    <x v="702"/>
  </r>
  <r>
    <n v="1074"/>
    <x v="518"/>
    <x v="0"/>
    <x v="396"/>
    <x v="423"/>
    <x v="1"/>
    <s v="MS-17710"/>
    <x v="384"/>
    <x v="0"/>
    <s v="United States"/>
    <x v="123"/>
    <x v="16"/>
    <x v="154"/>
    <x v="1"/>
    <x v="807"/>
    <x v="1"/>
    <x v="8"/>
    <x v="797"/>
    <x v="971"/>
    <x v="2"/>
    <x v="6"/>
    <x v="1006"/>
  </r>
  <r>
    <n v="1075"/>
    <x v="518"/>
    <x v="0"/>
    <x v="396"/>
    <x v="423"/>
    <x v="1"/>
    <s v="MS-17710"/>
    <x v="384"/>
    <x v="0"/>
    <s v="United States"/>
    <x v="123"/>
    <x v="16"/>
    <x v="154"/>
    <x v="1"/>
    <x v="255"/>
    <x v="1"/>
    <x v="8"/>
    <x v="253"/>
    <x v="972"/>
    <x v="3"/>
    <x v="6"/>
    <x v="1007"/>
  </r>
  <r>
    <n v="1076"/>
    <x v="518"/>
    <x v="0"/>
    <x v="396"/>
    <x v="423"/>
    <x v="1"/>
    <s v="MS-17710"/>
    <x v="384"/>
    <x v="0"/>
    <s v="United States"/>
    <x v="123"/>
    <x v="16"/>
    <x v="154"/>
    <x v="1"/>
    <x v="808"/>
    <x v="2"/>
    <x v="11"/>
    <x v="798"/>
    <x v="236"/>
    <x v="0"/>
    <x v="2"/>
    <x v="1008"/>
  </r>
  <r>
    <n v="1077"/>
    <x v="519"/>
    <x v="0"/>
    <x v="321"/>
    <x v="424"/>
    <x v="2"/>
    <s v="CC-12100"/>
    <x v="385"/>
    <x v="2"/>
    <s v="United States"/>
    <x v="38"/>
    <x v="14"/>
    <x v="134"/>
    <x v="2"/>
    <x v="809"/>
    <x v="1"/>
    <x v="6"/>
    <x v="799"/>
    <x v="973"/>
    <x v="3"/>
    <x v="0"/>
    <x v="1009"/>
  </r>
  <r>
    <n v="1078"/>
    <x v="520"/>
    <x v="3"/>
    <x v="397"/>
    <x v="425"/>
    <x v="0"/>
    <s v="DW-13540"/>
    <x v="386"/>
    <x v="0"/>
    <s v="United States"/>
    <x v="4"/>
    <x v="4"/>
    <x v="59"/>
    <x v="1"/>
    <x v="810"/>
    <x v="1"/>
    <x v="9"/>
    <x v="800"/>
    <x v="668"/>
    <x v="0"/>
    <x v="0"/>
    <x v="1010"/>
  </r>
  <r>
    <n v="1079"/>
    <x v="520"/>
    <x v="3"/>
    <x v="397"/>
    <x v="425"/>
    <x v="0"/>
    <s v="DW-13540"/>
    <x v="386"/>
    <x v="0"/>
    <s v="United States"/>
    <x v="4"/>
    <x v="4"/>
    <x v="59"/>
    <x v="1"/>
    <x v="470"/>
    <x v="1"/>
    <x v="4"/>
    <x v="466"/>
    <x v="974"/>
    <x v="1"/>
    <x v="0"/>
    <x v="1011"/>
  </r>
  <r>
    <n v="1080"/>
    <x v="520"/>
    <x v="3"/>
    <x v="397"/>
    <x v="425"/>
    <x v="0"/>
    <s v="DW-13540"/>
    <x v="386"/>
    <x v="0"/>
    <s v="United States"/>
    <x v="4"/>
    <x v="4"/>
    <x v="59"/>
    <x v="1"/>
    <x v="480"/>
    <x v="1"/>
    <x v="8"/>
    <x v="476"/>
    <x v="975"/>
    <x v="7"/>
    <x v="2"/>
    <x v="1012"/>
  </r>
  <r>
    <n v="1081"/>
    <x v="521"/>
    <x v="1"/>
    <x v="239"/>
    <x v="107"/>
    <x v="1"/>
    <s v="BT-11395"/>
    <x v="387"/>
    <x v="1"/>
    <s v="United States"/>
    <x v="66"/>
    <x v="12"/>
    <x v="83"/>
    <x v="2"/>
    <x v="811"/>
    <x v="1"/>
    <x v="10"/>
    <x v="33"/>
    <x v="548"/>
    <x v="4"/>
    <x v="0"/>
    <x v="1013"/>
  </r>
  <r>
    <n v="1082"/>
    <x v="521"/>
    <x v="1"/>
    <x v="239"/>
    <x v="107"/>
    <x v="1"/>
    <s v="BT-11395"/>
    <x v="387"/>
    <x v="1"/>
    <s v="United States"/>
    <x v="66"/>
    <x v="12"/>
    <x v="83"/>
    <x v="2"/>
    <x v="812"/>
    <x v="0"/>
    <x v="1"/>
    <x v="801"/>
    <x v="976"/>
    <x v="6"/>
    <x v="0"/>
    <x v="1014"/>
  </r>
  <r>
    <n v="1083"/>
    <x v="522"/>
    <x v="0"/>
    <x v="398"/>
    <x v="426"/>
    <x v="1"/>
    <s v="KD-16270"/>
    <x v="30"/>
    <x v="0"/>
    <s v="United States"/>
    <x v="181"/>
    <x v="15"/>
    <x v="231"/>
    <x v="3"/>
    <x v="616"/>
    <x v="0"/>
    <x v="3"/>
    <x v="611"/>
    <x v="977"/>
    <x v="8"/>
    <x v="10"/>
    <x v="1015"/>
  </r>
  <r>
    <n v="1084"/>
    <x v="522"/>
    <x v="0"/>
    <x v="398"/>
    <x v="426"/>
    <x v="1"/>
    <s v="KD-16270"/>
    <x v="30"/>
    <x v="0"/>
    <s v="United States"/>
    <x v="181"/>
    <x v="15"/>
    <x v="231"/>
    <x v="3"/>
    <x v="813"/>
    <x v="1"/>
    <x v="10"/>
    <x v="33"/>
    <x v="978"/>
    <x v="7"/>
    <x v="0"/>
    <x v="1016"/>
  </r>
  <r>
    <n v="1085"/>
    <x v="522"/>
    <x v="0"/>
    <x v="398"/>
    <x v="426"/>
    <x v="1"/>
    <s v="KD-16270"/>
    <x v="30"/>
    <x v="0"/>
    <s v="United States"/>
    <x v="181"/>
    <x v="15"/>
    <x v="231"/>
    <x v="3"/>
    <x v="245"/>
    <x v="1"/>
    <x v="4"/>
    <x v="243"/>
    <x v="979"/>
    <x v="0"/>
    <x v="0"/>
    <x v="1017"/>
  </r>
  <r>
    <n v="1086"/>
    <x v="522"/>
    <x v="0"/>
    <x v="398"/>
    <x v="426"/>
    <x v="1"/>
    <s v="KD-16270"/>
    <x v="30"/>
    <x v="0"/>
    <s v="United States"/>
    <x v="181"/>
    <x v="15"/>
    <x v="231"/>
    <x v="3"/>
    <x v="814"/>
    <x v="2"/>
    <x v="15"/>
    <x v="802"/>
    <x v="980"/>
    <x v="3"/>
    <x v="0"/>
    <x v="1018"/>
  </r>
  <r>
    <n v="1087"/>
    <x v="523"/>
    <x v="0"/>
    <x v="399"/>
    <x v="427"/>
    <x v="3"/>
    <s v="LC-16870"/>
    <x v="48"/>
    <x v="0"/>
    <s v="United States"/>
    <x v="96"/>
    <x v="23"/>
    <x v="193"/>
    <x v="2"/>
    <x v="815"/>
    <x v="1"/>
    <x v="10"/>
    <x v="803"/>
    <x v="90"/>
    <x v="7"/>
    <x v="0"/>
    <x v="90"/>
  </r>
  <r>
    <n v="1088"/>
    <x v="524"/>
    <x v="0"/>
    <x v="243"/>
    <x v="428"/>
    <x v="0"/>
    <s v="CY-12745"/>
    <x v="388"/>
    <x v="1"/>
    <s v="United States"/>
    <x v="182"/>
    <x v="1"/>
    <x v="232"/>
    <x v="1"/>
    <x v="173"/>
    <x v="2"/>
    <x v="7"/>
    <x v="172"/>
    <x v="981"/>
    <x v="1"/>
    <x v="2"/>
    <x v="1019"/>
  </r>
  <r>
    <n v="1089"/>
    <x v="524"/>
    <x v="0"/>
    <x v="243"/>
    <x v="428"/>
    <x v="0"/>
    <s v="CY-12745"/>
    <x v="388"/>
    <x v="1"/>
    <s v="United States"/>
    <x v="182"/>
    <x v="1"/>
    <x v="232"/>
    <x v="1"/>
    <x v="816"/>
    <x v="1"/>
    <x v="2"/>
    <x v="804"/>
    <x v="982"/>
    <x v="7"/>
    <x v="0"/>
    <x v="1020"/>
  </r>
  <r>
    <n v="1090"/>
    <x v="525"/>
    <x v="3"/>
    <x v="400"/>
    <x v="272"/>
    <x v="1"/>
    <s v="LW-16990"/>
    <x v="352"/>
    <x v="1"/>
    <s v="United States"/>
    <x v="53"/>
    <x v="3"/>
    <x v="233"/>
    <x v="0"/>
    <x v="296"/>
    <x v="0"/>
    <x v="5"/>
    <x v="293"/>
    <x v="236"/>
    <x v="0"/>
    <x v="2"/>
    <x v="1008"/>
  </r>
  <r>
    <n v="1091"/>
    <x v="525"/>
    <x v="3"/>
    <x v="400"/>
    <x v="272"/>
    <x v="1"/>
    <s v="LW-16990"/>
    <x v="352"/>
    <x v="1"/>
    <s v="United States"/>
    <x v="53"/>
    <x v="3"/>
    <x v="233"/>
    <x v="0"/>
    <x v="817"/>
    <x v="2"/>
    <x v="7"/>
    <x v="805"/>
    <x v="983"/>
    <x v="0"/>
    <x v="2"/>
    <x v="1021"/>
  </r>
  <r>
    <n v="1092"/>
    <x v="526"/>
    <x v="1"/>
    <x v="401"/>
    <x v="429"/>
    <x v="1"/>
    <s v="NP-18325"/>
    <x v="268"/>
    <x v="0"/>
    <s v="United States"/>
    <x v="70"/>
    <x v="1"/>
    <x v="188"/>
    <x v="1"/>
    <x v="818"/>
    <x v="1"/>
    <x v="6"/>
    <x v="806"/>
    <x v="984"/>
    <x v="6"/>
    <x v="0"/>
    <x v="1022"/>
  </r>
  <r>
    <n v="1093"/>
    <x v="526"/>
    <x v="1"/>
    <x v="401"/>
    <x v="429"/>
    <x v="1"/>
    <s v="NP-18325"/>
    <x v="268"/>
    <x v="0"/>
    <s v="United States"/>
    <x v="70"/>
    <x v="1"/>
    <x v="188"/>
    <x v="1"/>
    <x v="819"/>
    <x v="2"/>
    <x v="7"/>
    <x v="807"/>
    <x v="985"/>
    <x v="0"/>
    <x v="2"/>
    <x v="1023"/>
  </r>
  <r>
    <n v="1094"/>
    <x v="527"/>
    <x v="1"/>
    <x v="17"/>
    <x v="16"/>
    <x v="1"/>
    <s v="BT-11485"/>
    <x v="389"/>
    <x v="2"/>
    <s v="United States"/>
    <x v="183"/>
    <x v="39"/>
    <x v="234"/>
    <x v="3"/>
    <x v="820"/>
    <x v="1"/>
    <x v="10"/>
    <x v="808"/>
    <x v="986"/>
    <x v="2"/>
    <x v="0"/>
    <x v="1024"/>
  </r>
  <r>
    <n v="1095"/>
    <x v="527"/>
    <x v="1"/>
    <x v="17"/>
    <x v="16"/>
    <x v="1"/>
    <s v="BT-11485"/>
    <x v="389"/>
    <x v="2"/>
    <s v="United States"/>
    <x v="183"/>
    <x v="39"/>
    <x v="234"/>
    <x v="3"/>
    <x v="159"/>
    <x v="1"/>
    <x v="9"/>
    <x v="158"/>
    <x v="987"/>
    <x v="0"/>
    <x v="0"/>
    <x v="1025"/>
  </r>
  <r>
    <n v="1096"/>
    <x v="528"/>
    <x v="3"/>
    <x v="276"/>
    <x v="430"/>
    <x v="1"/>
    <s v="PS-19045"/>
    <x v="390"/>
    <x v="2"/>
    <s v="United States"/>
    <x v="35"/>
    <x v="3"/>
    <x v="43"/>
    <x v="0"/>
    <x v="821"/>
    <x v="1"/>
    <x v="4"/>
    <x v="809"/>
    <x v="988"/>
    <x v="3"/>
    <x v="2"/>
    <x v="1026"/>
  </r>
  <r>
    <n v="1097"/>
    <x v="528"/>
    <x v="3"/>
    <x v="276"/>
    <x v="430"/>
    <x v="1"/>
    <s v="PS-19045"/>
    <x v="390"/>
    <x v="2"/>
    <s v="United States"/>
    <x v="35"/>
    <x v="3"/>
    <x v="43"/>
    <x v="0"/>
    <x v="822"/>
    <x v="1"/>
    <x v="8"/>
    <x v="810"/>
    <x v="989"/>
    <x v="3"/>
    <x v="6"/>
    <x v="1027"/>
  </r>
  <r>
    <n v="1098"/>
    <x v="529"/>
    <x v="2"/>
    <x v="402"/>
    <x v="431"/>
    <x v="2"/>
    <s v="NS-18640"/>
    <x v="374"/>
    <x v="1"/>
    <s v="United States"/>
    <x v="1"/>
    <x v="1"/>
    <x v="13"/>
    <x v="1"/>
    <x v="823"/>
    <x v="0"/>
    <x v="3"/>
    <x v="811"/>
    <x v="990"/>
    <x v="2"/>
    <x v="2"/>
    <x v="1028"/>
  </r>
  <r>
    <n v="1099"/>
    <x v="530"/>
    <x v="0"/>
    <x v="403"/>
    <x v="432"/>
    <x v="2"/>
    <s v="PV-18985"/>
    <x v="391"/>
    <x v="2"/>
    <s v="United States"/>
    <x v="8"/>
    <x v="1"/>
    <x v="34"/>
    <x v="1"/>
    <x v="824"/>
    <x v="1"/>
    <x v="6"/>
    <x v="812"/>
    <x v="991"/>
    <x v="4"/>
    <x v="0"/>
    <x v="1029"/>
  </r>
  <r>
    <n v="1100"/>
    <x v="530"/>
    <x v="0"/>
    <x v="403"/>
    <x v="432"/>
    <x v="2"/>
    <s v="PV-18985"/>
    <x v="391"/>
    <x v="2"/>
    <s v="United States"/>
    <x v="8"/>
    <x v="1"/>
    <x v="34"/>
    <x v="1"/>
    <x v="396"/>
    <x v="0"/>
    <x v="5"/>
    <x v="392"/>
    <x v="992"/>
    <x v="1"/>
    <x v="0"/>
    <x v="1030"/>
  </r>
  <r>
    <n v="1101"/>
    <x v="530"/>
    <x v="0"/>
    <x v="403"/>
    <x v="432"/>
    <x v="2"/>
    <s v="PV-18985"/>
    <x v="391"/>
    <x v="2"/>
    <s v="United States"/>
    <x v="8"/>
    <x v="1"/>
    <x v="34"/>
    <x v="1"/>
    <x v="825"/>
    <x v="2"/>
    <x v="11"/>
    <x v="813"/>
    <x v="993"/>
    <x v="7"/>
    <x v="0"/>
    <x v="1031"/>
  </r>
  <r>
    <n v="1102"/>
    <x v="530"/>
    <x v="0"/>
    <x v="403"/>
    <x v="432"/>
    <x v="2"/>
    <s v="PV-18985"/>
    <x v="391"/>
    <x v="2"/>
    <s v="United States"/>
    <x v="8"/>
    <x v="1"/>
    <x v="34"/>
    <x v="1"/>
    <x v="826"/>
    <x v="1"/>
    <x v="6"/>
    <x v="814"/>
    <x v="880"/>
    <x v="1"/>
    <x v="0"/>
    <x v="1032"/>
  </r>
  <r>
    <n v="1103"/>
    <x v="531"/>
    <x v="3"/>
    <x v="81"/>
    <x v="433"/>
    <x v="1"/>
    <s v="RP-19390"/>
    <x v="261"/>
    <x v="0"/>
    <s v="United States"/>
    <x v="12"/>
    <x v="5"/>
    <x v="16"/>
    <x v="2"/>
    <x v="307"/>
    <x v="1"/>
    <x v="8"/>
    <x v="304"/>
    <x v="994"/>
    <x v="1"/>
    <x v="3"/>
    <x v="1033"/>
  </r>
  <r>
    <n v="1104"/>
    <x v="531"/>
    <x v="3"/>
    <x v="81"/>
    <x v="433"/>
    <x v="1"/>
    <s v="RP-19390"/>
    <x v="261"/>
    <x v="0"/>
    <s v="United States"/>
    <x v="12"/>
    <x v="5"/>
    <x v="16"/>
    <x v="2"/>
    <x v="766"/>
    <x v="1"/>
    <x v="8"/>
    <x v="758"/>
    <x v="995"/>
    <x v="1"/>
    <x v="3"/>
    <x v="1034"/>
  </r>
  <r>
    <n v="1105"/>
    <x v="532"/>
    <x v="0"/>
    <x v="147"/>
    <x v="434"/>
    <x v="1"/>
    <s v="NM-18520"/>
    <x v="392"/>
    <x v="0"/>
    <s v="United States"/>
    <x v="169"/>
    <x v="1"/>
    <x v="215"/>
    <x v="1"/>
    <x v="827"/>
    <x v="1"/>
    <x v="10"/>
    <x v="815"/>
    <x v="996"/>
    <x v="1"/>
    <x v="0"/>
    <x v="1035"/>
  </r>
  <r>
    <n v="1106"/>
    <x v="533"/>
    <x v="0"/>
    <x v="258"/>
    <x v="71"/>
    <x v="1"/>
    <s v="EH-13945"/>
    <x v="13"/>
    <x v="0"/>
    <s v="United States"/>
    <x v="12"/>
    <x v="5"/>
    <x v="16"/>
    <x v="2"/>
    <x v="193"/>
    <x v="1"/>
    <x v="4"/>
    <x v="192"/>
    <x v="997"/>
    <x v="5"/>
    <x v="2"/>
    <x v="1036"/>
  </r>
  <r>
    <n v="1107"/>
    <x v="533"/>
    <x v="0"/>
    <x v="258"/>
    <x v="71"/>
    <x v="1"/>
    <s v="EH-13945"/>
    <x v="13"/>
    <x v="0"/>
    <s v="United States"/>
    <x v="12"/>
    <x v="5"/>
    <x v="16"/>
    <x v="2"/>
    <x v="396"/>
    <x v="0"/>
    <x v="5"/>
    <x v="392"/>
    <x v="998"/>
    <x v="0"/>
    <x v="7"/>
    <x v="1037"/>
  </r>
  <r>
    <n v="1108"/>
    <x v="533"/>
    <x v="0"/>
    <x v="258"/>
    <x v="71"/>
    <x v="1"/>
    <s v="EH-13945"/>
    <x v="13"/>
    <x v="0"/>
    <s v="United States"/>
    <x v="12"/>
    <x v="5"/>
    <x v="16"/>
    <x v="2"/>
    <x v="828"/>
    <x v="1"/>
    <x v="8"/>
    <x v="816"/>
    <x v="999"/>
    <x v="2"/>
    <x v="3"/>
    <x v="1038"/>
  </r>
  <r>
    <n v="1109"/>
    <x v="533"/>
    <x v="0"/>
    <x v="258"/>
    <x v="71"/>
    <x v="1"/>
    <s v="EH-13945"/>
    <x v="13"/>
    <x v="0"/>
    <s v="United States"/>
    <x v="12"/>
    <x v="5"/>
    <x v="16"/>
    <x v="2"/>
    <x v="829"/>
    <x v="1"/>
    <x v="13"/>
    <x v="33"/>
    <x v="1000"/>
    <x v="13"/>
    <x v="2"/>
    <x v="1039"/>
  </r>
  <r>
    <n v="1110"/>
    <x v="533"/>
    <x v="0"/>
    <x v="258"/>
    <x v="71"/>
    <x v="1"/>
    <s v="EH-13945"/>
    <x v="13"/>
    <x v="0"/>
    <s v="United States"/>
    <x v="12"/>
    <x v="5"/>
    <x v="16"/>
    <x v="2"/>
    <x v="830"/>
    <x v="1"/>
    <x v="12"/>
    <x v="817"/>
    <x v="1001"/>
    <x v="1"/>
    <x v="2"/>
    <x v="1040"/>
  </r>
  <r>
    <n v="1111"/>
    <x v="533"/>
    <x v="0"/>
    <x v="258"/>
    <x v="71"/>
    <x v="1"/>
    <s v="EH-13945"/>
    <x v="13"/>
    <x v="0"/>
    <s v="United States"/>
    <x v="12"/>
    <x v="5"/>
    <x v="16"/>
    <x v="2"/>
    <x v="831"/>
    <x v="2"/>
    <x v="7"/>
    <x v="818"/>
    <x v="1002"/>
    <x v="2"/>
    <x v="2"/>
    <x v="1041"/>
  </r>
  <r>
    <n v="1112"/>
    <x v="533"/>
    <x v="0"/>
    <x v="258"/>
    <x v="71"/>
    <x v="1"/>
    <s v="EH-13945"/>
    <x v="13"/>
    <x v="0"/>
    <s v="United States"/>
    <x v="12"/>
    <x v="5"/>
    <x v="16"/>
    <x v="2"/>
    <x v="832"/>
    <x v="1"/>
    <x v="10"/>
    <x v="819"/>
    <x v="563"/>
    <x v="0"/>
    <x v="2"/>
    <x v="572"/>
  </r>
  <r>
    <n v="1113"/>
    <x v="533"/>
    <x v="0"/>
    <x v="258"/>
    <x v="71"/>
    <x v="1"/>
    <s v="EH-13945"/>
    <x v="13"/>
    <x v="0"/>
    <s v="United States"/>
    <x v="12"/>
    <x v="5"/>
    <x v="16"/>
    <x v="2"/>
    <x v="98"/>
    <x v="1"/>
    <x v="8"/>
    <x v="98"/>
    <x v="1003"/>
    <x v="0"/>
    <x v="3"/>
    <x v="1042"/>
  </r>
  <r>
    <n v="1114"/>
    <x v="534"/>
    <x v="3"/>
    <x v="404"/>
    <x v="350"/>
    <x v="0"/>
    <s v="RA-19915"/>
    <x v="154"/>
    <x v="0"/>
    <s v="United States"/>
    <x v="184"/>
    <x v="1"/>
    <x v="142"/>
    <x v="1"/>
    <x v="705"/>
    <x v="1"/>
    <x v="8"/>
    <x v="698"/>
    <x v="1004"/>
    <x v="0"/>
    <x v="2"/>
    <x v="1043"/>
  </r>
  <r>
    <n v="1115"/>
    <x v="534"/>
    <x v="3"/>
    <x v="404"/>
    <x v="350"/>
    <x v="0"/>
    <s v="RA-19915"/>
    <x v="154"/>
    <x v="0"/>
    <s v="United States"/>
    <x v="184"/>
    <x v="1"/>
    <x v="142"/>
    <x v="1"/>
    <x v="833"/>
    <x v="0"/>
    <x v="0"/>
    <x v="820"/>
    <x v="1005"/>
    <x v="7"/>
    <x v="11"/>
    <x v="1044"/>
  </r>
  <r>
    <n v="1116"/>
    <x v="534"/>
    <x v="3"/>
    <x v="404"/>
    <x v="350"/>
    <x v="0"/>
    <s v="RA-19915"/>
    <x v="154"/>
    <x v="0"/>
    <s v="United States"/>
    <x v="184"/>
    <x v="1"/>
    <x v="142"/>
    <x v="1"/>
    <x v="603"/>
    <x v="2"/>
    <x v="11"/>
    <x v="598"/>
    <x v="1006"/>
    <x v="0"/>
    <x v="0"/>
    <x v="1045"/>
  </r>
  <r>
    <n v="1117"/>
    <x v="535"/>
    <x v="0"/>
    <x v="405"/>
    <x v="435"/>
    <x v="0"/>
    <s v="DL-13495"/>
    <x v="393"/>
    <x v="1"/>
    <s v="United States"/>
    <x v="8"/>
    <x v="1"/>
    <x v="94"/>
    <x v="1"/>
    <x v="365"/>
    <x v="1"/>
    <x v="2"/>
    <x v="360"/>
    <x v="689"/>
    <x v="0"/>
    <x v="0"/>
    <x v="702"/>
  </r>
  <r>
    <n v="1118"/>
    <x v="536"/>
    <x v="1"/>
    <x v="406"/>
    <x v="37"/>
    <x v="1"/>
    <s v="CS-12355"/>
    <x v="394"/>
    <x v="0"/>
    <s v="United States"/>
    <x v="185"/>
    <x v="32"/>
    <x v="235"/>
    <x v="0"/>
    <x v="314"/>
    <x v="1"/>
    <x v="10"/>
    <x v="361"/>
    <x v="1007"/>
    <x v="2"/>
    <x v="0"/>
    <x v="1046"/>
  </r>
  <r>
    <n v="1119"/>
    <x v="536"/>
    <x v="1"/>
    <x v="406"/>
    <x v="37"/>
    <x v="1"/>
    <s v="CS-12355"/>
    <x v="394"/>
    <x v="0"/>
    <s v="United States"/>
    <x v="185"/>
    <x v="32"/>
    <x v="235"/>
    <x v="0"/>
    <x v="695"/>
    <x v="2"/>
    <x v="11"/>
    <x v="688"/>
    <x v="1008"/>
    <x v="2"/>
    <x v="0"/>
    <x v="1047"/>
  </r>
  <r>
    <n v="1120"/>
    <x v="536"/>
    <x v="1"/>
    <x v="406"/>
    <x v="37"/>
    <x v="1"/>
    <s v="CS-12355"/>
    <x v="394"/>
    <x v="0"/>
    <s v="United States"/>
    <x v="185"/>
    <x v="32"/>
    <x v="235"/>
    <x v="0"/>
    <x v="834"/>
    <x v="1"/>
    <x v="10"/>
    <x v="821"/>
    <x v="1009"/>
    <x v="0"/>
    <x v="0"/>
    <x v="1048"/>
  </r>
  <r>
    <n v="1121"/>
    <x v="536"/>
    <x v="1"/>
    <x v="406"/>
    <x v="37"/>
    <x v="1"/>
    <s v="CS-12355"/>
    <x v="394"/>
    <x v="0"/>
    <s v="United States"/>
    <x v="185"/>
    <x v="32"/>
    <x v="235"/>
    <x v="0"/>
    <x v="661"/>
    <x v="1"/>
    <x v="12"/>
    <x v="655"/>
    <x v="770"/>
    <x v="0"/>
    <x v="0"/>
    <x v="792"/>
  </r>
  <r>
    <n v="1122"/>
    <x v="537"/>
    <x v="2"/>
    <x v="407"/>
    <x v="436"/>
    <x v="1"/>
    <s v="HL-15040"/>
    <x v="332"/>
    <x v="0"/>
    <s v="United States"/>
    <x v="186"/>
    <x v="36"/>
    <x v="236"/>
    <x v="0"/>
    <x v="835"/>
    <x v="2"/>
    <x v="7"/>
    <x v="822"/>
    <x v="1010"/>
    <x v="3"/>
    <x v="0"/>
    <x v="1049"/>
  </r>
  <r>
    <n v="1123"/>
    <x v="537"/>
    <x v="2"/>
    <x v="407"/>
    <x v="436"/>
    <x v="1"/>
    <s v="HL-15040"/>
    <x v="332"/>
    <x v="0"/>
    <s v="United States"/>
    <x v="186"/>
    <x v="36"/>
    <x v="236"/>
    <x v="0"/>
    <x v="836"/>
    <x v="1"/>
    <x v="6"/>
    <x v="823"/>
    <x v="1011"/>
    <x v="3"/>
    <x v="0"/>
    <x v="1050"/>
  </r>
  <r>
    <n v="1124"/>
    <x v="537"/>
    <x v="2"/>
    <x v="407"/>
    <x v="436"/>
    <x v="1"/>
    <s v="HL-15040"/>
    <x v="332"/>
    <x v="0"/>
    <s v="United States"/>
    <x v="186"/>
    <x v="36"/>
    <x v="236"/>
    <x v="0"/>
    <x v="76"/>
    <x v="0"/>
    <x v="5"/>
    <x v="76"/>
    <x v="1012"/>
    <x v="4"/>
    <x v="0"/>
    <x v="1051"/>
  </r>
  <r>
    <n v="1125"/>
    <x v="537"/>
    <x v="2"/>
    <x v="407"/>
    <x v="436"/>
    <x v="1"/>
    <s v="HL-15040"/>
    <x v="332"/>
    <x v="0"/>
    <s v="United States"/>
    <x v="186"/>
    <x v="36"/>
    <x v="236"/>
    <x v="0"/>
    <x v="453"/>
    <x v="1"/>
    <x v="6"/>
    <x v="449"/>
    <x v="153"/>
    <x v="1"/>
    <x v="0"/>
    <x v="155"/>
  </r>
  <r>
    <n v="1126"/>
    <x v="537"/>
    <x v="2"/>
    <x v="407"/>
    <x v="436"/>
    <x v="1"/>
    <s v="HL-15040"/>
    <x v="332"/>
    <x v="0"/>
    <s v="United States"/>
    <x v="186"/>
    <x v="36"/>
    <x v="236"/>
    <x v="0"/>
    <x v="837"/>
    <x v="1"/>
    <x v="12"/>
    <x v="33"/>
    <x v="1013"/>
    <x v="1"/>
    <x v="0"/>
    <x v="1052"/>
  </r>
  <r>
    <n v="1127"/>
    <x v="537"/>
    <x v="2"/>
    <x v="407"/>
    <x v="436"/>
    <x v="1"/>
    <s v="HL-15040"/>
    <x v="332"/>
    <x v="0"/>
    <s v="United States"/>
    <x v="186"/>
    <x v="36"/>
    <x v="236"/>
    <x v="0"/>
    <x v="406"/>
    <x v="0"/>
    <x v="1"/>
    <x v="402"/>
    <x v="1014"/>
    <x v="1"/>
    <x v="0"/>
    <x v="1053"/>
  </r>
  <r>
    <n v="1128"/>
    <x v="538"/>
    <x v="1"/>
    <x v="56"/>
    <x v="437"/>
    <x v="1"/>
    <s v="PA-19060"/>
    <x v="50"/>
    <x v="2"/>
    <s v="United States"/>
    <x v="102"/>
    <x v="14"/>
    <x v="237"/>
    <x v="2"/>
    <x v="400"/>
    <x v="1"/>
    <x v="6"/>
    <x v="396"/>
    <x v="1015"/>
    <x v="7"/>
    <x v="0"/>
    <x v="1054"/>
  </r>
  <r>
    <n v="1129"/>
    <x v="538"/>
    <x v="1"/>
    <x v="56"/>
    <x v="437"/>
    <x v="1"/>
    <s v="PA-19060"/>
    <x v="50"/>
    <x v="2"/>
    <s v="United States"/>
    <x v="102"/>
    <x v="14"/>
    <x v="237"/>
    <x v="2"/>
    <x v="618"/>
    <x v="1"/>
    <x v="12"/>
    <x v="613"/>
    <x v="1016"/>
    <x v="5"/>
    <x v="0"/>
    <x v="1055"/>
  </r>
  <r>
    <n v="1130"/>
    <x v="539"/>
    <x v="0"/>
    <x v="408"/>
    <x v="438"/>
    <x v="1"/>
    <s v="BD-11605"/>
    <x v="205"/>
    <x v="0"/>
    <s v="United States"/>
    <x v="24"/>
    <x v="17"/>
    <x v="28"/>
    <x v="0"/>
    <x v="838"/>
    <x v="0"/>
    <x v="3"/>
    <x v="824"/>
    <x v="1017"/>
    <x v="4"/>
    <x v="0"/>
    <x v="1056"/>
  </r>
  <r>
    <n v="1131"/>
    <x v="539"/>
    <x v="0"/>
    <x v="408"/>
    <x v="438"/>
    <x v="1"/>
    <s v="BD-11605"/>
    <x v="205"/>
    <x v="0"/>
    <s v="United States"/>
    <x v="24"/>
    <x v="17"/>
    <x v="28"/>
    <x v="0"/>
    <x v="839"/>
    <x v="1"/>
    <x v="10"/>
    <x v="825"/>
    <x v="1018"/>
    <x v="7"/>
    <x v="0"/>
    <x v="1057"/>
  </r>
  <r>
    <n v="1132"/>
    <x v="539"/>
    <x v="0"/>
    <x v="408"/>
    <x v="438"/>
    <x v="1"/>
    <s v="BD-11605"/>
    <x v="205"/>
    <x v="0"/>
    <s v="United States"/>
    <x v="24"/>
    <x v="17"/>
    <x v="28"/>
    <x v="0"/>
    <x v="118"/>
    <x v="1"/>
    <x v="12"/>
    <x v="118"/>
    <x v="1019"/>
    <x v="2"/>
    <x v="0"/>
    <x v="1058"/>
  </r>
  <r>
    <n v="1133"/>
    <x v="540"/>
    <x v="0"/>
    <x v="409"/>
    <x v="439"/>
    <x v="2"/>
    <s v="GG-14650"/>
    <x v="55"/>
    <x v="1"/>
    <s v="United States"/>
    <x v="187"/>
    <x v="1"/>
    <x v="238"/>
    <x v="1"/>
    <x v="260"/>
    <x v="1"/>
    <x v="10"/>
    <x v="257"/>
    <x v="541"/>
    <x v="1"/>
    <x v="0"/>
    <x v="551"/>
  </r>
  <r>
    <n v="1134"/>
    <x v="541"/>
    <x v="0"/>
    <x v="410"/>
    <x v="103"/>
    <x v="1"/>
    <s v="JS-15940"/>
    <x v="185"/>
    <x v="2"/>
    <s v="United States"/>
    <x v="10"/>
    <x v="9"/>
    <x v="63"/>
    <x v="3"/>
    <x v="41"/>
    <x v="1"/>
    <x v="4"/>
    <x v="41"/>
    <x v="1020"/>
    <x v="4"/>
    <x v="2"/>
    <x v="1059"/>
  </r>
  <r>
    <n v="1135"/>
    <x v="541"/>
    <x v="0"/>
    <x v="410"/>
    <x v="103"/>
    <x v="1"/>
    <s v="JS-15940"/>
    <x v="185"/>
    <x v="2"/>
    <s v="United States"/>
    <x v="10"/>
    <x v="9"/>
    <x v="63"/>
    <x v="3"/>
    <x v="840"/>
    <x v="1"/>
    <x v="2"/>
    <x v="826"/>
    <x v="262"/>
    <x v="1"/>
    <x v="2"/>
    <x v="1060"/>
  </r>
  <r>
    <n v="1136"/>
    <x v="542"/>
    <x v="0"/>
    <x v="25"/>
    <x v="440"/>
    <x v="3"/>
    <s v="LR-16915"/>
    <x v="235"/>
    <x v="0"/>
    <s v="United States"/>
    <x v="188"/>
    <x v="2"/>
    <x v="239"/>
    <x v="0"/>
    <x v="841"/>
    <x v="1"/>
    <x v="4"/>
    <x v="827"/>
    <x v="1021"/>
    <x v="1"/>
    <x v="2"/>
    <x v="1061"/>
  </r>
  <r>
    <n v="1137"/>
    <x v="543"/>
    <x v="0"/>
    <x v="396"/>
    <x v="441"/>
    <x v="0"/>
    <s v="FH-14275"/>
    <x v="395"/>
    <x v="1"/>
    <s v="United States"/>
    <x v="189"/>
    <x v="14"/>
    <x v="240"/>
    <x v="2"/>
    <x v="842"/>
    <x v="1"/>
    <x v="12"/>
    <x v="828"/>
    <x v="1022"/>
    <x v="8"/>
    <x v="0"/>
    <x v="1062"/>
  </r>
  <r>
    <n v="1138"/>
    <x v="543"/>
    <x v="0"/>
    <x v="396"/>
    <x v="441"/>
    <x v="0"/>
    <s v="FH-14275"/>
    <x v="395"/>
    <x v="1"/>
    <s v="United States"/>
    <x v="189"/>
    <x v="14"/>
    <x v="240"/>
    <x v="2"/>
    <x v="551"/>
    <x v="1"/>
    <x v="9"/>
    <x v="545"/>
    <x v="1023"/>
    <x v="0"/>
    <x v="0"/>
    <x v="1063"/>
  </r>
  <r>
    <n v="1139"/>
    <x v="543"/>
    <x v="0"/>
    <x v="396"/>
    <x v="441"/>
    <x v="0"/>
    <s v="FH-14275"/>
    <x v="395"/>
    <x v="1"/>
    <s v="United States"/>
    <x v="189"/>
    <x v="14"/>
    <x v="240"/>
    <x v="2"/>
    <x v="843"/>
    <x v="1"/>
    <x v="10"/>
    <x v="829"/>
    <x v="1024"/>
    <x v="0"/>
    <x v="0"/>
    <x v="1064"/>
  </r>
  <r>
    <n v="1140"/>
    <x v="543"/>
    <x v="0"/>
    <x v="396"/>
    <x v="441"/>
    <x v="0"/>
    <s v="FH-14275"/>
    <x v="395"/>
    <x v="1"/>
    <s v="United States"/>
    <x v="189"/>
    <x v="14"/>
    <x v="240"/>
    <x v="2"/>
    <x v="501"/>
    <x v="1"/>
    <x v="6"/>
    <x v="496"/>
    <x v="1025"/>
    <x v="3"/>
    <x v="0"/>
    <x v="1065"/>
  </r>
  <r>
    <n v="1141"/>
    <x v="543"/>
    <x v="0"/>
    <x v="396"/>
    <x v="441"/>
    <x v="0"/>
    <s v="FH-14275"/>
    <x v="395"/>
    <x v="1"/>
    <s v="United States"/>
    <x v="189"/>
    <x v="14"/>
    <x v="240"/>
    <x v="2"/>
    <x v="844"/>
    <x v="1"/>
    <x v="8"/>
    <x v="830"/>
    <x v="1026"/>
    <x v="0"/>
    <x v="0"/>
    <x v="1066"/>
  </r>
  <r>
    <n v="1142"/>
    <x v="544"/>
    <x v="2"/>
    <x v="411"/>
    <x v="127"/>
    <x v="1"/>
    <s v="AP-10915"/>
    <x v="275"/>
    <x v="0"/>
    <s v="United States"/>
    <x v="1"/>
    <x v="1"/>
    <x v="62"/>
    <x v="1"/>
    <x v="743"/>
    <x v="0"/>
    <x v="5"/>
    <x v="734"/>
    <x v="874"/>
    <x v="0"/>
    <x v="0"/>
    <x v="907"/>
  </r>
  <r>
    <n v="1143"/>
    <x v="544"/>
    <x v="2"/>
    <x v="411"/>
    <x v="127"/>
    <x v="1"/>
    <s v="AP-10915"/>
    <x v="275"/>
    <x v="0"/>
    <s v="United States"/>
    <x v="1"/>
    <x v="1"/>
    <x v="62"/>
    <x v="1"/>
    <x v="845"/>
    <x v="1"/>
    <x v="13"/>
    <x v="831"/>
    <x v="525"/>
    <x v="4"/>
    <x v="0"/>
    <x v="1067"/>
  </r>
  <r>
    <n v="1144"/>
    <x v="544"/>
    <x v="2"/>
    <x v="411"/>
    <x v="127"/>
    <x v="1"/>
    <s v="AP-10915"/>
    <x v="275"/>
    <x v="0"/>
    <s v="United States"/>
    <x v="1"/>
    <x v="1"/>
    <x v="62"/>
    <x v="1"/>
    <x v="272"/>
    <x v="1"/>
    <x v="10"/>
    <x v="269"/>
    <x v="90"/>
    <x v="7"/>
    <x v="0"/>
    <x v="90"/>
  </r>
  <r>
    <n v="1145"/>
    <x v="544"/>
    <x v="2"/>
    <x v="411"/>
    <x v="127"/>
    <x v="1"/>
    <s v="AP-10915"/>
    <x v="275"/>
    <x v="0"/>
    <s v="United States"/>
    <x v="1"/>
    <x v="1"/>
    <x v="62"/>
    <x v="1"/>
    <x v="846"/>
    <x v="2"/>
    <x v="15"/>
    <x v="832"/>
    <x v="1027"/>
    <x v="0"/>
    <x v="2"/>
    <x v="1068"/>
  </r>
  <r>
    <n v="1146"/>
    <x v="544"/>
    <x v="2"/>
    <x v="411"/>
    <x v="127"/>
    <x v="1"/>
    <s v="AP-10915"/>
    <x v="275"/>
    <x v="0"/>
    <s v="United States"/>
    <x v="1"/>
    <x v="1"/>
    <x v="62"/>
    <x v="1"/>
    <x v="821"/>
    <x v="1"/>
    <x v="4"/>
    <x v="809"/>
    <x v="1028"/>
    <x v="7"/>
    <x v="0"/>
    <x v="1069"/>
  </r>
  <r>
    <n v="1147"/>
    <x v="545"/>
    <x v="1"/>
    <x v="388"/>
    <x v="442"/>
    <x v="3"/>
    <s v="NC-18340"/>
    <x v="396"/>
    <x v="0"/>
    <s v="United States"/>
    <x v="190"/>
    <x v="12"/>
    <x v="241"/>
    <x v="2"/>
    <x v="847"/>
    <x v="1"/>
    <x v="9"/>
    <x v="833"/>
    <x v="1029"/>
    <x v="0"/>
    <x v="9"/>
    <x v="1070"/>
  </r>
  <r>
    <n v="1148"/>
    <x v="545"/>
    <x v="1"/>
    <x v="388"/>
    <x v="442"/>
    <x v="3"/>
    <s v="NC-18340"/>
    <x v="396"/>
    <x v="0"/>
    <s v="United States"/>
    <x v="190"/>
    <x v="12"/>
    <x v="241"/>
    <x v="2"/>
    <x v="848"/>
    <x v="1"/>
    <x v="13"/>
    <x v="33"/>
    <x v="572"/>
    <x v="0"/>
    <x v="0"/>
    <x v="1071"/>
  </r>
  <r>
    <n v="1149"/>
    <x v="545"/>
    <x v="1"/>
    <x v="388"/>
    <x v="442"/>
    <x v="3"/>
    <s v="NC-18340"/>
    <x v="396"/>
    <x v="0"/>
    <s v="United States"/>
    <x v="190"/>
    <x v="12"/>
    <x v="241"/>
    <x v="2"/>
    <x v="849"/>
    <x v="1"/>
    <x v="8"/>
    <x v="834"/>
    <x v="1030"/>
    <x v="0"/>
    <x v="0"/>
    <x v="1072"/>
  </r>
  <r>
    <n v="1150"/>
    <x v="545"/>
    <x v="1"/>
    <x v="388"/>
    <x v="442"/>
    <x v="3"/>
    <s v="NC-18340"/>
    <x v="396"/>
    <x v="0"/>
    <s v="United States"/>
    <x v="190"/>
    <x v="12"/>
    <x v="241"/>
    <x v="2"/>
    <x v="850"/>
    <x v="2"/>
    <x v="7"/>
    <x v="835"/>
    <x v="1031"/>
    <x v="7"/>
    <x v="0"/>
    <x v="1073"/>
  </r>
  <r>
    <n v="1151"/>
    <x v="545"/>
    <x v="1"/>
    <x v="388"/>
    <x v="442"/>
    <x v="3"/>
    <s v="NC-18340"/>
    <x v="396"/>
    <x v="0"/>
    <s v="United States"/>
    <x v="190"/>
    <x v="12"/>
    <x v="241"/>
    <x v="2"/>
    <x v="851"/>
    <x v="2"/>
    <x v="16"/>
    <x v="836"/>
    <x v="1032"/>
    <x v="0"/>
    <x v="0"/>
    <x v="1074"/>
  </r>
  <r>
    <n v="1152"/>
    <x v="546"/>
    <x v="1"/>
    <x v="412"/>
    <x v="443"/>
    <x v="1"/>
    <s v="CB-12535"/>
    <x v="118"/>
    <x v="1"/>
    <s v="United States"/>
    <x v="191"/>
    <x v="24"/>
    <x v="242"/>
    <x v="3"/>
    <x v="852"/>
    <x v="0"/>
    <x v="5"/>
    <x v="837"/>
    <x v="1033"/>
    <x v="5"/>
    <x v="2"/>
    <x v="1075"/>
  </r>
  <r>
    <n v="1153"/>
    <x v="547"/>
    <x v="3"/>
    <x v="413"/>
    <x v="335"/>
    <x v="1"/>
    <s v="KL-16555"/>
    <x v="126"/>
    <x v="1"/>
    <s v="United States"/>
    <x v="192"/>
    <x v="33"/>
    <x v="243"/>
    <x v="1"/>
    <x v="853"/>
    <x v="1"/>
    <x v="6"/>
    <x v="838"/>
    <x v="1034"/>
    <x v="0"/>
    <x v="0"/>
    <x v="1076"/>
  </r>
  <r>
    <n v="1154"/>
    <x v="547"/>
    <x v="3"/>
    <x v="413"/>
    <x v="335"/>
    <x v="1"/>
    <s v="KL-16555"/>
    <x v="126"/>
    <x v="1"/>
    <s v="United States"/>
    <x v="192"/>
    <x v="33"/>
    <x v="243"/>
    <x v="1"/>
    <x v="697"/>
    <x v="1"/>
    <x v="8"/>
    <x v="690"/>
    <x v="1035"/>
    <x v="3"/>
    <x v="2"/>
    <x v="1077"/>
  </r>
  <r>
    <n v="1155"/>
    <x v="548"/>
    <x v="2"/>
    <x v="414"/>
    <x v="444"/>
    <x v="2"/>
    <s v="PS-19045"/>
    <x v="390"/>
    <x v="2"/>
    <s v="United States"/>
    <x v="193"/>
    <x v="17"/>
    <x v="244"/>
    <x v="0"/>
    <x v="854"/>
    <x v="1"/>
    <x v="4"/>
    <x v="839"/>
    <x v="1036"/>
    <x v="0"/>
    <x v="0"/>
    <x v="232"/>
  </r>
  <r>
    <n v="1156"/>
    <x v="548"/>
    <x v="2"/>
    <x v="414"/>
    <x v="444"/>
    <x v="2"/>
    <s v="PS-19045"/>
    <x v="390"/>
    <x v="2"/>
    <s v="United States"/>
    <x v="193"/>
    <x v="17"/>
    <x v="244"/>
    <x v="0"/>
    <x v="855"/>
    <x v="0"/>
    <x v="3"/>
    <x v="840"/>
    <x v="1037"/>
    <x v="3"/>
    <x v="0"/>
    <x v="1078"/>
  </r>
  <r>
    <n v="1157"/>
    <x v="548"/>
    <x v="2"/>
    <x v="414"/>
    <x v="444"/>
    <x v="2"/>
    <s v="PS-19045"/>
    <x v="390"/>
    <x v="2"/>
    <s v="United States"/>
    <x v="193"/>
    <x v="17"/>
    <x v="244"/>
    <x v="0"/>
    <x v="350"/>
    <x v="1"/>
    <x v="8"/>
    <x v="346"/>
    <x v="1038"/>
    <x v="1"/>
    <x v="0"/>
    <x v="1079"/>
  </r>
  <r>
    <n v="1158"/>
    <x v="548"/>
    <x v="2"/>
    <x v="414"/>
    <x v="444"/>
    <x v="2"/>
    <s v="PS-19045"/>
    <x v="390"/>
    <x v="2"/>
    <s v="United States"/>
    <x v="193"/>
    <x v="17"/>
    <x v="244"/>
    <x v="0"/>
    <x v="342"/>
    <x v="0"/>
    <x v="3"/>
    <x v="338"/>
    <x v="1039"/>
    <x v="0"/>
    <x v="0"/>
    <x v="1080"/>
  </r>
  <r>
    <n v="1159"/>
    <x v="549"/>
    <x v="0"/>
    <x v="415"/>
    <x v="445"/>
    <x v="0"/>
    <s v="GB-14530"/>
    <x v="334"/>
    <x v="1"/>
    <s v="United States"/>
    <x v="1"/>
    <x v="1"/>
    <x v="25"/>
    <x v="1"/>
    <x v="856"/>
    <x v="0"/>
    <x v="1"/>
    <x v="841"/>
    <x v="1040"/>
    <x v="7"/>
    <x v="2"/>
    <x v="1081"/>
  </r>
  <r>
    <n v="1160"/>
    <x v="550"/>
    <x v="3"/>
    <x v="222"/>
    <x v="446"/>
    <x v="1"/>
    <s v="AA-10315"/>
    <x v="397"/>
    <x v="0"/>
    <s v="United States"/>
    <x v="31"/>
    <x v="11"/>
    <x v="39"/>
    <x v="2"/>
    <x v="643"/>
    <x v="1"/>
    <x v="9"/>
    <x v="842"/>
    <x v="1041"/>
    <x v="1"/>
    <x v="0"/>
    <x v="1082"/>
  </r>
  <r>
    <n v="1161"/>
    <x v="550"/>
    <x v="3"/>
    <x v="222"/>
    <x v="446"/>
    <x v="1"/>
    <s v="AA-10315"/>
    <x v="397"/>
    <x v="0"/>
    <s v="United States"/>
    <x v="31"/>
    <x v="11"/>
    <x v="39"/>
    <x v="2"/>
    <x v="68"/>
    <x v="1"/>
    <x v="8"/>
    <x v="68"/>
    <x v="1042"/>
    <x v="0"/>
    <x v="0"/>
    <x v="1083"/>
  </r>
  <r>
    <n v="1162"/>
    <x v="551"/>
    <x v="2"/>
    <x v="416"/>
    <x v="447"/>
    <x v="0"/>
    <s v="LT-16765"/>
    <x v="398"/>
    <x v="0"/>
    <s v="United States"/>
    <x v="194"/>
    <x v="1"/>
    <x v="245"/>
    <x v="1"/>
    <x v="30"/>
    <x v="1"/>
    <x v="6"/>
    <x v="30"/>
    <x v="1043"/>
    <x v="1"/>
    <x v="0"/>
    <x v="1084"/>
  </r>
  <r>
    <n v="1163"/>
    <x v="552"/>
    <x v="2"/>
    <x v="223"/>
    <x v="448"/>
    <x v="1"/>
    <s v="AP-10720"/>
    <x v="399"/>
    <x v="2"/>
    <s v="United States"/>
    <x v="20"/>
    <x v="15"/>
    <x v="45"/>
    <x v="3"/>
    <x v="857"/>
    <x v="2"/>
    <x v="7"/>
    <x v="843"/>
    <x v="1044"/>
    <x v="7"/>
    <x v="0"/>
    <x v="1085"/>
  </r>
  <r>
    <n v="1164"/>
    <x v="552"/>
    <x v="2"/>
    <x v="223"/>
    <x v="448"/>
    <x v="1"/>
    <s v="AP-10720"/>
    <x v="399"/>
    <x v="2"/>
    <s v="United States"/>
    <x v="20"/>
    <x v="15"/>
    <x v="45"/>
    <x v="3"/>
    <x v="270"/>
    <x v="1"/>
    <x v="8"/>
    <x v="267"/>
    <x v="1045"/>
    <x v="1"/>
    <x v="2"/>
    <x v="1086"/>
  </r>
  <r>
    <n v="1165"/>
    <x v="552"/>
    <x v="2"/>
    <x v="223"/>
    <x v="448"/>
    <x v="1"/>
    <s v="AP-10720"/>
    <x v="399"/>
    <x v="2"/>
    <s v="United States"/>
    <x v="20"/>
    <x v="15"/>
    <x v="45"/>
    <x v="3"/>
    <x v="858"/>
    <x v="1"/>
    <x v="8"/>
    <x v="844"/>
    <x v="1046"/>
    <x v="2"/>
    <x v="2"/>
    <x v="1087"/>
  </r>
  <r>
    <n v="1166"/>
    <x v="553"/>
    <x v="2"/>
    <x v="417"/>
    <x v="449"/>
    <x v="1"/>
    <s v="PM-18940"/>
    <x v="400"/>
    <x v="0"/>
    <s v="United States"/>
    <x v="25"/>
    <x v="12"/>
    <x v="30"/>
    <x v="2"/>
    <x v="673"/>
    <x v="1"/>
    <x v="8"/>
    <x v="667"/>
    <x v="1047"/>
    <x v="4"/>
    <x v="0"/>
    <x v="1088"/>
  </r>
  <r>
    <n v="1167"/>
    <x v="554"/>
    <x v="1"/>
    <x v="121"/>
    <x v="450"/>
    <x v="3"/>
    <s v="KC-16540"/>
    <x v="110"/>
    <x v="0"/>
    <s v="United States"/>
    <x v="4"/>
    <x v="4"/>
    <x v="60"/>
    <x v="1"/>
    <x v="100"/>
    <x v="2"/>
    <x v="11"/>
    <x v="100"/>
    <x v="1048"/>
    <x v="6"/>
    <x v="0"/>
    <x v="1089"/>
  </r>
  <r>
    <n v="1168"/>
    <x v="555"/>
    <x v="3"/>
    <x v="166"/>
    <x v="235"/>
    <x v="0"/>
    <s v="DL-13315"/>
    <x v="111"/>
    <x v="0"/>
    <s v="United States"/>
    <x v="20"/>
    <x v="15"/>
    <x v="45"/>
    <x v="3"/>
    <x v="859"/>
    <x v="0"/>
    <x v="5"/>
    <x v="845"/>
    <x v="1049"/>
    <x v="0"/>
    <x v="0"/>
    <x v="1090"/>
  </r>
  <r>
    <n v="1169"/>
    <x v="555"/>
    <x v="3"/>
    <x v="166"/>
    <x v="235"/>
    <x v="0"/>
    <s v="DL-13315"/>
    <x v="111"/>
    <x v="0"/>
    <s v="United States"/>
    <x v="20"/>
    <x v="15"/>
    <x v="45"/>
    <x v="3"/>
    <x v="72"/>
    <x v="1"/>
    <x v="4"/>
    <x v="72"/>
    <x v="1050"/>
    <x v="1"/>
    <x v="0"/>
    <x v="232"/>
  </r>
  <r>
    <n v="1170"/>
    <x v="555"/>
    <x v="3"/>
    <x v="166"/>
    <x v="235"/>
    <x v="0"/>
    <s v="DL-13315"/>
    <x v="111"/>
    <x v="0"/>
    <s v="United States"/>
    <x v="20"/>
    <x v="15"/>
    <x v="45"/>
    <x v="3"/>
    <x v="860"/>
    <x v="1"/>
    <x v="10"/>
    <x v="846"/>
    <x v="541"/>
    <x v="1"/>
    <x v="0"/>
    <x v="551"/>
  </r>
  <r>
    <n v="1171"/>
    <x v="555"/>
    <x v="3"/>
    <x v="166"/>
    <x v="235"/>
    <x v="0"/>
    <s v="DL-13315"/>
    <x v="111"/>
    <x v="0"/>
    <s v="United States"/>
    <x v="20"/>
    <x v="15"/>
    <x v="45"/>
    <x v="3"/>
    <x v="861"/>
    <x v="1"/>
    <x v="4"/>
    <x v="847"/>
    <x v="1051"/>
    <x v="4"/>
    <x v="0"/>
    <x v="1091"/>
  </r>
  <r>
    <n v="1172"/>
    <x v="556"/>
    <x v="2"/>
    <x v="418"/>
    <x v="451"/>
    <x v="1"/>
    <s v="SW-20275"/>
    <x v="349"/>
    <x v="0"/>
    <s v="United States"/>
    <x v="195"/>
    <x v="12"/>
    <x v="246"/>
    <x v="2"/>
    <x v="862"/>
    <x v="1"/>
    <x v="10"/>
    <x v="848"/>
    <x v="1052"/>
    <x v="0"/>
    <x v="0"/>
    <x v="1092"/>
  </r>
  <r>
    <n v="1173"/>
    <x v="557"/>
    <x v="2"/>
    <x v="419"/>
    <x v="452"/>
    <x v="1"/>
    <s v="AA-10375"/>
    <x v="211"/>
    <x v="0"/>
    <s v="United States"/>
    <x v="1"/>
    <x v="1"/>
    <x v="141"/>
    <x v="1"/>
    <x v="863"/>
    <x v="1"/>
    <x v="8"/>
    <x v="849"/>
    <x v="1053"/>
    <x v="2"/>
    <x v="2"/>
    <x v="1093"/>
  </r>
  <r>
    <n v="1174"/>
    <x v="558"/>
    <x v="1"/>
    <x v="420"/>
    <x v="453"/>
    <x v="1"/>
    <s v="LT-17110"/>
    <x v="299"/>
    <x v="0"/>
    <s v="United States"/>
    <x v="41"/>
    <x v="10"/>
    <x v="50"/>
    <x v="2"/>
    <x v="625"/>
    <x v="1"/>
    <x v="8"/>
    <x v="619"/>
    <x v="1054"/>
    <x v="4"/>
    <x v="3"/>
    <x v="1094"/>
  </r>
  <r>
    <n v="1175"/>
    <x v="559"/>
    <x v="1"/>
    <x v="421"/>
    <x v="454"/>
    <x v="2"/>
    <s v="DP-13105"/>
    <x v="317"/>
    <x v="1"/>
    <s v="United States"/>
    <x v="20"/>
    <x v="15"/>
    <x v="45"/>
    <x v="3"/>
    <x v="864"/>
    <x v="1"/>
    <x v="8"/>
    <x v="850"/>
    <x v="1055"/>
    <x v="5"/>
    <x v="2"/>
    <x v="1095"/>
  </r>
  <r>
    <n v="1176"/>
    <x v="560"/>
    <x v="0"/>
    <x v="48"/>
    <x v="143"/>
    <x v="1"/>
    <s v="AB-10060"/>
    <x v="144"/>
    <x v="2"/>
    <s v="United States"/>
    <x v="3"/>
    <x v="38"/>
    <x v="208"/>
    <x v="3"/>
    <x v="660"/>
    <x v="1"/>
    <x v="14"/>
    <x v="654"/>
    <x v="1056"/>
    <x v="1"/>
    <x v="0"/>
    <x v="1096"/>
  </r>
  <r>
    <n v="1177"/>
    <x v="561"/>
    <x v="2"/>
    <x v="422"/>
    <x v="129"/>
    <x v="0"/>
    <s v="AT-10435"/>
    <x v="401"/>
    <x v="2"/>
    <s v="United States"/>
    <x v="1"/>
    <x v="1"/>
    <x v="25"/>
    <x v="1"/>
    <x v="865"/>
    <x v="1"/>
    <x v="2"/>
    <x v="33"/>
    <x v="1057"/>
    <x v="4"/>
    <x v="0"/>
    <x v="1097"/>
  </r>
  <r>
    <n v="1178"/>
    <x v="562"/>
    <x v="0"/>
    <x v="49"/>
    <x v="455"/>
    <x v="1"/>
    <s v="JE-15745"/>
    <x v="32"/>
    <x v="0"/>
    <s v="United States"/>
    <x v="196"/>
    <x v="39"/>
    <x v="247"/>
    <x v="3"/>
    <x v="866"/>
    <x v="0"/>
    <x v="1"/>
    <x v="851"/>
    <x v="1058"/>
    <x v="0"/>
    <x v="0"/>
    <x v="1098"/>
  </r>
  <r>
    <n v="1179"/>
    <x v="562"/>
    <x v="0"/>
    <x v="49"/>
    <x v="455"/>
    <x v="1"/>
    <s v="JE-15745"/>
    <x v="32"/>
    <x v="0"/>
    <s v="United States"/>
    <x v="196"/>
    <x v="39"/>
    <x v="247"/>
    <x v="3"/>
    <x v="160"/>
    <x v="2"/>
    <x v="7"/>
    <x v="159"/>
    <x v="690"/>
    <x v="1"/>
    <x v="0"/>
    <x v="1099"/>
  </r>
  <r>
    <n v="1180"/>
    <x v="563"/>
    <x v="0"/>
    <x v="423"/>
    <x v="132"/>
    <x v="0"/>
    <s v="CA-12055"/>
    <x v="402"/>
    <x v="2"/>
    <s v="United States"/>
    <x v="12"/>
    <x v="5"/>
    <x v="32"/>
    <x v="2"/>
    <x v="619"/>
    <x v="2"/>
    <x v="11"/>
    <x v="614"/>
    <x v="1059"/>
    <x v="1"/>
    <x v="2"/>
    <x v="1100"/>
  </r>
  <r>
    <n v="1181"/>
    <x v="564"/>
    <x v="2"/>
    <x v="261"/>
    <x v="175"/>
    <x v="1"/>
    <s v="DB-13060"/>
    <x v="72"/>
    <x v="0"/>
    <s v="United States"/>
    <x v="80"/>
    <x v="30"/>
    <x v="100"/>
    <x v="3"/>
    <x v="867"/>
    <x v="2"/>
    <x v="7"/>
    <x v="852"/>
    <x v="1060"/>
    <x v="3"/>
    <x v="0"/>
    <x v="1101"/>
  </r>
  <r>
    <n v="1182"/>
    <x v="564"/>
    <x v="2"/>
    <x v="261"/>
    <x v="175"/>
    <x v="1"/>
    <s v="DB-13060"/>
    <x v="72"/>
    <x v="0"/>
    <s v="United States"/>
    <x v="80"/>
    <x v="30"/>
    <x v="100"/>
    <x v="3"/>
    <x v="868"/>
    <x v="1"/>
    <x v="6"/>
    <x v="853"/>
    <x v="1061"/>
    <x v="0"/>
    <x v="0"/>
    <x v="1102"/>
  </r>
  <r>
    <n v="1183"/>
    <x v="565"/>
    <x v="3"/>
    <x v="424"/>
    <x v="456"/>
    <x v="2"/>
    <s v="RB-19570"/>
    <x v="262"/>
    <x v="0"/>
    <s v="United States"/>
    <x v="108"/>
    <x v="3"/>
    <x v="222"/>
    <x v="0"/>
    <x v="113"/>
    <x v="1"/>
    <x v="12"/>
    <x v="113"/>
    <x v="1062"/>
    <x v="7"/>
    <x v="2"/>
    <x v="1103"/>
  </r>
  <r>
    <n v="1184"/>
    <x v="565"/>
    <x v="3"/>
    <x v="424"/>
    <x v="456"/>
    <x v="2"/>
    <s v="RB-19570"/>
    <x v="262"/>
    <x v="0"/>
    <s v="United States"/>
    <x v="108"/>
    <x v="3"/>
    <x v="222"/>
    <x v="0"/>
    <x v="869"/>
    <x v="2"/>
    <x v="7"/>
    <x v="854"/>
    <x v="1063"/>
    <x v="2"/>
    <x v="2"/>
    <x v="1104"/>
  </r>
  <r>
    <n v="1185"/>
    <x v="566"/>
    <x v="2"/>
    <x v="156"/>
    <x v="457"/>
    <x v="1"/>
    <s v="HR-14830"/>
    <x v="403"/>
    <x v="1"/>
    <s v="United States"/>
    <x v="4"/>
    <x v="4"/>
    <x v="5"/>
    <x v="1"/>
    <x v="870"/>
    <x v="1"/>
    <x v="8"/>
    <x v="855"/>
    <x v="1064"/>
    <x v="3"/>
    <x v="2"/>
    <x v="1105"/>
  </r>
  <r>
    <n v="1186"/>
    <x v="566"/>
    <x v="2"/>
    <x v="156"/>
    <x v="457"/>
    <x v="1"/>
    <s v="HR-14830"/>
    <x v="403"/>
    <x v="1"/>
    <s v="United States"/>
    <x v="4"/>
    <x v="4"/>
    <x v="5"/>
    <x v="1"/>
    <x v="871"/>
    <x v="1"/>
    <x v="4"/>
    <x v="856"/>
    <x v="1065"/>
    <x v="5"/>
    <x v="0"/>
    <x v="1106"/>
  </r>
  <r>
    <n v="1187"/>
    <x v="566"/>
    <x v="2"/>
    <x v="156"/>
    <x v="457"/>
    <x v="1"/>
    <s v="HR-14830"/>
    <x v="403"/>
    <x v="1"/>
    <s v="United States"/>
    <x v="4"/>
    <x v="4"/>
    <x v="5"/>
    <x v="1"/>
    <x v="585"/>
    <x v="1"/>
    <x v="10"/>
    <x v="580"/>
    <x v="243"/>
    <x v="4"/>
    <x v="0"/>
    <x v="245"/>
  </r>
  <r>
    <n v="1188"/>
    <x v="566"/>
    <x v="2"/>
    <x v="156"/>
    <x v="457"/>
    <x v="1"/>
    <s v="HR-14830"/>
    <x v="403"/>
    <x v="1"/>
    <s v="United States"/>
    <x v="4"/>
    <x v="4"/>
    <x v="5"/>
    <x v="1"/>
    <x v="595"/>
    <x v="1"/>
    <x v="4"/>
    <x v="590"/>
    <x v="1066"/>
    <x v="0"/>
    <x v="0"/>
    <x v="1107"/>
  </r>
  <r>
    <n v="1189"/>
    <x v="567"/>
    <x v="3"/>
    <x v="425"/>
    <x v="458"/>
    <x v="0"/>
    <s v="BT-11530"/>
    <x v="404"/>
    <x v="2"/>
    <s v="United States"/>
    <x v="1"/>
    <x v="1"/>
    <x v="1"/>
    <x v="1"/>
    <x v="564"/>
    <x v="1"/>
    <x v="9"/>
    <x v="559"/>
    <x v="1067"/>
    <x v="4"/>
    <x v="0"/>
    <x v="1108"/>
  </r>
  <r>
    <n v="1190"/>
    <x v="567"/>
    <x v="3"/>
    <x v="425"/>
    <x v="458"/>
    <x v="0"/>
    <s v="BT-11530"/>
    <x v="404"/>
    <x v="2"/>
    <s v="United States"/>
    <x v="1"/>
    <x v="1"/>
    <x v="1"/>
    <x v="1"/>
    <x v="872"/>
    <x v="2"/>
    <x v="7"/>
    <x v="857"/>
    <x v="1068"/>
    <x v="8"/>
    <x v="2"/>
    <x v="1109"/>
  </r>
  <r>
    <n v="1191"/>
    <x v="567"/>
    <x v="3"/>
    <x v="425"/>
    <x v="458"/>
    <x v="0"/>
    <s v="BT-11530"/>
    <x v="404"/>
    <x v="2"/>
    <s v="United States"/>
    <x v="1"/>
    <x v="1"/>
    <x v="1"/>
    <x v="1"/>
    <x v="873"/>
    <x v="0"/>
    <x v="1"/>
    <x v="858"/>
    <x v="1069"/>
    <x v="1"/>
    <x v="2"/>
    <x v="1110"/>
  </r>
  <r>
    <n v="1192"/>
    <x v="567"/>
    <x v="3"/>
    <x v="425"/>
    <x v="458"/>
    <x v="0"/>
    <s v="BT-11530"/>
    <x v="404"/>
    <x v="2"/>
    <s v="United States"/>
    <x v="1"/>
    <x v="1"/>
    <x v="1"/>
    <x v="1"/>
    <x v="314"/>
    <x v="1"/>
    <x v="10"/>
    <x v="361"/>
    <x v="1070"/>
    <x v="4"/>
    <x v="0"/>
    <x v="1111"/>
  </r>
  <r>
    <n v="1193"/>
    <x v="567"/>
    <x v="3"/>
    <x v="425"/>
    <x v="458"/>
    <x v="0"/>
    <s v="BT-11530"/>
    <x v="404"/>
    <x v="2"/>
    <s v="United States"/>
    <x v="1"/>
    <x v="1"/>
    <x v="1"/>
    <x v="1"/>
    <x v="874"/>
    <x v="1"/>
    <x v="10"/>
    <x v="859"/>
    <x v="1071"/>
    <x v="4"/>
    <x v="0"/>
    <x v="1112"/>
  </r>
  <r>
    <n v="1194"/>
    <x v="568"/>
    <x v="1"/>
    <x v="426"/>
    <x v="459"/>
    <x v="3"/>
    <s v="NG-18355"/>
    <x v="243"/>
    <x v="1"/>
    <s v="United States"/>
    <x v="197"/>
    <x v="2"/>
    <x v="248"/>
    <x v="0"/>
    <x v="289"/>
    <x v="1"/>
    <x v="10"/>
    <x v="286"/>
    <x v="12"/>
    <x v="1"/>
    <x v="2"/>
    <x v="12"/>
  </r>
  <r>
    <n v="1195"/>
    <x v="568"/>
    <x v="1"/>
    <x v="426"/>
    <x v="459"/>
    <x v="3"/>
    <s v="NG-18355"/>
    <x v="243"/>
    <x v="1"/>
    <s v="United States"/>
    <x v="197"/>
    <x v="2"/>
    <x v="248"/>
    <x v="0"/>
    <x v="875"/>
    <x v="0"/>
    <x v="5"/>
    <x v="860"/>
    <x v="581"/>
    <x v="4"/>
    <x v="2"/>
    <x v="1113"/>
  </r>
  <r>
    <n v="1196"/>
    <x v="568"/>
    <x v="1"/>
    <x v="426"/>
    <x v="459"/>
    <x v="3"/>
    <s v="NG-18355"/>
    <x v="243"/>
    <x v="1"/>
    <s v="United States"/>
    <x v="197"/>
    <x v="2"/>
    <x v="248"/>
    <x v="0"/>
    <x v="421"/>
    <x v="1"/>
    <x v="4"/>
    <x v="416"/>
    <x v="1072"/>
    <x v="0"/>
    <x v="2"/>
    <x v="1114"/>
  </r>
  <r>
    <n v="1197"/>
    <x v="568"/>
    <x v="1"/>
    <x v="426"/>
    <x v="459"/>
    <x v="3"/>
    <s v="NG-18355"/>
    <x v="243"/>
    <x v="1"/>
    <s v="United States"/>
    <x v="197"/>
    <x v="2"/>
    <x v="248"/>
    <x v="0"/>
    <x v="583"/>
    <x v="0"/>
    <x v="5"/>
    <x v="578"/>
    <x v="1073"/>
    <x v="7"/>
    <x v="2"/>
    <x v="1115"/>
  </r>
  <r>
    <n v="1198"/>
    <x v="569"/>
    <x v="0"/>
    <x v="143"/>
    <x v="361"/>
    <x v="1"/>
    <s v="ZC-21910"/>
    <x v="233"/>
    <x v="0"/>
    <s v="United States"/>
    <x v="12"/>
    <x v="5"/>
    <x v="16"/>
    <x v="2"/>
    <x v="876"/>
    <x v="2"/>
    <x v="11"/>
    <x v="861"/>
    <x v="1074"/>
    <x v="6"/>
    <x v="2"/>
    <x v="1116"/>
  </r>
  <r>
    <n v="1199"/>
    <x v="569"/>
    <x v="0"/>
    <x v="143"/>
    <x v="361"/>
    <x v="1"/>
    <s v="ZC-21910"/>
    <x v="233"/>
    <x v="0"/>
    <s v="United States"/>
    <x v="12"/>
    <x v="5"/>
    <x v="16"/>
    <x v="2"/>
    <x v="877"/>
    <x v="0"/>
    <x v="1"/>
    <x v="862"/>
    <x v="1075"/>
    <x v="4"/>
    <x v="4"/>
    <x v="1117"/>
  </r>
  <r>
    <n v="1200"/>
    <x v="569"/>
    <x v="0"/>
    <x v="143"/>
    <x v="361"/>
    <x v="1"/>
    <s v="ZC-21910"/>
    <x v="233"/>
    <x v="0"/>
    <s v="United States"/>
    <x v="12"/>
    <x v="5"/>
    <x v="16"/>
    <x v="2"/>
    <x v="316"/>
    <x v="1"/>
    <x v="8"/>
    <x v="313"/>
    <x v="1076"/>
    <x v="4"/>
    <x v="3"/>
    <x v="1118"/>
  </r>
  <r>
    <n v="1201"/>
    <x v="570"/>
    <x v="0"/>
    <x v="427"/>
    <x v="435"/>
    <x v="1"/>
    <s v="LS-16945"/>
    <x v="322"/>
    <x v="1"/>
    <s v="United States"/>
    <x v="60"/>
    <x v="22"/>
    <x v="76"/>
    <x v="1"/>
    <x v="629"/>
    <x v="0"/>
    <x v="1"/>
    <x v="623"/>
    <x v="730"/>
    <x v="1"/>
    <x v="2"/>
    <x v="748"/>
  </r>
  <r>
    <n v="1202"/>
    <x v="570"/>
    <x v="0"/>
    <x v="427"/>
    <x v="435"/>
    <x v="1"/>
    <s v="LS-16945"/>
    <x v="322"/>
    <x v="1"/>
    <s v="United States"/>
    <x v="60"/>
    <x v="22"/>
    <x v="76"/>
    <x v="1"/>
    <x v="255"/>
    <x v="1"/>
    <x v="8"/>
    <x v="253"/>
    <x v="1077"/>
    <x v="1"/>
    <x v="6"/>
    <x v="1119"/>
  </r>
  <r>
    <n v="1203"/>
    <x v="570"/>
    <x v="0"/>
    <x v="427"/>
    <x v="435"/>
    <x v="1"/>
    <s v="LS-16945"/>
    <x v="322"/>
    <x v="1"/>
    <s v="United States"/>
    <x v="60"/>
    <x v="22"/>
    <x v="76"/>
    <x v="1"/>
    <x v="406"/>
    <x v="0"/>
    <x v="1"/>
    <x v="402"/>
    <x v="1078"/>
    <x v="1"/>
    <x v="2"/>
    <x v="1120"/>
  </r>
  <r>
    <n v="1204"/>
    <x v="570"/>
    <x v="0"/>
    <x v="427"/>
    <x v="435"/>
    <x v="1"/>
    <s v="LS-16945"/>
    <x v="322"/>
    <x v="1"/>
    <s v="United States"/>
    <x v="60"/>
    <x v="22"/>
    <x v="76"/>
    <x v="1"/>
    <x v="878"/>
    <x v="1"/>
    <x v="4"/>
    <x v="863"/>
    <x v="1079"/>
    <x v="0"/>
    <x v="2"/>
    <x v="232"/>
  </r>
  <r>
    <n v="1205"/>
    <x v="570"/>
    <x v="0"/>
    <x v="427"/>
    <x v="435"/>
    <x v="1"/>
    <s v="LS-16945"/>
    <x v="322"/>
    <x v="1"/>
    <s v="United States"/>
    <x v="60"/>
    <x v="22"/>
    <x v="76"/>
    <x v="1"/>
    <x v="426"/>
    <x v="1"/>
    <x v="4"/>
    <x v="421"/>
    <x v="1080"/>
    <x v="1"/>
    <x v="2"/>
    <x v="1121"/>
  </r>
  <r>
    <n v="1206"/>
    <x v="571"/>
    <x v="3"/>
    <x v="378"/>
    <x v="460"/>
    <x v="2"/>
    <s v="LH-16750"/>
    <x v="405"/>
    <x v="0"/>
    <s v="United States"/>
    <x v="35"/>
    <x v="3"/>
    <x v="43"/>
    <x v="0"/>
    <x v="704"/>
    <x v="2"/>
    <x v="7"/>
    <x v="697"/>
    <x v="1081"/>
    <x v="2"/>
    <x v="2"/>
    <x v="1122"/>
  </r>
  <r>
    <n v="1207"/>
    <x v="572"/>
    <x v="0"/>
    <x v="216"/>
    <x v="461"/>
    <x v="0"/>
    <s v="SW-20755"/>
    <x v="406"/>
    <x v="1"/>
    <s v="United States"/>
    <x v="20"/>
    <x v="15"/>
    <x v="29"/>
    <x v="3"/>
    <x v="602"/>
    <x v="1"/>
    <x v="4"/>
    <x v="597"/>
    <x v="1082"/>
    <x v="7"/>
    <x v="0"/>
    <x v="1123"/>
  </r>
  <r>
    <n v="1208"/>
    <x v="572"/>
    <x v="0"/>
    <x v="216"/>
    <x v="461"/>
    <x v="0"/>
    <s v="SW-20755"/>
    <x v="406"/>
    <x v="1"/>
    <s v="United States"/>
    <x v="20"/>
    <x v="15"/>
    <x v="29"/>
    <x v="3"/>
    <x v="315"/>
    <x v="1"/>
    <x v="8"/>
    <x v="312"/>
    <x v="1083"/>
    <x v="1"/>
    <x v="2"/>
    <x v="1124"/>
  </r>
  <r>
    <n v="1209"/>
    <x v="572"/>
    <x v="0"/>
    <x v="216"/>
    <x v="461"/>
    <x v="0"/>
    <s v="SW-20755"/>
    <x v="406"/>
    <x v="1"/>
    <s v="United States"/>
    <x v="20"/>
    <x v="15"/>
    <x v="29"/>
    <x v="3"/>
    <x v="131"/>
    <x v="1"/>
    <x v="13"/>
    <x v="131"/>
    <x v="1084"/>
    <x v="3"/>
    <x v="0"/>
    <x v="1125"/>
  </r>
  <r>
    <n v="1210"/>
    <x v="572"/>
    <x v="0"/>
    <x v="216"/>
    <x v="461"/>
    <x v="0"/>
    <s v="SW-20755"/>
    <x v="406"/>
    <x v="1"/>
    <s v="United States"/>
    <x v="20"/>
    <x v="15"/>
    <x v="29"/>
    <x v="3"/>
    <x v="879"/>
    <x v="1"/>
    <x v="6"/>
    <x v="864"/>
    <x v="1085"/>
    <x v="3"/>
    <x v="0"/>
    <x v="1126"/>
  </r>
  <r>
    <n v="1211"/>
    <x v="572"/>
    <x v="0"/>
    <x v="216"/>
    <x v="461"/>
    <x v="0"/>
    <s v="SW-20755"/>
    <x v="406"/>
    <x v="1"/>
    <s v="United States"/>
    <x v="20"/>
    <x v="15"/>
    <x v="29"/>
    <x v="3"/>
    <x v="880"/>
    <x v="1"/>
    <x v="8"/>
    <x v="865"/>
    <x v="1086"/>
    <x v="0"/>
    <x v="2"/>
    <x v="1127"/>
  </r>
  <r>
    <n v="1212"/>
    <x v="572"/>
    <x v="0"/>
    <x v="216"/>
    <x v="461"/>
    <x v="0"/>
    <s v="SW-20755"/>
    <x v="406"/>
    <x v="1"/>
    <s v="United States"/>
    <x v="20"/>
    <x v="15"/>
    <x v="29"/>
    <x v="3"/>
    <x v="199"/>
    <x v="0"/>
    <x v="0"/>
    <x v="198"/>
    <x v="1087"/>
    <x v="4"/>
    <x v="2"/>
    <x v="1128"/>
  </r>
  <r>
    <n v="1213"/>
    <x v="573"/>
    <x v="3"/>
    <x v="428"/>
    <x v="462"/>
    <x v="1"/>
    <s v="SP-20620"/>
    <x v="407"/>
    <x v="1"/>
    <s v="United States"/>
    <x v="10"/>
    <x v="9"/>
    <x v="63"/>
    <x v="3"/>
    <x v="211"/>
    <x v="0"/>
    <x v="1"/>
    <x v="210"/>
    <x v="1088"/>
    <x v="0"/>
    <x v="4"/>
    <x v="1129"/>
  </r>
  <r>
    <n v="1214"/>
    <x v="573"/>
    <x v="3"/>
    <x v="428"/>
    <x v="462"/>
    <x v="1"/>
    <s v="SP-20620"/>
    <x v="407"/>
    <x v="1"/>
    <s v="United States"/>
    <x v="10"/>
    <x v="9"/>
    <x v="63"/>
    <x v="3"/>
    <x v="881"/>
    <x v="1"/>
    <x v="8"/>
    <x v="866"/>
    <x v="1089"/>
    <x v="0"/>
    <x v="6"/>
    <x v="1130"/>
  </r>
  <r>
    <n v="1215"/>
    <x v="573"/>
    <x v="3"/>
    <x v="428"/>
    <x v="462"/>
    <x v="1"/>
    <s v="SP-20620"/>
    <x v="407"/>
    <x v="1"/>
    <s v="United States"/>
    <x v="10"/>
    <x v="9"/>
    <x v="63"/>
    <x v="3"/>
    <x v="491"/>
    <x v="1"/>
    <x v="8"/>
    <x v="486"/>
    <x v="1090"/>
    <x v="7"/>
    <x v="6"/>
    <x v="1131"/>
  </r>
  <r>
    <n v="1216"/>
    <x v="573"/>
    <x v="3"/>
    <x v="428"/>
    <x v="462"/>
    <x v="1"/>
    <s v="SP-20620"/>
    <x v="407"/>
    <x v="1"/>
    <s v="United States"/>
    <x v="10"/>
    <x v="9"/>
    <x v="63"/>
    <x v="3"/>
    <x v="241"/>
    <x v="1"/>
    <x v="6"/>
    <x v="239"/>
    <x v="1091"/>
    <x v="7"/>
    <x v="2"/>
    <x v="1132"/>
  </r>
  <r>
    <n v="1217"/>
    <x v="573"/>
    <x v="3"/>
    <x v="428"/>
    <x v="462"/>
    <x v="1"/>
    <s v="SP-20620"/>
    <x v="407"/>
    <x v="1"/>
    <s v="United States"/>
    <x v="10"/>
    <x v="9"/>
    <x v="63"/>
    <x v="3"/>
    <x v="240"/>
    <x v="2"/>
    <x v="11"/>
    <x v="238"/>
    <x v="1092"/>
    <x v="1"/>
    <x v="2"/>
    <x v="1133"/>
  </r>
  <r>
    <n v="1218"/>
    <x v="573"/>
    <x v="3"/>
    <x v="428"/>
    <x v="462"/>
    <x v="1"/>
    <s v="SP-20620"/>
    <x v="407"/>
    <x v="1"/>
    <s v="United States"/>
    <x v="10"/>
    <x v="9"/>
    <x v="63"/>
    <x v="3"/>
    <x v="882"/>
    <x v="0"/>
    <x v="5"/>
    <x v="867"/>
    <x v="1093"/>
    <x v="0"/>
    <x v="2"/>
    <x v="1134"/>
  </r>
  <r>
    <n v="1219"/>
    <x v="573"/>
    <x v="3"/>
    <x v="428"/>
    <x v="462"/>
    <x v="1"/>
    <s v="SP-20620"/>
    <x v="407"/>
    <x v="1"/>
    <s v="United States"/>
    <x v="10"/>
    <x v="9"/>
    <x v="63"/>
    <x v="3"/>
    <x v="619"/>
    <x v="2"/>
    <x v="11"/>
    <x v="614"/>
    <x v="1059"/>
    <x v="1"/>
    <x v="2"/>
    <x v="1100"/>
  </r>
  <r>
    <n v="1220"/>
    <x v="573"/>
    <x v="3"/>
    <x v="428"/>
    <x v="462"/>
    <x v="1"/>
    <s v="SP-20620"/>
    <x v="407"/>
    <x v="1"/>
    <s v="United States"/>
    <x v="10"/>
    <x v="9"/>
    <x v="63"/>
    <x v="3"/>
    <x v="883"/>
    <x v="2"/>
    <x v="7"/>
    <x v="868"/>
    <x v="1094"/>
    <x v="3"/>
    <x v="10"/>
    <x v="1135"/>
  </r>
  <r>
    <n v="1221"/>
    <x v="574"/>
    <x v="2"/>
    <x v="136"/>
    <x v="463"/>
    <x v="1"/>
    <s v="BF-11170"/>
    <x v="408"/>
    <x v="2"/>
    <s v="United States"/>
    <x v="1"/>
    <x v="1"/>
    <x v="1"/>
    <x v="1"/>
    <x v="17"/>
    <x v="1"/>
    <x v="4"/>
    <x v="17"/>
    <x v="1095"/>
    <x v="6"/>
    <x v="0"/>
    <x v="1136"/>
  </r>
  <r>
    <n v="1222"/>
    <x v="574"/>
    <x v="2"/>
    <x v="136"/>
    <x v="463"/>
    <x v="1"/>
    <s v="BF-11170"/>
    <x v="408"/>
    <x v="2"/>
    <s v="United States"/>
    <x v="1"/>
    <x v="1"/>
    <x v="1"/>
    <x v="1"/>
    <x v="884"/>
    <x v="2"/>
    <x v="7"/>
    <x v="869"/>
    <x v="1096"/>
    <x v="8"/>
    <x v="2"/>
    <x v="1137"/>
  </r>
  <r>
    <n v="1223"/>
    <x v="575"/>
    <x v="0"/>
    <x v="429"/>
    <x v="455"/>
    <x v="2"/>
    <s v="BM-11140"/>
    <x v="78"/>
    <x v="0"/>
    <s v="United States"/>
    <x v="20"/>
    <x v="15"/>
    <x v="23"/>
    <x v="3"/>
    <x v="767"/>
    <x v="0"/>
    <x v="5"/>
    <x v="759"/>
    <x v="1097"/>
    <x v="1"/>
    <x v="0"/>
    <x v="1138"/>
  </r>
  <r>
    <n v="1224"/>
    <x v="575"/>
    <x v="0"/>
    <x v="429"/>
    <x v="455"/>
    <x v="2"/>
    <s v="BM-11140"/>
    <x v="78"/>
    <x v="0"/>
    <s v="United States"/>
    <x v="20"/>
    <x v="15"/>
    <x v="23"/>
    <x v="3"/>
    <x v="475"/>
    <x v="2"/>
    <x v="11"/>
    <x v="471"/>
    <x v="1098"/>
    <x v="7"/>
    <x v="0"/>
    <x v="1139"/>
  </r>
  <r>
    <n v="1225"/>
    <x v="575"/>
    <x v="0"/>
    <x v="429"/>
    <x v="455"/>
    <x v="2"/>
    <s v="BM-11140"/>
    <x v="78"/>
    <x v="0"/>
    <s v="United States"/>
    <x v="20"/>
    <x v="15"/>
    <x v="23"/>
    <x v="3"/>
    <x v="870"/>
    <x v="1"/>
    <x v="8"/>
    <x v="855"/>
    <x v="1099"/>
    <x v="7"/>
    <x v="2"/>
    <x v="1140"/>
  </r>
  <r>
    <n v="1226"/>
    <x v="575"/>
    <x v="0"/>
    <x v="429"/>
    <x v="455"/>
    <x v="2"/>
    <s v="BM-11140"/>
    <x v="78"/>
    <x v="0"/>
    <s v="United States"/>
    <x v="20"/>
    <x v="15"/>
    <x v="23"/>
    <x v="3"/>
    <x v="885"/>
    <x v="1"/>
    <x v="10"/>
    <x v="33"/>
    <x v="1100"/>
    <x v="4"/>
    <x v="0"/>
    <x v="1141"/>
  </r>
  <r>
    <n v="1227"/>
    <x v="575"/>
    <x v="0"/>
    <x v="429"/>
    <x v="455"/>
    <x v="2"/>
    <s v="BM-11140"/>
    <x v="78"/>
    <x v="0"/>
    <s v="United States"/>
    <x v="20"/>
    <x v="15"/>
    <x v="23"/>
    <x v="3"/>
    <x v="886"/>
    <x v="1"/>
    <x v="4"/>
    <x v="870"/>
    <x v="1101"/>
    <x v="1"/>
    <x v="0"/>
    <x v="1142"/>
  </r>
  <r>
    <n v="1228"/>
    <x v="575"/>
    <x v="0"/>
    <x v="429"/>
    <x v="455"/>
    <x v="2"/>
    <s v="BM-11140"/>
    <x v="78"/>
    <x v="0"/>
    <s v="United States"/>
    <x v="20"/>
    <x v="15"/>
    <x v="23"/>
    <x v="3"/>
    <x v="887"/>
    <x v="1"/>
    <x v="4"/>
    <x v="871"/>
    <x v="1102"/>
    <x v="0"/>
    <x v="0"/>
    <x v="1143"/>
  </r>
  <r>
    <n v="1229"/>
    <x v="576"/>
    <x v="3"/>
    <x v="44"/>
    <x v="45"/>
    <x v="1"/>
    <s v="ZC-21910"/>
    <x v="233"/>
    <x v="0"/>
    <s v="United States"/>
    <x v="1"/>
    <x v="1"/>
    <x v="62"/>
    <x v="1"/>
    <x v="588"/>
    <x v="1"/>
    <x v="12"/>
    <x v="583"/>
    <x v="770"/>
    <x v="0"/>
    <x v="0"/>
    <x v="792"/>
  </r>
  <r>
    <n v="1230"/>
    <x v="576"/>
    <x v="3"/>
    <x v="44"/>
    <x v="45"/>
    <x v="1"/>
    <s v="ZC-21910"/>
    <x v="233"/>
    <x v="0"/>
    <s v="United States"/>
    <x v="1"/>
    <x v="1"/>
    <x v="62"/>
    <x v="1"/>
    <x v="698"/>
    <x v="0"/>
    <x v="5"/>
    <x v="691"/>
    <x v="992"/>
    <x v="7"/>
    <x v="0"/>
    <x v="1144"/>
  </r>
  <r>
    <n v="1231"/>
    <x v="576"/>
    <x v="3"/>
    <x v="44"/>
    <x v="45"/>
    <x v="1"/>
    <s v="ZC-21910"/>
    <x v="233"/>
    <x v="0"/>
    <s v="United States"/>
    <x v="1"/>
    <x v="1"/>
    <x v="62"/>
    <x v="1"/>
    <x v="888"/>
    <x v="1"/>
    <x v="6"/>
    <x v="872"/>
    <x v="1103"/>
    <x v="0"/>
    <x v="0"/>
    <x v="1145"/>
  </r>
  <r>
    <n v="1232"/>
    <x v="577"/>
    <x v="1"/>
    <x v="89"/>
    <x v="450"/>
    <x v="0"/>
    <s v="KT-16480"/>
    <x v="409"/>
    <x v="0"/>
    <s v="United States"/>
    <x v="198"/>
    <x v="15"/>
    <x v="249"/>
    <x v="3"/>
    <x v="381"/>
    <x v="1"/>
    <x v="6"/>
    <x v="377"/>
    <x v="1104"/>
    <x v="0"/>
    <x v="0"/>
    <x v="1146"/>
  </r>
  <r>
    <n v="1233"/>
    <x v="577"/>
    <x v="1"/>
    <x v="89"/>
    <x v="450"/>
    <x v="0"/>
    <s v="KT-16480"/>
    <x v="409"/>
    <x v="0"/>
    <s v="United States"/>
    <x v="198"/>
    <x v="15"/>
    <x v="249"/>
    <x v="3"/>
    <x v="889"/>
    <x v="1"/>
    <x v="12"/>
    <x v="873"/>
    <x v="1105"/>
    <x v="0"/>
    <x v="0"/>
    <x v="1147"/>
  </r>
  <r>
    <n v="1234"/>
    <x v="578"/>
    <x v="0"/>
    <x v="198"/>
    <x v="219"/>
    <x v="2"/>
    <s v="BG-11695"/>
    <x v="410"/>
    <x v="1"/>
    <s v="United States"/>
    <x v="74"/>
    <x v="24"/>
    <x v="93"/>
    <x v="3"/>
    <x v="890"/>
    <x v="2"/>
    <x v="16"/>
    <x v="874"/>
    <x v="1106"/>
    <x v="0"/>
    <x v="10"/>
    <x v="1148"/>
  </r>
  <r>
    <n v="1235"/>
    <x v="579"/>
    <x v="0"/>
    <x v="99"/>
    <x v="464"/>
    <x v="3"/>
    <s v="PG-18820"/>
    <x v="310"/>
    <x v="0"/>
    <s v="United States"/>
    <x v="199"/>
    <x v="2"/>
    <x v="250"/>
    <x v="0"/>
    <x v="891"/>
    <x v="0"/>
    <x v="5"/>
    <x v="875"/>
    <x v="1107"/>
    <x v="1"/>
    <x v="2"/>
    <x v="1149"/>
  </r>
  <r>
    <n v="1236"/>
    <x v="579"/>
    <x v="0"/>
    <x v="99"/>
    <x v="464"/>
    <x v="3"/>
    <s v="PG-18820"/>
    <x v="310"/>
    <x v="0"/>
    <s v="United States"/>
    <x v="199"/>
    <x v="2"/>
    <x v="250"/>
    <x v="0"/>
    <x v="691"/>
    <x v="1"/>
    <x v="8"/>
    <x v="684"/>
    <x v="1108"/>
    <x v="2"/>
    <x v="6"/>
    <x v="366"/>
  </r>
  <r>
    <n v="1237"/>
    <x v="579"/>
    <x v="0"/>
    <x v="99"/>
    <x v="464"/>
    <x v="3"/>
    <s v="PG-18820"/>
    <x v="310"/>
    <x v="0"/>
    <s v="United States"/>
    <x v="199"/>
    <x v="2"/>
    <x v="250"/>
    <x v="0"/>
    <x v="892"/>
    <x v="0"/>
    <x v="5"/>
    <x v="876"/>
    <x v="1109"/>
    <x v="0"/>
    <x v="2"/>
    <x v="232"/>
  </r>
  <r>
    <n v="1238"/>
    <x v="579"/>
    <x v="0"/>
    <x v="99"/>
    <x v="464"/>
    <x v="3"/>
    <s v="PG-18820"/>
    <x v="310"/>
    <x v="0"/>
    <s v="United States"/>
    <x v="199"/>
    <x v="2"/>
    <x v="250"/>
    <x v="0"/>
    <x v="568"/>
    <x v="0"/>
    <x v="5"/>
    <x v="563"/>
    <x v="1110"/>
    <x v="1"/>
    <x v="2"/>
    <x v="1150"/>
  </r>
  <r>
    <n v="1239"/>
    <x v="580"/>
    <x v="2"/>
    <x v="430"/>
    <x v="245"/>
    <x v="1"/>
    <s v="GM-14680"/>
    <x v="411"/>
    <x v="0"/>
    <s v="United States"/>
    <x v="4"/>
    <x v="4"/>
    <x v="59"/>
    <x v="1"/>
    <x v="893"/>
    <x v="0"/>
    <x v="5"/>
    <x v="877"/>
    <x v="1111"/>
    <x v="7"/>
    <x v="0"/>
    <x v="1151"/>
  </r>
  <r>
    <n v="1240"/>
    <x v="580"/>
    <x v="2"/>
    <x v="430"/>
    <x v="245"/>
    <x v="1"/>
    <s v="GM-14680"/>
    <x v="411"/>
    <x v="0"/>
    <s v="United States"/>
    <x v="4"/>
    <x v="4"/>
    <x v="59"/>
    <x v="1"/>
    <x v="894"/>
    <x v="1"/>
    <x v="6"/>
    <x v="878"/>
    <x v="1112"/>
    <x v="7"/>
    <x v="0"/>
    <x v="1152"/>
  </r>
  <r>
    <n v="1241"/>
    <x v="580"/>
    <x v="2"/>
    <x v="430"/>
    <x v="245"/>
    <x v="1"/>
    <s v="GM-14680"/>
    <x v="411"/>
    <x v="0"/>
    <s v="United States"/>
    <x v="4"/>
    <x v="4"/>
    <x v="59"/>
    <x v="1"/>
    <x v="271"/>
    <x v="1"/>
    <x v="13"/>
    <x v="268"/>
    <x v="1113"/>
    <x v="0"/>
    <x v="0"/>
    <x v="1153"/>
  </r>
  <r>
    <n v="1242"/>
    <x v="581"/>
    <x v="0"/>
    <x v="48"/>
    <x v="383"/>
    <x v="1"/>
    <s v="MO-17800"/>
    <x v="246"/>
    <x v="2"/>
    <s v="United States"/>
    <x v="20"/>
    <x v="15"/>
    <x v="23"/>
    <x v="3"/>
    <x v="895"/>
    <x v="2"/>
    <x v="7"/>
    <x v="879"/>
    <x v="1114"/>
    <x v="4"/>
    <x v="0"/>
    <x v="1154"/>
  </r>
  <r>
    <n v="1243"/>
    <x v="582"/>
    <x v="0"/>
    <x v="431"/>
    <x v="465"/>
    <x v="1"/>
    <s v="PG-18820"/>
    <x v="310"/>
    <x v="0"/>
    <s v="United States"/>
    <x v="20"/>
    <x v="15"/>
    <x v="29"/>
    <x v="3"/>
    <x v="896"/>
    <x v="1"/>
    <x v="8"/>
    <x v="880"/>
    <x v="1115"/>
    <x v="1"/>
    <x v="2"/>
    <x v="1155"/>
  </r>
  <r>
    <n v="1244"/>
    <x v="582"/>
    <x v="0"/>
    <x v="431"/>
    <x v="465"/>
    <x v="1"/>
    <s v="PG-18820"/>
    <x v="310"/>
    <x v="0"/>
    <s v="United States"/>
    <x v="20"/>
    <x v="15"/>
    <x v="29"/>
    <x v="3"/>
    <x v="52"/>
    <x v="1"/>
    <x v="13"/>
    <x v="52"/>
    <x v="525"/>
    <x v="4"/>
    <x v="0"/>
    <x v="1156"/>
  </r>
  <r>
    <n v="1245"/>
    <x v="583"/>
    <x v="3"/>
    <x v="304"/>
    <x v="466"/>
    <x v="1"/>
    <s v="EJ-14155"/>
    <x v="412"/>
    <x v="0"/>
    <s v="United States"/>
    <x v="200"/>
    <x v="35"/>
    <x v="251"/>
    <x v="0"/>
    <x v="897"/>
    <x v="1"/>
    <x v="12"/>
    <x v="881"/>
    <x v="1116"/>
    <x v="6"/>
    <x v="0"/>
    <x v="1157"/>
  </r>
  <r>
    <n v="1246"/>
    <x v="584"/>
    <x v="2"/>
    <x v="432"/>
    <x v="467"/>
    <x v="0"/>
    <s v="NP-18700"/>
    <x v="413"/>
    <x v="0"/>
    <s v="United States"/>
    <x v="201"/>
    <x v="1"/>
    <x v="252"/>
    <x v="1"/>
    <x v="898"/>
    <x v="0"/>
    <x v="3"/>
    <x v="882"/>
    <x v="1117"/>
    <x v="5"/>
    <x v="2"/>
    <x v="1158"/>
  </r>
  <r>
    <n v="1247"/>
    <x v="584"/>
    <x v="2"/>
    <x v="432"/>
    <x v="467"/>
    <x v="0"/>
    <s v="NP-18700"/>
    <x v="413"/>
    <x v="0"/>
    <s v="United States"/>
    <x v="201"/>
    <x v="1"/>
    <x v="252"/>
    <x v="1"/>
    <x v="215"/>
    <x v="0"/>
    <x v="3"/>
    <x v="214"/>
    <x v="1118"/>
    <x v="13"/>
    <x v="2"/>
    <x v="1159"/>
  </r>
  <r>
    <n v="1248"/>
    <x v="584"/>
    <x v="2"/>
    <x v="432"/>
    <x v="467"/>
    <x v="0"/>
    <s v="NP-18700"/>
    <x v="413"/>
    <x v="0"/>
    <s v="United States"/>
    <x v="201"/>
    <x v="1"/>
    <x v="252"/>
    <x v="1"/>
    <x v="899"/>
    <x v="0"/>
    <x v="0"/>
    <x v="883"/>
    <x v="1119"/>
    <x v="1"/>
    <x v="11"/>
    <x v="1160"/>
  </r>
  <r>
    <n v="1249"/>
    <x v="585"/>
    <x v="3"/>
    <x v="404"/>
    <x v="468"/>
    <x v="1"/>
    <s v="DJ-13630"/>
    <x v="264"/>
    <x v="0"/>
    <s v="United States"/>
    <x v="20"/>
    <x v="15"/>
    <x v="29"/>
    <x v="3"/>
    <x v="900"/>
    <x v="1"/>
    <x v="6"/>
    <x v="33"/>
    <x v="1120"/>
    <x v="5"/>
    <x v="0"/>
    <x v="1161"/>
  </r>
  <r>
    <n v="1250"/>
    <x v="585"/>
    <x v="3"/>
    <x v="404"/>
    <x v="468"/>
    <x v="1"/>
    <s v="DJ-13630"/>
    <x v="264"/>
    <x v="0"/>
    <s v="United States"/>
    <x v="20"/>
    <x v="15"/>
    <x v="29"/>
    <x v="3"/>
    <x v="901"/>
    <x v="0"/>
    <x v="1"/>
    <x v="884"/>
    <x v="1121"/>
    <x v="6"/>
    <x v="9"/>
    <x v="1162"/>
  </r>
  <r>
    <n v="1251"/>
    <x v="585"/>
    <x v="3"/>
    <x v="404"/>
    <x v="468"/>
    <x v="1"/>
    <s v="DJ-13630"/>
    <x v="264"/>
    <x v="0"/>
    <s v="United States"/>
    <x v="20"/>
    <x v="15"/>
    <x v="29"/>
    <x v="3"/>
    <x v="164"/>
    <x v="1"/>
    <x v="9"/>
    <x v="163"/>
    <x v="1122"/>
    <x v="11"/>
    <x v="0"/>
    <x v="1163"/>
  </r>
  <r>
    <n v="1252"/>
    <x v="585"/>
    <x v="3"/>
    <x v="404"/>
    <x v="468"/>
    <x v="1"/>
    <s v="DJ-13630"/>
    <x v="264"/>
    <x v="0"/>
    <s v="United States"/>
    <x v="20"/>
    <x v="15"/>
    <x v="29"/>
    <x v="3"/>
    <x v="902"/>
    <x v="1"/>
    <x v="6"/>
    <x v="885"/>
    <x v="1123"/>
    <x v="0"/>
    <x v="0"/>
    <x v="1164"/>
  </r>
  <r>
    <n v="1253"/>
    <x v="586"/>
    <x v="1"/>
    <x v="433"/>
    <x v="242"/>
    <x v="1"/>
    <s v="IM-15070"/>
    <x v="5"/>
    <x v="0"/>
    <s v="United States"/>
    <x v="158"/>
    <x v="6"/>
    <x v="201"/>
    <x v="2"/>
    <x v="903"/>
    <x v="2"/>
    <x v="7"/>
    <x v="886"/>
    <x v="1124"/>
    <x v="4"/>
    <x v="0"/>
    <x v="1165"/>
  </r>
  <r>
    <n v="1254"/>
    <x v="587"/>
    <x v="3"/>
    <x v="434"/>
    <x v="469"/>
    <x v="1"/>
    <s v="MH-18115"/>
    <x v="414"/>
    <x v="2"/>
    <s v="United States"/>
    <x v="142"/>
    <x v="9"/>
    <x v="181"/>
    <x v="3"/>
    <x v="686"/>
    <x v="1"/>
    <x v="6"/>
    <x v="679"/>
    <x v="797"/>
    <x v="0"/>
    <x v="2"/>
    <x v="822"/>
  </r>
  <r>
    <n v="1255"/>
    <x v="587"/>
    <x v="3"/>
    <x v="434"/>
    <x v="469"/>
    <x v="1"/>
    <s v="MH-18115"/>
    <x v="414"/>
    <x v="2"/>
    <s v="United States"/>
    <x v="142"/>
    <x v="9"/>
    <x v="181"/>
    <x v="3"/>
    <x v="424"/>
    <x v="2"/>
    <x v="7"/>
    <x v="419"/>
    <x v="1125"/>
    <x v="1"/>
    <x v="10"/>
    <x v="1166"/>
  </r>
  <r>
    <n v="1256"/>
    <x v="587"/>
    <x v="3"/>
    <x v="434"/>
    <x v="469"/>
    <x v="1"/>
    <s v="MH-18115"/>
    <x v="414"/>
    <x v="2"/>
    <s v="United States"/>
    <x v="142"/>
    <x v="9"/>
    <x v="181"/>
    <x v="3"/>
    <x v="904"/>
    <x v="0"/>
    <x v="5"/>
    <x v="887"/>
    <x v="1126"/>
    <x v="7"/>
    <x v="2"/>
    <x v="1167"/>
  </r>
  <r>
    <n v="1257"/>
    <x v="587"/>
    <x v="3"/>
    <x v="434"/>
    <x v="469"/>
    <x v="1"/>
    <s v="MH-18115"/>
    <x v="414"/>
    <x v="2"/>
    <s v="United States"/>
    <x v="142"/>
    <x v="9"/>
    <x v="181"/>
    <x v="3"/>
    <x v="905"/>
    <x v="0"/>
    <x v="5"/>
    <x v="888"/>
    <x v="1127"/>
    <x v="0"/>
    <x v="2"/>
    <x v="1168"/>
  </r>
  <r>
    <n v="1258"/>
    <x v="588"/>
    <x v="0"/>
    <x v="435"/>
    <x v="470"/>
    <x v="0"/>
    <s v="RB-19795"/>
    <x v="176"/>
    <x v="2"/>
    <s v="United States"/>
    <x v="35"/>
    <x v="3"/>
    <x v="43"/>
    <x v="0"/>
    <x v="582"/>
    <x v="1"/>
    <x v="8"/>
    <x v="577"/>
    <x v="1128"/>
    <x v="1"/>
    <x v="6"/>
    <x v="1169"/>
  </r>
  <r>
    <n v="1259"/>
    <x v="588"/>
    <x v="0"/>
    <x v="435"/>
    <x v="470"/>
    <x v="0"/>
    <s v="RB-19795"/>
    <x v="176"/>
    <x v="2"/>
    <s v="United States"/>
    <x v="35"/>
    <x v="3"/>
    <x v="43"/>
    <x v="0"/>
    <x v="906"/>
    <x v="1"/>
    <x v="4"/>
    <x v="889"/>
    <x v="1129"/>
    <x v="1"/>
    <x v="2"/>
    <x v="1170"/>
  </r>
  <r>
    <n v="1260"/>
    <x v="588"/>
    <x v="0"/>
    <x v="435"/>
    <x v="470"/>
    <x v="0"/>
    <s v="RB-19795"/>
    <x v="176"/>
    <x v="2"/>
    <s v="United States"/>
    <x v="35"/>
    <x v="3"/>
    <x v="43"/>
    <x v="0"/>
    <x v="240"/>
    <x v="2"/>
    <x v="11"/>
    <x v="238"/>
    <x v="1130"/>
    <x v="8"/>
    <x v="2"/>
    <x v="1171"/>
  </r>
  <r>
    <n v="1261"/>
    <x v="589"/>
    <x v="3"/>
    <x v="436"/>
    <x v="471"/>
    <x v="1"/>
    <s v="JR-15700"/>
    <x v="415"/>
    <x v="0"/>
    <s v="United States"/>
    <x v="108"/>
    <x v="2"/>
    <x v="133"/>
    <x v="0"/>
    <x v="907"/>
    <x v="2"/>
    <x v="7"/>
    <x v="890"/>
    <x v="1131"/>
    <x v="1"/>
    <x v="2"/>
    <x v="1172"/>
  </r>
  <r>
    <n v="1262"/>
    <x v="590"/>
    <x v="0"/>
    <x v="99"/>
    <x v="271"/>
    <x v="1"/>
    <s v="SM-20950"/>
    <x v="416"/>
    <x v="1"/>
    <s v="United States"/>
    <x v="202"/>
    <x v="3"/>
    <x v="253"/>
    <x v="0"/>
    <x v="908"/>
    <x v="1"/>
    <x v="8"/>
    <x v="891"/>
    <x v="1132"/>
    <x v="4"/>
    <x v="6"/>
    <x v="1173"/>
  </r>
  <r>
    <n v="1263"/>
    <x v="591"/>
    <x v="3"/>
    <x v="437"/>
    <x v="472"/>
    <x v="0"/>
    <s v="CS-12355"/>
    <x v="394"/>
    <x v="0"/>
    <s v="United States"/>
    <x v="85"/>
    <x v="15"/>
    <x v="254"/>
    <x v="3"/>
    <x v="24"/>
    <x v="1"/>
    <x v="8"/>
    <x v="24"/>
    <x v="1133"/>
    <x v="1"/>
    <x v="2"/>
    <x v="1174"/>
  </r>
  <r>
    <n v="1264"/>
    <x v="592"/>
    <x v="0"/>
    <x v="393"/>
    <x v="342"/>
    <x v="2"/>
    <s v="CC-12220"/>
    <x v="417"/>
    <x v="0"/>
    <s v="United States"/>
    <x v="189"/>
    <x v="14"/>
    <x v="240"/>
    <x v="2"/>
    <x v="139"/>
    <x v="2"/>
    <x v="7"/>
    <x v="139"/>
    <x v="1134"/>
    <x v="0"/>
    <x v="0"/>
    <x v="1175"/>
  </r>
  <r>
    <n v="1265"/>
    <x v="592"/>
    <x v="0"/>
    <x v="393"/>
    <x v="342"/>
    <x v="2"/>
    <s v="CC-12220"/>
    <x v="417"/>
    <x v="0"/>
    <s v="United States"/>
    <x v="189"/>
    <x v="14"/>
    <x v="240"/>
    <x v="2"/>
    <x v="904"/>
    <x v="0"/>
    <x v="5"/>
    <x v="887"/>
    <x v="1135"/>
    <x v="2"/>
    <x v="0"/>
    <x v="1176"/>
  </r>
  <r>
    <n v="1266"/>
    <x v="593"/>
    <x v="3"/>
    <x v="264"/>
    <x v="285"/>
    <x v="1"/>
    <s v="PF-19225"/>
    <x v="418"/>
    <x v="0"/>
    <s v="United States"/>
    <x v="8"/>
    <x v="1"/>
    <x v="34"/>
    <x v="1"/>
    <x v="909"/>
    <x v="1"/>
    <x v="6"/>
    <x v="892"/>
    <x v="1136"/>
    <x v="1"/>
    <x v="0"/>
    <x v="1177"/>
  </r>
  <r>
    <n v="1267"/>
    <x v="594"/>
    <x v="2"/>
    <x v="163"/>
    <x v="473"/>
    <x v="1"/>
    <s v="JC-16105"/>
    <x v="36"/>
    <x v="1"/>
    <s v="United States"/>
    <x v="1"/>
    <x v="1"/>
    <x v="62"/>
    <x v="1"/>
    <x v="384"/>
    <x v="1"/>
    <x v="4"/>
    <x v="380"/>
    <x v="1137"/>
    <x v="7"/>
    <x v="0"/>
    <x v="1178"/>
  </r>
  <r>
    <n v="1268"/>
    <x v="594"/>
    <x v="2"/>
    <x v="163"/>
    <x v="473"/>
    <x v="1"/>
    <s v="JC-16105"/>
    <x v="36"/>
    <x v="1"/>
    <s v="United States"/>
    <x v="1"/>
    <x v="1"/>
    <x v="62"/>
    <x v="1"/>
    <x v="64"/>
    <x v="0"/>
    <x v="1"/>
    <x v="64"/>
    <x v="1138"/>
    <x v="5"/>
    <x v="2"/>
    <x v="1179"/>
  </r>
  <r>
    <n v="1269"/>
    <x v="595"/>
    <x v="3"/>
    <x v="397"/>
    <x v="474"/>
    <x v="1"/>
    <s v="BG-11695"/>
    <x v="410"/>
    <x v="1"/>
    <s v="United States"/>
    <x v="103"/>
    <x v="22"/>
    <x v="127"/>
    <x v="1"/>
    <x v="390"/>
    <x v="0"/>
    <x v="5"/>
    <x v="386"/>
    <x v="1139"/>
    <x v="1"/>
    <x v="2"/>
    <x v="1180"/>
  </r>
  <r>
    <n v="1270"/>
    <x v="596"/>
    <x v="3"/>
    <x v="400"/>
    <x v="475"/>
    <x v="1"/>
    <s v="DC-12850"/>
    <x v="419"/>
    <x v="0"/>
    <s v="United States"/>
    <x v="159"/>
    <x v="19"/>
    <x v="255"/>
    <x v="0"/>
    <x v="910"/>
    <x v="1"/>
    <x v="10"/>
    <x v="893"/>
    <x v="1140"/>
    <x v="0"/>
    <x v="0"/>
    <x v="1181"/>
  </r>
  <r>
    <n v="1271"/>
    <x v="597"/>
    <x v="0"/>
    <x v="438"/>
    <x v="408"/>
    <x v="1"/>
    <s v="SP-20545"/>
    <x v="259"/>
    <x v="1"/>
    <s v="United States"/>
    <x v="22"/>
    <x v="10"/>
    <x v="36"/>
    <x v="2"/>
    <x v="911"/>
    <x v="1"/>
    <x v="4"/>
    <x v="894"/>
    <x v="1141"/>
    <x v="4"/>
    <x v="2"/>
    <x v="1182"/>
  </r>
  <r>
    <n v="1272"/>
    <x v="597"/>
    <x v="0"/>
    <x v="438"/>
    <x v="408"/>
    <x v="1"/>
    <s v="SP-20545"/>
    <x v="259"/>
    <x v="1"/>
    <s v="United States"/>
    <x v="22"/>
    <x v="10"/>
    <x v="36"/>
    <x v="2"/>
    <x v="723"/>
    <x v="1"/>
    <x v="9"/>
    <x v="715"/>
    <x v="1142"/>
    <x v="1"/>
    <x v="3"/>
    <x v="1183"/>
  </r>
  <r>
    <n v="1273"/>
    <x v="597"/>
    <x v="0"/>
    <x v="438"/>
    <x v="408"/>
    <x v="1"/>
    <s v="SP-20545"/>
    <x v="259"/>
    <x v="1"/>
    <s v="United States"/>
    <x v="22"/>
    <x v="10"/>
    <x v="36"/>
    <x v="2"/>
    <x v="912"/>
    <x v="1"/>
    <x v="8"/>
    <x v="895"/>
    <x v="1143"/>
    <x v="8"/>
    <x v="3"/>
    <x v="1184"/>
  </r>
  <r>
    <n v="1274"/>
    <x v="598"/>
    <x v="0"/>
    <x v="439"/>
    <x v="476"/>
    <x v="3"/>
    <s v="MS-17710"/>
    <x v="384"/>
    <x v="0"/>
    <s v="United States"/>
    <x v="5"/>
    <x v="5"/>
    <x v="6"/>
    <x v="2"/>
    <x v="747"/>
    <x v="1"/>
    <x v="10"/>
    <x v="738"/>
    <x v="563"/>
    <x v="0"/>
    <x v="2"/>
    <x v="572"/>
  </r>
  <r>
    <n v="1275"/>
    <x v="598"/>
    <x v="0"/>
    <x v="439"/>
    <x v="476"/>
    <x v="3"/>
    <s v="MS-17710"/>
    <x v="384"/>
    <x v="0"/>
    <s v="United States"/>
    <x v="5"/>
    <x v="5"/>
    <x v="6"/>
    <x v="2"/>
    <x v="913"/>
    <x v="0"/>
    <x v="1"/>
    <x v="896"/>
    <x v="1144"/>
    <x v="2"/>
    <x v="4"/>
    <x v="1185"/>
  </r>
  <r>
    <n v="1276"/>
    <x v="598"/>
    <x v="0"/>
    <x v="439"/>
    <x v="476"/>
    <x v="3"/>
    <s v="MS-17710"/>
    <x v="384"/>
    <x v="0"/>
    <s v="United States"/>
    <x v="5"/>
    <x v="5"/>
    <x v="6"/>
    <x v="2"/>
    <x v="99"/>
    <x v="1"/>
    <x v="10"/>
    <x v="99"/>
    <x v="646"/>
    <x v="1"/>
    <x v="2"/>
    <x v="1186"/>
  </r>
  <r>
    <n v="1277"/>
    <x v="598"/>
    <x v="0"/>
    <x v="439"/>
    <x v="476"/>
    <x v="3"/>
    <s v="MS-17710"/>
    <x v="384"/>
    <x v="0"/>
    <s v="United States"/>
    <x v="5"/>
    <x v="5"/>
    <x v="6"/>
    <x v="2"/>
    <x v="914"/>
    <x v="2"/>
    <x v="11"/>
    <x v="897"/>
    <x v="1145"/>
    <x v="7"/>
    <x v="2"/>
    <x v="1187"/>
  </r>
  <r>
    <n v="1278"/>
    <x v="599"/>
    <x v="0"/>
    <x v="440"/>
    <x v="477"/>
    <x v="1"/>
    <s v="BD-11770"/>
    <x v="420"/>
    <x v="0"/>
    <s v="United States"/>
    <x v="12"/>
    <x v="5"/>
    <x v="32"/>
    <x v="2"/>
    <x v="915"/>
    <x v="1"/>
    <x v="6"/>
    <x v="898"/>
    <x v="1146"/>
    <x v="1"/>
    <x v="2"/>
    <x v="1188"/>
  </r>
  <r>
    <n v="1279"/>
    <x v="600"/>
    <x v="2"/>
    <x v="78"/>
    <x v="478"/>
    <x v="2"/>
    <s v="KC-16255"/>
    <x v="346"/>
    <x v="1"/>
    <s v="United States"/>
    <x v="203"/>
    <x v="32"/>
    <x v="256"/>
    <x v="0"/>
    <x v="916"/>
    <x v="2"/>
    <x v="11"/>
    <x v="899"/>
    <x v="1147"/>
    <x v="1"/>
    <x v="0"/>
    <x v="1189"/>
  </r>
  <r>
    <n v="1280"/>
    <x v="600"/>
    <x v="2"/>
    <x v="78"/>
    <x v="478"/>
    <x v="2"/>
    <s v="KC-16255"/>
    <x v="346"/>
    <x v="1"/>
    <s v="United States"/>
    <x v="203"/>
    <x v="32"/>
    <x v="256"/>
    <x v="0"/>
    <x v="917"/>
    <x v="2"/>
    <x v="11"/>
    <x v="900"/>
    <x v="1148"/>
    <x v="4"/>
    <x v="0"/>
    <x v="1190"/>
  </r>
  <r>
    <n v="1281"/>
    <x v="601"/>
    <x v="0"/>
    <x v="64"/>
    <x v="479"/>
    <x v="2"/>
    <s v="TR-21325"/>
    <x v="309"/>
    <x v="0"/>
    <s v="United States"/>
    <x v="204"/>
    <x v="23"/>
    <x v="257"/>
    <x v="2"/>
    <x v="918"/>
    <x v="2"/>
    <x v="7"/>
    <x v="901"/>
    <x v="1149"/>
    <x v="1"/>
    <x v="0"/>
    <x v="1191"/>
  </r>
  <r>
    <n v="1282"/>
    <x v="602"/>
    <x v="3"/>
    <x v="359"/>
    <x v="384"/>
    <x v="2"/>
    <s v="SA-20830"/>
    <x v="193"/>
    <x v="0"/>
    <s v="United States"/>
    <x v="108"/>
    <x v="2"/>
    <x v="133"/>
    <x v="0"/>
    <x v="919"/>
    <x v="1"/>
    <x v="2"/>
    <x v="902"/>
    <x v="1150"/>
    <x v="1"/>
    <x v="2"/>
    <x v="1192"/>
  </r>
  <r>
    <n v="1283"/>
    <x v="602"/>
    <x v="3"/>
    <x v="359"/>
    <x v="384"/>
    <x v="2"/>
    <s v="SA-20830"/>
    <x v="193"/>
    <x v="0"/>
    <s v="United States"/>
    <x v="108"/>
    <x v="2"/>
    <x v="133"/>
    <x v="0"/>
    <x v="920"/>
    <x v="1"/>
    <x v="8"/>
    <x v="903"/>
    <x v="1151"/>
    <x v="7"/>
    <x v="6"/>
    <x v="1193"/>
  </r>
  <r>
    <n v="1284"/>
    <x v="602"/>
    <x v="3"/>
    <x v="359"/>
    <x v="384"/>
    <x v="2"/>
    <s v="SA-20830"/>
    <x v="193"/>
    <x v="0"/>
    <s v="United States"/>
    <x v="108"/>
    <x v="2"/>
    <x v="133"/>
    <x v="0"/>
    <x v="921"/>
    <x v="1"/>
    <x v="10"/>
    <x v="904"/>
    <x v="1152"/>
    <x v="1"/>
    <x v="2"/>
    <x v="1194"/>
  </r>
  <r>
    <n v="1285"/>
    <x v="603"/>
    <x v="1"/>
    <x v="401"/>
    <x v="301"/>
    <x v="1"/>
    <s v="KW-16435"/>
    <x v="147"/>
    <x v="0"/>
    <s v="United States"/>
    <x v="89"/>
    <x v="5"/>
    <x v="110"/>
    <x v="2"/>
    <x v="922"/>
    <x v="1"/>
    <x v="8"/>
    <x v="905"/>
    <x v="1153"/>
    <x v="3"/>
    <x v="3"/>
    <x v="1195"/>
  </r>
  <r>
    <n v="1286"/>
    <x v="604"/>
    <x v="0"/>
    <x v="190"/>
    <x v="480"/>
    <x v="1"/>
    <s v="GM-14500"/>
    <x v="421"/>
    <x v="0"/>
    <s v="United States"/>
    <x v="205"/>
    <x v="34"/>
    <x v="258"/>
    <x v="3"/>
    <x v="383"/>
    <x v="1"/>
    <x v="4"/>
    <x v="379"/>
    <x v="81"/>
    <x v="2"/>
    <x v="0"/>
    <x v="1196"/>
  </r>
  <r>
    <n v="1287"/>
    <x v="605"/>
    <x v="1"/>
    <x v="433"/>
    <x v="481"/>
    <x v="1"/>
    <s v="AD-10180"/>
    <x v="57"/>
    <x v="2"/>
    <s v="United States"/>
    <x v="20"/>
    <x v="15"/>
    <x v="45"/>
    <x v="3"/>
    <x v="923"/>
    <x v="1"/>
    <x v="6"/>
    <x v="906"/>
    <x v="1154"/>
    <x v="1"/>
    <x v="0"/>
    <x v="1197"/>
  </r>
  <r>
    <n v="1288"/>
    <x v="606"/>
    <x v="0"/>
    <x v="441"/>
    <x v="482"/>
    <x v="1"/>
    <s v="TB-21355"/>
    <x v="422"/>
    <x v="1"/>
    <s v="United States"/>
    <x v="20"/>
    <x v="15"/>
    <x v="29"/>
    <x v="3"/>
    <x v="63"/>
    <x v="0"/>
    <x v="5"/>
    <x v="63"/>
    <x v="1155"/>
    <x v="0"/>
    <x v="0"/>
    <x v="1198"/>
  </r>
  <r>
    <n v="1289"/>
    <x v="606"/>
    <x v="0"/>
    <x v="441"/>
    <x v="482"/>
    <x v="1"/>
    <s v="TB-21355"/>
    <x v="422"/>
    <x v="1"/>
    <s v="United States"/>
    <x v="20"/>
    <x v="15"/>
    <x v="29"/>
    <x v="3"/>
    <x v="536"/>
    <x v="1"/>
    <x v="8"/>
    <x v="531"/>
    <x v="854"/>
    <x v="4"/>
    <x v="2"/>
    <x v="1199"/>
  </r>
  <r>
    <n v="1290"/>
    <x v="606"/>
    <x v="0"/>
    <x v="441"/>
    <x v="482"/>
    <x v="1"/>
    <s v="TB-21355"/>
    <x v="422"/>
    <x v="1"/>
    <s v="United States"/>
    <x v="20"/>
    <x v="15"/>
    <x v="29"/>
    <x v="3"/>
    <x v="924"/>
    <x v="1"/>
    <x v="6"/>
    <x v="907"/>
    <x v="1156"/>
    <x v="1"/>
    <x v="0"/>
    <x v="1200"/>
  </r>
  <r>
    <n v="1291"/>
    <x v="607"/>
    <x v="0"/>
    <x v="338"/>
    <x v="357"/>
    <x v="2"/>
    <s v="CC-12430"/>
    <x v="254"/>
    <x v="2"/>
    <s v="United States"/>
    <x v="8"/>
    <x v="1"/>
    <x v="34"/>
    <x v="1"/>
    <x v="925"/>
    <x v="1"/>
    <x v="8"/>
    <x v="908"/>
    <x v="1157"/>
    <x v="4"/>
    <x v="2"/>
    <x v="1201"/>
  </r>
  <r>
    <n v="1292"/>
    <x v="607"/>
    <x v="0"/>
    <x v="338"/>
    <x v="357"/>
    <x v="2"/>
    <s v="CC-12430"/>
    <x v="254"/>
    <x v="2"/>
    <s v="United States"/>
    <x v="8"/>
    <x v="1"/>
    <x v="34"/>
    <x v="1"/>
    <x v="860"/>
    <x v="1"/>
    <x v="10"/>
    <x v="846"/>
    <x v="56"/>
    <x v="2"/>
    <x v="0"/>
    <x v="56"/>
  </r>
  <r>
    <n v="1293"/>
    <x v="608"/>
    <x v="1"/>
    <x v="375"/>
    <x v="483"/>
    <x v="1"/>
    <s v="PF-19165"/>
    <x v="58"/>
    <x v="0"/>
    <s v="United States"/>
    <x v="70"/>
    <x v="1"/>
    <x v="188"/>
    <x v="1"/>
    <x v="133"/>
    <x v="1"/>
    <x v="14"/>
    <x v="133"/>
    <x v="1158"/>
    <x v="1"/>
    <x v="0"/>
    <x v="1202"/>
  </r>
  <r>
    <n v="1294"/>
    <x v="608"/>
    <x v="1"/>
    <x v="375"/>
    <x v="483"/>
    <x v="1"/>
    <s v="PF-19165"/>
    <x v="58"/>
    <x v="0"/>
    <s v="United States"/>
    <x v="70"/>
    <x v="1"/>
    <x v="188"/>
    <x v="1"/>
    <x v="926"/>
    <x v="1"/>
    <x v="10"/>
    <x v="909"/>
    <x v="1159"/>
    <x v="2"/>
    <x v="0"/>
    <x v="1203"/>
  </r>
  <r>
    <n v="1295"/>
    <x v="608"/>
    <x v="1"/>
    <x v="375"/>
    <x v="483"/>
    <x v="1"/>
    <s v="PF-19165"/>
    <x v="58"/>
    <x v="0"/>
    <s v="United States"/>
    <x v="70"/>
    <x v="1"/>
    <x v="188"/>
    <x v="1"/>
    <x v="85"/>
    <x v="1"/>
    <x v="2"/>
    <x v="85"/>
    <x v="1160"/>
    <x v="7"/>
    <x v="0"/>
    <x v="1204"/>
  </r>
  <r>
    <n v="1296"/>
    <x v="609"/>
    <x v="1"/>
    <x v="442"/>
    <x v="484"/>
    <x v="1"/>
    <s v="JH-16180"/>
    <x v="423"/>
    <x v="0"/>
    <s v="United States"/>
    <x v="206"/>
    <x v="22"/>
    <x v="259"/>
    <x v="1"/>
    <x v="723"/>
    <x v="1"/>
    <x v="9"/>
    <x v="715"/>
    <x v="1161"/>
    <x v="11"/>
    <x v="2"/>
    <x v="1205"/>
  </r>
  <r>
    <n v="1297"/>
    <x v="610"/>
    <x v="3"/>
    <x v="247"/>
    <x v="362"/>
    <x v="1"/>
    <s v="EB-13975"/>
    <x v="424"/>
    <x v="1"/>
    <s v="United States"/>
    <x v="54"/>
    <x v="1"/>
    <x v="260"/>
    <x v="1"/>
    <x v="530"/>
    <x v="1"/>
    <x v="8"/>
    <x v="525"/>
    <x v="1162"/>
    <x v="0"/>
    <x v="2"/>
    <x v="1206"/>
  </r>
  <r>
    <n v="1298"/>
    <x v="610"/>
    <x v="3"/>
    <x v="247"/>
    <x v="362"/>
    <x v="1"/>
    <s v="EB-13975"/>
    <x v="424"/>
    <x v="1"/>
    <s v="United States"/>
    <x v="54"/>
    <x v="1"/>
    <x v="260"/>
    <x v="1"/>
    <x v="569"/>
    <x v="1"/>
    <x v="8"/>
    <x v="910"/>
    <x v="1163"/>
    <x v="0"/>
    <x v="2"/>
    <x v="1207"/>
  </r>
  <r>
    <n v="1299"/>
    <x v="611"/>
    <x v="0"/>
    <x v="16"/>
    <x v="485"/>
    <x v="0"/>
    <s v="QJ-19255"/>
    <x v="425"/>
    <x v="1"/>
    <s v="United States"/>
    <x v="33"/>
    <x v="11"/>
    <x v="41"/>
    <x v="2"/>
    <x v="461"/>
    <x v="2"/>
    <x v="7"/>
    <x v="457"/>
    <x v="1164"/>
    <x v="2"/>
    <x v="0"/>
    <x v="1208"/>
  </r>
  <r>
    <n v="1300"/>
    <x v="612"/>
    <x v="1"/>
    <x v="242"/>
    <x v="486"/>
    <x v="2"/>
    <s v="AA-10315"/>
    <x v="397"/>
    <x v="0"/>
    <s v="United States"/>
    <x v="8"/>
    <x v="1"/>
    <x v="9"/>
    <x v="1"/>
    <x v="146"/>
    <x v="1"/>
    <x v="4"/>
    <x v="146"/>
    <x v="1165"/>
    <x v="0"/>
    <x v="0"/>
    <x v="1209"/>
  </r>
  <r>
    <n v="1301"/>
    <x v="613"/>
    <x v="0"/>
    <x v="443"/>
    <x v="487"/>
    <x v="0"/>
    <s v="LC-17140"/>
    <x v="95"/>
    <x v="0"/>
    <s v="United States"/>
    <x v="24"/>
    <x v="17"/>
    <x v="28"/>
    <x v="0"/>
    <x v="35"/>
    <x v="0"/>
    <x v="5"/>
    <x v="35"/>
    <x v="1166"/>
    <x v="5"/>
    <x v="0"/>
    <x v="1210"/>
  </r>
  <r>
    <n v="1302"/>
    <x v="613"/>
    <x v="0"/>
    <x v="443"/>
    <x v="487"/>
    <x v="0"/>
    <s v="LC-17140"/>
    <x v="95"/>
    <x v="0"/>
    <s v="United States"/>
    <x v="24"/>
    <x v="17"/>
    <x v="28"/>
    <x v="0"/>
    <x v="35"/>
    <x v="0"/>
    <x v="5"/>
    <x v="35"/>
    <x v="1167"/>
    <x v="1"/>
    <x v="0"/>
    <x v="1211"/>
  </r>
  <r>
    <n v="1303"/>
    <x v="614"/>
    <x v="1"/>
    <x v="444"/>
    <x v="488"/>
    <x v="0"/>
    <s v="TC-21535"/>
    <x v="426"/>
    <x v="2"/>
    <s v="United States"/>
    <x v="81"/>
    <x v="17"/>
    <x v="101"/>
    <x v="0"/>
    <x v="927"/>
    <x v="0"/>
    <x v="0"/>
    <x v="911"/>
    <x v="1168"/>
    <x v="0"/>
    <x v="0"/>
    <x v="1212"/>
  </r>
  <r>
    <n v="1304"/>
    <x v="615"/>
    <x v="3"/>
    <x v="445"/>
    <x v="489"/>
    <x v="1"/>
    <s v="CS-12460"/>
    <x v="427"/>
    <x v="0"/>
    <s v="United States"/>
    <x v="38"/>
    <x v="32"/>
    <x v="112"/>
    <x v="0"/>
    <x v="928"/>
    <x v="0"/>
    <x v="5"/>
    <x v="912"/>
    <x v="1169"/>
    <x v="7"/>
    <x v="0"/>
    <x v="1213"/>
  </r>
  <r>
    <n v="1305"/>
    <x v="615"/>
    <x v="3"/>
    <x v="445"/>
    <x v="489"/>
    <x v="1"/>
    <s v="CS-12460"/>
    <x v="427"/>
    <x v="0"/>
    <s v="United States"/>
    <x v="38"/>
    <x v="32"/>
    <x v="112"/>
    <x v="0"/>
    <x v="664"/>
    <x v="2"/>
    <x v="7"/>
    <x v="658"/>
    <x v="1170"/>
    <x v="1"/>
    <x v="0"/>
    <x v="1214"/>
  </r>
  <r>
    <n v="1306"/>
    <x v="616"/>
    <x v="0"/>
    <x v="216"/>
    <x v="220"/>
    <x v="0"/>
    <s v="BM-11785"/>
    <x v="298"/>
    <x v="0"/>
    <s v="United States"/>
    <x v="12"/>
    <x v="5"/>
    <x v="66"/>
    <x v="2"/>
    <x v="929"/>
    <x v="2"/>
    <x v="7"/>
    <x v="913"/>
    <x v="1171"/>
    <x v="3"/>
    <x v="2"/>
    <x v="1215"/>
  </r>
  <r>
    <n v="1307"/>
    <x v="617"/>
    <x v="0"/>
    <x v="23"/>
    <x v="490"/>
    <x v="2"/>
    <s v="RC-19825"/>
    <x v="116"/>
    <x v="0"/>
    <s v="United States"/>
    <x v="45"/>
    <x v="1"/>
    <x v="54"/>
    <x v="1"/>
    <x v="481"/>
    <x v="1"/>
    <x v="10"/>
    <x v="477"/>
    <x v="1172"/>
    <x v="3"/>
    <x v="0"/>
    <x v="1216"/>
  </r>
  <r>
    <n v="1308"/>
    <x v="617"/>
    <x v="0"/>
    <x v="23"/>
    <x v="490"/>
    <x v="2"/>
    <s v="RC-19825"/>
    <x v="116"/>
    <x v="0"/>
    <s v="United States"/>
    <x v="45"/>
    <x v="1"/>
    <x v="54"/>
    <x v="1"/>
    <x v="777"/>
    <x v="1"/>
    <x v="8"/>
    <x v="768"/>
    <x v="1173"/>
    <x v="1"/>
    <x v="2"/>
    <x v="1217"/>
  </r>
  <r>
    <n v="1309"/>
    <x v="617"/>
    <x v="0"/>
    <x v="23"/>
    <x v="490"/>
    <x v="2"/>
    <s v="RC-19825"/>
    <x v="116"/>
    <x v="0"/>
    <s v="United States"/>
    <x v="45"/>
    <x v="1"/>
    <x v="54"/>
    <x v="1"/>
    <x v="930"/>
    <x v="1"/>
    <x v="9"/>
    <x v="914"/>
    <x v="1174"/>
    <x v="0"/>
    <x v="0"/>
    <x v="1218"/>
  </r>
  <r>
    <n v="1310"/>
    <x v="617"/>
    <x v="0"/>
    <x v="23"/>
    <x v="490"/>
    <x v="2"/>
    <s v="RC-19825"/>
    <x v="116"/>
    <x v="0"/>
    <s v="United States"/>
    <x v="45"/>
    <x v="1"/>
    <x v="54"/>
    <x v="1"/>
    <x v="398"/>
    <x v="1"/>
    <x v="4"/>
    <x v="394"/>
    <x v="427"/>
    <x v="1"/>
    <x v="0"/>
    <x v="437"/>
  </r>
  <r>
    <n v="1311"/>
    <x v="617"/>
    <x v="0"/>
    <x v="23"/>
    <x v="490"/>
    <x v="2"/>
    <s v="RC-19825"/>
    <x v="116"/>
    <x v="0"/>
    <s v="United States"/>
    <x v="45"/>
    <x v="1"/>
    <x v="54"/>
    <x v="1"/>
    <x v="931"/>
    <x v="0"/>
    <x v="1"/>
    <x v="915"/>
    <x v="224"/>
    <x v="0"/>
    <x v="2"/>
    <x v="1219"/>
  </r>
  <r>
    <n v="1312"/>
    <x v="618"/>
    <x v="0"/>
    <x v="10"/>
    <x v="10"/>
    <x v="1"/>
    <s v="FM-14380"/>
    <x v="248"/>
    <x v="0"/>
    <s v="United States"/>
    <x v="104"/>
    <x v="31"/>
    <x v="128"/>
    <x v="3"/>
    <x v="932"/>
    <x v="1"/>
    <x v="2"/>
    <x v="916"/>
    <x v="1175"/>
    <x v="7"/>
    <x v="0"/>
    <x v="1220"/>
  </r>
  <r>
    <n v="1313"/>
    <x v="618"/>
    <x v="0"/>
    <x v="10"/>
    <x v="10"/>
    <x v="1"/>
    <s v="FM-14380"/>
    <x v="248"/>
    <x v="0"/>
    <s v="United States"/>
    <x v="104"/>
    <x v="31"/>
    <x v="128"/>
    <x v="3"/>
    <x v="933"/>
    <x v="1"/>
    <x v="2"/>
    <x v="917"/>
    <x v="1176"/>
    <x v="4"/>
    <x v="0"/>
    <x v="1221"/>
  </r>
  <r>
    <n v="1314"/>
    <x v="619"/>
    <x v="0"/>
    <x v="446"/>
    <x v="152"/>
    <x v="1"/>
    <s v="PK-19075"/>
    <x v="7"/>
    <x v="0"/>
    <s v="United States"/>
    <x v="38"/>
    <x v="24"/>
    <x v="47"/>
    <x v="3"/>
    <x v="637"/>
    <x v="0"/>
    <x v="1"/>
    <x v="631"/>
    <x v="1177"/>
    <x v="0"/>
    <x v="4"/>
    <x v="1222"/>
  </r>
  <r>
    <n v="1315"/>
    <x v="620"/>
    <x v="0"/>
    <x v="122"/>
    <x v="491"/>
    <x v="1"/>
    <s v="HG-14965"/>
    <x v="428"/>
    <x v="1"/>
    <s v="United States"/>
    <x v="1"/>
    <x v="1"/>
    <x v="3"/>
    <x v="1"/>
    <x v="934"/>
    <x v="1"/>
    <x v="10"/>
    <x v="918"/>
    <x v="789"/>
    <x v="5"/>
    <x v="0"/>
    <x v="814"/>
  </r>
  <r>
    <n v="1316"/>
    <x v="620"/>
    <x v="0"/>
    <x v="122"/>
    <x v="491"/>
    <x v="1"/>
    <s v="HG-14965"/>
    <x v="428"/>
    <x v="1"/>
    <s v="United States"/>
    <x v="1"/>
    <x v="1"/>
    <x v="3"/>
    <x v="1"/>
    <x v="935"/>
    <x v="0"/>
    <x v="5"/>
    <x v="919"/>
    <x v="1178"/>
    <x v="8"/>
    <x v="0"/>
    <x v="1223"/>
  </r>
  <r>
    <n v="1317"/>
    <x v="620"/>
    <x v="0"/>
    <x v="122"/>
    <x v="491"/>
    <x v="1"/>
    <s v="HG-14965"/>
    <x v="428"/>
    <x v="1"/>
    <s v="United States"/>
    <x v="1"/>
    <x v="1"/>
    <x v="3"/>
    <x v="1"/>
    <x v="413"/>
    <x v="1"/>
    <x v="14"/>
    <x v="408"/>
    <x v="1179"/>
    <x v="2"/>
    <x v="0"/>
    <x v="1224"/>
  </r>
  <r>
    <n v="1318"/>
    <x v="621"/>
    <x v="3"/>
    <x v="389"/>
    <x v="93"/>
    <x v="1"/>
    <s v="HA-14920"/>
    <x v="66"/>
    <x v="0"/>
    <s v="United States"/>
    <x v="10"/>
    <x v="9"/>
    <x v="74"/>
    <x v="3"/>
    <x v="936"/>
    <x v="2"/>
    <x v="11"/>
    <x v="920"/>
    <x v="1180"/>
    <x v="7"/>
    <x v="2"/>
    <x v="1225"/>
  </r>
  <r>
    <n v="1319"/>
    <x v="622"/>
    <x v="2"/>
    <x v="268"/>
    <x v="492"/>
    <x v="1"/>
    <s v="LW-16825"/>
    <x v="429"/>
    <x v="1"/>
    <s v="United States"/>
    <x v="207"/>
    <x v="2"/>
    <x v="261"/>
    <x v="0"/>
    <x v="907"/>
    <x v="2"/>
    <x v="7"/>
    <x v="890"/>
    <x v="1181"/>
    <x v="0"/>
    <x v="2"/>
    <x v="1226"/>
  </r>
  <r>
    <n v="1320"/>
    <x v="622"/>
    <x v="2"/>
    <x v="268"/>
    <x v="492"/>
    <x v="1"/>
    <s v="LW-16825"/>
    <x v="429"/>
    <x v="1"/>
    <s v="United States"/>
    <x v="207"/>
    <x v="2"/>
    <x v="261"/>
    <x v="0"/>
    <x v="614"/>
    <x v="1"/>
    <x v="8"/>
    <x v="609"/>
    <x v="1182"/>
    <x v="5"/>
    <x v="6"/>
    <x v="1227"/>
  </r>
  <r>
    <n v="1321"/>
    <x v="623"/>
    <x v="3"/>
    <x v="447"/>
    <x v="493"/>
    <x v="1"/>
    <s v="MC-17575"/>
    <x v="430"/>
    <x v="0"/>
    <s v="United States"/>
    <x v="74"/>
    <x v="24"/>
    <x v="93"/>
    <x v="3"/>
    <x v="699"/>
    <x v="1"/>
    <x v="8"/>
    <x v="692"/>
    <x v="1183"/>
    <x v="1"/>
    <x v="6"/>
    <x v="1228"/>
  </r>
  <r>
    <n v="1322"/>
    <x v="623"/>
    <x v="3"/>
    <x v="447"/>
    <x v="493"/>
    <x v="1"/>
    <s v="MC-17575"/>
    <x v="430"/>
    <x v="0"/>
    <s v="United States"/>
    <x v="74"/>
    <x v="24"/>
    <x v="93"/>
    <x v="3"/>
    <x v="518"/>
    <x v="1"/>
    <x v="4"/>
    <x v="513"/>
    <x v="1184"/>
    <x v="0"/>
    <x v="2"/>
    <x v="1229"/>
  </r>
  <r>
    <n v="1323"/>
    <x v="624"/>
    <x v="3"/>
    <x v="448"/>
    <x v="494"/>
    <x v="1"/>
    <s v="LP-17095"/>
    <x v="431"/>
    <x v="0"/>
    <s v="United States"/>
    <x v="208"/>
    <x v="0"/>
    <x v="262"/>
    <x v="0"/>
    <x v="937"/>
    <x v="1"/>
    <x v="9"/>
    <x v="921"/>
    <x v="1185"/>
    <x v="2"/>
    <x v="0"/>
    <x v="1230"/>
  </r>
  <r>
    <n v="1324"/>
    <x v="625"/>
    <x v="3"/>
    <x v="449"/>
    <x v="495"/>
    <x v="2"/>
    <s v="EB-14170"/>
    <x v="432"/>
    <x v="0"/>
    <s v="United States"/>
    <x v="40"/>
    <x v="3"/>
    <x v="124"/>
    <x v="0"/>
    <x v="938"/>
    <x v="1"/>
    <x v="10"/>
    <x v="922"/>
    <x v="1186"/>
    <x v="4"/>
    <x v="2"/>
    <x v="1231"/>
  </r>
  <r>
    <n v="1325"/>
    <x v="626"/>
    <x v="2"/>
    <x v="450"/>
    <x v="127"/>
    <x v="1"/>
    <s v="GZ-14545"/>
    <x v="433"/>
    <x v="1"/>
    <s v="United States"/>
    <x v="104"/>
    <x v="31"/>
    <x v="128"/>
    <x v="3"/>
    <x v="421"/>
    <x v="1"/>
    <x v="4"/>
    <x v="416"/>
    <x v="193"/>
    <x v="1"/>
    <x v="0"/>
    <x v="1232"/>
  </r>
  <r>
    <n v="1326"/>
    <x v="627"/>
    <x v="2"/>
    <x v="279"/>
    <x v="496"/>
    <x v="2"/>
    <s v="LE-16810"/>
    <x v="97"/>
    <x v="0"/>
    <s v="United States"/>
    <x v="22"/>
    <x v="10"/>
    <x v="155"/>
    <x v="2"/>
    <x v="939"/>
    <x v="1"/>
    <x v="8"/>
    <x v="923"/>
    <x v="1187"/>
    <x v="5"/>
    <x v="3"/>
    <x v="1233"/>
  </r>
  <r>
    <n v="1327"/>
    <x v="628"/>
    <x v="1"/>
    <x v="451"/>
    <x v="497"/>
    <x v="1"/>
    <s v="AD-10180"/>
    <x v="57"/>
    <x v="2"/>
    <s v="United States"/>
    <x v="10"/>
    <x v="9"/>
    <x v="74"/>
    <x v="3"/>
    <x v="882"/>
    <x v="0"/>
    <x v="5"/>
    <x v="867"/>
    <x v="1188"/>
    <x v="5"/>
    <x v="2"/>
    <x v="1234"/>
  </r>
  <r>
    <n v="1328"/>
    <x v="629"/>
    <x v="0"/>
    <x v="452"/>
    <x v="498"/>
    <x v="2"/>
    <s v="CP-12085"/>
    <x v="434"/>
    <x v="1"/>
    <s v="United States"/>
    <x v="165"/>
    <x v="29"/>
    <x v="211"/>
    <x v="3"/>
    <x v="752"/>
    <x v="1"/>
    <x v="10"/>
    <x v="743"/>
    <x v="1189"/>
    <x v="7"/>
    <x v="0"/>
    <x v="1235"/>
  </r>
  <r>
    <n v="1329"/>
    <x v="630"/>
    <x v="3"/>
    <x v="453"/>
    <x v="499"/>
    <x v="0"/>
    <s v="FG-14260"/>
    <x v="435"/>
    <x v="2"/>
    <s v="United States"/>
    <x v="8"/>
    <x v="1"/>
    <x v="94"/>
    <x v="1"/>
    <x v="940"/>
    <x v="1"/>
    <x v="6"/>
    <x v="924"/>
    <x v="1190"/>
    <x v="4"/>
    <x v="0"/>
    <x v="1236"/>
  </r>
  <r>
    <n v="1330"/>
    <x v="631"/>
    <x v="0"/>
    <x v="454"/>
    <x v="500"/>
    <x v="1"/>
    <s v="LD-17005"/>
    <x v="436"/>
    <x v="0"/>
    <s v="United States"/>
    <x v="8"/>
    <x v="1"/>
    <x v="9"/>
    <x v="1"/>
    <x v="893"/>
    <x v="0"/>
    <x v="5"/>
    <x v="877"/>
    <x v="1191"/>
    <x v="1"/>
    <x v="0"/>
    <x v="1237"/>
  </r>
  <r>
    <n v="1331"/>
    <x v="632"/>
    <x v="3"/>
    <x v="455"/>
    <x v="501"/>
    <x v="1"/>
    <s v="AB-10255"/>
    <x v="437"/>
    <x v="2"/>
    <s v="United States"/>
    <x v="160"/>
    <x v="24"/>
    <x v="203"/>
    <x v="3"/>
    <x v="500"/>
    <x v="2"/>
    <x v="7"/>
    <x v="495"/>
    <x v="1192"/>
    <x v="7"/>
    <x v="10"/>
    <x v="1238"/>
  </r>
  <r>
    <n v="1332"/>
    <x v="632"/>
    <x v="3"/>
    <x v="455"/>
    <x v="501"/>
    <x v="1"/>
    <s v="AB-10255"/>
    <x v="437"/>
    <x v="2"/>
    <s v="United States"/>
    <x v="160"/>
    <x v="24"/>
    <x v="203"/>
    <x v="3"/>
    <x v="456"/>
    <x v="1"/>
    <x v="4"/>
    <x v="452"/>
    <x v="1193"/>
    <x v="0"/>
    <x v="2"/>
    <x v="1239"/>
  </r>
  <r>
    <n v="1333"/>
    <x v="633"/>
    <x v="2"/>
    <x v="456"/>
    <x v="502"/>
    <x v="1"/>
    <s v="MN-17935"/>
    <x v="438"/>
    <x v="0"/>
    <s v="United States"/>
    <x v="61"/>
    <x v="5"/>
    <x v="77"/>
    <x v="2"/>
    <x v="751"/>
    <x v="1"/>
    <x v="8"/>
    <x v="742"/>
    <x v="1194"/>
    <x v="1"/>
    <x v="3"/>
    <x v="1240"/>
  </r>
  <r>
    <n v="1334"/>
    <x v="633"/>
    <x v="2"/>
    <x v="456"/>
    <x v="502"/>
    <x v="1"/>
    <s v="MN-17935"/>
    <x v="438"/>
    <x v="0"/>
    <s v="United States"/>
    <x v="61"/>
    <x v="5"/>
    <x v="77"/>
    <x v="2"/>
    <x v="941"/>
    <x v="1"/>
    <x v="9"/>
    <x v="925"/>
    <x v="1195"/>
    <x v="0"/>
    <x v="3"/>
    <x v="1241"/>
  </r>
  <r>
    <n v="1335"/>
    <x v="634"/>
    <x v="2"/>
    <x v="457"/>
    <x v="503"/>
    <x v="1"/>
    <s v="HP-14815"/>
    <x v="6"/>
    <x v="2"/>
    <s v="United States"/>
    <x v="1"/>
    <x v="1"/>
    <x v="13"/>
    <x v="1"/>
    <x v="715"/>
    <x v="1"/>
    <x v="8"/>
    <x v="707"/>
    <x v="1196"/>
    <x v="8"/>
    <x v="2"/>
    <x v="1242"/>
  </r>
  <r>
    <n v="1336"/>
    <x v="635"/>
    <x v="0"/>
    <x v="458"/>
    <x v="213"/>
    <x v="1"/>
    <s v="JR-15670"/>
    <x v="439"/>
    <x v="0"/>
    <s v="United States"/>
    <x v="209"/>
    <x v="29"/>
    <x v="263"/>
    <x v="3"/>
    <x v="942"/>
    <x v="1"/>
    <x v="4"/>
    <x v="926"/>
    <x v="1197"/>
    <x v="4"/>
    <x v="0"/>
    <x v="232"/>
  </r>
  <r>
    <n v="1337"/>
    <x v="636"/>
    <x v="3"/>
    <x v="459"/>
    <x v="377"/>
    <x v="1"/>
    <s v="JF-15190"/>
    <x v="440"/>
    <x v="0"/>
    <s v="United States"/>
    <x v="1"/>
    <x v="1"/>
    <x v="141"/>
    <x v="1"/>
    <x v="904"/>
    <x v="0"/>
    <x v="5"/>
    <x v="887"/>
    <x v="1198"/>
    <x v="1"/>
    <x v="0"/>
    <x v="1243"/>
  </r>
  <r>
    <n v="1338"/>
    <x v="637"/>
    <x v="3"/>
    <x v="185"/>
    <x v="504"/>
    <x v="0"/>
    <s v="CM-12115"/>
    <x v="441"/>
    <x v="0"/>
    <s v="United States"/>
    <x v="20"/>
    <x v="15"/>
    <x v="164"/>
    <x v="3"/>
    <x v="943"/>
    <x v="0"/>
    <x v="5"/>
    <x v="927"/>
    <x v="1199"/>
    <x v="0"/>
    <x v="0"/>
    <x v="1244"/>
  </r>
  <r>
    <n v="1339"/>
    <x v="637"/>
    <x v="3"/>
    <x v="185"/>
    <x v="504"/>
    <x v="0"/>
    <s v="CM-12115"/>
    <x v="441"/>
    <x v="0"/>
    <s v="United States"/>
    <x v="20"/>
    <x v="15"/>
    <x v="164"/>
    <x v="3"/>
    <x v="944"/>
    <x v="2"/>
    <x v="7"/>
    <x v="928"/>
    <x v="1200"/>
    <x v="1"/>
    <x v="0"/>
    <x v="1245"/>
  </r>
  <r>
    <n v="1340"/>
    <x v="637"/>
    <x v="3"/>
    <x v="185"/>
    <x v="504"/>
    <x v="0"/>
    <s v="CM-12115"/>
    <x v="441"/>
    <x v="0"/>
    <s v="United States"/>
    <x v="20"/>
    <x v="15"/>
    <x v="164"/>
    <x v="3"/>
    <x v="945"/>
    <x v="1"/>
    <x v="10"/>
    <x v="929"/>
    <x v="1201"/>
    <x v="8"/>
    <x v="0"/>
    <x v="1246"/>
  </r>
  <r>
    <n v="1341"/>
    <x v="638"/>
    <x v="3"/>
    <x v="460"/>
    <x v="505"/>
    <x v="2"/>
    <s v="AS-10045"/>
    <x v="442"/>
    <x v="1"/>
    <s v="United States"/>
    <x v="108"/>
    <x v="3"/>
    <x v="222"/>
    <x v="0"/>
    <x v="946"/>
    <x v="2"/>
    <x v="15"/>
    <x v="930"/>
    <x v="1202"/>
    <x v="0"/>
    <x v="5"/>
    <x v="1247"/>
  </r>
  <r>
    <n v="1342"/>
    <x v="638"/>
    <x v="3"/>
    <x v="460"/>
    <x v="505"/>
    <x v="2"/>
    <s v="AS-10045"/>
    <x v="442"/>
    <x v="1"/>
    <s v="United States"/>
    <x v="108"/>
    <x v="3"/>
    <x v="222"/>
    <x v="0"/>
    <x v="864"/>
    <x v="1"/>
    <x v="8"/>
    <x v="850"/>
    <x v="1203"/>
    <x v="2"/>
    <x v="6"/>
    <x v="1248"/>
  </r>
  <r>
    <n v="1343"/>
    <x v="638"/>
    <x v="3"/>
    <x v="460"/>
    <x v="505"/>
    <x v="2"/>
    <s v="AS-10045"/>
    <x v="442"/>
    <x v="1"/>
    <s v="United States"/>
    <x v="108"/>
    <x v="3"/>
    <x v="222"/>
    <x v="0"/>
    <x v="27"/>
    <x v="1"/>
    <x v="8"/>
    <x v="27"/>
    <x v="1204"/>
    <x v="5"/>
    <x v="6"/>
    <x v="1249"/>
  </r>
  <r>
    <n v="1344"/>
    <x v="639"/>
    <x v="1"/>
    <x v="71"/>
    <x v="506"/>
    <x v="1"/>
    <s v="KB-16315"/>
    <x v="41"/>
    <x v="0"/>
    <s v="United States"/>
    <x v="210"/>
    <x v="15"/>
    <x v="264"/>
    <x v="3"/>
    <x v="947"/>
    <x v="1"/>
    <x v="6"/>
    <x v="931"/>
    <x v="1205"/>
    <x v="1"/>
    <x v="0"/>
    <x v="1250"/>
  </r>
  <r>
    <n v="1345"/>
    <x v="639"/>
    <x v="1"/>
    <x v="71"/>
    <x v="506"/>
    <x v="1"/>
    <s v="KB-16315"/>
    <x v="41"/>
    <x v="0"/>
    <s v="United States"/>
    <x v="210"/>
    <x v="15"/>
    <x v="264"/>
    <x v="3"/>
    <x v="948"/>
    <x v="1"/>
    <x v="2"/>
    <x v="932"/>
    <x v="1206"/>
    <x v="2"/>
    <x v="0"/>
    <x v="1251"/>
  </r>
  <r>
    <n v="1346"/>
    <x v="640"/>
    <x v="2"/>
    <x v="461"/>
    <x v="507"/>
    <x v="1"/>
    <s v="BN-11515"/>
    <x v="202"/>
    <x v="0"/>
    <s v="United States"/>
    <x v="69"/>
    <x v="11"/>
    <x v="87"/>
    <x v="2"/>
    <x v="589"/>
    <x v="1"/>
    <x v="9"/>
    <x v="584"/>
    <x v="1207"/>
    <x v="0"/>
    <x v="0"/>
    <x v="1252"/>
  </r>
  <r>
    <n v="1347"/>
    <x v="640"/>
    <x v="2"/>
    <x v="461"/>
    <x v="507"/>
    <x v="1"/>
    <s v="BN-11515"/>
    <x v="202"/>
    <x v="0"/>
    <s v="United States"/>
    <x v="69"/>
    <x v="11"/>
    <x v="87"/>
    <x v="2"/>
    <x v="949"/>
    <x v="1"/>
    <x v="10"/>
    <x v="933"/>
    <x v="1208"/>
    <x v="3"/>
    <x v="0"/>
    <x v="1253"/>
  </r>
  <r>
    <n v="1348"/>
    <x v="640"/>
    <x v="2"/>
    <x v="461"/>
    <x v="507"/>
    <x v="1"/>
    <s v="BN-11515"/>
    <x v="202"/>
    <x v="0"/>
    <s v="United States"/>
    <x v="69"/>
    <x v="11"/>
    <x v="87"/>
    <x v="2"/>
    <x v="950"/>
    <x v="1"/>
    <x v="6"/>
    <x v="934"/>
    <x v="1209"/>
    <x v="5"/>
    <x v="0"/>
    <x v="1254"/>
  </r>
  <r>
    <n v="1349"/>
    <x v="640"/>
    <x v="2"/>
    <x v="461"/>
    <x v="507"/>
    <x v="1"/>
    <s v="BN-11515"/>
    <x v="202"/>
    <x v="0"/>
    <s v="United States"/>
    <x v="69"/>
    <x v="11"/>
    <x v="87"/>
    <x v="2"/>
    <x v="951"/>
    <x v="1"/>
    <x v="8"/>
    <x v="935"/>
    <x v="1210"/>
    <x v="12"/>
    <x v="0"/>
    <x v="1255"/>
  </r>
  <r>
    <n v="1350"/>
    <x v="640"/>
    <x v="2"/>
    <x v="461"/>
    <x v="507"/>
    <x v="1"/>
    <s v="BN-11515"/>
    <x v="202"/>
    <x v="0"/>
    <s v="United States"/>
    <x v="69"/>
    <x v="11"/>
    <x v="87"/>
    <x v="2"/>
    <x v="952"/>
    <x v="1"/>
    <x v="8"/>
    <x v="936"/>
    <x v="1211"/>
    <x v="5"/>
    <x v="0"/>
    <x v="1256"/>
  </r>
  <r>
    <n v="1351"/>
    <x v="641"/>
    <x v="2"/>
    <x v="462"/>
    <x v="508"/>
    <x v="0"/>
    <s v="BP-11290"/>
    <x v="443"/>
    <x v="0"/>
    <s v="United States"/>
    <x v="148"/>
    <x v="10"/>
    <x v="189"/>
    <x v="2"/>
    <x v="812"/>
    <x v="0"/>
    <x v="1"/>
    <x v="801"/>
    <x v="1212"/>
    <x v="1"/>
    <x v="4"/>
    <x v="1257"/>
  </r>
  <r>
    <n v="1352"/>
    <x v="642"/>
    <x v="0"/>
    <x v="463"/>
    <x v="509"/>
    <x v="2"/>
    <s v="AS-10045"/>
    <x v="442"/>
    <x v="1"/>
    <s v="United States"/>
    <x v="81"/>
    <x v="17"/>
    <x v="101"/>
    <x v="0"/>
    <x v="953"/>
    <x v="1"/>
    <x v="4"/>
    <x v="937"/>
    <x v="1213"/>
    <x v="0"/>
    <x v="0"/>
    <x v="1258"/>
  </r>
  <r>
    <n v="1353"/>
    <x v="643"/>
    <x v="3"/>
    <x v="464"/>
    <x v="510"/>
    <x v="1"/>
    <s v="LW-16990"/>
    <x v="352"/>
    <x v="1"/>
    <s v="United States"/>
    <x v="8"/>
    <x v="1"/>
    <x v="9"/>
    <x v="1"/>
    <x v="521"/>
    <x v="2"/>
    <x v="7"/>
    <x v="516"/>
    <x v="1214"/>
    <x v="2"/>
    <x v="2"/>
    <x v="1259"/>
  </r>
  <r>
    <n v="1354"/>
    <x v="643"/>
    <x v="3"/>
    <x v="464"/>
    <x v="510"/>
    <x v="1"/>
    <s v="LW-16990"/>
    <x v="352"/>
    <x v="1"/>
    <s v="United States"/>
    <x v="8"/>
    <x v="1"/>
    <x v="9"/>
    <x v="1"/>
    <x v="707"/>
    <x v="1"/>
    <x v="10"/>
    <x v="699"/>
    <x v="1215"/>
    <x v="1"/>
    <x v="0"/>
    <x v="1260"/>
  </r>
  <r>
    <n v="1355"/>
    <x v="643"/>
    <x v="3"/>
    <x v="464"/>
    <x v="510"/>
    <x v="1"/>
    <s v="LW-16990"/>
    <x v="352"/>
    <x v="1"/>
    <s v="United States"/>
    <x v="8"/>
    <x v="1"/>
    <x v="9"/>
    <x v="1"/>
    <x v="215"/>
    <x v="0"/>
    <x v="3"/>
    <x v="214"/>
    <x v="1216"/>
    <x v="7"/>
    <x v="2"/>
    <x v="1261"/>
  </r>
  <r>
    <n v="1356"/>
    <x v="644"/>
    <x v="2"/>
    <x v="260"/>
    <x v="492"/>
    <x v="3"/>
    <s v="DC-12850"/>
    <x v="419"/>
    <x v="0"/>
    <s v="United States"/>
    <x v="12"/>
    <x v="5"/>
    <x v="66"/>
    <x v="2"/>
    <x v="196"/>
    <x v="1"/>
    <x v="4"/>
    <x v="195"/>
    <x v="1217"/>
    <x v="1"/>
    <x v="2"/>
    <x v="1262"/>
  </r>
  <r>
    <n v="1357"/>
    <x v="644"/>
    <x v="2"/>
    <x v="260"/>
    <x v="492"/>
    <x v="3"/>
    <s v="DC-12850"/>
    <x v="419"/>
    <x v="0"/>
    <s v="United States"/>
    <x v="12"/>
    <x v="5"/>
    <x v="66"/>
    <x v="2"/>
    <x v="911"/>
    <x v="1"/>
    <x v="4"/>
    <x v="894"/>
    <x v="1218"/>
    <x v="10"/>
    <x v="2"/>
    <x v="1263"/>
  </r>
  <r>
    <n v="1358"/>
    <x v="645"/>
    <x v="0"/>
    <x v="465"/>
    <x v="477"/>
    <x v="2"/>
    <s v="ND-18370"/>
    <x v="444"/>
    <x v="0"/>
    <s v="United States"/>
    <x v="103"/>
    <x v="0"/>
    <x v="175"/>
    <x v="0"/>
    <x v="954"/>
    <x v="1"/>
    <x v="10"/>
    <x v="938"/>
    <x v="1219"/>
    <x v="1"/>
    <x v="0"/>
    <x v="1264"/>
  </r>
  <r>
    <n v="1359"/>
    <x v="646"/>
    <x v="3"/>
    <x v="466"/>
    <x v="433"/>
    <x v="2"/>
    <s v="LB-16735"/>
    <x v="445"/>
    <x v="0"/>
    <s v="United States"/>
    <x v="5"/>
    <x v="5"/>
    <x v="6"/>
    <x v="2"/>
    <x v="527"/>
    <x v="0"/>
    <x v="5"/>
    <x v="522"/>
    <x v="1220"/>
    <x v="7"/>
    <x v="7"/>
    <x v="1265"/>
  </r>
  <r>
    <n v="1360"/>
    <x v="647"/>
    <x v="2"/>
    <x v="467"/>
    <x v="511"/>
    <x v="0"/>
    <s v="KT-16465"/>
    <x v="446"/>
    <x v="0"/>
    <s v="United States"/>
    <x v="1"/>
    <x v="1"/>
    <x v="13"/>
    <x v="1"/>
    <x v="955"/>
    <x v="0"/>
    <x v="1"/>
    <x v="939"/>
    <x v="1221"/>
    <x v="0"/>
    <x v="2"/>
    <x v="232"/>
  </r>
  <r>
    <n v="1361"/>
    <x v="648"/>
    <x v="3"/>
    <x v="15"/>
    <x v="512"/>
    <x v="1"/>
    <s v="HM-14860"/>
    <x v="447"/>
    <x v="1"/>
    <s v="United States"/>
    <x v="10"/>
    <x v="9"/>
    <x v="74"/>
    <x v="3"/>
    <x v="666"/>
    <x v="1"/>
    <x v="6"/>
    <x v="660"/>
    <x v="1222"/>
    <x v="3"/>
    <x v="2"/>
    <x v="1266"/>
  </r>
  <r>
    <n v="1362"/>
    <x v="648"/>
    <x v="3"/>
    <x v="15"/>
    <x v="512"/>
    <x v="1"/>
    <s v="HM-14860"/>
    <x v="447"/>
    <x v="1"/>
    <s v="United States"/>
    <x v="10"/>
    <x v="9"/>
    <x v="74"/>
    <x v="3"/>
    <x v="956"/>
    <x v="1"/>
    <x v="10"/>
    <x v="940"/>
    <x v="208"/>
    <x v="4"/>
    <x v="2"/>
    <x v="1267"/>
  </r>
  <r>
    <n v="1363"/>
    <x v="648"/>
    <x v="3"/>
    <x v="15"/>
    <x v="512"/>
    <x v="1"/>
    <s v="HM-14860"/>
    <x v="447"/>
    <x v="1"/>
    <s v="United States"/>
    <x v="10"/>
    <x v="9"/>
    <x v="74"/>
    <x v="3"/>
    <x v="957"/>
    <x v="2"/>
    <x v="7"/>
    <x v="941"/>
    <x v="1223"/>
    <x v="4"/>
    <x v="10"/>
    <x v="1268"/>
  </r>
  <r>
    <n v="1364"/>
    <x v="649"/>
    <x v="3"/>
    <x v="468"/>
    <x v="45"/>
    <x v="2"/>
    <s v="AB-10600"/>
    <x v="448"/>
    <x v="1"/>
    <s v="United States"/>
    <x v="93"/>
    <x v="16"/>
    <x v="115"/>
    <x v="1"/>
    <x v="624"/>
    <x v="1"/>
    <x v="8"/>
    <x v="618"/>
    <x v="1224"/>
    <x v="9"/>
    <x v="6"/>
    <x v="1269"/>
  </r>
  <r>
    <n v="1365"/>
    <x v="649"/>
    <x v="3"/>
    <x v="468"/>
    <x v="45"/>
    <x v="2"/>
    <s v="AB-10600"/>
    <x v="448"/>
    <x v="1"/>
    <s v="United States"/>
    <x v="93"/>
    <x v="16"/>
    <x v="115"/>
    <x v="1"/>
    <x v="958"/>
    <x v="2"/>
    <x v="15"/>
    <x v="942"/>
    <x v="1225"/>
    <x v="0"/>
    <x v="6"/>
    <x v="1270"/>
  </r>
  <r>
    <n v="1366"/>
    <x v="649"/>
    <x v="3"/>
    <x v="468"/>
    <x v="45"/>
    <x v="2"/>
    <s v="AB-10600"/>
    <x v="448"/>
    <x v="1"/>
    <s v="United States"/>
    <x v="93"/>
    <x v="16"/>
    <x v="115"/>
    <x v="1"/>
    <x v="959"/>
    <x v="2"/>
    <x v="11"/>
    <x v="943"/>
    <x v="1226"/>
    <x v="5"/>
    <x v="2"/>
    <x v="1271"/>
  </r>
  <r>
    <n v="1367"/>
    <x v="649"/>
    <x v="3"/>
    <x v="468"/>
    <x v="45"/>
    <x v="2"/>
    <s v="AB-10600"/>
    <x v="448"/>
    <x v="1"/>
    <s v="United States"/>
    <x v="93"/>
    <x v="16"/>
    <x v="115"/>
    <x v="1"/>
    <x v="202"/>
    <x v="2"/>
    <x v="7"/>
    <x v="201"/>
    <x v="1227"/>
    <x v="0"/>
    <x v="2"/>
    <x v="1272"/>
  </r>
  <r>
    <n v="1368"/>
    <x v="649"/>
    <x v="3"/>
    <x v="468"/>
    <x v="45"/>
    <x v="2"/>
    <s v="AB-10600"/>
    <x v="448"/>
    <x v="1"/>
    <s v="United States"/>
    <x v="93"/>
    <x v="16"/>
    <x v="115"/>
    <x v="1"/>
    <x v="299"/>
    <x v="0"/>
    <x v="1"/>
    <x v="296"/>
    <x v="185"/>
    <x v="4"/>
    <x v="2"/>
    <x v="1273"/>
  </r>
  <r>
    <n v="1369"/>
    <x v="650"/>
    <x v="3"/>
    <x v="141"/>
    <x v="513"/>
    <x v="2"/>
    <s v="SZ-20035"/>
    <x v="449"/>
    <x v="2"/>
    <s v="United States"/>
    <x v="211"/>
    <x v="1"/>
    <x v="265"/>
    <x v="1"/>
    <x v="287"/>
    <x v="0"/>
    <x v="5"/>
    <x v="284"/>
    <x v="1228"/>
    <x v="2"/>
    <x v="0"/>
    <x v="1274"/>
  </r>
  <r>
    <n v="1370"/>
    <x v="651"/>
    <x v="1"/>
    <x v="100"/>
    <x v="514"/>
    <x v="1"/>
    <s v="JR-15670"/>
    <x v="439"/>
    <x v="0"/>
    <s v="United States"/>
    <x v="77"/>
    <x v="22"/>
    <x v="97"/>
    <x v="1"/>
    <x v="178"/>
    <x v="0"/>
    <x v="0"/>
    <x v="177"/>
    <x v="1229"/>
    <x v="3"/>
    <x v="6"/>
    <x v="1275"/>
  </r>
  <r>
    <n v="1371"/>
    <x v="651"/>
    <x v="1"/>
    <x v="100"/>
    <x v="514"/>
    <x v="1"/>
    <s v="JR-15670"/>
    <x v="439"/>
    <x v="0"/>
    <s v="United States"/>
    <x v="77"/>
    <x v="22"/>
    <x v="97"/>
    <x v="1"/>
    <x v="628"/>
    <x v="1"/>
    <x v="6"/>
    <x v="622"/>
    <x v="1230"/>
    <x v="1"/>
    <x v="2"/>
    <x v="1276"/>
  </r>
  <r>
    <n v="1372"/>
    <x v="652"/>
    <x v="3"/>
    <x v="469"/>
    <x v="515"/>
    <x v="1"/>
    <s v="MG-17890"/>
    <x v="450"/>
    <x v="2"/>
    <s v="United States"/>
    <x v="183"/>
    <x v="39"/>
    <x v="234"/>
    <x v="3"/>
    <x v="960"/>
    <x v="2"/>
    <x v="11"/>
    <x v="944"/>
    <x v="1231"/>
    <x v="1"/>
    <x v="0"/>
    <x v="1277"/>
  </r>
  <r>
    <n v="1373"/>
    <x v="653"/>
    <x v="2"/>
    <x v="470"/>
    <x v="516"/>
    <x v="0"/>
    <s v="KM-16720"/>
    <x v="27"/>
    <x v="0"/>
    <s v="United States"/>
    <x v="132"/>
    <x v="1"/>
    <x v="167"/>
    <x v="1"/>
    <x v="579"/>
    <x v="1"/>
    <x v="2"/>
    <x v="574"/>
    <x v="461"/>
    <x v="0"/>
    <x v="0"/>
    <x v="472"/>
  </r>
  <r>
    <n v="1374"/>
    <x v="653"/>
    <x v="2"/>
    <x v="470"/>
    <x v="516"/>
    <x v="0"/>
    <s v="KM-16720"/>
    <x v="27"/>
    <x v="0"/>
    <s v="United States"/>
    <x v="132"/>
    <x v="1"/>
    <x v="167"/>
    <x v="1"/>
    <x v="961"/>
    <x v="1"/>
    <x v="8"/>
    <x v="945"/>
    <x v="1232"/>
    <x v="4"/>
    <x v="2"/>
    <x v="1278"/>
  </r>
  <r>
    <n v="1375"/>
    <x v="654"/>
    <x v="1"/>
    <x v="471"/>
    <x v="400"/>
    <x v="1"/>
    <s v="CA-12265"/>
    <x v="244"/>
    <x v="0"/>
    <s v="United States"/>
    <x v="212"/>
    <x v="7"/>
    <x v="266"/>
    <x v="1"/>
    <x v="962"/>
    <x v="0"/>
    <x v="3"/>
    <x v="946"/>
    <x v="1233"/>
    <x v="2"/>
    <x v="0"/>
    <x v="1279"/>
  </r>
  <r>
    <n v="1376"/>
    <x v="655"/>
    <x v="2"/>
    <x v="472"/>
    <x v="75"/>
    <x v="0"/>
    <s v="VD-21670"/>
    <x v="104"/>
    <x v="0"/>
    <s v="United States"/>
    <x v="213"/>
    <x v="7"/>
    <x v="267"/>
    <x v="1"/>
    <x v="963"/>
    <x v="1"/>
    <x v="9"/>
    <x v="947"/>
    <x v="1234"/>
    <x v="1"/>
    <x v="0"/>
    <x v="1280"/>
  </r>
  <r>
    <n v="1377"/>
    <x v="655"/>
    <x v="2"/>
    <x v="472"/>
    <x v="75"/>
    <x v="0"/>
    <s v="VD-21670"/>
    <x v="104"/>
    <x v="0"/>
    <s v="United States"/>
    <x v="213"/>
    <x v="7"/>
    <x v="267"/>
    <x v="1"/>
    <x v="964"/>
    <x v="1"/>
    <x v="10"/>
    <x v="948"/>
    <x v="990"/>
    <x v="8"/>
    <x v="0"/>
    <x v="1281"/>
  </r>
  <r>
    <n v="1378"/>
    <x v="655"/>
    <x v="2"/>
    <x v="472"/>
    <x v="75"/>
    <x v="0"/>
    <s v="VD-21670"/>
    <x v="104"/>
    <x v="0"/>
    <s v="United States"/>
    <x v="213"/>
    <x v="7"/>
    <x v="267"/>
    <x v="1"/>
    <x v="965"/>
    <x v="1"/>
    <x v="6"/>
    <x v="949"/>
    <x v="1235"/>
    <x v="2"/>
    <x v="0"/>
    <x v="1282"/>
  </r>
  <r>
    <n v="1379"/>
    <x v="655"/>
    <x v="2"/>
    <x v="472"/>
    <x v="75"/>
    <x v="0"/>
    <s v="VD-21670"/>
    <x v="104"/>
    <x v="0"/>
    <s v="United States"/>
    <x v="213"/>
    <x v="7"/>
    <x v="267"/>
    <x v="1"/>
    <x v="966"/>
    <x v="2"/>
    <x v="7"/>
    <x v="950"/>
    <x v="1236"/>
    <x v="2"/>
    <x v="2"/>
    <x v="1283"/>
  </r>
  <r>
    <n v="1380"/>
    <x v="655"/>
    <x v="2"/>
    <x v="472"/>
    <x v="75"/>
    <x v="0"/>
    <s v="VD-21670"/>
    <x v="104"/>
    <x v="0"/>
    <s v="United States"/>
    <x v="213"/>
    <x v="7"/>
    <x v="267"/>
    <x v="1"/>
    <x v="967"/>
    <x v="1"/>
    <x v="4"/>
    <x v="951"/>
    <x v="1237"/>
    <x v="2"/>
    <x v="0"/>
    <x v="1284"/>
  </r>
  <r>
    <n v="1381"/>
    <x v="655"/>
    <x v="2"/>
    <x v="472"/>
    <x v="75"/>
    <x v="0"/>
    <s v="VD-21670"/>
    <x v="104"/>
    <x v="0"/>
    <s v="United States"/>
    <x v="213"/>
    <x v="7"/>
    <x v="267"/>
    <x v="1"/>
    <x v="91"/>
    <x v="1"/>
    <x v="8"/>
    <x v="91"/>
    <x v="1238"/>
    <x v="7"/>
    <x v="2"/>
    <x v="1285"/>
  </r>
  <r>
    <n v="1382"/>
    <x v="656"/>
    <x v="0"/>
    <x v="323"/>
    <x v="411"/>
    <x v="1"/>
    <s v="JK-16120"/>
    <x v="451"/>
    <x v="2"/>
    <s v="United States"/>
    <x v="34"/>
    <x v="10"/>
    <x v="173"/>
    <x v="2"/>
    <x v="583"/>
    <x v="0"/>
    <x v="5"/>
    <x v="578"/>
    <x v="1239"/>
    <x v="1"/>
    <x v="7"/>
    <x v="1286"/>
  </r>
  <r>
    <n v="1383"/>
    <x v="657"/>
    <x v="0"/>
    <x v="473"/>
    <x v="517"/>
    <x v="3"/>
    <s v="PP-18955"/>
    <x v="452"/>
    <x v="2"/>
    <s v="United States"/>
    <x v="214"/>
    <x v="32"/>
    <x v="268"/>
    <x v="0"/>
    <x v="871"/>
    <x v="1"/>
    <x v="4"/>
    <x v="856"/>
    <x v="1240"/>
    <x v="7"/>
    <x v="0"/>
    <x v="1287"/>
  </r>
  <r>
    <n v="1384"/>
    <x v="657"/>
    <x v="0"/>
    <x v="473"/>
    <x v="517"/>
    <x v="3"/>
    <s v="PP-18955"/>
    <x v="452"/>
    <x v="2"/>
    <s v="United States"/>
    <x v="214"/>
    <x v="32"/>
    <x v="268"/>
    <x v="0"/>
    <x v="968"/>
    <x v="1"/>
    <x v="10"/>
    <x v="952"/>
    <x v="1241"/>
    <x v="6"/>
    <x v="0"/>
    <x v="1288"/>
  </r>
  <r>
    <n v="1385"/>
    <x v="657"/>
    <x v="0"/>
    <x v="473"/>
    <x v="517"/>
    <x v="3"/>
    <s v="PP-18955"/>
    <x v="452"/>
    <x v="2"/>
    <s v="United States"/>
    <x v="214"/>
    <x v="32"/>
    <x v="268"/>
    <x v="0"/>
    <x v="969"/>
    <x v="1"/>
    <x v="13"/>
    <x v="953"/>
    <x v="1242"/>
    <x v="2"/>
    <x v="0"/>
    <x v="1289"/>
  </r>
  <r>
    <n v="1386"/>
    <x v="657"/>
    <x v="0"/>
    <x v="473"/>
    <x v="517"/>
    <x v="3"/>
    <s v="PP-18955"/>
    <x v="452"/>
    <x v="2"/>
    <s v="United States"/>
    <x v="214"/>
    <x v="32"/>
    <x v="268"/>
    <x v="0"/>
    <x v="267"/>
    <x v="0"/>
    <x v="5"/>
    <x v="954"/>
    <x v="609"/>
    <x v="1"/>
    <x v="0"/>
    <x v="1290"/>
  </r>
  <r>
    <n v="1387"/>
    <x v="657"/>
    <x v="0"/>
    <x v="473"/>
    <x v="517"/>
    <x v="3"/>
    <s v="PP-18955"/>
    <x v="452"/>
    <x v="2"/>
    <s v="United States"/>
    <x v="214"/>
    <x v="32"/>
    <x v="268"/>
    <x v="0"/>
    <x v="574"/>
    <x v="0"/>
    <x v="0"/>
    <x v="569"/>
    <x v="1243"/>
    <x v="0"/>
    <x v="0"/>
    <x v="1291"/>
  </r>
  <r>
    <n v="1388"/>
    <x v="657"/>
    <x v="0"/>
    <x v="473"/>
    <x v="517"/>
    <x v="3"/>
    <s v="PP-18955"/>
    <x v="452"/>
    <x v="2"/>
    <s v="United States"/>
    <x v="214"/>
    <x v="32"/>
    <x v="268"/>
    <x v="0"/>
    <x v="970"/>
    <x v="1"/>
    <x v="12"/>
    <x v="955"/>
    <x v="1244"/>
    <x v="0"/>
    <x v="0"/>
    <x v="1292"/>
  </r>
  <r>
    <n v="1389"/>
    <x v="657"/>
    <x v="0"/>
    <x v="473"/>
    <x v="517"/>
    <x v="3"/>
    <s v="PP-18955"/>
    <x v="452"/>
    <x v="2"/>
    <s v="United States"/>
    <x v="214"/>
    <x v="32"/>
    <x v="268"/>
    <x v="0"/>
    <x v="139"/>
    <x v="2"/>
    <x v="7"/>
    <x v="139"/>
    <x v="1245"/>
    <x v="1"/>
    <x v="0"/>
    <x v="1293"/>
  </r>
  <r>
    <n v="1390"/>
    <x v="657"/>
    <x v="0"/>
    <x v="473"/>
    <x v="517"/>
    <x v="3"/>
    <s v="PP-18955"/>
    <x v="452"/>
    <x v="2"/>
    <s v="United States"/>
    <x v="214"/>
    <x v="32"/>
    <x v="268"/>
    <x v="0"/>
    <x v="297"/>
    <x v="2"/>
    <x v="7"/>
    <x v="294"/>
    <x v="1246"/>
    <x v="1"/>
    <x v="0"/>
    <x v="1294"/>
  </r>
  <r>
    <n v="1391"/>
    <x v="657"/>
    <x v="0"/>
    <x v="473"/>
    <x v="517"/>
    <x v="3"/>
    <s v="PP-18955"/>
    <x v="452"/>
    <x v="2"/>
    <s v="United States"/>
    <x v="214"/>
    <x v="32"/>
    <x v="268"/>
    <x v="0"/>
    <x v="447"/>
    <x v="1"/>
    <x v="10"/>
    <x v="442"/>
    <x v="1247"/>
    <x v="1"/>
    <x v="0"/>
    <x v="1295"/>
  </r>
  <r>
    <n v="1392"/>
    <x v="657"/>
    <x v="0"/>
    <x v="473"/>
    <x v="517"/>
    <x v="3"/>
    <s v="PP-18955"/>
    <x v="452"/>
    <x v="2"/>
    <s v="United States"/>
    <x v="214"/>
    <x v="32"/>
    <x v="268"/>
    <x v="0"/>
    <x v="232"/>
    <x v="1"/>
    <x v="4"/>
    <x v="230"/>
    <x v="1248"/>
    <x v="1"/>
    <x v="0"/>
    <x v="1296"/>
  </r>
  <r>
    <n v="1393"/>
    <x v="657"/>
    <x v="0"/>
    <x v="473"/>
    <x v="517"/>
    <x v="3"/>
    <s v="PP-18955"/>
    <x v="452"/>
    <x v="2"/>
    <s v="United States"/>
    <x v="214"/>
    <x v="32"/>
    <x v="268"/>
    <x v="0"/>
    <x v="62"/>
    <x v="1"/>
    <x v="10"/>
    <x v="62"/>
    <x v="1249"/>
    <x v="3"/>
    <x v="0"/>
    <x v="1297"/>
  </r>
  <r>
    <n v="1394"/>
    <x v="658"/>
    <x v="3"/>
    <x v="445"/>
    <x v="446"/>
    <x v="2"/>
    <s v="YS-21880"/>
    <x v="453"/>
    <x v="1"/>
    <s v="United States"/>
    <x v="140"/>
    <x v="3"/>
    <x v="179"/>
    <x v="0"/>
    <x v="181"/>
    <x v="1"/>
    <x v="6"/>
    <x v="180"/>
    <x v="1250"/>
    <x v="1"/>
    <x v="2"/>
    <x v="1298"/>
  </r>
  <r>
    <n v="1395"/>
    <x v="659"/>
    <x v="3"/>
    <x v="449"/>
    <x v="518"/>
    <x v="1"/>
    <s v="CK-12760"/>
    <x v="316"/>
    <x v="1"/>
    <s v="United States"/>
    <x v="34"/>
    <x v="10"/>
    <x v="173"/>
    <x v="2"/>
    <x v="971"/>
    <x v="0"/>
    <x v="3"/>
    <x v="956"/>
    <x v="1251"/>
    <x v="2"/>
    <x v="5"/>
    <x v="1299"/>
  </r>
  <r>
    <n v="1396"/>
    <x v="659"/>
    <x v="3"/>
    <x v="449"/>
    <x v="518"/>
    <x v="1"/>
    <s v="CK-12760"/>
    <x v="316"/>
    <x v="1"/>
    <s v="United States"/>
    <x v="34"/>
    <x v="10"/>
    <x v="173"/>
    <x v="2"/>
    <x v="972"/>
    <x v="0"/>
    <x v="3"/>
    <x v="957"/>
    <x v="1252"/>
    <x v="1"/>
    <x v="5"/>
    <x v="1300"/>
  </r>
  <r>
    <n v="1397"/>
    <x v="660"/>
    <x v="0"/>
    <x v="390"/>
    <x v="482"/>
    <x v="2"/>
    <s v="NC-18340"/>
    <x v="396"/>
    <x v="0"/>
    <s v="United States"/>
    <x v="20"/>
    <x v="15"/>
    <x v="45"/>
    <x v="3"/>
    <x v="973"/>
    <x v="1"/>
    <x v="8"/>
    <x v="958"/>
    <x v="1253"/>
    <x v="4"/>
    <x v="2"/>
    <x v="1301"/>
  </r>
  <r>
    <n v="1398"/>
    <x v="660"/>
    <x v="0"/>
    <x v="390"/>
    <x v="482"/>
    <x v="2"/>
    <s v="NC-18340"/>
    <x v="396"/>
    <x v="0"/>
    <s v="United States"/>
    <x v="20"/>
    <x v="15"/>
    <x v="45"/>
    <x v="3"/>
    <x v="609"/>
    <x v="1"/>
    <x v="10"/>
    <x v="604"/>
    <x v="1057"/>
    <x v="0"/>
    <x v="0"/>
    <x v="1302"/>
  </r>
  <r>
    <n v="1399"/>
    <x v="660"/>
    <x v="0"/>
    <x v="390"/>
    <x v="482"/>
    <x v="2"/>
    <s v="NC-18340"/>
    <x v="396"/>
    <x v="0"/>
    <s v="United States"/>
    <x v="20"/>
    <x v="15"/>
    <x v="45"/>
    <x v="3"/>
    <x v="176"/>
    <x v="2"/>
    <x v="11"/>
    <x v="175"/>
    <x v="1254"/>
    <x v="4"/>
    <x v="0"/>
    <x v="1303"/>
  </r>
  <r>
    <n v="1400"/>
    <x v="660"/>
    <x v="0"/>
    <x v="390"/>
    <x v="482"/>
    <x v="2"/>
    <s v="NC-18340"/>
    <x v="396"/>
    <x v="0"/>
    <s v="United States"/>
    <x v="20"/>
    <x v="15"/>
    <x v="45"/>
    <x v="3"/>
    <x v="974"/>
    <x v="1"/>
    <x v="10"/>
    <x v="959"/>
    <x v="90"/>
    <x v="7"/>
    <x v="0"/>
    <x v="90"/>
  </r>
  <r>
    <n v="1401"/>
    <x v="661"/>
    <x v="0"/>
    <x v="474"/>
    <x v="519"/>
    <x v="1"/>
    <s v="KM-16375"/>
    <x v="454"/>
    <x v="2"/>
    <s v="United States"/>
    <x v="127"/>
    <x v="17"/>
    <x v="269"/>
    <x v="0"/>
    <x v="47"/>
    <x v="2"/>
    <x v="7"/>
    <x v="47"/>
    <x v="48"/>
    <x v="0"/>
    <x v="0"/>
    <x v="48"/>
  </r>
  <r>
    <n v="1402"/>
    <x v="661"/>
    <x v="0"/>
    <x v="474"/>
    <x v="519"/>
    <x v="1"/>
    <s v="KM-16375"/>
    <x v="454"/>
    <x v="2"/>
    <s v="United States"/>
    <x v="127"/>
    <x v="17"/>
    <x v="269"/>
    <x v="0"/>
    <x v="556"/>
    <x v="1"/>
    <x v="12"/>
    <x v="550"/>
    <x v="1255"/>
    <x v="1"/>
    <x v="0"/>
    <x v="1304"/>
  </r>
  <r>
    <n v="1403"/>
    <x v="662"/>
    <x v="0"/>
    <x v="475"/>
    <x v="520"/>
    <x v="1"/>
    <s v="GM-14455"/>
    <x v="39"/>
    <x v="2"/>
    <s v="United States"/>
    <x v="38"/>
    <x v="24"/>
    <x v="47"/>
    <x v="3"/>
    <x v="975"/>
    <x v="0"/>
    <x v="3"/>
    <x v="960"/>
    <x v="1256"/>
    <x v="0"/>
    <x v="10"/>
    <x v="1305"/>
  </r>
  <r>
    <n v="1404"/>
    <x v="662"/>
    <x v="0"/>
    <x v="475"/>
    <x v="520"/>
    <x v="1"/>
    <s v="GM-14455"/>
    <x v="39"/>
    <x v="2"/>
    <s v="United States"/>
    <x v="38"/>
    <x v="24"/>
    <x v="47"/>
    <x v="3"/>
    <x v="976"/>
    <x v="1"/>
    <x v="10"/>
    <x v="961"/>
    <x v="1257"/>
    <x v="2"/>
    <x v="2"/>
    <x v="1306"/>
  </r>
  <r>
    <n v="1405"/>
    <x v="663"/>
    <x v="2"/>
    <x v="322"/>
    <x v="521"/>
    <x v="2"/>
    <s v="SD-20485"/>
    <x v="174"/>
    <x v="2"/>
    <s v="United States"/>
    <x v="10"/>
    <x v="9"/>
    <x v="105"/>
    <x v="3"/>
    <x v="505"/>
    <x v="1"/>
    <x v="14"/>
    <x v="500"/>
    <x v="1258"/>
    <x v="7"/>
    <x v="2"/>
    <x v="1307"/>
  </r>
  <r>
    <n v="1406"/>
    <x v="663"/>
    <x v="2"/>
    <x v="322"/>
    <x v="521"/>
    <x v="2"/>
    <s v="SD-20485"/>
    <x v="174"/>
    <x v="2"/>
    <s v="United States"/>
    <x v="10"/>
    <x v="9"/>
    <x v="105"/>
    <x v="3"/>
    <x v="977"/>
    <x v="0"/>
    <x v="3"/>
    <x v="824"/>
    <x v="1259"/>
    <x v="1"/>
    <x v="10"/>
    <x v="1308"/>
  </r>
  <r>
    <n v="1407"/>
    <x v="663"/>
    <x v="2"/>
    <x v="322"/>
    <x v="521"/>
    <x v="2"/>
    <s v="SD-20485"/>
    <x v="174"/>
    <x v="2"/>
    <s v="United States"/>
    <x v="10"/>
    <x v="9"/>
    <x v="105"/>
    <x v="3"/>
    <x v="171"/>
    <x v="2"/>
    <x v="11"/>
    <x v="170"/>
    <x v="1260"/>
    <x v="0"/>
    <x v="2"/>
    <x v="1309"/>
  </r>
  <r>
    <n v="1408"/>
    <x v="664"/>
    <x v="0"/>
    <x v="476"/>
    <x v="479"/>
    <x v="1"/>
    <s v="KD-16270"/>
    <x v="30"/>
    <x v="0"/>
    <s v="United States"/>
    <x v="20"/>
    <x v="15"/>
    <x v="23"/>
    <x v="3"/>
    <x v="978"/>
    <x v="1"/>
    <x v="6"/>
    <x v="962"/>
    <x v="1261"/>
    <x v="0"/>
    <x v="0"/>
    <x v="1310"/>
  </r>
  <r>
    <n v="1409"/>
    <x v="664"/>
    <x v="0"/>
    <x v="476"/>
    <x v="479"/>
    <x v="1"/>
    <s v="KD-16270"/>
    <x v="30"/>
    <x v="0"/>
    <s v="United States"/>
    <x v="20"/>
    <x v="15"/>
    <x v="23"/>
    <x v="3"/>
    <x v="296"/>
    <x v="0"/>
    <x v="5"/>
    <x v="293"/>
    <x v="372"/>
    <x v="0"/>
    <x v="0"/>
    <x v="1311"/>
  </r>
  <r>
    <n v="1410"/>
    <x v="665"/>
    <x v="0"/>
    <x v="477"/>
    <x v="424"/>
    <x v="1"/>
    <s v="AB-10105"/>
    <x v="455"/>
    <x v="0"/>
    <s v="United States"/>
    <x v="42"/>
    <x v="16"/>
    <x v="51"/>
    <x v="1"/>
    <x v="736"/>
    <x v="0"/>
    <x v="3"/>
    <x v="728"/>
    <x v="865"/>
    <x v="1"/>
    <x v="5"/>
    <x v="896"/>
  </r>
  <r>
    <n v="1411"/>
    <x v="666"/>
    <x v="3"/>
    <x v="259"/>
    <x v="45"/>
    <x v="1"/>
    <s v="SZ-20035"/>
    <x v="449"/>
    <x v="2"/>
    <s v="United States"/>
    <x v="55"/>
    <x v="5"/>
    <x v="70"/>
    <x v="2"/>
    <x v="429"/>
    <x v="1"/>
    <x v="2"/>
    <x v="424"/>
    <x v="208"/>
    <x v="0"/>
    <x v="2"/>
    <x v="210"/>
  </r>
  <r>
    <n v="1412"/>
    <x v="667"/>
    <x v="0"/>
    <x v="478"/>
    <x v="522"/>
    <x v="1"/>
    <s v="JD-15895"/>
    <x v="63"/>
    <x v="1"/>
    <s v="United States"/>
    <x v="20"/>
    <x v="15"/>
    <x v="45"/>
    <x v="3"/>
    <x v="629"/>
    <x v="0"/>
    <x v="1"/>
    <x v="623"/>
    <x v="1262"/>
    <x v="0"/>
    <x v="9"/>
    <x v="1312"/>
  </r>
  <r>
    <n v="1413"/>
    <x v="667"/>
    <x v="0"/>
    <x v="478"/>
    <x v="522"/>
    <x v="1"/>
    <s v="JD-15895"/>
    <x v="63"/>
    <x v="1"/>
    <s v="United States"/>
    <x v="20"/>
    <x v="15"/>
    <x v="45"/>
    <x v="3"/>
    <x v="479"/>
    <x v="0"/>
    <x v="5"/>
    <x v="475"/>
    <x v="1263"/>
    <x v="4"/>
    <x v="0"/>
    <x v="1313"/>
  </r>
  <r>
    <n v="1414"/>
    <x v="668"/>
    <x v="2"/>
    <x v="479"/>
    <x v="492"/>
    <x v="1"/>
    <s v="HA-14905"/>
    <x v="456"/>
    <x v="0"/>
    <s v="United States"/>
    <x v="20"/>
    <x v="15"/>
    <x v="23"/>
    <x v="3"/>
    <x v="979"/>
    <x v="1"/>
    <x v="8"/>
    <x v="963"/>
    <x v="1264"/>
    <x v="3"/>
    <x v="2"/>
    <x v="1314"/>
  </r>
  <r>
    <n v="1415"/>
    <x v="669"/>
    <x v="3"/>
    <x v="480"/>
    <x v="523"/>
    <x v="0"/>
    <s v="BT-11305"/>
    <x v="457"/>
    <x v="2"/>
    <s v="United States"/>
    <x v="116"/>
    <x v="1"/>
    <x v="146"/>
    <x v="1"/>
    <x v="914"/>
    <x v="2"/>
    <x v="11"/>
    <x v="897"/>
    <x v="764"/>
    <x v="1"/>
    <x v="0"/>
    <x v="1315"/>
  </r>
  <r>
    <n v="1416"/>
    <x v="669"/>
    <x v="3"/>
    <x v="480"/>
    <x v="523"/>
    <x v="0"/>
    <s v="BT-11305"/>
    <x v="457"/>
    <x v="2"/>
    <s v="United States"/>
    <x v="116"/>
    <x v="1"/>
    <x v="146"/>
    <x v="1"/>
    <x v="980"/>
    <x v="0"/>
    <x v="5"/>
    <x v="964"/>
    <x v="1265"/>
    <x v="1"/>
    <x v="0"/>
    <x v="1316"/>
  </r>
  <r>
    <n v="1417"/>
    <x v="670"/>
    <x v="1"/>
    <x v="481"/>
    <x v="488"/>
    <x v="2"/>
    <s v="SV-20815"/>
    <x v="458"/>
    <x v="1"/>
    <s v="United States"/>
    <x v="12"/>
    <x v="5"/>
    <x v="16"/>
    <x v="2"/>
    <x v="981"/>
    <x v="2"/>
    <x v="7"/>
    <x v="965"/>
    <x v="1266"/>
    <x v="3"/>
    <x v="2"/>
    <x v="1317"/>
  </r>
  <r>
    <n v="1418"/>
    <x v="670"/>
    <x v="1"/>
    <x v="481"/>
    <x v="488"/>
    <x v="2"/>
    <s v="SV-20815"/>
    <x v="458"/>
    <x v="1"/>
    <s v="United States"/>
    <x v="12"/>
    <x v="5"/>
    <x v="16"/>
    <x v="2"/>
    <x v="725"/>
    <x v="2"/>
    <x v="11"/>
    <x v="717"/>
    <x v="1267"/>
    <x v="1"/>
    <x v="2"/>
    <x v="1318"/>
  </r>
  <r>
    <n v="1419"/>
    <x v="670"/>
    <x v="1"/>
    <x v="481"/>
    <x v="488"/>
    <x v="2"/>
    <s v="SV-20815"/>
    <x v="458"/>
    <x v="1"/>
    <s v="United States"/>
    <x v="12"/>
    <x v="5"/>
    <x v="16"/>
    <x v="2"/>
    <x v="50"/>
    <x v="0"/>
    <x v="5"/>
    <x v="50"/>
    <x v="1268"/>
    <x v="4"/>
    <x v="7"/>
    <x v="1319"/>
  </r>
  <r>
    <n v="1420"/>
    <x v="671"/>
    <x v="1"/>
    <x v="120"/>
    <x v="12"/>
    <x v="1"/>
    <s v="RW-19540"/>
    <x v="459"/>
    <x v="1"/>
    <s v="United States"/>
    <x v="123"/>
    <x v="16"/>
    <x v="154"/>
    <x v="1"/>
    <x v="982"/>
    <x v="1"/>
    <x v="10"/>
    <x v="966"/>
    <x v="1269"/>
    <x v="4"/>
    <x v="2"/>
    <x v="1320"/>
  </r>
  <r>
    <n v="1421"/>
    <x v="671"/>
    <x v="1"/>
    <x v="120"/>
    <x v="12"/>
    <x v="1"/>
    <s v="RW-19540"/>
    <x v="459"/>
    <x v="1"/>
    <s v="United States"/>
    <x v="123"/>
    <x v="16"/>
    <x v="154"/>
    <x v="1"/>
    <x v="261"/>
    <x v="1"/>
    <x v="8"/>
    <x v="258"/>
    <x v="1270"/>
    <x v="0"/>
    <x v="6"/>
    <x v="1321"/>
  </r>
  <r>
    <n v="1422"/>
    <x v="671"/>
    <x v="1"/>
    <x v="120"/>
    <x v="12"/>
    <x v="1"/>
    <s v="RW-19540"/>
    <x v="459"/>
    <x v="1"/>
    <s v="United States"/>
    <x v="123"/>
    <x v="16"/>
    <x v="154"/>
    <x v="1"/>
    <x v="983"/>
    <x v="1"/>
    <x v="9"/>
    <x v="967"/>
    <x v="1271"/>
    <x v="0"/>
    <x v="2"/>
    <x v="1322"/>
  </r>
  <r>
    <n v="1423"/>
    <x v="671"/>
    <x v="1"/>
    <x v="120"/>
    <x v="12"/>
    <x v="1"/>
    <s v="RW-19540"/>
    <x v="459"/>
    <x v="1"/>
    <s v="United States"/>
    <x v="123"/>
    <x v="16"/>
    <x v="154"/>
    <x v="1"/>
    <x v="697"/>
    <x v="1"/>
    <x v="8"/>
    <x v="690"/>
    <x v="1272"/>
    <x v="6"/>
    <x v="6"/>
    <x v="1323"/>
  </r>
  <r>
    <n v="1424"/>
    <x v="671"/>
    <x v="1"/>
    <x v="120"/>
    <x v="12"/>
    <x v="1"/>
    <s v="RW-19540"/>
    <x v="459"/>
    <x v="1"/>
    <s v="United States"/>
    <x v="123"/>
    <x v="16"/>
    <x v="154"/>
    <x v="1"/>
    <x v="352"/>
    <x v="1"/>
    <x v="4"/>
    <x v="348"/>
    <x v="1273"/>
    <x v="5"/>
    <x v="2"/>
    <x v="1324"/>
  </r>
  <r>
    <n v="1425"/>
    <x v="671"/>
    <x v="1"/>
    <x v="120"/>
    <x v="12"/>
    <x v="1"/>
    <s v="RW-19540"/>
    <x v="459"/>
    <x v="1"/>
    <s v="United States"/>
    <x v="123"/>
    <x v="16"/>
    <x v="154"/>
    <x v="1"/>
    <x v="984"/>
    <x v="2"/>
    <x v="7"/>
    <x v="968"/>
    <x v="1274"/>
    <x v="2"/>
    <x v="2"/>
    <x v="1325"/>
  </r>
  <r>
    <n v="1426"/>
    <x v="671"/>
    <x v="1"/>
    <x v="120"/>
    <x v="12"/>
    <x v="1"/>
    <s v="RW-19540"/>
    <x v="459"/>
    <x v="1"/>
    <s v="United States"/>
    <x v="123"/>
    <x v="16"/>
    <x v="154"/>
    <x v="1"/>
    <x v="418"/>
    <x v="1"/>
    <x v="4"/>
    <x v="413"/>
    <x v="1275"/>
    <x v="4"/>
    <x v="2"/>
    <x v="1326"/>
  </r>
  <r>
    <n v="1427"/>
    <x v="672"/>
    <x v="1"/>
    <x v="89"/>
    <x v="164"/>
    <x v="0"/>
    <s v="DK-12835"/>
    <x v="460"/>
    <x v="1"/>
    <s v="United States"/>
    <x v="162"/>
    <x v="1"/>
    <x v="205"/>
    <x v="1"/>
    <x v="525"/>
    <x v="1"/>
    <x v="8"/>
    <x v="520"/>
    <x v="1276"/>
    <x v="0"/>
    <x v="2"/>
    <x v="1327"/>
  </r>
  <r>
    <n v="1428"/>
    <x v="672"/>
    <x v="1"/>
    <x v="89"/>
    <x v="164"/>
    <x v="0"/>
    <s v="DK-12835"/>
    <x v="460"/>
    <x v="1"/>
    <s v="United States"/>
    <x v="162"/>
    <x v="1"/>
    <x v="205"/>
    <x v="1"/>
    <x v="111"/>
    <x v="1"/>
    <x v="12"/>
    <x v="111"/>
    <x v="1277"/>
    <x v="2"/>
    <x v="0"/>
    <x v="1328"/>
  </r>
  <r>
    <n v="1429"/>
    <x v="672"/>
    <x v="1"/>
    <x v="89"/>
    <x v="164"/>
    <x v="0"/>
    <s v="DK-12835"/>
    <x v="460"/>
    <x v="1"/>
    <s v="United States"/>
    <x v="162"/>
    <x v="1"/>
    <x v="205"/>
    <x v="1"/>
    <x v="985"/>
    <x v="1"/>
    <x v="8"/>
    <x v="969"/>
    <x v="1278"/>
    <x v="2"/>
    <x v="2"/>
    <x v="1329"/>
  </r>
  <r>
    <n v="1430"/>
    <x v="672"/>
    <x v="1"/>
    <x v="89"/>
    <x v="164"/>
    <x v="0"/>
    <s v="DK-12835"/>
    <x v="460"/>
    <x v="1"/>
    <s v="United States"/>
    <x v="162"/>
    <x v="1"/>
    <x v="205"/>
    <x v="1"/>
    <x v="580"/>
    <x v="1"/>
    <x v="2"/>
    <x v="575"/>
    <x v="1279"/>
    <x v="9"/>
    <x v="0"/>
    <x v="1330"/>
  </r>
  <r>
    <n v="1431"/>
    <x v="673"/>
    <x v="3"/>
    <x v="200"/>
    <x v="524"/>
    <x v="1"/>
    <s v="LT-17110"/>
    <x v="299"/>
    <x v="0"/>
    <s v="United States"/>
    <x v="38"/>
    <x v="24"/>
    <x v="47"/>
    <x v="3"/>
    <x v="521"/>
    <x v="2"/>
    <x v="7"/>
    <x v="516"/>
    <x v="1280"/>
    <x v="8"/>
    <x v="10"/>
    <x v="1331"/>
  </r>
  <r>
    <n v="1432"/>
    <x v="674"/>
    <x v="2"/>
    <x v="174"/>
    <x v="444"/>
    <x v="0"/>
    <s v="IM-15070"/>
    <x v="5"/>
    <x v="0"/>
    <s v="United States"/>
    <x v="159"/>
    <x v="19"/>
    <x v="255"/>
    <x v="0"/>
    <x v="986"/>
    <x v="1"/>
    <x v="8"/>
    <x v="970"/>
    <x v="1281"/>
    <x v="5"/>
    <x v="0"/>
    <x v="1332"/>
  </r>
  <r>
    <n v="1433"/>
    <x v="674"/>
    <x v="2"/>
    <x v="174"/>
    <x v="444"/>
    <x v="0"/>
    <s v="IM-15070"/>
    <x v="5"/>
    <x v="0"/>
    <s v="United States"/>
    <x v="159"/>
    <x v="19"/>
    <x v="255"/>
    <x v="0"/>
    <x v="515"/>
    <x v="1"/>
    <x v="14"/>
    <x v="510"/>
    <x v="1282"/>
    <x v="7"/>
    <x v="0"/>
    <x v="1333"/>
  </r>
  <r>
    <n v="1434"/>
    <x v="674"/>
    <x v="2"/>
    <x v="174"/>
    <x v="444"/>
    <x v="0"/>
    <s v="IM-15070"/>
    <x v="5"/>
    <x v="0"/>
    <s v="United States"/>
    <x v="159"/>
    <x v="19"/>
    <x v="255"/>
    <x v="0"/>
    <x v="70"/>
    <x v="0"/>
    <x v="1"/>
    <x v="70"/>
    <x v="1283"/>
    <x v="9"/>
    <x v="0"/>
    <x v="1334"/>
  </r>
  <r>
    <n v="1435"/>
    <x v="675"/>
    <x v="0"/>
    <x v="482"/>
    <x v="525"/>
    <x v="1"/>
    <s v="FP-14320"/>
    <x v="224"/>
    <x v="0"/>
    <s v="United States"/>
    <x v="4"/>
    <x v="4"/>
    <x v="59"/>
    <x v="1"/>
    <x v="987"/>
    <x v="1"/>
    <x v="10"/>
    <x v="971"/>
    <x v="1284"/>
    <x v="2"/>
    <x v="0"/>
    <x v="1335"/>
  </r>
  <r>
    <n v="1436"/>
    <x v="676"/>
    <x v="3"/>
    <x v="308"/>
    <x v="327"/>
    <x v="1"/>
    <s v="ST-20530"/>
    <x v="461"/>
    <x v="0"/>
    <s v="United States"/>
    <x v="215"/>
    <x v="24"/>
    <x v="270"/>
    <x v="3"/>
    <x v="988"/>
    <x v="1"/>
    <x v="10"/>
    <x v="972"/>
    <x v="277"/>
    <x v="5"/>
    <x v="2"/>
    <x v="282"/>
  </r>
  <r>
    <n v="1437"/>
    <x v="676"/>
    <x v="3"/>
    <x v="308"/>
    <x v="327"/>
    <x v="1"/>
    <s v="ST-20530"/>
    <x v="461"/>
    <x v="0"/>
    <s v="United States"/>
    <x v="215"/>
    <x v="24"/>
    <x v="270"/>
    <x v="3"/>
    <x v="950"/>
    <x v="1"/>
    <x v="6"/>
    <x v="934"/>
    <x v="797"/>
    <x v="0"/>
    <x v="2"/>
    <x v="822"/>
  </r>
  <r>
    <n v="1438"/>
    <x v="677"/>
    <x v="1"/>
    <x v="52"/>
    <x v="526"/>
    <x v="3"/>
    <s v="JE-15745"/>
    <x v="32"/>
    <x v="0"/>
    <s v="United States"/>
    <x v="112"/>
    <x v="5"/>
    <x v="139"/>
    <x v="2"/>
    <x v="989"/>
    <x v="2"/>
    <x v="11"/>
    <x v="973"/>
    <x v="428"/>
    <x v="1"/>
    <x v="2"/>
    <x v="1336"/>
  </r>
  <r>
    <n v="1439"/>
    <x v="677"/>
    <x v="1"/>
    <x v="52"/>
    <x v="526"/>
    <x v="3"/>
    <s v="JE-15745"/>
    <x v="32"/>
    <x v="0"/>
    <s v="United States"/>
    <x v="112"/>
    <x v="5"/>
    <x v="139"/>
    <x v="2"/>
    <x v="483"/>
    <x v="0"/>
    <x v="1"/>
    <x v="478"/>
    <x v="1285"/>
    <x v="2"/>
    <x v="4"/>
    <x v="1337"/>
  </r>
  <r>
    <n v="1440"/>
    <x v="678"/>
    <x v="3"/>
    <x v="483"/>
    <x v="339"/>
    <x v="0"/>
    <s v="BD-11320"/>
    <x v="217"/>
    <x v="0"/>
    <s v="United States"/>
    <x v="205"/>
    <x v="34"/>
    <x v="258"/>
    <x v="3"/>
    <x v="990"/>
    <x v="1"/>
    <x v="8"/>
    <x v="302"/>
    <x v="1286"/>
    <x v="2"/>
    <x v="0"/>
    <x v="1338"/>
  </r>
  <r>
    <n v="1441"/>
    <x v="678"/>
    <x v="3"/>
    <x v="483"/>
    <x v="339"/>
    <x v="0"/>
    <s v="BD-11320"/>
    <x v="217"/>
    <x v="0"/>
    <s v="United States"/>
    <x v="205"/>
    <x v="34"/>
    <x v="258"/>
    <x v="3"/>
    <x v="991"/>
    <x v="1"/>
    <x v="10"/>
    <x v="974"/>
    <x v="792"/>
    <x v="4"/>
    <x v="0"/>
    <x v="1339"/>
  </r>
  <r>
    <n v="1442"/>
    <x v="679"/>
    <x v="3"/>
    <x v="484"/>
    <x v="468"/>
    <x v="0"/>
    <s v="MM-17920"/>
    <x v="462"/>
    <x v="0"/>
    <s v="United States"/>
    <x v="8"/>
    <x v="1"/>
    <x v="94"/>
    <x v="1"/>
    <x v="710"/>
    <x v="1"/>
    <x v="8"/>
    <x v="702"/>
    <x v="1287"/>
    <x v="0"/>
    <x v="2"/>
    <x v="1340"/>
  </r>
  <r>
    <n v="1443"/>
    <x v="680"/>
    <x v="3"/>
    <x v="485"/>
    <x v="527"/>
    <x v="2"/>
    <s v="PW-19030"/>
    <x v="463"/>
    <x v="1"/>
    <s v="United States"/>
    <x v="102"/>
    <x v="0"/>
    <x v="126"/>
    <x v="0"/>
    <x v="320"/>
    <x v="1"/>
    <x v="10"/>
    <x v="317"/>
    <x v="1288"/>
    <x v="0"/>
    <x v="0"/>
    <x v="1341"/>
  </r>
  <r>
    <n v="1444"/>
    <x v="681"/>
    <x v="1"/>
    <x v="486"/>
    <x v="310"/>
    <x v="1"/>
    <s v="SC-20440"/>
    <x v="464"/>
    <x v="1"/>
    <s v="United States"/>
    <x v="34"/>
    <x v="22"/>
    <x v="42"/>
    <x v="1"/>
    <x v="123"/>
    <x v="1"/>
    <x v="4"/>
    <x v="123"/>
    <x v="1289"/>
    <x v="4"/>
    <x v="2"/>
    <x v="1342"/>
  </r>
  <r>
    <n v="1445"/>
    <x v="682"/>
    <x v="0"/>
    <x v="454"/>
    <x v="528"/>
    <x v="1"/>
    <s v="KL-16645"/>
    <x v="107"/>
    <x v="0"/>
    <s v="United States"/>
    <x v="22"/>
    <x v="10"/>
    <x v="36"/>
    <x v="2"/>
    <x v="903"/>
    <x v="2"/>
    <x v="7"/>
    <x v="886"/>
    <x v="1290"/>
    <x v="6"/>
    <x v="2"/>
    <x v="1343"/>
  </r>
  <r>
    <n v="1446"/>
    <x v="683"/>
    <x v="3"/>
    <x v="487"/>
    <x v="529"/>
    <x v="2"/>
    <s v="SD-20485"/>
    <x v="174"/>
    <x v="2"/>
    <s v="United States"/>
    <x v="22"/>
    <x v="10"/>
    <x v="155"/>
    <x v="2"/>
    <x v="232"/>
    <x v="1"/>
    <x v="4"/>
    <x v="230"/>
    <x v="1291"/>
    <x v="4"/>
    <x v="2"/>
    <x v="1344"/>
  </r>
  <r>
    <n v="1447"/>
    <x v="683"/>
    <x v="3"/>
    <x v="487"/>
    <x v="529"/>
    <x v="2"/>
    <s v="SD-20485"/>
    <x v="174"/>
    <x v="2"/>
    <s v="United States"/>
    <x v="22"/>
    <x v="10"/>
    <x v="155"/>
    <x v="2"/>
    <x v="992"/>
    <x v="0"/>
    <x v="1"/>
    <x v="975"/>
    <x v="1292"/>
    <x v="3"/>
    <x v="4"/>
    <x v="1345"/>
  </r>
  <r>
    <n v="1448"/>
    <x v="683"/>
    <x v="3"/>
    <x v="487"/>
    <x v="529"/>
    <x v="2"/>
    <s v="SD-20485"/>
    <x v="174"/>
    <x v="2"/>
    <s v="United States"/>
    <x v="22"/>
    <x v="10"/>
    <x v="155"/>
    <x v="2"/>
    <x v="993"/>
    <x v="2"/>
    <x v="7"/>
    <x v="976"/>
    <x v="736"/>
    <x v="0"/>
    <x v="2"/>
    <x v="1346"/>
  </r>
  <r>
    <n v="1449"/>
    <x v="684"/>
    <x v="2"/>
    <x v="488"/>
    <x v="530"/>
    <x v="2"/>
    <s v="TS-21160"/>
    <x v="378"/>
    <x v="1"/>
    <s v="United States"/>
    <x v="10"/>
    <x v="9"/>
    <x v="63"/>
    <x v="3"/>
    <x v="994"/>
    <x v="1"/>
    <x v="8"/>
    <x v="977"/>
    <x v="1293"/>
    <x v="1"/>
    <x v="6"/>
    <x v="1347"/>
  </r>
  <r>
    <n v="1450"/>
    <x v="685"/>
    <x v="1"/>
    <x v="489"/>
    <x v="531"/>
    <x v="1"/>
    <s v="JB-15400"/>
    <x v="80"/>
    <x v="1"/>
    <s v="United States"/>
    <x v="1"/>
    <x v="1"/>
    <x v="141"/>
    <x v="1"/>
    <x v="995"/>
    <x v="2"/>
    <x v="7"/>
    <x v="978"/>
    <x v="1294"/>
    <x v="1"/>
    <x v="2"/>
    <x v="1348"/>
  </r>
  <r>
    <n v="1451"/>
    <x v="686"/>
    <x v="1"/>
    <x v="490"/>
    <x v="532"/>
    <x v="2"/>
    <s v="TS-21085"/>
    <x v="465"/>
    <x v="0"/>
    <s v="United States"/>
    <x v="42"/>
    <x v="16"/>
    <x v="51"/>
    <x v="1"/>
    <x v="996"/>
    <x v="1"/>
    <x v="8"/>
    <x v="979"/>
    <x v="1295"/>
    <x v="7"/>
    <x v="6"/>
    <x v="1349"/>
  </r>
  <r>
    <n v="1452"/>
    <x v="687"/>
    <x v="0"/>
    <x v="491"/>
    <x v="533"/>
    <x v="2"/>
    <s v="MC-17425"/>
    <x v="466"/>
    <x v="1"/>
    <s v="United States"/>
    <x v="216"/>
    <x v="19"/>
    <x v="271"/>
    <x v="0"/>
    <x v="885"/>
    <x v="1"/>
    <x v="10"/>
    <x v="33"/>
    <x v="558"/>
    <x v="3"/>
    <x v="0"/>
    <x v="1350"/>
  </r>
  <r>
    <n v="1453"/>
    <x v="687"/>
    <x v="0"/>
    <x v="491"/>
    <x v="533"/>
    <x v="2"/>
    <s v="MC-17425"/>
    <x v="466"/>
    <x v="1"/>
    <s v="United States"/>
    <x v="216"/>
    <x v="19"/>
    <x v="271"/>
    <x v="0"/>
    <x v="997"/>
    <x v="1"/>
    <x v="8"/>
    <x v="980"/>
    <x v="1296"/>
    <x v="1"/>
    <x v="0"/>
    <x v="1351"/>
  </r>
  <r>
    <n v="1454"/>
    <x v="687"/>
    <x v="0"/>
    <x v="491"/>
    <x v="533"/>
    <x v="2"/>
    <s v="MC-17425"/>
    <x v="466"/>
    <x v="1"/>
    <s v="United States"/>
    <x v="216"/>
    <x v="19"/>
    <x v="271"/>
    <x v="0"/>
    <x v="996"/>
    <x v="1"/>
    <x v="8"/>
    <x v="979"/>
    <x v="1297"/>
    <x v="2"/>
    <x v="0"/>
    <x v="1352"/>
  </r>
  <r>
    <n v="1455"/>
    <x v="687"/>
    <x v="0"/>
    <x v="491"/>
    <x v="533"/>
    <x v="2"/>
    <s v="MC-17425"/>
    <x v="466"/>
    <x v="1"/>
    <s v="United States"/>
    <x v="216"/>
    <x v="19"/>
    <x v="271"/>
    <x v="0"/>
    <x v="998"/>
    <x v="2"/>
    <x v="15"/>
    <x v="981"/>
    <x v="1298"/>
    <x v="8"/>
    <x v="0"/>
    <x v="1353"/>
  </r>
  <r>
    <n v="1456"/>
    <x v="688"/>
    <x v="3"/>
    <x v="492"/>
    <x v="141"/>
    <x v="1"/>
    <s v="ME-17320"/>
    <x v="467"/>
    <x v="2"/>
    <s v="United States"/>
    <x v="38"/>
    <x v="32"/>
    <x v="112"/>
    <x v="0"/>
    <x v="999"/>
    <x v="1"/>
    <x v="8"/>
    <x v="982"/>
    <x v="1299"/>
    <x v="1"/>
    <x v="0"/>
    <x v="1354"/>
  </r>
  <r>
    <n v="1457"/>
    <x v="688"/>
    <x v="3"/>
    <x v="492"/>
    <x v="141"/>
    <x v="1"/>
    <s v="ME-17320"/>
    <x v="467"/>
    <x v="2"/>
    <s v="United States"/>
    <x v="38"/>
    <x v="32"/>
    <x v="112"/>
    <x v="0"/>
    <x v="1000"/>
    <x v="0"/>
    <x v="3"/>
    <x v="983"/>
    <x v="1300"/>
    <x v="1"/>
    <x v="0"/>
    <x v="1355"/>
  </r>
  <r>
    <n v="1458"/>
    <x v="689"/>
    <x v="1"/>
    <x v="493"/>
    <x v="534"/>
    <x v="1"/>
    <s v="SC-20440"/>
    <x v="464"/>
    <x v="1"/>
    <s v="United States"/>
    <x v="217"/>
    <x v="31"/>
    <x v="272"/>
    <x v="3"/>
    <x v="326"/>
    <x v="1"/>
    <x v="8"/>
    <x v="323"/>
    <x v="1301"/>
    <x v="6"/>
    <x v="0"/>
    <x v="1356"/>
  </r>
  <r>
    <n v="1459"/>
    <x v="690"/>
    <x v="0"/>
    <x v="477"/>
    <x v="152"/>
    <x v="1"/>
    <s v="NH-18610"/>
    <x v="468"/>
    <x v="1"/>
    <s v="United States"/>
    <x v="218"/>
    <x v="5"/>
    <x v="273"/>
    <x v="2"/>
    <x v="639"/>
    <x v="1"/>
    <x v="2"/>
    <x v="633"/>
    <x v="801"/>
    <x v="4"/>
    <x v="2"/>
    <x v="826"/>
  </r>
  <r>
    <n v="1460"/>
    <x v="691"/>
    <x v="2"/>
    <x v="417"/>
    <x v="352"/>
    <x v="3"/>
    <s v="AA-10480"/>
    <x v="4"/>
    <x v="0"/>
    <s v="United States"/>
    <x v="209"/>
    <x v="29"/>
    <x v="263"/>
    <x v="3"/>
    <x v="1001"/>
    <x v="0"/>
    <x v="5"/>
    <x v="984"/>
    <x v="1302"/>
    <x v="0"/>
    <x v="0"/>
    <x v="1357"/>
  </r>
  <r>
    <n v="1461"/>
    <x v="692"/>
    <x v="1"/>
    <x v="494"/>
    <x v="222"/>
    <x v="1"/>
    <s v="LC-17140"/>
    <x v="95"/>
    <x v="0"/>
    <s v="United States"/>
    <x v="4"/>
    <x v="4"/>
    <x v="5"/>
    <x v="1"/>
    <x v="1002"/>
    <x v="1"/>
    <x v="8"/>
    <x v="985"/>
    <x v="1303"/>
    <x v="0"/>
    <x v="2"/>
    <x v="1358"/>
  </r>
  <r>
    <n v="1462"/>
    <x v="693"/>
    <x v="0"/>
    <x v="21"/>
    <x v="535"/>
    <x v="1"/>
    <s v="MB-18085"/>
    <x v="469"/>
    <x v="0"/>
    <s v="United States"/>
    <x v="219"/>
    <x v="30"/>
    <x v="274"/>
    <x v="3"/>
    <x v="616"/>
    <x v="0"/>
    <x v="3"/>
    <x v="611"/>
    <x v="1304"/>
    <x v="0"/>
    <x v="4"/>
    <x v="1359"/>
  </r>
  <r>
    <n v="1463"/>
    <x v="694"/>
    <x v="0"/>
    <x v="370"/>
    <x v="267"/>
    <x v="2"/>
    <s v="LC-16930"/>
    <x v="18"/>
    <x v="1"/>
    <s v="United States"/>
    <x v="45"/>
    <x v="5"/>
    <x v="89"/>
    <x v="2"/>
    <x v="409"/>
    <x v="2"/>
    <x v="11"/>
    <x v="404"/>
    <x v="1305"/>
    <x v="0"/>
    <x v="2"/>
    <x v="1360"/>
  </r>
  <r>
    <n v="1464"/>
    <x v="694"/>
    <x v="0"/>
    <x v="370"/>
    <x v="267"/>
    <x v="2"/>
    <s v="LC-16930"/>
    <x v="18"/>
    <x v="1"/>
    <s v="United States"/>
    <x v="45"/>
    <x v="5"/>
    <x v="89"/>
    <x v="2"/>
    <x v="856"/>
    <x v="0"/>
    <x v="1"/>
    <x v="841"/>
    <x v="1306"/>
    <x v="5"/>
    <x v="4"/>
    <x v="1361"/>
  </r>
  <r>
    <n v="1465"/>
    <x v="695"/>
    <x v="0"/>
    <x v="186"/>
    <x v="292"/>
    <x v="2"/>
    <s v="KD-16495"/>
    <x v="470"/>
    <x v="1"/>
    <s v="United States"/>
    <x v="20"/>
    <x v="15"/>
    <x v="29"/>
    <x v="3"/>
    <x v="801"/>
    <x v="1"/>
    <x v="13"/>
    <x v="791"/>
    <x v="1307"/>
    <x v="0"/>
    <x v="0"/>
    <x v="1362"/>
  </r>
  <r>
    <n v="1466"/>
    <x v="696"/>
    <x v="2"/>
    <x v="233"/>
    <x v="536"/>
    <x v="1"/>
    <s v="MB-17305"/>
    <x v="93"/>
    <x v="0"/>
    <s v="United States"/>
    <x v="220"/>
    <x v="16"/>
    <x v="275"/>
    <x v="1"/>
    <x v="767"/>
    <x v="0"/>
    <x v="5"/>
    <x v="759"/>
    <x v="1308"/>
    <x v="4"/>
    <x v="2"/>
    <x v="1363"/>
  </r>
  <r>
    <n v="1467"/>
    <x v="696"/>
    <x v="2"/>
    <x v="233"/>
    <x v="536"/>
    <x v="1"/>
    <s v="MB-17305"/>
    <x v="93"/>
    <x v="0"/>
    <s v="United States"/>
    <x v="220"/>
    <x v="16"/>
    <x v="275"/>
    <x v="1"/>
    <x v="97"/>
    <x v="2"/>
    <x v="11"/>
    <x v="97"/>
    <x v="98"/>
    <x v="1"/>
    <x v="2"/>
    <x v="99"/>
  </r>
  <r>
    <n v="1468"/>
    <x v="697"/>
    <x v="1"/>
    <x v="495"/>
    <x v="537"/>
    <x v="3"/>
    <s v="TH-21550"/>
    <x v="274"/>
    <x v="2"/>
    <s v="United States"/>
    <x v="108"/>
    <x v="2"/>
    <x v="133"/>
    <x v="0"/>
    <x v="657"/>
    <x v="2"/>
    <x v="11"/>
    <x v="651"/>
    <x v="1309"/>
    <x v="4"/>
    <x v="2"/>
    <x v="1364"/>
  </r>
  <r>
    <n v="1469"/>
    <x v="698"/>
    <x v="3"/>
    <x v="34"/>
    <x v="114"/>
    <x v="1"/>
    <s v="DK-12835"/>
    <x v="460"/>
    <x v="1"/>
    <s v="United States"/>
    <x v="66"/>
    <x v="12"/>
    <x v="151"/>
    <x v="2"/>
    <x v="1003"/>
    <x v="0"/>
    <x v="1"/>
    <x v="986"/>
    <x v="1310"/>
    <x v="1"/>
    <x v="0"/>
    <x v="1365"/>
  </r>
  <r>
    <n v="1470"/>
    <x v="698"/>
    <x v="3"/>
    <x v="34"/>
    <x v="114"/>
    <x v="1"/>
    <s v="DK-12835"/>
    <x v="460"/>
    <x v="1"/>
    <s v="United States"/>
    <x v="66"/>
    <x v="12"/>
    <x v="151"/>
    <x v="2"/>
    <x v="350"/>
    <x v="1"/>
    <x v="8"/>
    <x v="346"/>
    <x v="1311"/>
    <x v="0"/>
    <x v="0"/>
    <x v="1366"/>
  </r>
  <r>
    <n v="1471"/>
    <x v="698"/>
    <x v="3"/>
    <x v="34"/>
    <x v="114"/>
    <x v="1"/>
    <s v="DK-12835"/>
    <x v="460"/>
    <x v="1"/>
    <s v="United States"/>
    <x v="66"/>
    <x v="12"/>
    <x v="151"/>
    <x v="2"/>
    <x v="1004"/>
    <x v="1"/>
    <x v="10"/>
    <x v="987"/>
    <x v="91"/>
    <x v="0"/>
    <x v="0"/>
    <x v="91"/>
  </r>
  <r>
    <n v="1472"/>
    <x v="699"/>
    <x v="1"/>
    <x v="496"/>
    <x v="538"/>
    <x v="0"/>
    <s v="ON-18715"/>
    <x v="21"/>
    <x v="1"/>
    <s v="United States"/>
    <x v="10"/>
    <x v="9"/>
    <x v="74"/>
    <x v="3"/>
    <x v="1005"/>
    <x v="1"/>
    <x v="6"/>
    <x v="988"/>
    <x v="1312"/>
    <x v="0"/>
    <x v="2"/>
    <x v="1367"/>
  </r>
  <r>
    <n v="1473"/>
    <x v="700"/>
    <x v="3"/>
    <x v="497"/>
    <x v="386"/>
    <x v="1"/>
    <s v="KN-16390"/>
    <x v="471"/>
    <x v="1"/>
    <s v="United States"/>
    <x v="1"/>
    <x v="1"/>
    <x v="25"/>
    <x v="1"/>
    <x v="688"/>
    <x v="1"/>
    <x v="2"/>
    <x v="681"/>
    <x v="1313"/>
    <x v="1"/>
    <x v="0"/>
    <x v="1368"/>
  </r>
  <r>
    <n v="1474"/>
    <x v="701"/>
    <x v="1"/>
    <x v="494"/>
    <x v="156"/>
    <x v="3"/>
    <s v="NM-18520"/>
    <x v="392"/>
    <x v="0"/>
    <s v="United States"/>
    <x v="12"/>
    <x v="5"/>
    <x v="66"/>
    <x v="2"/>
    <x v="1006"/>
    <x v="0"/>
    <x v="5"/>
    <x v="989"/>
    <x v="1314"/>
    <x v="4"/>
    <x v="7"/>
    <x v="1369"/>
  </r>
  <r>
    <n v="1475"/>
    <x v="702"/>
    <x v="0"/>
    <x v="258"/>
    <x v="539"/>
    <x v="1"/>
    <s v="NP-18685"/>
    <x v="472"/>
    <x v="2"/>
    <s v="United States"/>
    <x v="221"/>
    <x v="15"/>
    <x v="276"/>
    <x v="3"/>
    <x v="1007"/>
    <x v="1"/>
    <x v="6"/>
    <x v="990"/>
    <x v="1315"/>
    <x v="5"/>
    <x v="0"/>
    <x v="1370"/>
  </r>
  <r>
    <n v="1476"/>
    <x v="702"/>
    <x v="0"/>
    <x v="258"/>
    <x v="539"/>
    <x v="1"/>
    <s v="NP-18685"/>
    <x v="472"/>
    <x v="2"/>
    <s v="United States"/>
    <x v="221"/>
    <x v="15"/>
    <x v="276"/>
    <x v="3"/>
    <x v="777"/>
    <x v="1"/>
    <x v="8"/>
    <x v="768"/>
    <x v="1173"/>
    <x v="1"/>
    <x v="2"/>
    <x v="1217"/>
  </r>
  <r>
    <n v="1477"/>
    <x v="703"/>
    <x v="3"/>
    <x v="498"/>
    <x v="540"/>
    <x v="1"/>
    <s v="CG-12040"/>
    <x v="344"/>
    <x v="2"/>
    <s v="United States"/>
    <x v="20"/>
    <x v="15"/>
    <x v="23"/>
    <x v="3"/>
    <x v="1008"/>
    <x v="1"/>
    <x v="2"/>
    <x v="991"/>
    <x v="1316"/>
    <x v="3"/>
    <x v="0"/>
    <x v="1371"/>
  </r>
  <r>
    <n v="1478"/>
    <x v="704"/>
    <x v="0"/>
    <x v="373"/>
    <x v="398"/>
    <x v="1"/>
    <s v="CS-12505"/>
    <x v="473"/>
    <x v="0"/>
    <s v="United States"/>
    <x v="222"/>
    <x v="3"/>
    <x v="277"/>
    <x v="0"/>
    <x v="660"/>
    <x v="1"/>
    <x v="14"/>
    <x v="654"/>
    <x v="1317"/>
    <x v="3"/>
    <x v="2"/>
    <x v="1372"/>
  </r>
  <r>
    <n v="1479"/>
    <x v="705"/>
    <x v="3"/>
    <x v="123"/>
    <x v="541"/>
    <x v="2"/>
    <s v="KD-16345"/>
    <x v="44"/>
    <x v="0"/>
    <s v="United States"/>
    <x v="223"/>
    <x v="1"/>
    <x v="278"/>
    <x v="1"/>
    <x v="433"/>
    <x v="2"/>
    <x v="7"/>
    <x v="428"/>
    <x v="1318"/>
    <x v="4"/>
    <x v="2"/>
    <x v="1373"/>
  </r>
  <r>
    <n v="1480"/>
    <x v="706"/>
    <x v="0"/>
    <x v="499"/>
    <x v="542"/>
    <x v="1"/>
    <s v="MK-18160"/>
    <x v="177"/>
    <x v="0"/>
    <s v="United States"/>
    <x v="8"/>
    <x v="1"/>
    <x v="34"/>
    <x v="1"/>
    <x v="1009"/>
    <x v="1"/>
    <x v="10"/>
    <x v="992"/>
    <x v="243"/>
    <x v="4"/>
    <x v="0"/>
    <x v="245"/>
  </r>
  <r>
    <n v="1481"/>
    <x v="706"/>
    <x v="0"/>
    <x v="499"/>
    <x v="542"/>
    <x v="1"/>
    <s v="MK-18160"/>
    <x v="177"/>
    <x v="0"/>
    <s v="United States"/>
    <x v="8"/>
    <x v="1"/>
    <x v="34"/>
    <x v="1"/>
    <x v="1010"/>
    <x v="1"/>
    <x v="10"/>
    <x v="993"/>
    <x v="1319"/>
    <x v="3"/>
    <x v="0"/>
    <x v="1374"/>
  </r>
  <r>
    <n v="1482"/>
    <x v="706"/>
    <x v="0"/>
    <x v="499"/>
    <x v="542"/>
    <x v="1"/>
    <s v="MK-18160"/>
    <x v="177"/>
    <x v="0"/>
    <s v="United States"/>
    <x v="8"/>
    <x v="1"/>
    <x v="34"/>
    <x v="1"/>
    <x v="1011"/>
    <x v="1"/>
    <x v="4"/>
    <x v="994"/>
    <x v="1320"/>
    <x v="1"/>
    <x v="0"/>
    <x v="1375"/>
  </r>
  <r>
    <n v="1483"/>
    <x v="707"/>
    <x v="3"/>
    <x v="326"/>
    <x v="328"/>
    <x v="0"/>
    <s v="DW-13540"/>
    <x v="386"/>
    <x v="0"/>
    <s v="United States"/>
    <x v="25"/>
    <x v="18"/>
    <x v="279"/>
    <x v="0"/>
    <x v="487"/>
    <x v="1"/>
    <x v="6"/>
    <x v="482"/>
    <x v="1276"/>
    <x v="0"/>
    <x v="2"/>
    <x v="1376"/>
  </r>
  <r>
    <n v="1484"/>
    <x v="707"/>
    <x v="3"/>
    <x v="326"/>
    <x v="328"/>
    <x v="0"/>
    <s v="DW-13540"/>
    <x v="386"/>
    <x v="0"/>
    <s v="United States"/>
    <x v="25"/>
    <x v="18"/>
    <x v="279"/>
    <x v="0"/>
    <x v="1012"/>
    <x v="1"/>
    <x v="10"/>
    <x v="995"/>
    <x v="1321"/>
    <x v="7"/>
    <x v="2"/>
    <x v="1377"/>
  </r>
  <r>
    <n v="1485"/>
    <x v="708"/>
    <x v="0"/>
    <x v="500"/>
    <x v="543"/>
    <x v="1"/>
    <s v="CP-12340"/>
    <x v="291"/>
    <x v="1"/>
    <s v="United States"/>
    <x v="4"/>
    <x v="4"/>
    <x v="60"/>
    <x v="1"/>
    <x v="1013"/>
    <x v="2"/>
    <x v="11"/>
    <x v="996"/>
    <x v="1322"/>
    <x v="1"/>
    <x v="0"/>
    <x v="1378"/>
  </r>
  <r>
    <n v="1486"/>
    <x v="709"/>
    <x v="2"/>
    <x v="501"/>
    <x v="544"/>
    <x v="1"/>
    <s v="MS-17770"/>
    <x v="474"/>
    <x v="0"/>
    <s v="United States"/>
    <x v="20"/>
    <x v="15"/>
    <x v="45"/>
    <x v="3"/>
    <x v="1014"/>
    <x v="1"/>
    <x v="13"/>
    <x v="33"/>
    <x v="1061"/>
    <x v="0"/>
    <x v="0"/>
    <x v="1379"/>
  </r>
  <r>
    <n v="1487"/>
    <x v="710"/>
    <x v="1"/>
    <x v="502"/>
    <x v="545"/>
    <x v="1"/>
    <s v="CM-12655"/>
    <x v="475"/>
    <x v="2"/>
    <s v="United States"/>
    <x v="1"/>
    <x v="1"/>
    <x v="141"/>
    <x v="1"/>
    <x v="1015"/>
    <x v="2"/>
    <x v="7"/>
    <x v="997"/>
    <x v="1323"/>
    <x v="3"/>
    <x v="2"/>
    <x v="1380"/>
  </r>
  <r>
    <n v="1488"/>
    <x v="710"/>
    <x v="1"/>
    <x v="502"/>
    <x v="545"/>
    <x v="1"/>
    <s v="CM-12655"/>
    <x v="475"/>
    <x v="2"/>
    <s v="United States"/>
    <x v="1"/>
    <x v="1"/>
    <x v="141"/>
    <x v="1"/>
    <x v="1016"/>
    <x v="2"/>
    <x v="11"/>
    <x v="998"/>
    <x v="1324"/>
    <x v="1"/>
    <x v="0"/>
    <x v="1381"/>
  </r>
  <r>
    <n v="1489"/>
    <x v="710"/>
    <x v="1"/>
    <x v="502"/>
    <x v="545"/>
    <x v="1"/>
    <s v="CM-12655"/>
    <x v="475"/>
    <x v="2"/>
    <s v="United States"/>
    <x v="1"/>
    <x v="1"/>
    <x v="141"/>
    <x v="1"/>
    <x v="378"/>
    <x v="0"/>
    <x v="5"/>
    <x v="374"/>
    <x v="532"/>
    <x v="1"/>
    <x v="0"/>
    <x v="543"/>
  </r>
  <r>
    <n v="1490"/>
    <x v="711"/>
    <x v="2"/>
    <x v="503"/>
    <x v="546"/>
    <x v="1"/>
    <s v="Co-12640"/>
    <x v="476"/>
    <x v="0"/>
    <s v="United States"/>
    <x v="10"/>
    <x v="9"/>
    <x v="105"/>
    <x v="3"/>
    <x v="816"/>
    <x v="1"/>
    <x v="2"/>
    <x v="804"/>
    <x v="1325"/>
    <x v="0"/>
    <x v="2"/>
    <x v="1382"/>
  </r>
  <r>
    <n v="1491"/>
    <x v="712"/>
    <x v="3"/>
    <x v="504"/>
    <x v="547"/>
    <x v="0"/>
    <s v="DL-13495"/>
    <x v="393"/>
    <x v="1"/>
    <s v="United States"/>
    <x v="20"/>
    <x v="15"/>
    <x v="23"/>
    <x v="3"/>
    <x v="36"/>
    <x v="1"/>
    <x v="12"/>
    <x v="36"/>
    <x v="1326"/>
    <x v="4"/>
    <x v="0"/>
    <x v="1383"/>
  </r>
  <r>
    <n v="1492"/>
    <x v="713"/>
    <x v="3"/>
    <x v="221"/>
    <x v="51"/>
    <x v="1"/>
    <s v="TS-21370"/>
    <x v="477"/>
    <x v="1"/>
    <s v="United States"/>
    <x v="20"/>
    <x v="15"/>
    <x v="45"/>
    <x v="3"/>
    <x v="1017"/>
    <x v="1"/>
    <x v="10"/>
    <x v="999"/>
    <x v="490"/>
    <x v="7"/>
    <x v="0"/>
    <x v="1384"/>
  </r>
  <r>
    <n v="1493"/>
    <x v="713"/>
    <x v="3"/>
    <x v="221"/>
    <x v="51"/>
    <x v="1"/>
    <s v="TS-21370"/>
    <x v="477"/>
    <x v="1"/>
    <s v="United States"/>
    <x v="20"/>
    <x v="15"/>
    <x v="45"/>
    <x v="3"/>
    <x v="323"/>
    <x v="0"/>
    <x v="1"/>
    <x v="320"/>
    <x v="1327"/>
    <x v="5"/>
    <x v="9"/>
    <x v="1385"/>
  </r>
  <r>
    <n v="1494"/>
    <x v="714"/>
    <x v="3"/>
    <x v="505"/>
    <x v="548"/>
    <x v="1"/>
    <s v="JW-15220"/>
    <x v="478"/>
    <x v="1"/>
    <s v="United States"/>
    <x v="137"/>
    <x v="4"/>
    <x v="172"/>
    <x v="1"/>
    <x v="763"/>
    <x v="0"/>
    <x v="5"/>
    <x v="755"/>
    <x v="1328"/>
    <x v="0"/>
    <x v="0"/>
    <x v="1386"/>
  </r>
  <r>
    <n v="1495"/>
    <x v="715"/>
    <x v="2"/>
    <x v="506"/>
    <x v="549"/>
    <x v="0"/>
    <s v="RF-19840"/>
    <x v="167"/>
    <x v="0"/>
    <s v="United States"/>
    <x v="38"/>
    <x v="32"/>
    <x v="112"/>
    <x v="0"/>
    <x v="818"/>
    <x v="1"/>
    <x v="6"/>
    <x v="806"/>
    <x v="1329"/>
    <x v="1"/>
    <x v="0"/>
    <x v="1387"/>
  </r>
  <r>
    <n v="1496"/>
    <x v="716"/>
    <x v="3"/>
    <x v="507"/>
    <x v="221"/>
    <x v="1"/>
    <s v="JD-15790"/>
    <x v="479"/>
    <x v="0"/>
    <s v="United States"/>
    <x v="224"/>
    <x v="5"/>
    <x v="280"/>
    <x v="2"/>
    <x v="853"/>
    <x v="1"/>
    <x v="6"/>
    <x v="838"/>
    <x v="1330"/>
    <x v="3"/>
    <x v="2"/>
    <x v="1388"/>
  </r>
  <r>
    <n v="1497"/>
    <x v="716"/>
    <x v="3"/>
    <x v="507"/>
    <x v="221"/>
    <x v="1"/>
    <s v="JD-15790"/>
    <x v="479"/>
    <x v="0"/>
    <s v="United States"/>
    <x v="224"/>
    <x v="5"/>
    <x v="280"/>
    <x v="2"/>
    <x v="1018"/>
    <x v="1"/>
    <x v="4"/>
    <x v="1000"/>
    <x v="1331"/>
    <x v="7"/>
    <x v="2"/>
    <x v="1389"/>
  </r>
  <r>
    <n v="1498"/>
    <x v="716"/>
    <x v="3"/>
    <x v="507"/>
    <x v="221"/>
    <x v="1"/>
    <s v="JD-15790"/>
    <x v="479"/>
    <x v="0"/>
    <s v="United States"/>
    <x v="224"/>
    <x v="5"/>
    <x v="280"/>
    <x v="2"/>
    <x v="169"/>
    <x v="1"/>
    <x v="6"/>
    <x v="168"/>
    <x v="1332"/>
    <x v="2"/>
    <x v="2"/>
    <x v="1390"/>
  </r>
  <r>
    <n v="1499"/>
    <x v="717"/>
    <x v="0"/>
    <x v="508"/>
    <x v="550"/>
    <x v="2"/>
    <s v="NK-18490"/>
    <x v="71"/>
    <x v="2"/>
    <s v="United States"/>
    <x v="8"/>
    <x v="1"/>
    <x v="34"/>
    <x v="1"/>
    <x v="109"/>
    <x v="1"/>
    <x v="8"/>
    <x v="109"/>
    <x v="1333"/>
    <x v="2"/>
    <x v="2"/>
    <x v="1391"/>
  </r>
  <r>
    <n v="1500"/>
    <x v="718"/>
    <x v="3"/>
    <x v="105"/>
    <x v="551"/>
    <x v="1"/>
    <s v="NG-18430"/>
    <x v="159"/>
    <x v="0"/>
    <s v="United States"/>
    <x v="89"/>
    <x v="5"/>
    <x v="110"/>
    <x v="2"/>
    <x v="186"/>
    <x v="1"/>
    <x v="10"/>
    <x v="185"/>
    <x v="195"/>
    <x v="1"/>
    <x v="2"/>
    <x v="197"/>
  </r>
  <r>
    <n v="1501"/>
    <x v="718"/>
    <x v="3"/>
    <x v="105"/>
    <x v="551"/>
    <x v="1"/>
    <s v="NG-18430"/>
    <x v="159"/>
    <x v="0"/>
    <s v="United States"/>
    <x v="89"/>
    <x v="5"/>
    <x v="110"/>
    <x v="2"/>
    <x v="1019"/>
    <x v="1"/>
    <x v="10"/>
    <x v="1001"/>
    <x v="1334"/>
    <x v="6"/>
    <x v="2"/>
    <x v="1392"/>
  </r>
  <r>
    <n v="1502"/>
    <x v="718"/>
    <x v="3"/>
    <x v="105"/>
    <x v="551"/>
    <x v="1"/>
    <s v="NG-18430"/>
    <x v="159"/>
    <x v="0"/>
    <s v="United States"/>
    <x v="89"/>
    <x v="5"/>
    <x v="110"/>
    <x v="2"/>
    <x v="906"/>
    <x v="1"/>
    <x v="4"/>
    <x v="889"/>
    <x v="1129"/>
    <x v="1"/>
    <x v="2"/>
    <x v="1170"/>
  </r>
  <r>
    <n v="1503"/>
    <x v="719"/>
    <x v="0"/>
    <x v="390"/>
    <x v="417"/>
    <x v="1"/>
    <s v="AT-10435"/>
    <x v="401"/>
    <x v="2"/>
    <s v="United States"/>
    <x v="1"/>
    <x v="1"/>
    <x v="62"/>
    <x v="1"/>
    <x v="1020"/>
    <x v="2"/>
    <x v="7"/>
    <x v="1002"/>
    <x v="1335"/>
    <x v="0"/>
    <x v="2"/>
    <x v="1393"/>
  </r>
  <r>
    <n v="1504"/>
    <x v="719"/>
    <x v="0"/>
    <x v="390"/>
    <x v="417"/>
    <x v="1"/>
    <s v="AT-10435"/>
    <x v="401"/>
    <x v="2"/>
    <s v="United States"/>
    <x v="1"/>
    <x v="1"/>
    <x v="62"/>
    <x v="1"/>
    <x v="527"/>
    <x v="0"/>
    <x v="5"/>
    <x v="522"/>
    <x v="587"/>
    <x v="0"/>
    <x v="0"/>
    <x v="596"/>
  </r>
  <r>
    <n v="1505"/>
    <x v="720"/>
    <x v="1"/>
    <x v="509"/>
    <x v="552"/>
    <x v="1"/>
    <s v="PC-19000"/>
    <x v="480"/>
    <x v="2"/>
    <s v="United States"/>
    <x v="1"/>
    <x v="1"/>
    <x v="25"/>
    <x v="1"/>
    <x v="59"/>
    <x v="1"/>
    <x v="6"/>
    <x v="59"/>
    <x v="1336"/>
    <x v="4"/>
    <x v="0"/>
    <x v="1394"/>
  </r>
  <r>
    <n v="1506"/>
    <x v="720"/>
    <x v="1"/>
    <x v="509"/>
    <x v="552"/>
    <x v="1"/>
    <s v="PC-19000"/>
    <x v="480"/>
    <x v="2"/>
    <s v="United States"/>
    <x v="1"/>
    <x v="1"/>
    <x v="25"/>
    <x v="1"/>
    <x v="1021"/>
    <x v="0"/>
    <x v="3"/>
    <x v="1003"/>
    <x v="1337"/>
    <x v="5"/>
    <x v="2"/>
    <x v="1395"/>
  </r>
  <r>
    <n v="1507"/>
    <x v="721"/>
    <x v="3"/>
    <x v="165"/>
    <x v="168"/>
    <x v="1"/>
    <s v="AR-10540"/>
    <x v="481"/>
    <x v="0"/>
    <s v="United States"/>
    <x v="20"/>
    <x v="15"/>
    <x v="23"/>
    <x v="3"/>
    <x v="985"/>
    <x v="1"/>
    <x v="8"/>
    <x v="969"/>
    <x v="602"/>
    <x v="1"/>
    <x v="2"/>
    <x v="1396"/>
  </r>
  <r>
    <n v="1508"/>
    <x v="722"/>
    <x v="0"/>
    <x v="42"/>
    <x v="30"/>
    <x v="1"/>
    <s v="CS-12505"/>
    <x v="473"/>
    <x v="0"/>
    <s v="United States"/>
    <x v="38"/>
    <x v="32"/>
    <x v="112"/>
    <x v="0"/>
    <x v="1022"/>
    <x v="2"/>
    <x v="15"/>
    <x v="1004"/>
    <x v="1338"/>
    <x v="4"/>
    <x v="0"/>
    <x v="1397"/>
  </r>
  <r>
    <n v="1509"/>
    <x v="723"/>
    <x v="3"/>
    <x v="389"/>
    <x v="235"/>
    <x v="3"/>
    <s v="LS-16975"/>
    <x v="60"/>
    <x v="2"/>
    <s v="United States"/>
    <x v="155"/>
    <x v="8"/>
    <x v="198"/>
    <x v="2"/>
    <x v="1023"/>
    <x v="1"/>
    <x v="8"/>
    <x v="1005"/>
    <x v="1339"/>
    <x v="1"/>
    <x v="0"/>
    <x v="1398"/>
  </r>
  <r>
    <n v="1510"/>
    <x v="724"/>
    <x v="3"/>
    <x v="510"/>
    <x v="17"/>
    <x v="2"/>
    <s v="JM-15535"/>
    <x v="341"/>
    <x v="0"/>
    <s v="United States"/>
    <x v="1"/>
    <x v="1"/>
    <x v="1"/>
    <x v="1"/>
    <x v="1006"/>
    <x v="0"/>
    <x v="5"/>
    <x v="989"/>
    <x v="1340"/>
    <x v="0"/>
    <x v="0"/>
    <x v="1399"/>
  </r>
  <r>
    <n v="1511"/>
    <x v="725"/>
    <x v="3"/>
    <x v="92"/>
    <x v="553"/>
    <x v="1"/>
    <s v="NH-18610"/>
    <x v="468"/>
    <x v="1"/>
    <s v="United States"/>
    <x v="225"/>
    <x v="1"/>
    <x v="281"/>
    <x v="1"/>
    <x v="281"/>
    <x v="1"/>
    <x v="6"/>
    <x v="278"/>
    <x v="1341"/>
    <x v="8"/>
    <x v="0"/>
    <x v="1400"/>
  </r>
  <r>
    <n v="1512"/>
    <x v="725"/>
    <x v="3"/>
    <x v="92"/>
    <x v="553"/>
    <x v="1"/>
    <s v="NH-18610"/>
    <x v="468"/>
    <x v="1"/>
    <s v="United States"/>
    <x v="225"/>
    <x v="1"/>
    <x v="281"/>
    <x v="1"/>
    <x v="181"/>
    <x v="1"/>
    <x v="6"/>
    <x v="180"/>
    <x v="1342"/>
    <x v="6"/>
    <x v="0"/>
    <x v="1401"/>
  </r>
  <r>
    <n v="1513"/>
    <x v="726"/>
    <x v="3"/>
    <x v="238"/>
    <x v="554"/>
    <x v="1"/>
    <s v="RA-19915"/>
    <x v="154"/>
    <x v="0"/>
    <s v="United States"/>
    <x v="61"/>
    <x v="5"/>
    <x v="77"/>
    <x v="2"/>
    <x v="225"/>
    <x v="1"/>
    <x v="4"/>
    <x v="223"/>
    <x v="1343"/>
    <x v="1"/>
    <x v="2"/>
    <x v="1402"/>
  </r>
  <r>
    <n v="1514"/>
    <x v="726"/>
    <x v="3"/>
    <x v="238"/>
    <x v="554"/>
    <x v="1"/>
    <s v="RA-19915"/>
    <x v="154"/>
    <x v="0"/>
    <s v="United States"/>
    <x v="61"/>
    <x v="5"/>
    <x v="77"/>
    <x v="2"/>
    <x v="410"/>
    <x v="1"/>
    <x v="8"/>
    <x v="405"/>
    <x v="1344"/>
    <x v="2"/>
    <x v="3"/>
    <x v="1403"/>
  </r>
  <r>
    <n v="1515"/>
    <x v="726"/>
    <x v="3"/>
    <x v="238"/>
    <x v="554"/>
    <x v="1"/>
    <s v="RA-19915"/>
    <x v="154"/>
    <x v="0"/>
    <s v="United States"/>
    <x v="61"/>
    <x v="5"/>
    <x v="77"/>
    <x v="2"/>
    <x v="674"/>
    <x v="1"/>
    <x v="8"/>
    <x v="668"/>
    <x v="1345"/>
    <x v="4"/>
    <x v="3"/>
    <x v="1404"/>
  </r>
  <r>
    <n v="1516"/>
    <x v="727"/>
    <x v="3"/>
    <x v="157"/>
    <x v="416"/>
    <x v="1"/>
    <s v="AI-10855"/>
    <x v="482"/>
    <x v="0"/>
    <s v="United States"/>
    <x v="10"/>
    <x v="9"/>
    <x v="74"/>
    <x v="3"/>
    <x v="955"/>
    <x v="0"/>
    <x v="1"/>
    <x v="939"/>
    <x v="1346"/>
    <x v="7"/>
    <x v="4"/>
    <x v="1405"/>
  </r>
  <r>
    <n v="1517"/>
    <x v="728"/>
    <x v="3"/>
    <x v="389"/>
    <x v="93"/>
    <x v="0"/>
    <s v="MC-17845"/>
    <x v="266"/>
    <x v="0"/>
    <s v="United States"/>
    <x v="226"/>
    <x v="33"/>
    <x v="282"/>
    <x v="1"/>
    <x v="489"/>
    <x v="0"/>
    <x v="3"/>
    <x v="484"/>
    <x v="1347"/>
    <x v="4"/>
    <x v="0"/>
    <x v="1406"/>
  </r>
  <r>
    <n v="1518"/>
    <x v="729"/>
    <x v="2"/>
    <x v="511"/>
    <x v="555"/>
    <x v="0"/>
    <s v="TB-21400"/>
    <x v="483"/>
    <x v="0"/>
    <s v="United States"/>
    <x v="4"/>
    <x v="4"/>
    <x v="59"/>
    <x v="1"/>
    <x v="270"/>
    <x v="1"/>
    <x v="8"/>
    <x v="267"/>
    <x v="1348"/>
    <x v="0"/>
    <x v="2"/>
    <x v="1407"/>
  </r>
  <r>
    <n v="1519"/>
    <x v="729"/>
    <x v="2"/>
    <x v="511"/>
    <x v="555"/>
    <x v="0"/>
    <s v="TB-21400"/>
    <x v="483"/>
    <x v="0"/>
    <s v="United States"/>
    <x v="4"/>
    <x v="4"/>
    <x v="59"/>
    <x v="1"/>
    <x v="555"/>
    <x v="1"/>
    <x v="8"/>
    <x v="549"/>
    <x v="1349"/>
    <x v="1"/>
    <x v="2"/>
    <x v="1408"/>
  </r>
  <r>
    <n v="1520"/>
    <x v="730"/>
    <x v="3"/>
    <x v="512"/>
    <x v="556"/>
    <x v="0"/>
    <s v="VW-21775"/>
    <x v="100"/>
    <x v="1"/>
    <s v="United States"/>
    <x v="8"/>
    <x v="1"/>
    <x v="94"/>
    <x v="1"/>
    <x v="733"/>
    <x v="1"/>
    <x v="8"/>
    <x v="725"/>
    <x v="1350"/>
    <x v="3"/>
    <x v="2"/>
    <x v="1409"/>
  </r>
  <r>
    <n v="1521"/>
    <x v="731"/>
    <x v="3"/>
    <x v="513"/>
    <x v="557"/>
    <x v="1"/>
    <s v="PL-18925"/>
    <x v="484"/>
    <x v="2"/>
    <s v="United States"/>
    <x v="22"/>
    <x v="10"/>
    <x v="26"/>
    <x v="2"/>
    <x v="1024"/>
    <x v="1"/>
    <x v="6"/>
    <x v="1006"/>
    <x v="1053"/>
    <x v="2"/>
    <x v="2"/>
    <x v="1410"/>
  </r>
  <r>
    <n v="1522"/>
    <x v="732"/>
    <x v="1"/>
    <x v="401"/>
    <x v="223"/>
    <x v="1"/>
    <s v="GH-14425"/>
    <x v="485"/>
    <x v="0"/>
    <s v="United States"/>
    <x v="93"/>
    <x v="16"/>
    <x v="115"/>
    <x v="1"/>
    <x v="592"/>
    <x v="0"/>
    <x v="5"/>
    <x v="587"/>
    <x v="1351"/>
    <x v="5"/>
    <x v="2"/>
    <x v="1411"/>
  </r>
  <r>
    <n v="1523"/>
    <x v="732"/>
    <x v="1"/>
    <x v="401"/>
    <x v="223"/>
    <x v="1"/>
    <s v="GH-14425"/>
    <x v="485"/>
    <x v="0"/>
    <s v="United States"/>
    <x v="93"/>
    <x v="16"/>
    <x v="115"/>
    <x v="1"/>
    <x v="1025"/>
    <x v="1"/>
    <x v="10"/>
    <x v="1007"/>
    <x v="548"/>
    <x v="2"/>
    <x v="2"/>
    <x v="1412"/>
  </r>
  <r>
    <n v="1524"/>
    <x v="732"/>
    <x v="1"/>
    <x v="401"/>
    <x v="223"/>
    <x v="1"/>
    <s v="GH-14425"/>
    <x v="485"/>
    <x v="0"/>
    <s v="United States"/>
    <x v="93"/>
    <x v="16"/>
    <x v="115"/>
    <x v="1"/>
    <x v="334"/>
    <x v="1"/>
    <x v="10"/>
    <x v="330"/>
    <x v="658"/>
    <x v="8"/>
    <x v="2"/>
    <x v="1413"/>
  </r>
  <r>
    <n v="1525"/>
    <x v="732"/>
    <x v="1"/>
    <x v="401"/>
    <x v="223"/>
    <x v="1"/>
    <s v="GH-14425"/>
    <x v="485"/>
    <x v="0"/>
    <s v="United States"/>
    <x v="93"/>
    <x v="16"/>
    <x v="115"/>
    <x v="1"/>
    <x v="232"/>
    <x v="1"/>
    <x v="4"/>
    <x v="230"/>
    <x v="1352"/>
    <x v="5"/>
    <x v="2"/>
    <x v="1414"/>
  </r>
  <r>
    <n v="1526"/>
    <x v="732"/>
    <x v="1"/>
    <x v="401"/>
    <x v="223"/>
    <x v="1"/>
    <s v="GH-14425"/>
    <x v="485"/>
    <x v="0"/>
    <s v="United States"/>
    <x v="93"/>
    <x v="16"/>
    <x v="115"/>
    <x v="1"/>
    <x v="30"/>
    <x v="1"/>
    <x v="6"/>
    <x v="30"/>
    <x v="31"/>
    <x v="5"/>
    <x v="2"/>
    <x v="31"/>
  </r>
  <r>
    <n v="1527"/>
    <x v="733"/>
    <x v="0"/>
    <x v="405"/>
    <x v="330"/>
    <x v="1"/>
    <s v="CJ-12010"/>
    <x v="170"/>
    <x v="0"/>
    <s v="United States"/>
    <x v="227"/>
    <x v="9"/>
    <x v="283"/>
    <x v="3"/>
    <x v="1026"/>
    <x v="1"/>
    <x v="6"/>
    <x v="1008"/>
    <x v="1353"/>
    <x v="0"/>
    <x v="2"/>
    <x v="1415"/>
  </r>
  <r>
    <n v="1528"/>
    <x v="733"/>
    <x v="0"/>
    <x v="405"/>
    <x v="330"/>
    <x v="1"/>
    <s v="CJ-12010"/>
    <x v="170"/>
    <x v="0"/>
    <s v="United States"/>
    <x v="227"/>
    <x v="9"/>
    <x v="283"/>
    <x v="3"/>
    <x v="1027"/>
    <x v="0"/>
    <x v="5"/>
    <x v="1009"/>
    <x v="25"/>
    <x v="0"/>
    <x v="2"/>
    <x v="1416"/>
  </r>
  <r>
    <n v="1529"/>
    <x v="734"/>
    <x v="1"/>
    <x v="209"/>
    <x v="558"/>
    <x v="0"/>
    <s v="MC-18130"/>
    <x v="305"/>
    <x v="1"/>
    <s v="United States"/>
    <x v="46"/>
    <x v="13"/>
    <x v="284"/>
    <x v="3"/>
    <x v="1028"/>
    <x v="1"/>
    <x v="13"/>
    <x v="1010"/>
    <x v="1354"/>
    <x v="3"/>
    <x v="0"/>
    <x v="1417"/>
  </r>
  <r>
    <n v="1530"/>
    <x v="734"/>
    <x v="1"/>
    <x v="209"/>
    <x v="558"/>
    <x v="0"/>
    <s v="MC-18130"/>
    <x v="305"/>
    <x v="1"/>
    <s v="United States"/>
    <x v="46"/>
    <x v="13"/>
    <x v="284"/>
    <x v="3"/>
    <x v="1029"/>
    <x v="1"/>
    <x v="10"/>
    <x v="1011"/>
    <x v="549"/>
    <x v="0"/>
    <x v="0"/>
    <x v="1418"/>
  </r>
  <r>
    <n v="1531"/>
    <x v="735"/>
    <x v="1"/>
    <x v="514"/>
    <x v="394"/>
    <x v="1"/>
    <s v="BV-11245"/>
    <x v="296"/>
    <x v="1"/>
    <s v="United States"/>
    <x v="100"/>
    <x v="2"/>
    <x v="229"/>
    <x v="0"/>
    <x v="1030"/>
    <x v="1"/>
    <x v="10"/>
    <x v="1012"/>
    <x v="1355"/>
    <x v="1"/>
    <x v="2"/>
    <x v="1419"/>
  </r>
  <r>
    <n v="1532"/>
    <x v="736"/>
    <x v="3"/>
    <x v="515"/>
    <x v="559"/>
    <x v="1"/>
    <s v="JF-15490"/>
    <x v="223"/>
    <x v="0"/>
    <s v="United States"/>
    <x v="228"/>
    <x v="16"/>
    <x v="285"/>
    <x v="1"/>
    <x v="1031"/>
    <x v="1"/>
    <x v="4"/>
    <x v="1013"/>
    <x v="1356"/>
    <x v="7"/>
    <x v="2"/>
    <x v="1420"/>
  </r>
  <r>
    <n v="1533"/>
    <x v="736"/>
    <x v="3"/>
    <x v="515"/>
    <x v="559"/>
    <x v="1"/>
    <s v="JF-15490"/>
    <x v="223"/>
    <x v="0"/>
    <s v="United States"/>
    <x v="228"/>
    <x v="16"/>
    <x v="285"/>
    <x v="1"/>
    <x v="203"/>
    <x v="1"/>
    <x v="13"/>
    <x v="202"/>
    <x v="1357"/>
    <x v="1"/>
    <x v="2"/>
    <x v="1421"/>
  </r>
  <r>
    <n v="1534"/>
    <x v="737"/>
    <x v="0"/>
    <x v="429"/>
    <x v="542"/>
    <x v="1"/>
    <s v="EB-13840"/>
    <x v="225"/>
    <x v="1"/>
    <s v="United States"/>
    <x v="20"/>
    <x v="15"/>
    <x v="45"/>
    <x v="3"/>
    <x v="1032"/>
    <x v="1"/>
    <x v="4"/>
    <x v="1014"/>
    <x v="1358"/>
    <x v="5"/>
    <x v="0"/>
    <x v="232"/>
  </r>
  <r>
    <n v="1535"/>
    <x v="738"/>
    <x v="3"/>
    <x v="516"/>
    <x v="556"/>
    <x v="1"/>
    <s v="MP-18175"/>
    <x v="486"/>
    <x v="2"/>
    <s v="United States"/>
    <x v="229"/>
    <x v="1"/>
    <x v="286"/>
    <x v="1"/>
    <x v="574"/>
    <x v="0"/>
    <x v="0"/>
    <x v="569"/>
    <x v="1359"/>
    <x v="0"/>
    <x v="11"/>
    <x v="1422"/>
  </r>
  <r>
    <n v="1536"/>
    <x v="739"/>
    <x v="0"/>
    <x v="517"/>
    <x v="195"/>
    <x v="1"/>
    <s v="JM-15655"/>
    <x v="487"/>
    <x v="1"/>
    <s v="United States"/>
    <x v="230"/>
    <x v="30"/>
    <x v="287"/>
    <x v="3"/>
    <x v="1033"/>
    <x v="1"/>
    <x v="4"/>
    <x v="1015"/>
    <x v="1360"/>
    <x v="1"/>
    <x v="0"/>
    <x v="1423"/>
  </r>
  <r>
    <n v="1537"/>
    <x v="739"/>
    <x v="0"/>
    <x v="517"/>
    <x v="195"/>
    <x v="1"/>
    <s v="JM-15655"/>
    <x v="487"/>
    <x v="1"/>
    <s v="United States"/>
    <x v="230"/>
    <x v="30"/>
    <x v="287"/>
    <x v="3"/>
    <x v="1034"/>
    <x v="1"/>
    <x v="9"/>
    <x v="1016"/>
    <x v="1361"/>
    <x v="1"/>
    <x v="0"/>
    <x v="1424"/>
  </r>
  <r>
    <n v="1538"/>
    <x v="740"/>
    <x v="3"/>
    <x v="175"/>
    <x v="31"/>
    <x v="0"/>
    <s v="CL-11890"/>
    <x v="488"/>
    <x v="0"/>
    <s v="United States"/>
    <x v="231"/>
    <x v="31"/>
    <x v="288"/>
    <x v="3"/>
    <x v="884"/>
    <x v="2"/>
    <x v="7"/>
    <x v="869"/>
    <x v="1362"/>
    <x v="7"/>
    <x v="0"/>
    <x v="1425"/>
  </r>
  <r>
    <n v="1539"/>
    <x v="740"/>
    <x v="3"/>
    <x v="175"/>
    <x v="31"/>
    <x v="0"/>
    <s v="CL-11890"/>
    <x v="488"/>
    <x v="0"/>
    <s v="United States"/>
    <x v="231"/>
    <x v="31"/>
    <x v="288"/>
    <x v="3"/>
    <x v="359"/>
    <x v="1"/>
    <x v="6"/>
    <x v="355"/>
    <x v="1363"/>
    <x v="0"/>
    <x v="0"/>
    <x v="1426"/>
  </r>
  <r>
    <n v="1540"/>
    <x v="740"/>
    <x v="3"/>
    <x v="175"/>
    <x v="31"/>
    <x v="0"/>
    <s v="CL-11890"/>
    <x v="488"/>
    <x v="0"/>
    <s v="United States"/>
    <x v="231"/>
    <x v="31"/>
    <x v="288"/>
    <x v="3"/>
    <x v="37"/>
    <x v="0"/>
    <x v="0"/>
    <x v="37"/>
    <x v="1364"/>
    <x v="1"/>
    <x v="0"/>
    <x v="1427"/>
  </r>
  <r>
    <n v="1541"/>
    <x v="740"/>
    <x v="3"/>
    <x v="175"/>
    <x v="31"/>
    <x v="0"/>
    <s v="CL-11890"/>
    <x v="488"/>
    <x v="0"/>
    <s v="United States"/>
    <x v="231"/>
    <x v="31"/>
    <x v="288"/>
    <x v="3"/>
    <x v="1002"/>
    <x v="1"/>
    <x v="8"/>
    <x v="985"/>
    <x v="1365"/>
    <x v="3"/>
    <x v="0"/>
    <x v="1428"/>
  </r>
  <r>
    <n v="1542"/>
    <x v="741"/>
    <x v="2"/>
    <x v="518"/>
    <x v="560"/>
    <x v="0"/>
    <s v="CK-12205"/>
    <x v="237"/>
    <x v="0"/>
    <s v="United States"/>
    <x v="38"/>
    <x v="24"/>
    <x v="47"/>
    <x v="3"/>
    <x v="1035"/>
    <x v="0"/>
    <x v="5"/>
    <x v="322"/>
    <x v="1366"/>
    <x v="2"/>
    <x v="2"/>
    <x v="1429"/>
  </r>
  <r>
    <n v="1543"/>
    <x v="741"/>
    <x v="2"/>
    <x v="518"/>
    <x v="560"/>
    <x v="0"/>
    <s v="CK-12205"/>
    <x v="237"/>
    <x v="0"/>
    <s v="United States"/>
    <x v="38"/>
    <x v="24"/>
    <x v="47"/>
    <x v="3"/>
    <x v="845"/>
    <x v="1"/>
    <x v="13"/>
    <x v="831"/>
    <x v="1367"/>
    <x v="5"/>
    <x v="2"/>
    <x v="1430"/>
  </r>
  <r>
    <n v="1544"/>
    <x v="742"/>
    <x v="2"/>
    <x v="519"/>
    <x v="561"/>
    <x v="1"/>
    <s v="DB-13270"/>
    <x v="489"/>
    <x v="2"/>
    <s v="United States"/>
    <x v="70"/>
    <x v="1"/>
    <x v="142"/>
    <x v="1"/>
    <x v="655"/>
    <x v="1"/>
    <x v="8"/>
    <x v="649"/>
    <x v="1368"/>
    <x v="1"/>
    <x v="2"/>
    <x v="1431"/>
  </r>
  <r>
    <n v="1545"/>
    <x v="742"/>
    <x v="2"/>
    <x v="519"/>
    <x v="561"/>
    <x v="1"/>
    <s v="DB-13270"/>
    <x v="489"/>
    <x v="2"/>
    <s v="United States"/>
    <x v="70"/>
    <x v="1"/>
    <x v="142"/>
    <x v="1"/>
    <x v="732"/>
    <x v="1"/>
    <x v="10"/>
    <x v="724"/>
    <x v="1369"/>
    <x v="4"/>
    <x v="0"/>
    <x v="1432"/>
  </r>
  <r>
    <n v="1546"/>
    <x v="743"/>
    <x v="2"/>
    <x v="520"/>
    <x v="124"/>
    <x v="0"/>
    <s v="PC-18745"/>
    <x v="331"/>
    <x v="1"/>
    <s v="United States"/>
    <x v="232"/>
    <x v="15"/>
    <x v="289"/>
    <x v="3"/>
    <x v="178"/>
    <x v="0"/>
    <x v="0"/>
    <x v="177"/>
    <x v="1370"/>
    <x v="3"/>
    <x v="2"/>
    <x v="1433"/>
  </r>
  <r>
    <n v="1547"/>
    <x v="744"/>
    <x v="1"/>
    <x v="521"/>
    <x v="562"/>
    <x v="1"/>
    <s v="VB-21745"/>
    <x v="146"/>
    <x v="1"/>
    <s v="United States"/>
    <x v="52"/>
    <x v="5"/>
    <x v="65"/>
    <x v="2"/>
    <x v="921"/>
    <x v="1"/>
    <x v="10"/>
    <x v="904"/>
    <x v="763"/>
    <x v="4"/>
    <x v="2"/>
    <x v="785"/>
  </r>
  <r>
    <n v="1548"/>
    <x v="744"/>
    <x v="1"/>
    <x v="521"/>
    <x v="562"/>
    <x v="1"/>
    <s v="VB-21745"/>
    <x v="146"/>
    <x v="1"/>
    <s v="United States"/>
    <x v="52"/>
    <x v="5"/>
    <x v="65"/>
    <x v="2"/>
    <x v="979"/>
    <x v="1"/>
    <x v="8"/>
    <x v="963"/>
    <x v="1371"/>
    <x v="0"/>
    <x v="3"/>
    <x v="1434"/>
  </r>
  <r>
    <n v="1549"/>
    <x v="744"/>
    <x v="1"/>
    <x v="521"/>
    <x v="562"/>
    <x v="1"/>
    <s v="VB-21745"/>
    <x v="146"/>
    <x v="1"/>
    <s v="United States"/>
    <x v="52"/>
    <x v="5"/>
    <x v="65"/>
    <x v="2"/>
    <x v="1036"/>
    <x v="1"/>
    <x v="4"/>
    <x v="1017"/>
    <x v="1372"/>
    <x v="0"/>
    <x v="2"/>
    <x v="1435"/>
  </r>
  <r>
    <n v="1550"/>
    <x v="745"/>
    <x v="2"/>
    <x v="522"/>
    <x v="277"/>
    <x v="2"/>
    <s v="EP-13915"/>
    <x v="212"/>
    <x v="0"/>
    <s v="United States"/>
    <x v="20"/>
    <x v="15"/>
    <x v="164"/>
    <x v="3"/>
    <x v="890"/>
    <x v="2"/>
    <x v="16"/>
    <x v="874"/>
    <x v="1373"/>
    <x v="7"/>
    <x v="2"/>
    <x v="1436"/>
  </r>
  <r>
    <n v="1551"/>
    <x v="746"/>
    <x v="3"/>
    <x v="38"/>
    <x v="551"/>
    <x v="0"/>
    <s v="ME-17320"/>
    <x v="467"/>
    <x v="2"/>
    <s v="United States"/>
    <x v="12"/>
    <x v="5"/>
    <x v="14"/>
    <x v="2"/>
    <x v="1037"/>
    <x v="1"/>
    <x v="9"/>
    <x v="1018"/>
    <x v="1374"/>
    <x v="5"/>
    <x v="3"/>
    <x v="1437"/>
  </r>
  <r>
    <n v="1552"/>
    <x v="747"/>
    <x v="0"/>
    <x v="26"/>
    <x v="563"/>
    <x v="1"/>
    <s v="IG-15085"/>
    <x v="490"/>
    <x v="0"/>
    <s v="United States"/>
    <x v="70"/>
    <x v="1"/>
    <x v="142"/>
    <x v="1"/>
    <x v="964"/>
    <x v="1"/>
    <x v="10"/>
    <x v="948"/>
    <x v="1375"/>
    <x v="0"/>
    <x v="0"/>
    <x v="1438"/>
  </r>
  <r>
    <n v="1553"/>
    <x v="748"/>
    <x v="2"/>
    <x v="523"/>
    <x v="564"/>
    <x v="2"/>
    <s v="JS-15940"/>
    <x v="185"/>
    <x v="2"/>
    <s v="United States"/>
    <x v="233"/>
    <x v="6"/>
    <x v="290"/>
    <x v="2"/>
    <x v="1038"/>
    <x v="1"/>
    <x v="2"/>
    <x v="1019"/>
    <x v="748"/>
    <x v="3"/>
    <x v="0"/>
    <x v="767"/>
  </r>
  <r>
    <n v="1554"/>
    <x v="749"/>
    <x v="3"/>
    <x v="524"/>
    <x v="565"/>
    <x v="1"/>
    <s v="BO-11425"/>
    <x v="491"/>
    <x v="0"/>
    <s v="United States"/>
    <x v="102"/>
    <x v="0"/>
    <x v="126"/>
    <x v="0"/>
    <x v="691"/>
    <x v="1"/>
    <x v="8"/>
    <x v="684"/>
    <x v="1376"/>
    <x v="2"/>
    <x v="0"/>
    <x v="1439"/>
  </r>
  <r>
    <n v="1555"/>
    <x v="750"/>
    <x v="1"/>
    <x v="525"/>
    <x v="95"/>
    <x v="1"/>
    <s v="VW-21775"/>
    <x v="100"/>
    <x v="1"/>
    <s v="United States"/>
    <x v="234"/>
    <x v="4"/>
    <x v="291"/>
    <x v="1"/>
    <x v="1039"/>
    <x v="1"/>
    <x v="6"/>
    <x v="1020"/>
    <x v="267"/>
    <x v="1"/>
    <x v="0"/>
    <x v="1440"/>
  </r>
  <r>
    <n v="1556"/>
    <x v="751"/>
    <x v="3"/>
    <x v="507"/>
    <x v="221"/>
    <x v="1"/>
    <s v="AB-10150"/>
    <x v="492"/>
    <x v="0"/>
    <s v="United States"/>
    <x v="85"/>
    <x v="15"/>
    <x v="254"/>
    <x v="3"/>
    <x v="43"/>
    <x v="2"/>
    <x v="11"/>
    <x v="43"/>
    <x v="1377"/>
    <x v="4"/>
    <x v="0"/>
    <x v="1441"/>
  </r>
  <r>
    <n v="1557"/>
    <x v="752"/>
    <x v="0"/>
    <x v="195"/>
    <x v="566"/>
    <x v="1"/>
    <s v="JW-16075"/>
    <x v="493"/>
    <x v="0"/>
    <s v="United States"/>
    <x v="10"/>
    <x v="9"/>
    <x v="11"/>
    <x v="3"/>
    <x v="1040"/>
    <x v="1"/>
    <x v="12"/>
    <x v="33"/>
    <x v="564"/>
    <x v="7"/>
    <x v="2"/>
    <x v="1442"/>
  </r>
  <r>
    <n v="1558"/>
    <x v="752"/>
    <x v="0"/>
    <x v="195"/>
    <x v="566"/>
    <x v="1"/>
    <s v="JW-16075"/>
    <x v="493"/>
    <x v="0"/>
    <s v="United States"/>
    <x v="10"/>
    <x v="9"/>
    <x v="11"/>
    <x v="3"/>
    <x v="1041"/>
    <x v="1"/>
    <x v="6"/>
    <x v="1021"/>
    <x v="1378"/>
    <x v="2"/>
    <x v="2"/>
    <x v="1443"/>
  </r>
  <r>
    <n v="1559"/>
    <x v="753"/>
    <x v="1"/>
    <x v="199"/>
    <x v="567"/>
    <x v="0"/>
    <s v="JE-15475"/>
    <x v="188"/>
    <x v="0"/>
    <s v="United States"/>
    <x v="4"/>
    <x v="4"/>
    <x v="5"/>
    <x v="1"/>
    <x v="977"/>
    <x v="0"/>
    <x v="3"/>
    <x v="824"/>
    <x v="1379"/>
    <x v="0"/>
    <x v="0"/>
    <x v="1444"/>
  </r>
  <r>
    <n v="1560"/>
    <x v="754"/>
    <x v="0"/>
    <x v="526"/>
    <x v="144"/>
    <x v="1"/>
    <s v="EB-13750"/>
    <x v="494"/>
    <x v="1"/>
    <s v="United States"/>
    <x v="4"/>
    <x v="4"/>
    <x v="5"/>
    <x v="1"/>
    <x v="696"/>
    <x v="1"/>
    <x v="8"/>
    <x v="689"/>
    <x v="1380"/>
    <x v="6"/>
    <x v="2"/>
    <x v="1445"/>
  </r>
  <r>
    <n v="1561"/>
    <x v="755"/>
    <x v="2"/>
    <x v="527"/>
    <x v="568"/>
    <x v="1"/>
    <s v="PK-18910"/>
    <x v="324"/>
    <x v="2"/>
    <s v="United States"/>
    <x v="8"/>
    <x v="1"/>
    <x v="9"/>
    <x v="1"/>
    <x v="1042"/>
    <x v="1"/>
    <x v="2"/>
    <x v="1022"/>
    <x v="1381"/>
    <x v="5"/>
    <x v="0"/>
    <x v="1446"/>
  </r>
  <r>
    <n v="1562"/>
    <x v="756"/>
    <x v="3"/>
    <x v="528"/>
    <x v="371"/>
    <x v="2"/>
    <s v="CS-12400"/>
    <x v="37"/>
    <x v="2"/>
    <s v="United States"/>
    <x v="4"/>
    <x v="4"/>
    <x v="60"/>
    <x v="1"/>
    <x v="324"/>
    <x v="1"/>
    <x v="6"/>
    <x v="321"/>
    <x v="1104"/>
    <x v="7"/>
    <x v="0"/>
    <x v="1146"/>
  </r>
  <r>
    <n v="1563"/>
    <x v="757"/>
    <x v="3"/>
    <x v="160"/>
    <x v="569"/>
    <x v="3"/>
    <s v="SG-20470"/>
    <x v="495"/>
    <x v="0"/>
    <s v="United States"/>
    <x v="20"/>
    <x v="15"/>
    <x v="164"/>
    <x v="3"/>
    <x v="3"/>
    <x v="0"/>
    <x v="3"/>
    <x v="3"/>
    <x v="24"/>
    <x v="2"/>
    <x v="10"/>
    <x v="1447"/>
  </r>
  <r>
    <n v="1564"/>
    <x v="758"/>
    <x v="1"/>
    <x v="529"/>
    <x v="217"/>
    <x v="3"/>
    <s v="CM-12190"/>
    <x v="496"/>
    <x v="0"/>
    <s v="United States"/>
    <x v="10"/>
    <x v="9"/>
    <x v="63"/>
    <x v="3"/>
    <x v="204"/>
    <x v="1"/>
    <x v="10"/>
    <x v="203"/>
    <x v="1382"/>
    <x v="1"/>
    <x v="2"/>
    <x v="1448"/>
  </r>
  <r>
    <n v="1565"/>
    <x v="759"/>
    <x v="2"/>
    <x v="530"/>
    <x v="570"/>
    <x v="3"/>
    <s v="CL-12565"/>
    <x v="52"/>
    <x v="0"/>
    <s v="United States"/>
    <x v="29"/>
    <x v="20"/>
    <x v="37"/>
    <x v="0"/>
    <x v="1043"/>
    <x v="1"/>
    <x v="4"/>
    <x v="1023"/>
    <x v="1383"/>
    <x v="2"/>
    <x v="0"/>
    <x v="1449"/>
  </r>
  <r>
    <n v="1566"/>
    <x v="760"/>
    <x v="1"/>
    <x v="531"/>
    <x v="571"/>
    <x v="1"/>
    <s v="JO-15550"/>
    <x v="270"/>
    <x v="2"/>
    <s v="United States"/>
    <x v="4"/>
    <x v="4"/>
    <x v="59"/>
    <x v="1"/>
    <x v="867"/>
    <x v="2"/>
    <x v="7"/>
    <x v="852"/>
    <x v="1384"/>
    <x v="1"/>
    <x v="2"/>
    <x v="1450"/>
  </r>
  <r>
    <n v="1567"/>
    <x v="761"/>
    <x v="1"/>
    <x v="239"/>
    <x v="26"/>
    <x v="2"/>
    <s v="AW-10840"/>
    <x v="497"/>
    <x v="0"/>
    <s v="United States"/>
    <x v="235"/>
    <x v="5"/>
    <x v="292"/>
    <x v="2"/>
    <x v="1044"/>
    <x v="2"/>
    <x v="11"/>
    <x v="1024"/>
    <x v="1385"/>
    <x v="1"/>
    <x v="2"/>
    <x v="1451"/>
  </r>
  <r>
    <n v="1568"/>
    <x v="761"/>
    <x v="1"/>
    <x v="239"/>
    <x v="26"/>
    <x v="2"/>
    <s v="AW-10840"/>
    <x v="497"/>
    <x v="0"/>
    <s v="United States"/>
    <x v="235"/>
    <x v="5"/>
    <x v="292"/>
    <x v="2"/>
    <x v="1045"/>
    <x v="1"/>
    <x v="8"/>
    <x v="1025"/>
    <x v="1386"/>
    <x v="4"/>
    <x v="3"/>
    <x v="1452"/>
  </r>
  <r>
    <n v="1569"/>
    <x v="762"/>
    <x v="3"/>
    <x v="532"/>
    <x v="572"/>
    <x v="3"/>
    <s v="DV-13465"/>
    <x v="231"/>
    <x v="0"/>
    <s v="United States"/>
    <x v="1"/>
    <x v="1"/>
    <x v="25"/>
    <x v="1"/>
    <x v="447"/>
    <x v="1"/>
    <x v="10"/>
    <x v="442"/>
    <x v="1247"/>
    <x v="1"/>
    <x v="0"/>
    <x v="1295"/>
  </r>
  <r>
    <n v="1570"/>
    <x v="763"/>
    <x v="3"/>
    <x v="200"/>
    <x v="524"/>
    <x v="1"/>
    <s v="AH-10075"/>
    <x v="340"/>
    <x v="1"/>
    <s v="United States"/>
    <x v="118"/>
    <x v="32"/>
    <x v="148"/>
    <x v="0"/>
    <x v="1046"/>
    <x v="1"/>
    <x v="6"/>
    <x v="1026"/>
    <x v="1387"/>
    <x v="1"/>
    <x v="0"/>
    <x v="1453"/>
  </r>
  <r>
    <n v="1571"/>
    <x v="764"/>
    <x v="2"/>
    <x v="533"/>
    <x v="573"/>
    <x v="2"/>
    <s v="SC-20095"/>
    <x v="183"/>
    <x v="0"/>
    <s v="United States"/>
    <x v="1"/>
    <x v="1"/>
    <x v="25"/>
    <x v="1"/>
    <x v="83"/>
    <x v="0"/>
    <x v="1"/>
    <x v="83"/>
    <x v="891"/>
    <x v="2"/>
    <x v="2"/>
    <x v="1454"/>
  </r>
  <r>
    <n v="1572"/>
    <x v="764"/>
    <x v="2"/>
    <x v="533"/>
    <x v="573"/>
    <x v="2"/>
    <s v="SC-20095"/>
    <x v="183"/>
    <x v="0"/>
    <s v="United States"/>
    <x v="1"/>
    <x v="1"/>
    <x v="25"/>
    <x v="1"/>
    <x v="1047"/>
    <x v="1"/>
    <x v="12"/>
    <x v="1027"/>
    <x v="1388"/>
    <x v="1"/>
    <x v="0"/>
    <x v="1455"/>
  </r>
  <r>
    <n v="1573"/>
    <x v="764"/>
    <x v="2"/>
    <x v="533"/>
    <x v="573"/>
    <x v="2"/>
    <s v="SC-20095"/>
    <x v="183"/>
    <x v="0"/>
    <s v="United States"/>
    <x v="1"/>
    <x v="1"/>
    <x v="25"/>
    <x v="1"/>
    <x v="1048"/>
    <x v="2"/>
    <x v="11"/>
    <x v="1028"/>
    <x v="809"/>
    <x v="7"/>
    <x v="0"/>
    <x v="1456"/>
  </r>
  <r>
    <n v="1574"/>
    <x v="764"/>
    <x v="2"/>
    <x v="533"/>
    <x v="573"/>
    <x v="2"/>
    <s v="SC-20095"/>
    <x v="183"/>
    <x v="0"/>
    <s v="United States"/>
    <x v="1"/>
    <x v="1"/>
    <x v="25"/>
    <x v="1"/>
    <x v="467"/>
    <x v="0"/>
    <x v="1"/>
    <x v="463"/>
    <x v="1389"/>
    <x v="0"/>
    <x v="2"/>
    <x v="1457"/>
  </r>
  <r>
    <n v="1575"/>
    <x v="765"/>
    <x v="2"/>
    <x v="534"/>
    <x v="574"/>
    <x v="2"/>
    <s v="MC-18100"/>
    <x v="498"/>
    <x v="0"/>
    <s v="United States"/>
    <x v="236"/>
    <x v="5"/>
    <x v="293"/>
    <x v="2"/>
    <x v="1049"/>
    <x v="2"/>
    <x v="7"/>
    <x v="1029"/>
    <x v="1390"/>
    <x v="1"/>
    <x v="2"/>
    <x v="1458"/>
  </r>
  <r>
    <n v="1576"/>
    <x v="765"/>
    <x v="2"/>
    <x v="534"/>
    <x v="574"/>
    <x v="2"/>
    <s v="MC-18100"/>
    <x v="498"/>
    <x v="0"/>
    <s v="United States"/>
    <x v="236"/>
    <x v="5"/>
    <x v="293"/>
    <x v="2"/>
    <x v="635"/>
    <x v="0"/>
    <x v="1"/>
    <x v="629"/>
    <x v="1391"/>
    <x v="2"/>
    <x v="4"/>
    <x v="1459"/>
  </r>
  <r>
    <n v="1577"/>
    <x v="766"/>
    <x v="0"/>
    <x v="183"/>
    <x v="132"/>
    <x v="1"/>
    <s v="TT-21460"/>
    <x v="499"/>
    <x v="2"/>
    <s v="United States"/>
    <x v="34"/>
    <x v="10"/>
    <x v="173"/>
    <x v="2"/>
    <x v="328"/>
    <x v="1"/>
    <x v="4"/>
    <x v="324"/>
    <x v="1392"/>
    <x v="0"/>
    <x v="2"/>
    <x v="1460"/>
  </r>
  <r>
    <n v="1578"/>
    <x v="767"/>
    <x v="0"/>
    <x v="454"/>
    <x v="500"/>
    <x v="1"/>
    <s v="AP-10720"/>
    <x v="399"/>
    <x v="2"/>
    <s v="United States"/>
    <x v="159"/>
    <x v="19"/>
    <x v="255"/>
    <x v="0"/>
    <x v="1050"/>
    <x v="1"/>
    <x v="10"/>
    <x v="1030"/>
    <x v="1393"/>
    <x v="7"/>
    <x v="0"/>
    <x v="1461"/>
  </r>
  <r>
    <n v="1579"/>
    <x v="768"/>
    <x v="0"/>
    <x v="535"/>
    <x v="575"/>
    <x v="2"/>
    <s v="DL-12865"/>
    <x v="297"/>
    <x v="0"/>
    <s v="United States"/>
    <x v="20"/>
    <x v="15"/>
    <x v="164"/>
    <x v="3"/>
    <x v="1051"/>
    <x v="1"/>
    <x v="9"/>
    <x v="1031"/>
    <x v="1394"/>
    <x v="1"/>
    <x v="0"/>
    <x v="1462"/>
  </r>
  <r>
    <n v="1580"/>
    <x v="769"/>
    <x v="1"/>
    <x v="101"/>
    <x v="576"/>
    <x v="2"/>
    <s v="NP-18325"/>
    <x v="268"/>
    <x v="0"/>
    <s v="United States"/>
    <x v="20"/>
    <x v="15"/>
    <x v="23"/>
    <x v="3"/>
    <x v="348"/>
    <x v="2"/>
    <x v="7"/>
    <x v="344"/>
    <x v="673"/>
    <x v="0"/>
    <x v="0"/>
    <x v="685"/>
  </r>
  <r>
    <n v="1581"/>
    <x v="769"/>
    <x v="1"/>
    <x v="101"/>
    <x v="576"/>
    <x v="2"/>
    <s v="NP-18325"/>
    <x v="268"/>
    <x v="0"/>
    <s v="United States"/>
    <x v="20"/>
    <x v="15"/>
    <x v="23"/>
    <x v="3"/>
    <x v="223"/>
    <x v="0"/>
    <x v="3"/>
    <x v="221"/>
    <x v="1395"/>
    <x v="6"/>
    <x v="10"/>
    <x v="1463"/>
  </r>
  <r>
    <n v="1582"/>
    <x v="769"/>
    <x v="1"/>
    <x v="101"/>
    <x v="576"/>
    <x v="2"/>
    <s v="NP-18325"/>
    <x v="268"/>
    <x v="0"/>
    <s v="United States"/>
    <x v="20"/>
    <x v="15"/>
    <x v="23"/>
    <x v="3"/>
    <x v="193"/>
    <x v="1"/>
    <x v="4"/>
    <x v="192"/>
    <x v="108"/>
    <x v="0"/>
    <x v="0"/>
    <x v="1464"/>
  </r>
  <r>
    <n v="1583"/>
    <x v="769"/>
    <x v="1"/>
    <x v="101"/>
    <x v="576"/>
    <x v="2"/>
    <s v="NP-18325"/>
    <x v="268"/>
    <x v="0"/>
    <s v="United States"/>
    <x v="20"/>
    <x v="15"/>
    <x v="23"/>
    <x v="3"/>
    <x v="692"/>
    <x v="1"/>
    <x v="8"/>
    <x v="685"/>
    <x v="1396"/>
    <x v="0"/>
    <x v="2"/>
    <x v="1465"/>
  </r>
  <r>
    <n v="1584"/>
    <x v="769"/>
    <x v="1"/>
    <x v="101"/>
    <x v="576"/>
    <x v="2"/>
    <s v="NP-18325"/>
    <x v="268"/>
    <x v="0"/>
    <s v="United States"/>
    <x v="20"/>
    <x v="15"/>
    <x v="23"/>
    <x v="3"/>
    <x v="116"/>
    <x v="0"/>
    <x v="5"/>
    <x v="116"/>
    <x v="116"/>
    <x v="1"/>
    <x v="0"/>
    <x v="118"/>
  </r>
  <r>
    <n v="1585"/>
    <x v="769"/>
    <x v="1"/>
    <x v="101"/>
    <x v="576"/>
    <x v="2"/>
    <s v="NP-18325"/>
    <x v="268"/>
    <x v="0"/>
    <s v="United States"/>
    <x v="20"/>
    <x v="15"/>
    <x v="23"/>
    <x v="3"/>
    <x v="50"/>
    <x v="0"/>
    <x v="5"/>
    <x v="50"/>
    <x v="51"/>
    <x v="0"/>
    <x v="0"/>
    <x v="51"/>
  </r>
  <r>
    <n v="1586"/>
    <x v="769"/>
    <x v="1"/>
    <x v="101"/>
    <x v="576"/>
    <x v="2"/>
    <s v="NP-18325"/>
    <x v="268"/>
    <x v="0"/>
    <s v="United States"/>
    <x v="20"/>
    <x v="15"/>
    <x v="23"/>
    <x v="3"/>
    <x v="469"/>
    <x v="2"/>
    <x v="7"/>
    <x v="465"/>
    <x v="508"/>
    <x v="2"/>
    <x v="0"/>
    <x v="520"/>
  </r>
  <r>
    <n v="1587"/>
    <x v="769"/>
    <x v="1"/>
    <x v="101"/>
    <x v="576"/>
    <x v="2"/>
    <s v="NP-18325"/>
    <x v="268"/>
    <x v="0"/>
    <s v="United States"/>
    <x v="20"/>
    <x v="15"/>
    <x v="23"/>
    <x v="3"/>
    <x v="1052"/>
    <x v="1"/>
    <x v="10"/>
    <x v="1032"/>
    <x v="140"/>
    <x v="1"/>
    <x v="0"/>
    <x v="142"/>
  </r>
  <r>
    <n v="1588"/>
    <x v="769"/>
    <x v="1"/>
    <x v="101"/>
    <x v="576"/>
    <x v="2"/>
    <s v="NP-18325"/>
    <x v="268"/>
    <x v="0"/>
    <s v="United States"/>
    <x v="20"/>
    <x v="15"/>
    <x v="23"/>
    <x v="3"/>
    <x v="1053"/>
    <x v="1"/>
    <x v="13"/>
    <x v="1033"/>
    <x v="1397"/>
    <x v="1"/>
    <x v="0"/>
    <x v="1466"/>
  </r>
  <r>
    <n v="1589"/>
    <x v="769"/>
    <x v="1"/>
    <x v="101"/>
    <x v="576"/>
    <x v="2"/>
    <s v="NP-18325"/>
    <x v="268"/>
    <x v="0"/>
    <s v="United States"/>
    <x v="20"/>
    <x v="15"/>
    <x v="23"/>
    <x v="3"/>
    <x v="386"/>
    <x v="2"/>
    <x v="11"/>
    <x v="382"/>
    <x v="414"/>
    <x v="4"/>
    <x v="0"/>
    <x v="1467"/>
  </r>
  <r>
    <n v="1590"/>
    <x v="770"/>
    <x v="0"/>
    <x v="536"/>
    <x v="577"/>
    <x v="1"/>
    <s v="VG-21805"/>
    <x v="500"/>
    <x v="1"/>
    <s v="United States"/>
    <x v="173"/>
    <x v="17"/>
    <x v="220"/>
    <x v="0"/>
    <x v="448"/>
    <x v="1"/>
    <x v="6"/>
    <x v="443"/>
    <x v="1398"/>
    <x v="4"/>
    <x v="0"/>
    <x v="1468"/>
  </r>
  <r>
    <n v="1591"/>
    <x v="771"/>
    <x v="0"/>
    <x v="173"/>
    <x v="578"/>
    <x v="1"/>
    <s v="MY-18295"/>
    <x v="501"/>
    <x v="1"/>
    <s v="United States"/>
    <x v="237"/>
    <x v="5"/>
    <x v="294"/>
    <x v="2"/>
    <x v="1054"/>
    <x v="1"/>
    <x v="6"/>
    <x v="1034"/>
    <x v="1399"/>
    <x v="3"/>
    <x v="2"/>
    <x v="1469"/>
  </r>
  <r>
    <n v="1592"/>
    <x v="771"/>
    <x v="0"/>
    <x v="173"/>
    <x v="578"/>
    <x v="1"/>
    <s v="MY-18295"/>
    <x v="501"/>
    <x v="1"/>
    <s v="United States"/>
    <x v="237"/>
    <x v="5"/>
    <x v="294"/>
    <x v="2"/>
    <x v="131"/>
    <x v="1"/>
    <x v="13"/>
    <x v="131"/>
    <x v="1400"/>
    <x v="2"/>
    <x v="2"/>
    <x v="1470"/>
  </r>
  <r>
    <n v="1593"/>
    <x v="772"/>
    <x v="1"/>
    <x v="537"/>
    <x v="579"/>
    <x v="0"/>
    <s v="RD-19480"/>
    <x v="502"/>
    <x v="0"/>
    <s v="United States"/>
    <x v="175"/>
    <x v="4"/>
    <x v="224"/>
    <x v="1"/>
    <x v="1055"/>
    <x v="2"/>
    <x v="7"/>
    <x v="1035"/>
    <x v="1401"/>
    <x v="4"/>
    <x v="2"/>
    <x v="1471"/>
  </r>
  <r>
    <n v="1594"/>
    <x v="773"/>
    <x v="2"/>
    <x v="538"/>
    <x v="580"/>
    <x v="3"/>
    <s v="JF-15490"/>
    <x v="223"/>
    <x v="0"/>
    <s v="United States"/>
    <x v="1"/>
    <x v="1"/>
    <x v="3"/>
    <x v="1"/>
    <x v="1056"/>
    <x v="1"/>
    <x v="10"/>
    <x v="1036"/>
    <x v="1402"/>
    <x v="1"/>
    <x v="0"/>
    <x v="1472"/>
  </r>
  <r>
    <n v="1595"/>
    <x v="774"/>
    <x v="1"/>
    <x v="539"/>
    <x v="581"/>
    <x v="2"/>
    <s v="DP-13390"/>
    <x v="503"/>
    <x v="2"/>
    <s v="United States"/>
    <x v="97"/>
    <x v="10"/>
    <x v="120"/>
    <x v="2"/>
    <x v="1057"/>
    <x v="0"/>
    <x v="0"/>
    <x v="1037"/>
    <x v="1403"/>
    <x v="1"/>
    <x v="4"/>
    <x v="1473"/>
  </r>
  <r>
    <n v="1596"/>
    <x v="775"/>
    <x v="3"/>
    <x v="540"/>
    <x v="582"/>
    <x v="1"/>
    <s v="MD-17350"/>
    <x v="198"/>
    <x v="0"/>
    <s v="United States"/>
    <x v="38"/>
    <x v="24"/>
    <x v="47"/>
    <x v="3"/>
    <x v="877"/>
    <x v="0"/>
    <x v="1"/>
    <x v="862"/>
    <x v="1404"/>
    <x v="0"/>
    <x v="4"/>
    <x v="1474"/>
  </r>
  <r>
    <n v="1597"/>
    <x v="776"/>
    <x v="3"/>
    <x v="524"/>
    <x v="499"/>
    <x v="2"/>
    <s v="MY-17380"/>
    <x v="199"/>
    <x v="1"/>
    <s v="United States"/>
    <x v="20"/>
    <x v="15"/>
    <x v="164"/>
    <x v="3"/>
    <x v="451"/>
    <x v="0"/>
    <x v="5"/>
    <x v="447"/>
    <x v="1405"/>
    <x v="11"/>
    <x v="0"/>
    <x v="1475"/>
  </r>
  <r>
    <n v="1598"/>
    <x v="777"/>
    <x v="3"/>
    <x v="123"/>
    <x v="410"/>
    <x v="0"/>
    <s v="AB-10150"/>
    <x v="492"/>
    <x v="0"/>
    <s v="United States"/>
    <x v="238"/>
    <x v="5"/>
    <x v="295"/>
    <x v="2"/>
    <x v="1058"/>
    <x v="1"/>
    <x v="10"/>
    <x v="1038"/>
    <x v="1406"/>
    <x v="4"/>
    <x v="2"/>
    <x v="1476"/>
  </r>
  <r>
    <n v="1599"/>
    <x v="777"/>
    <x v="3"/>
    <x v="123"/>
    <x v="410"/>
    <x v="0"/>
    <s v="AB-10150"/>
    <x v="492"/>
    <x v="0"/>
    <s v="United States"/>
    <x v="238"/>
    <x v="5"/>
    <x v="295"/>
    <x v="2"/>
    <x v="1059"/>
    <x v="1"/>
    <x v="14"/>
    <x v="1039"/>
    <x v="1407"/>
    <x v="7"/>
    <x v="2"/>
    <x v="418"/>
  </r>
  <r>
    <n v="1600"/>
    <x v="777"/>
    <x v="3"/>
    <x v="123"/>
    <x v="410"/>
    <x v="0"/>
    <s v="AB-10150"/>
    <x v="492"/>
    <x v="0"/>
    <s v="United States"/>
    <x v="238"/>
    <x v="5"/>
    <x v="295"/>
    <x v="2"/>
    <x v="290"/>
    <x v="1"/>
    <x v="6"/>
    <x v="287"/>
    <x v="306"/>
    <x v="4"/>
    <x v="2"/>
    <x v="311"/>
  </r>
  <r>
    <n v="1601"/>
    <x v="777"/>
    <x v="3"/>
    <x v="123"/>
    <x v="410"/>
    <x v="0"/>
    <s v="AB-10150"/>
    <x v="492"/>
    <x v="0"/>
    <s v="United States"/>
    <x v="238"/>
    <x v="5"/>
    <x v="295"/>
    <x v="2"/>
    <x v="296"/>
    <x v="0"/>
    <x v="5"/>
    <x v="293"/>
    <x v="314"/>
    <x v="0"/>
    <x v="7"/>
    <x v="1477"/>
  </r>
  <r>
    <n v="1602"/>
    <x v="778"/>
    <x v="0"/>
    <x v="541"/>
    <x v="583"/>
    <x v="0"/>
    <s v="GB-14530"/>
    <x v="334"/>
    <x v="1"/>
    <s v="United States"/>
    <x v="18"/>
    <x v="13"/>
    <x v="21"/>
    <x v="3"/>
    <x v="1060"/>
    <x v="0"/>
    <x v="5"/>
    <x v="1040"/>
    <x v="46"/>
    <x v="0"/>
    <x v="0"/>
    <x v="1478"/>
  </r>
  <r>
    <n v="1603"/>
    <x v="779"/>
    <x v="0"/>
    <x v="25"/>
    <x v="24"/>
    <x v="1"/>
    <s v="CA-12775"/>
    <x v="222"/>
    <x v="0"/>
    <s v="United States"/>
    <x v="214"/>
    <x v="18"/>
    <x v="296"/>
    <x v="0"/>
    <x v="1061"/>
    <x v="1"/>
    <x v="6"/>
    <x v="1041"/>
    <x v="408"/>
    <x v="1"/>
    <x v="2"/>
    <x v="1479"/>
  </r>
  <r>
    <n v="1604"/>
    <x v="780"/>
    <x v="3"/>
    <x v="329"/>
    <x v="379"/>
    <x v="1"/>
    <s v="ME-17725"/>
    <x v="250"/>
    <x v="0"/>
    <s v="United States"/>
    <x v="46"/>
    <x v="13"/>
    <x v="284"/>
    <x v="3"/>
    <x v="1062"/>
    <x v="1"/>
    <x v="6"/>
    <x v="1042"/>
    <x v="1408"/>
    <x v="5"/>
    <x v="0"/>
    <x v="1480"/>
  </r>
  <r>
    <n v="1605"/>
    <x v="781"/>
    <x v="0"/>
    <x v="475"/>
    <x v="584"/>
    <x v="0"/>
    <s v="JO-15280"/>
    <x v="123"/>
    <x v="0"/>
    <s v="United States"/>
    <x v="1"/>
    <x v="1"/>
    <x v="13"/>
    <x v="1"/>
    <x v="857"/>
    <x v="2"/>
    <x v="7"/>
    <x v="843"/>
    <x v="1409"/>
    <x v="2"/>
    <x v="2"/>
    <x v="1481"/>
  </r>
  <r>
    <n v="1606"/>
    <x v="781"/>
    <x v="0"/>
    <x v="475"/>
    <x v="584"/>
    <x v="0"/>
    <s v="JO-15280"/>
    <x v="123"/>
    <x v="0"/>
    <s v="United States"/>
    <x v="1"/>
    <x v="1"/>
    <x v="13"/>
    <x v="1"/>
    <x v="1063"/>
    <x v="1"/>
    <x v="6"/>
    <x v="1043"/>
    <x v="1410"/>
    <x v="1"/>
    <x v="0"/>
    <x v="1482"/>
  </r>
  <r>
    <n v="1607"/>
    <x v="781"/>
    <x v="0"/>
    <x v="475"/>
    <x v="584"/>
    <x v="0"/>
    <s v="JO-15280"/>
    <x v="123"/>
    <x v="0"/>
    <s v="United States"/>
    <x v="1"/>
    <x v="1"/>
    <x v="13"/>
    <x v="1"/>
    <x v="1064"/>
    <x v="1"/>
    <x v="6"/>
    <x v="1044"/>
    <x v="1411"/>
    <x v="2"/>
    <x v="0"/>
    <x v="1483"/>
  </r>
  <r>
    <n v="1608"/>
    <x v="781"/>
    <x v="0"/>
    <x v="475"/>
    <x v="584"/>
    <x v="0"/>
    <s v="JO-15280"/>
    <x v="123"/>
    <x v="0"/>
    <s v="United States"/>
    <x v="1"/>
    <x v="1"/>
    <x v="13"/>
    <x v="1"/>
    <x v="347"/>
    <x v="1"/>
    <x v="8"/>
    <x v="343"/>
    <x v="572"/>
    <x v="7"/>
    <x v="2"/>
    <x v="1484"/>
  </r>
  <r>
    <n v="1609"/>
    <x v="781"/>
    <x v="0"/>
    <x v="475"/>
    <x v="584"/>
    <x v="0"/>
    <s v="JO-15280"/>
    <x v="123"/>
    <x v="0"/>
    <s v="United States"/>
    <x v="1"/>
    <x v="1"/>
    <x v="13"/>
    <x v="1"/>
    <x v="126"/>
    <x v="1"/>
    <x v="10"/>
    <x v="557"/>
    <x v="20"/>
    <x v="4"/>
    <x v="0"/>
    <x v="730"/>
  </r>
  <r>
    <n v="1610"/>
    <x v="781"/>
    <x v="0"/>
    <x v="475"/>
    <x v="584"/>
    <x v="0"/>
    <s v="JO-15280"/>
    <x v="123"/>
    <x v="0"/>
    <s v="United States"/>
    <x v="1"/>
    <x v="1"/>
    <x v="13"/>
    <x v="1"/>
    <x v="1065"/>
    <x v="1"/>
    <x v="8"/>
    <x v="1045"/>
    <x v="1412"/>
    <x v="1"/>
    <x v="2"/>
    <x v="1485"/>
  </r>
  <r>
    <n v="1611"/>
    <x v="782"/>
    <x v="2"/>
    <x v="542"/>
    <x v="496"/>
    <x v="1"/>
    <s v="ML-17395"/>
    <x v="504"/>
    <x v="1"/>
    <s v="United States"/>
    <x v="1"/>
    <x v="1"/>
    <x v="141"/>
    <x v="1"/>
    <x v="1057"/>
    <x v="0"/>
    <x v="0"/>
    <x v="1037"/>
    <x v="1413"/>
    <x v="0"/>
    <x v="11"/>
    <x v="1486"/>
  </r>
  <r>
    <n v="1612"/>
    <x v="782"/>
    <x v="2"/>
    <x v="542"/>
    <x v="496"/>
    <x v="1"/>
    <s v="ML-17395"/>
    <x v="504"/>
    <x v="1"/>
    <s v="United States"/>
    <x v="1"/>
    <x v="1"/>
    <x v="141"/>
    <x v="1"/>
    <x v="1066"/>
    <x v="2"/>
    <x v="7"/>
    <x v="1046"/>
    <x v="1227"/>
    <x v="0"/>
    <x v="2"/>
    <x v="1487"/>
  </r>
  <r>
    <n v="1613"/>
    <x v="782"/>
    <x v="2"/>
    <x v="542"/>
    <x v="496"/>
    <x v="1"/>
    <s v="ML-17395"/>
    <x v="504"/>
    <x v="1"/>
    <s v="United States"/>
    <x v="1"/>
    <x v="1"/>
    <x v="141"/>
    <x v="1"/>
    <x v="66"/>
    <x v="2"/>
    <x v="7"/>
    <x v="66"/>
    <x v="1414"/>
    <x v="0"/>
    <x v="2"/>
    <x v="1488"/>
  </r>
  <r>
    <n v="1614"/>
    <x v="783"/>
    <x v="3"/>
    <x v="202"/>
    <x v="209"/>
    <x v="1"/>
    <s v="YS-21880"/>
    <x v="453"/>
    <x v="1"/>
    <s v="United States"/>
    <x v="182"/>
    <x v="1"/>
    <x v="232"/>
    <x v="1"/>
    <x v="384"/>
    <x v="1"/>
    <x v="4"/>
    <x v="380"/>
    <x v="1415"/>
    <x v="3"/>
    <x v="0"/>
    <x v="1489"/>
  </r>
  <r>
    <n v="1615"/>
    <x v="784"/>
    <x v="0"/>
    <x v="543"/>
    <x v="585"/>
    <x v="1"/>
    <s v="PL-18925"/>
    <x v="484"/>
    <x v="2"/>
    <s v="United States"/>
    <x v="10"/>
    <x v="9"/>
    <x v="105"/>
    <x v="3"/>
    <x v="1067"/>
    <x v="2"/>
    <x v="11"/>
    <x v="1047"/>
    <x v="367"/>
    <x v="1"/>
    <x v="2"/>
    <x v="1490"/>
  </r>
  <r>
    <n v="1616"/>
    <x v="785"/>
    <x v="1"/>
    <x v="544"/>
    <x v="99"/>
    <x v="1"/>
    <s v="JK-16120"/>
    <x v="451"/>
    <x v="2"/>
    <s v="United States"/>
    <x v="16"/>
    <x v="11"/>
    <x v="19"/>
    <x v="2"/>
    <x v="547"/>
    <x v="1"/>
    <x v="2"/>
    <x v="542"/>
    <x v="1416"/>
    <x v="7"/>
    <x v="0"/>
    <x v="1491"/>
  </r>
  <r>
    <n v="1617"/>
    <x v="785"/>
    <x v="1"/>
    <x v="544"/>
    <x v="99"/>
    <x v="1"/>
    <s v="JK-16120"/>
    <x v="451"/>
    <x v="2"/>
    <s v="United States"/>
    <x v="16"/>
    <x v="11"/>
    <x v="19"/>
    <x v="2"/>
    <x v="254"/>
    <x v="1"/>
    <x v="2"/>
    <x v="252"/>
    <x v="1417"/>
    <x v="4"/>
    <x v="0"/>
    <x v="1492"/>
  </r>
  <r>
    <n v="1618"/>
    <x v="785"/>
    <x v="1"/>
    <x v="544"/>
    <x v="99"/>
    <x v="1"/>
    <s v="JK-16120"/>
    <x v="451"/>
    <x v="2"/>
    <s v="United States"/>
    <x v="16"/>
    <x v="11"/>
    <x v="19"/>
    <x v="2"/>
    <x v="1068"/>
    <x v="1"/>
    <x v="6"/>
    <x v="1048"/>
    <x v="1418"/>
    <x v="1"/>
    <x v="0"/>
    <x v="1493"/>
  </r>
  <r>
    <n v="1619"/>
    <x v="786"/>
    <x v="0"/>
    <x v="545"/>
    <x v="126"/>
    <x v="0"/>
    <s v="PN-18775"/>
    <x v="43"/>
    <x v="2"/>
    <s v="United States"/>
    <x v="20"/>
    <x v="15"/>
    <x v="164"/>
    <x v="3"/>
    <x v="1069"/>
    <x v="1"/>
    <x v="4"/>
    <x v="1049"/>
    <x v="1419"/>
    <x v="0"/>
    <x v="0"/>
    <x v="1494"/>
  </r>
  <r>
    <n v="1620"/>
    <x v="786"/>
    <x v="0"/>
    <x v="545"/>
    <x v="126"/>
    <x v="0"/>
    <s v="PN-18775"/>
    <x v="43"/>
    <x v="2"/>
    <s v="United States"/>
    <x v="20"/>
    <x v="15"/>
    <x v="164"/>
    <x v="3"/>
    <x v="1070"/>
    <x v="1"/>
    <x v="10"/>
    <x v="1050"/>
    <x v="1420"/>
    <x v="7"/>
    <x v="0"/>
    <x v="1495"/>
  </r>
  <r>
    <n v="1621"/>
    <x v="787"/>
    <x v="3"/>
    <x v="141"/>
    <x v="386"/>
    <x v="1"/>
    <s v="JC-15385"/>
    <x v="505"/>
    <x v="0"/>
    <s v="United States"/>
    <x v="239"/>
    <x v="4"/>
    <x v="297"/>
    <x v="1"/>
    <x v="1071"/>
    <x v="0"/>
    <x v="5"/>
    <x v="1051"/>
    <x v="1421"/>
    <x v="0"/>
    <x v="0"/>
    <x v="1496"/>
  </r>
  <r>
    <n v="1622"/>
    <x v="787"/>
    <x v="3"/>
    <x v="141"/>
    <x v="386"/>
    <x v="1"/>
    <s v="JC-15385"/>
    <x v="505"/>
    <x v="0"/>
    <s v="United States"/>
    <x v="239"/>
    <x v="4"/>
    <x v="297"/>
    <x v="1"/>
    <x v="508"/>
    <x v="1"/>
    <x v="2"/>
    <x v="503"/>
    <x v="1422"/>
    <x v="8"/>
    <x v="0"/>
    <x v="1497"/>
  </r>
  <r>
    <n v="1623"/>
    <x v="787"/>
    <x v="3"/>
    <x v="141"/>
    <x v="386"/>
    <x v="1"/>
    <s v="JC-15385"/>
    <x v="505"/>
    <x v="0"/>
    <s v="United States"/>
    <x v="239"/>
    <x v="4"/>
    <x v="297"/>
    <x v="1"/>
    <x v="497"/>
    <x v="1"/>
    <x v="8"/>
    <x v="492"/>
    <x v="1423"/>
    <x v="0"/>
    <x v="2"/>
    <x v="1498"/>
  </r>
  <r>
    <n v="1624"/>
    <x v="787"/>
    <x v="3"/>
    <x v="141"/>
    <x v="386"/>
    <x v="1"/>
    <s v="JC-15385"/>
    <x v="505"/>
    <x v="0"/>
    <s v="United States"/>
    <x v="239"/>
    <x v="4"/>
    <x v="297"/>
    <x v="1"/>
    <x v="1072"/>
    <x v="2"/>
    <x v="11"/>
    <x v="1052"/>
    <x v="1424"/>
    <x v="0"/>
    <x v="0"/>
    <x v="1499"/>
  </r>
  <r>
    <n v="1625"/>
    <x v="788"/>
    <x v="1"/>
    <x v="546"/>
    <x v="140"/>
    <x v="1"/>
    <s v="JG-15160"/>
    <x v="506"/>
    <x v="0"/>
    <s v="United States"/>
    <x v="1"/>
    <x v="1"/>
    <x v="13"/>
    <x v="1"/>
    <x v="981"/>
    <x v="2"/>
    <x v="7"/>
    <x v="965"/>
    <x v="1425"/>
    <x v="2"/>
    <x v="2"/>
    <x v="1500"/>
  </r>
  <r>
    <n v="1626"/>
    <x v="788"/>
    <x v="1"/>
    <x v="546"/>
    <x v="140"/>
    <x v="1"/>
    <s v="JG-15160"/>
    <x v="506"/>
    <x v="0"/>
    <s v="United States"/>
    <x v="1"/>
    <x v="1"/>
    <x v="13"/>
    <x v="1"/>
    <x v="695"/>
    <x v="2"/>
    <x v="11"/>
    <x v="1053"/>
    <x v="1426"/>
    <x v="1"/>
    <x v="0"/>
    <x v="1501"/>
  </r>
  <r>
    <n v="1627"/>
    <x v="789"/>
    <x v="1"/>
    <x v="547"/>
    <x v="586"/>
    <x v="1"/>
    <s v="PO-19180"/>
    <x v="178"/>
    <x v="2"/>
    <s v="United States"/>
    <x v="20"/>
    <x v="15"/>
    <x v="164"/>
    <x v="3"/>
    <x v="549"/>
    <x v="1"/>
    <x v="9"/>
    <x v="544"/>
    <x v="1427"/>
    <x v="2"/>
    <x v="0"/>
    <x v="1502"/>
  </r>
  <r>
    <n v="1628"/>
    <x v="790"/>
    <x v="1"/>
    <x v="496"/>
    <x v="12"/>
    <x v="1"/>
    <s v="MC-17275"/>
    <x v="507"/>
    <x v="0"/>
    <s v="United States"/>
    <x v="240"/>
    <x v="28"/>
    <x v="298"/>
    <x v="0"/>
    <x v="866"/>
    <x v="0"/>
    <x v="1"/>
    <x v="851"/>
    <x v="1428"/>
    <x v="5"/>
    <x v="0"/>
    <x v="1503"/>
  </r>
  <r>
    <n v="1629"/>
    <x v="791"/>
    <x v="3"/>
    <x v="548"/>
    <x v="587"/>
    <x v="0"/>
    <s v="AS-10240"/>
    <x v="238"/>
    <x v="0"/>
    <s v="United States"/>
    <x v="138"/>
    <x v="24"/>
    <x v="177"/>
    <x v="3"/>
    <x v="1073"/>
    <x v="0"/>
    <x v="5"/>
    <x v="1054"/>
    <x v="1429"/>
    <x v="2"/>
    <x v="2"/>
    <x v="1504"/>
  </r>
  <r>
    <n v="1630"/>
    <x v="791"/>
    <x v="3"/>
    <x v="548"/>
    <x v="587"/>
    <x v="0"/>
    <s v="AS-10240"/>
    <x v="238"/>
    <x v="0"/>
    <s v="United States"/>
    <x v="138"/>
    <x v="24"/>
    <x v="177"/>
    <x v="3"/>
    <x v="710"/>
    <x v="1"/>
    <x v="8"/>
    <x v="702"/>
    <x v="1430"/>
    <x v="5"/>
    <x v="6"/>
    <x v="1505"/>
  </r>
  <r>
    <n v="1631"/>
    <x v="792"/>
    <x v="0"/>
    <x v="541"/>
    <x v="588"/>
    <x v="3"/>
    <s v="CL-12565"/>
    <x v="52"/>
    <x v="0"/>
    <s v="United States"/>
    <x v="138"/>
    <x v="24"/>
    <x v="177"/>
    <x v="3"/>
    <x v="1074"/>
    <x v="1"/>
    <x v="4"/>
    <x v="1055"/>
    <x v="1431"/>
    <x v="1"/>
    <x v="2"/>
    <x v="1506"/>
  </r>
  <r>
    <n v="1632"/>
    <x v="792"/>
    <x v="0"/>
    <x v="541"/>
    <x v="588"/>
    <x v="3"/>
    <s v="CL-12565"/>
    <x v="52"/>
    <x v="0"/>
    <s v="United States"/>
    <x v="138"/>
    <x v="24"/>
    <x v="177"/>
    <x v="3"/>
    <x v="481"/>
    <x v="1"/>
    <x v="10"/>
    <x v="477"/>
    <x v="1432"/>
    <x v="0"/>
    <x v="2"/>
    <x v="1507"/>
  </r>
  <r>
    <n v="1633"/>
    <x v="792"/>
    <x v="0"/>
    <x v="541"/>
    <x v="588"/>
    <x v="3"/>
    <s v="CL-12565"/>
    <x v="52"/>
    <x v="0"/>
    <s v="United States"/>
    <x v="138"/>
    <x v="24"/>
    <x v="177"/>
    <x v="3"/>
    <x v="498"/>
    <x v="1"/>
    <x v="10"/>
    <x v="493"/>
    <x v="563"/>
    <x v="0"/>
    <x v="2"/>
    <x v="572"/>
  </r>
  <r>
    <n v="1634"/>
    <x v="792"/>
    <x v="0"/>
    <x v="541"/>
    <x v="588"/>
    <x v="3"/>
    <s v="CL-12565"/>
    <x v="52"/>
    <x v="0"/>
    <s v="United States"/>
    <x v="138"/>
    <x v="24"/>
    <x v="177"/>
    <x v="3"/>
    <x v="953"/>
    <x v="1"/>
    <x v="4"/>
    <x v="937"/>
    <x v="1433"/>
    <x v="0"/>
    <x v="2"/>
    <x v="1508"/>
  </r>
  <r>
    <n v="1635"/>
    <x v="792"/>
    <x v="0"/>
    <x v="541"/>
    <x v="588"/>
    <x v="3"/>
    <s v="CL-12565"/>
    <x v="52"/>
    <x v="0"/>
    <s v="United States"/>
    <x v="138"/>
    <x v="24"/>
    <x v="177"/>
    <x v="3"/>
    <x v="477"/>
    <x v="2"/>
    <x v="11"/>
    <x v="473"/>
    <x v="518"/>
    <x v="0"/>
    <x v="2"/>
    <x v="530"/>
  </r>
  <r>
    <n v="1636"/>
    <x v="793"/>
    <x v="2"/>
    <x v="35"/>
    <x v="589"/>
    <x v="1"/>
    <s v="NW-18400"/>
    <x v="508"/>
    <x v="0"/>
    <s v="United States"/>
    <x v="241"/>
    <x v="21"/>
    <x v="299"/>
    <x v="1"/>
    <x v="778"/>
    <x v="1"/>
    <x v="10"/>
    <x v="769"/>
    <x v="12"/>
    <x v="1"/>
    <x v="2"/>
    <x v="12"/>
  </r>
  <r>
    <n v="1637"/>
    <x v="793"/>
    <x v="2"/>
    <x v="35"/>
    <x v="589"/>
    <x v="1"/>
    <s v="NW-18400"/>
    <x v="508"/>
    <x v="0"/>
    <s v="United States"/>
    <x v="241"/>
    <x v="21"/>
    <x v="299"/>
    <x v="1"/>
    <x v="749"/>
    <x v="1"/>
    <x v="4"/>
    <x v="740"/>
    <x v="1434"/>
    <x v="2"/>
    <x v="2"/>
    <x v="1509"/>
  </r>
  <r>
    <n v="1638"/>
    <x v="793"/>
    <x v="2"/>
    <x v="35"/>
    <x v="589"/>
    <x v="1"/>
    <s v="NW-18400"/>
    <x v="508"/>
    <x v="0"/>
    <s v="United States"/>
    <x v="241"/>
    <x v="21"/>
    <x v="299"/>
    <x v="1"/>
    <x v="1075"/>
    <x v="2"/>
    <x v="7"/>
    <x v="1056"/>
    <x v="1435"/>
    <x v="4"/>
    <x v="2"/>
    <x v="1510"/>
  </r>
  <r>
    <n v="1639"/>
    <x v="794"/>
    <x v="0"/>
    <x v="439"/>
    <x v="219"/>
    <x v="1"/>
    <s v="TB-21280"/>
    <x v="509"/>
    <x v="0"/>
    <s v="United States"/>
    <x v="176"/>
    <x v="40"/>
    <x v="225"/>
    <x v="3"/>
    <x v="1076"/>
    <x v="1"/>
    <x v="10"/>
    <x v="1057"/>
    <x v="541"/>
    <x v="1"/>
    <x v="0"/>
    <x v="551"/>
  </r>
  <r>
    <n v="1640"/>
    <x v="794"/>
    <x v="0"/>
    <x v="439"/>
    <x v="219"/>
    <x v="1"/>
    <s v="TB-21280"/>
    <x v="509"/>
    <x v="0"/>
    <s v="United States"/>
    <x v="176"/>
    <x v="40"/>
    <x v="225"/>
    <x v="3"/>
    <x v="544"/>
    <x v="1"/>
    <x v="8"/>
    <x v="539"/>
    <x v="1328"/>
    <x v="0"/>
    <x v="0"/>
    <x v="1511"/>
  </r>
  <r>
    <n v="1641"/>
    <x v="794"/>
    <x v="0"/>
    <x v="439"/>
    <x v="219"/>
    <x v="1"/>
    <s v="TB-21280"/>
    <x v="509"/>
    <x v="0"/>
    <s v="United States"/>
    <x v="176"/>
    <x v="40"/>
    <x v="225"/>
    <x v="3"/>
    <x v="69"/>
    <x v="1"/>
    <x v="10"/>
    <x v="69"/>
    <x v="1436"/>
    <x v="0"/>
    <x v="0"/>
    <x v="1512"/>
  </r>
  <r>
    <n v="1642"/>
    <x v="794"/>
    <x v="0"/>
    <x v="439"/>
    <x v="219"/>
    <x v="1"/>
    <s v="TB-21280"/>
    <x v="509"/>
    <x v="0"/>
    <s v="United States"/>
    <x v="176"/>
    <x v="40"/>
    <x v="225"/>
    <x v="3"/>
    <x v="93"/>
    <x v="0"/>
    <x v="5"/>
    <x v="93"/>
    <x v="1437"/>
    <x v="1"/>
    <x v="0"/>
    <x v="1513"/>
  </r>
  <r>
    <n v="1643"/>
    <x v="795"/>
    <x v="2"/>
    <x v="503"/>
    <x v="283"/>
    <x v="1"/>
    <s v="BS-11380"/>
    <x v="510"/>
    <x v="1"/>
    <s v="United States"/>
    <x v="242"/>
    <x v="10"/>
    <x v="300"/>
    <x v="2"/>
    <x v="550"/>
    <x v="1"/>
    <x v="13"/>
    <x v="33"/>
    <x v="1438"/>
    <x v="0"/>
    <x v="2"/>
    <x v="1514"/>
  </r>
  <r>
    <n v="1644"/>
    <x v="796"/>
    <x v="1"/>
    <x v="531"/>
    <x v="590"/>
    <x v="2"/>
    <s v="FH-14365"/>
    <x v="92"/>
    <x v="1"/>
    <s v="United States"/>
    <x v="4"/>
    <x v="4"/>
    <x v="60"/>
    <x v="1"/>
    <x v="403"/>
    <x v="1"/>
    <x v="4"/>
    <x v="399"/>
    <x v="1439"/>
    <x v="1"/>
    <x v="0"/>
    <x v="1515"/>
  </r>
  <r>
    <n v="1645"/>
    <x v="796"/>
    <x v="1"/>
    <x v="531"/>
    <x v="590"/>
    <x v="2"/>
    <s v="FH-14365"/>
    <x v="92"/>
    <x v="1"/>
    <s v="United States"/>
    <x v="4"/>
    <x v="4"/>
    <x v="60"/>
    <x v="1"/>
    <x v="1077"/>
    <x v="2"/>
    <x v="16"/>
    <x v="1058"/>
    <x v="1440"/>
    <x v="3"/>
    <x v="0"/>
    <x v="1516"/>
  </r>
  <r>
    <n v="1646"/>
    <x v="796"/>
    <x v="1"/>
    <x v="531"/>
    <x v="590"/>
    <x v="2"/>
    <s v="FH-14365"/>
    <x v="92"/>
    <x v="1"/>
    <s v="United States"/>
    <x v="4"/>
    <x v="4"/>
    <x v="60"/>
    <x v="1"/>
    <x v="1078"/>
    <x v="1"/>
    <x v="10"/>
    <x v="1059"/>
    <x v="1441"/>
    <x v="0"/>
    <x v="0"/>
    <x v="1517"/>
  </r>
  <r>
    <n v="1647"/>
    <x v="797"/>
    <x v="1"/>
    <x v="549"/>
    <x v="397"/>
    <x v="2"/>
    <s v="VM-21685"/>
    <x v="91"/>
    <x v="2"/>
    <s v="United States"/>
    <x v="10"/>
    <x v="9"/>
    <x v="11"/>
    <x v="3"/>
    <x v="176"/>
    <x v="2"/>
    <x v="11"/>
    <x v="175"/>
    <x v="1442"/>
    <x v="0"/>
    <x v="2"/>
    <x v="1518"/>
  </r>
  <r>
    <n v="1648"/>
    <x v="797"/>
    <x v="1"/>
    <x v="549"/>
    <x v="397"/>
    <x v="2"/>
    <s v="VM-21685"/>
    <x v="91"/>
    <x v="2"/>
    <s v="United States"/>
    <x v="10"/>
    <x v="9"/>
    <x v="11"/>
    <x v="3"/>
    <x v="1079"/>
    <x v="1"/>
    <x v="13"/>
    <x v="1060"/>
    <x v="1443"/>
    <x v="0"/>
    <x v="2"/>
    <x v="1519"/>
  </r>
  <r>
    <n v="1649"/>
    <x v="798"/>
    <x v="1"/>
    <x v="120"/>
    <x v="591"/>
    <x v="0"/>
    <s v="SF-20200"/>
    <x v="227"/>
    <x v="0"/>
    <s v="United States"/>
    <x v="10"/>
    <x v="9"/>
    <x v="105"/>
    <x v="3"/>
    <x v="1080"/>
    <x v="1"/>
    <x v="8"/>
    <x v="1061"/>
    <x v="1444"/>
    <x v="5"/>
    <x v="6"/>
    <x v="1520"/>
  </r>
  <r>
    <n v="1650"/>
    <x v="798"/>
    <x v="1"/>
    <x v="120"/>
    <x v="591"/>
    <x v="0"/>
    <s v="SF-20200"/>
    <x v="227"/>
    <x v="0"/>
    <s v="United States"/>
    <x v="10"/>
    <x v="9"/>
    <x v="105"/>
    <x v="3"/>
    <x v="1081"/>
    <x v="2"/>
    <x v="7"/>
    <x v="1062"/>
    <x v="1445"/>
    <x v="7"/>
    <x v="10"/>
    <x v="1521"/>
  </r>
  <r>
    <n v="1651"/>
    <x v="799"/>
    <x v="2"/>
    <x v="550"/>
    <x v="592"/>
    <x v="3"/>
    <s v="HH-15010"/>
    <x v="511"/>
    <x v="1"/>
    <s v="United States"/>
    <x v="8"/>
    <x v="1"/>
    <x v="94"/>
    <x v="1"/>
    <x v="1082"/>
    <x v="1"/>
    <x v="10"/>
    <x v="1063"/>
    <x v="1446"/>
    <x v="0"/>
    <x v="0"/>
    <x v="1522"/>
  </r>
  <r>
    <n v="1652"/>
    <x v="799"/>
    <x v="2"/>
    <x v="550"/>
    <x v="592"/>
    <x v="3"/>
    <s v="HH-15010"/>
    <x v="511"/>
    <x v="1"/>
    <s v="United States"/>
    <x v="8"/>
    <x v="1"/>
    <x v="94"/>
    <x v="1"/>
    <x v="1083"/>
    <x v="1"/>
    <x v="10"/>
    <x v="1064"/>
    <x v="522"/>
    <x v="0"/>
    <x v="0"/>
    <x v="534"/>
  </r>
  <r>
    <n v="1653"/>
    <x v="800"/>
    <x v="3"/>
    <x v="551"/>
    <x v="410"/>
    <x v="2"/>
    <s v="CD-12280"/>
    <x v="512"/>
    <x v="0"/>
    <s v="United States"/>
    <x v="4"/>
    <x v="4"/>
    <x v="59"/>
    <x v="1"/>
    <x v="86"/>
    <x v="1"/>
    <x v="4"/>
    <x v="86"/>
    <x v="1447"/>
    <x v="5"/>
    <x v="0"/>
    <x v="1523"/>
  </r>
  <r>
    <n v="1654"/>
    <x v="800"/>
    <x v="3"/>
    <x v="551"/>
    <x v="410"/>
    <x v="2"/>
    <s v="CD-12280"/>
    <x v="512"/>
    <x v="0"/>
    <s v="United States"/>
    <x v="4"/>
    <x v="4"/>
    <x v="59"/>
    <x v="1"/>
    <x v="217"/>
    <x v="2"/>
    <x v="11"/>
    <x v="458"/>
    <x v="612"/>
    <x v="4"/>
    <x v="0"/>
    <x v="622"/>
  </r>
  <r>
    <n v="1655"/>
    <x v="800"/>
    <x v="3"/>
    <x v="551"/>
    <x v="410"/>
    <x v="2"/>
    <s v="CD-12280"/>
    <x v="512"/>
    <x v="0"/>
    <s v="United States"/>
    <x v="4"/>
    <x v="4"/>
    <x v="59"/>
    <x v="1"/>
    <x v="1084"/>
    <x v="1"/>
    <x v="13"/>
    <x v="1065"/>
    <x v="1448"/>
    <x v="0"/>
    <x v="0"/>
    <x v="1524"/>
  </r>
  <r>
    <n v="1656"/>
    <x v="800"/>
    <x v="3"/>
    <x v="551"/>
    <x v="410"/>
    <x v="2"/>
    <s v="CD-12280"/>
    <x v="512"/>
    <x v="0"/>
    <s v="United States"/>
    <x v="4"/>
    <x v="4"/>
    <x v="59"/>
    <x v="1"/>
    <x v="1085"/>
    <x v="1"/>
    <x v="8"/>
    <x v="1066"/>
    <x v="582"/>
    <x v="0"/>
    <x v="2"/>
    <x v="1525"/>
  </r>
  <r>
    <n v="1657"/>
    <x v="800"/>
    <x v="3"/>
    <x v="551"/>
    <x v="410"/>
    <x v="2"/>
    <s v="CD-12280"/>
    <x v="512"/>
    <x v="0"/>
    <s v="United States"/>
    <x v="4"/>
    <x v="4"/>
    <x v="59"/>
    <x v="1"/>
    <x v="911"/>
    <x v="1"/>
    <x v="4"/>
    <x v="894"/>
    <x v="1449"/>
    <x v="1"/>
    <x v="0"/>
    <x v="1526"/>
  </r>
  <r>
    <n v="1658"/>
    <x v="801"/>
    <x v="2"/>
    <x v="552"/>
    <x v="8"/>
    <x v="2"/>
    <s v="HL-15040"/>
    <x v="332"/>
    <x v="0"/>
    <s v="United States"/>
    <x v="158"/>
    <x v="6"/>
    <x v="201"/>
    <x v="2"/>
    <x v="527"/>
    <x v="0"/>
    <x v="5"/>
    <x v="522"/>
    <x v="1450"/>
    <x v="3"/>
    <x v="0"/>
    <x v="1527"/>
  </r>
  <r>
    <n v="1659"/>
    <x v="802"/>
    <x v="3"/>
    <x v="176"/>
    <x v="430"/>
    <x v="1"/>
    <s v="TH-21100"/>
    <x v="513"/>
    <x v="0"/>
    <s v="United States"/>
    <x v="1"/>
    <x v="1"/>
    <x v="62"/>
    <x v="1"/>
    <x v="1086"/>
    <x v="2"/>
    <x v="7"/>
    <x v="1067"/>
    <x v="1451"/>
    <x v="1"/>
    <x v="2"/>
    <x v="1528"/>
  </r>
  <r>
    <n v="1660"/>
    <x v="803"/>
    <x v="3"/>
    <x v="505"/>
    <x v="373"/>
    <x v="1"/>
    <s v="MM-18055"/>
    <x v="514"/>
    <x v="0"/>
    <s v="United States"/>
    <x v="4"/>
    <x v="4"/>
    <x v="60"/>
    <x v="1"/>
    <x v="805"/>
    <x v="1"/>
    <x v="8"/>
    <x v="795"/>
    <x v="1294"/>
    <x v="1"/>
    <x v="2"/>
    <x v="1529"/>
  </r>
  <r>
    <n v="1661"/>
    <x v="803"/>
    <x v="3"/>
    <x v="505"/>
    <x v="373"/>
    <x v="1"/>
    <s v="MM-18055"/>
    <x v="514"/>
    <x v="0"/>
    <s v="United States"/>
    <x v="4"/>
    <x v="4"/>
    <x v="60"/>
    <x v="1"/>
    <x v="844"/>
    <x v="1"/>
    <x v="8"/>
    <x v="830"/>
    <x v="1162"/>
    <x v="0"/>
    <x v="2"/>
    <x v="1530"/>
  </r>
  <r>
    <n v="1662"/>
    <x v="804"/>
    <x v="3"/>
    <x v="504"/>
    <x v="593"/>
    <x v="1"/>
    <s v="QJ-19255"/>
    <x v="425"/>
    <x v="1"/>
    <s v="United States"/>
    <x v="10"/>
    <x v="9"/>
    <x v="105"/>
    <x v="3"/>
    <x v="944"/>
    <x v="2"/>
    <x v="7"/>
    <x v="928"/>
    <x v="1452"/>
    <x v="2"/>
    <x v="10"/>
    <x v="1531"/>
  </r>
  <r>
    <n v="1663"/>
    <x v="804"/>
    <x v="3"/>
    <x v="504"/>
    <x v="593"/>
    <x v="1"/>
    <s v="QJ-19255"/>
    <x v="425"/>
    <x v="1"/>
    <s v="United States"/>
    <x v="10"/>
    <x v="9"/>
    <x v="105"/>
    <x v="3"/>
    <x v="1087"/>
    <x v="1"/>
    <x v="8"/>
    <x v="1068"/>
    <x v="1453"/>
    <x v="1"/>
    <x v="6"/>
    <x v="1532"/>
  </r>
  <r>
    <n v="1664"/>
    <x v="805"/>
    <x v="0"/>
    <x v="390"/>
    <x v="482"/>
    <x v="0"/>
    <s v="NS-18505"/>
    <x v="515"/>
    <x v="0"/>
    <s v="United States"/>
    <x v="61"/>
    <x v="5"/>
    <x v="162"/>
    <x v="2"/>
    <x v="470"/>
    <x v="1"/>
    <x v="4"/>
    <x v="466"/>
    <x v="1454"/>
    <x v="2"/>
    <x v="2"/>
    <x v="1533"/>
  </r>
  <r>
    <n v="1665"/>
    <x v="805"/>
    <x v="0"/>
    <x v="390"/>
    <x v="482"/>
    <x v="0"/>
    <s v="NS-18505"/>
    <x v="515"/>
    <x v="0"/>
    <s v="United States"/>
    <x v="61"/>
    <x v="5"/>
    <x v="162"/>
    <x v="2"/>
    <x v="695"/>
    <x v="2"/>
    <x v="11"/>
    <x v="688"/>
    <x v="1455"/>
    <x v="1"/>
    <x v="2"/>
    <x v="1534"/>
  </r>
  <r>
    <n v="1666"/>
    <x v="805"/>
    <x v="0"/>
    <x v="390"/>
    <x v="482"/>
    <x v="0"/>
    <s v="NS-18505"/>
    <x v="515"/>
    <x v="0"/>
    <s v="United States"/>
    <x v="61"/>
    <x v="5"/>
    <x v="162"/>
    <x v="2"/>
    <x v="1088"/>
    <x v="1"/>
    <x v="13"/>
    <x v="1069"/>
    <x v="1456"/>
    <x v="1"/>
    <x v="2"/>
    <x v="1535"/>
  </r>
  <r>
    <n v="1667"/>
    <x v="805"/>
    <x v="0"/>
    <x v="390"/>
    <x v="482"/>
    <x v="0"/>
    <s v="NS-18505"/>
    <x v="515"/>
    <x v="0"/>
    <s v="United States"/>
    <x v="61"/>
    <x v="5"/>
    <x v="162"/>
    <x v="2"/>
    <x v="1089"/>
    <x v="2"/>
    <x v="11"/>
    <x v="1070"/>
    <x v="1457"/>
    <x v="0"/>
    <x v="2"/>
    <x v="1536"/>
  </r>
  <r>
    <n v="1668"/>
    <x v="805"/>
    <x v="0"/>
    <x v="390"/>
    <x v="482"/>
    <x v="0"/>
    <s v="NS-18505"/>
    <x v="515"/>
    <x v="0"/>
    <s v="United States"/>
    <x v="61"/>
    <x v="5"/>
    <x v="162"/>
    <x v="2"/>
    <x v="1090"/>
    <x v="1"/>
    <x v="10"/>
    <x v="1071"/>
    <x v="1355"/>
    <x v="1"/>
    <x v="2"/>
    <x v="1419"/>
  </r>
  <r>
    <n v="1669"/>
    <x v="805"/>
    <x v="0"/>
    <x v="390"/>
    <x v="482"/>
    <x v="0"/>
    <s v="NS-18505"/>
    <x v="515"/>
    <x v="0"/>
    <s v="United States"/>
    <x v="61"/>
    <x v="5"/>
    <x v="162"/>
    <x v="2"/>
    <x v="628"/>
    <x v="1"/>
    <x v="6"/>
    <x v="622"/>
    <x v="1230"/>
    <x v="1"/>
    <x v="2"/>
    <x v="1276"/>
  </r>
  <r>
    <n v="1670"/>
    <x v="806"/>
    <x v="1"/>
    <x v="553"/>
    <x v="594"/>
    <x v="1"/>
    <s v="MM-17920"/>
    <x v="462"/>
    <x v="0"/>
    <s v="United States"/>
    <x v="20"/>
    <x v="15"/>
    <x v="164"/>
    <x v="3"/>
    <x v="411"/>
    <x v="0"/>
    <x v="3"/>
    <x v="406"/>
    <x v="1458"/>
    <x v="4"/>
    <x v="10"/>
    <x v="1537"/>
  </r>
  <r>
    <n v="1671"/>
    <x v="807"/>
    <x v="3"/>
    <x v="15"/>
    <x v="215"/>
    <x v="1"/>
    <s v="RD-19480"/>
    <x v="502"/>
    <x v="0"/>
    <s v="United States"/>
    <x v="12"/>
    <x v="5"/>
    <x v="14"/>
    <x v="2"/>
    <x v="1091"/>
    <x v="2"/>
    <x v="7"/>
    <x v="1072"/>
    <x v="1459"/>
    <x v="1"/>
    <x v="2"/>
    <x v="1538"/>
  </r>
  <r>
    <n v="1672"/>
    <x v="808"/>
    <x v="0"/>
    <x v="554"/>
    <x v="595"/>
    <x v="2"/>
    <s v="RB-19645"/>
    <x v="516"/>
    <x v="1"/>
    <s v="United States"/>
    <x v="226"/>
    <x v="33"/>
    <x v="282"/>
    <x v="1"/>
    <x v="825"/>
    <x v="2"/>
    <x v="11"/>
    <x v="813"/>
    <x v="1460"/>
    <x v="0"/>
    <x v="0"/>
    <x v="1539"/>
  </r>
  <r>
    <n v="1673"/>
    <x v="809"/>
    <x v="3"/>
    <x v="445"/>
    <x v="489"/>
    <x v="1"/>
    <s v="RD-19585"/>
    <x v="361"/>
    <x v="0"/>
    <s v="United States"/>
    <x v="243"/>
    <x v="5"/>
    <x v="301"/>
    <x v="2"/>
    <x v="66"/>
    <x v="2"/>
    <x v="7"/>
    <x v="66"/>
    <x v="68"/>
    <x v="4"/>
    <x v="2"/>
    <x v="68"/>
  </r>
  <r>
    <n v="1674"/>
    <x v="810"/>
    <x v="1"/>
    <x v="555"/>
    <x v="301"/>
    <x v="2"/>
    <s v="SW-20455"/>
    <x v="517"/>
    <x v="0"/>
    <s v="United States"/>
    <x v="244"/>
    <x v="17"/>
    <x v="302"/>
    <x v="0"/>
    <x v="508"/>
    <x v="1"/>
    <x v="2"/>
    <x v="503"/>
    <x v="1461"/>
    <x v="0"/>
    <x v="0"/>
    <x v="1540"/>
  </r>
  <r>
    <n v="1675"/>
    <x v="811"/>
    <x v="1"/>
    <x v="14"/>
    <x v="14"/>
    <x v="1"/>
    <s v="SF-20965"/>
    <x v="245"/>
    <x v="1"/>
    <s v="United States"/>
    <x v="12"/>
    <x v="5"/>
    <x v="16"/>
    <x v="2"/>
    <x v="905"/>
    <x v="0"/>
    <x v="5"/>
    <x v="888"/>
    <x v="1462"/>
    <x v="0"/>
    <x v="7"/>
    <x v="1541"/>
  </r>
  <r>
    <n v="1676"/>
    <x v="811"/>
    <x v="1"/>
    <x v="14"/>
    <x v="14"/>
    <x v="1"/>
    <s v="SF-20965"/>
    <x v="245"/>
    <x v="1"/>
    <s v="United States"/>
    <x v="12"/>
    <x v="5"/>
    <x v="16"/>
    <x v="2"/>
    <x v="1045"/>
    <x v="1"/>
    <x v="8"/>
    <x v="1025"/>
    <x v="1463"/>
    <x v="1"/>
    <x v="3"/>
    <x v="1542"/>
  </r>
  <r>
    <n v="1677"/>
    <x v="812"/>
    <x v="0"/>
    <x v="556"/>
    <x v="308"/>
    <x v="1"/>
    <s v="EB-13930"/>
    <x v="518"/>
    <x v="0"/>
    <s v="United States"/>
    <x v="8"/>
    <x v="1"/>
    <x v="94"/>
    <x v="1"/>
    <x v="54"/>
    <x v="1"/>
    <x v="4"/>
    <x v="54"/>
    <x v="1464"/>
    <x v="1"/>
    <x v="0"/>
    <x v="1543"/>
  </r>
  <r>
    <n v="1678"/>
    <x v="812"/>
    <x v="0"/>
    <x v="556"/>
    <x v="308"/>
    <x v="1"/>
    <s v="EB-13930"/>
    <x v="518"/>
    <x v="0"/>
    <s v="United States"/>
    <x v="8"/>
    <x v="1"/>
    <x v="94"/>
    <x v="1"/>
    <x v="99"/>
    <x v="1"/>
    <x v="10"/>
    <x v="99"/>
    <x v="1465"/>
    <x v="1"/>
    <x v="0"/>
    <x v="1544"/>
  </r>
  <r>
    <n v="1679"/>
    <x v="813"/>
    <x v="2"/>
    <x v="557"/>
    <x v="178"/>
    <x v="1"/>
    <s v="SB-20290"/>
    <x v="115"/>
    <x v="1"/>
    <s v="United States"/>
    <x v="10"/>
    <x v="9"/>
    <x v="63"/>
    <x v="3"/>
    <x v="871"/>
    <x v="1"/>
    <x v="4"/>
    <x v="856"/>
    <x v="1466"/>
    <x v="7"/>
    <x v="2"/>
    <x v="1545"/>
  </r>
  <r>
    <n v="1680"/>
    <x v="813"/>
    <x v="2"/>
    <x v="557"/>
    <x v="178"/>
    <x v="1"/>
    <s v="SB-20290"/>
    <x v="115"/>
    <x v="1"/>
    <s v="United States"/>
    <x v="10"/>
    <x v="9"/>
    <x v="63"/>
    <x v="3"/>
    <x v="831"/>
    <x v="2"/>
    <x v="7"/>
    <x v="818"/>
    <x v="1467"/>
    <x v="1"/>
    <x v="10"/>
    <x v="1546"/>
  </r>
  <r>
    <n v="1681"/>
    <x v="813"/>
    <x v="2"/>
    <x v="557"/>
    <x v="178"/>
    <x v="1"/>
    <s v="SB-20290"/>
    <x v="115"/>
    <x v="1"/>
    <s v="United States"/>
    <x v="10"/>
    <x v="9"/>
    <x v="63"/>
    <x v="3"/>
    <x v="1092"/>
    <x v="0"/>
    <x v="5"/>
    <x v="1073"/>
    <x v="1468"/>
    <x v="0"/>
    <x v="2"/>
    <x v="1547"/>
  </r>
  <r>
    <n v="1682"/>
    <x v="813"/>
    <x v="2"/>
    <x v="557"/>
    <x v="178"/>
    <x v="1"/>
    <s v="SB-20290"/>
    <x v="115"/>
    <x v="1"/>
    <s v="United States"/>
    <x v="10"/>
    <x v="9"/>
    <x v="63"/>
    <x v="3"/>
    <x v="1093"/>
    <x v="2"/>
    <x v="15"/>
    <x v="1074"/>
    <x v="1469"/>
    <x v="4"/>
    <x v="6"/>
    <x v="1548"/>
  </r>
  <r>
    <n v="1683"/>
    <x v="814"/>
    <x v="0"/>
    <x v="321"/>
    <x v="152"/>
    <x v="0"/>
    <s v="PS-18760"/>
    <x v="519"/>
    <x v="0"/>
    <s v="United States"/>
    <x v="1"/>
    <x v="1"/>
    <x v="141"/>
    <x v="1"/>
    <x v="640"/>
    <x v="1"/>
    <x v="10"/>
    <x v="634"/>
    <x v="1470"/>
    <x v="7"/>
    <x v="0"/>
    <x v="1549"/>
  </r>
  <r>
    <n v="1684"/>
    <x v="815"/>
    <x v="0"/>
    <x v="77"/>
    <x v="357"/>
    <x v="1"/>
    <s v="CB-12535"/>
    <x v="118"/>
    <x v="1"/>
    <s v="United States"/>
    <x v="8"/>
    <x v="1"/>
    <x v="94"/>
    <x v="1"/>
    <x v="627"/>
    <x v="0"/>
    <x v="5"/>
    <x v="621"/>
    <x v="1471"/>
    <x v="1"/>
    <x v="0"/>
    <x v="1550"/>
  </r>
  <r>
    <n v="1685"/>
    <x v="816"/>
    <x v="3"/>
    <x v="558"/>
    <x v="433"/>
    <x v="2"/>
    <s v="DK-12835"/>
    <x v="460"/>
    <x v="1"/>
    <s v="United States"/>
    <x v="10"/>
    <x v="9"/>
    <x v="105"/>
    <x v="3"/>
    <x v="1094"/>
    <x v="1"/>
    <x v="9"/>
    <x v="1075"/>
    <x v="1472"/>
    <x v="0"/>
    <x v="2"/>
    <x v="1551"/>
  </r>
  <r>
    <n v="1686"/>
    <x v="816"/>
    <x v="3"/>
    <x v="558"/>
    <x v="433"/>
    <x v="2"/>
    <s v="DK-12835"/>
    <x v="460"/>
    <x v="1"/>
    <s v="United States"/>
    <x v="10"/>
    <x v="9"/>
    <x v="105"/>
    <x v="3"/>
    <x v="922"/>
    <x v="1"/>
    <x v="8"/>
    <x v="905"/>
    <x v="1473"/>
    <x v="0"/>
    <x v="6"/>
    <x v="1552"/>
  </r>
  <r>
    <n v="1687"/>
    <x v="816"/>
    <x v="3"/>
    <x v="558"/>
    <x v="433"/>
    <x v="2"/>
    <s v="DK-12835"/>
    <x v="460"/>
    <x v="1"/>
    <s v="United States"/>
    <x v="10"/>
    <x v="9"/>
    <x v="105"/>
    <x v="3"/>
    <x v="1095"/>
    <x v="1"/>
    <x v="8"/>
    <x v="1076"/>
    <x v="1474"/>
    <x v="0"/>
    <x v="6"/>
    <x v="1553"/>
  </r>
  <r>
    <n v="1688"/>
    <x v="817"/>
    <x v="3"/>
    <x v="389"/>
    <x v="169"/>
    <x v="2"/>
    <s v="AW-10840"/>
    <x v="497"/>
    <x v="0"/>
    <s v="United States"/>
    <x v="10"/>
    <x v="9"/>
    <x v="11"/>
    <x v="3"/>
    <x v="739"/>
    <x v="1"/>
    <x v="10"/>
    <x v="731"/>
    <x v="563"/>
    <x v="0"/>
    <x v="2"/>
    <x v="572"/>
  </r>
  <r>
    <n v="1689"/>
    <x v="817"/>
    <x v="3"/>
    <x v="389"/>
    <x v="169"/>
    <x v="2"/>
    <s v="AW-10840"/>
    <x v="497"/>
    <x v="0"/>
    <s v="United States"/>
    <x v="10"/>
    <x v="9"/>
    <x v="11"/>
    <x v="3"/>
    <x v="622"/>
    <x v="0"/>
    <x v="5"/>
    <x v="616"/>
    <x v="721"/>
    <x v="0"/>
    <x v="2"/>
    <x v="739"/>
  </r>
  <r>
    <n v="1690"/>
    <x v="818"/>
    <x v="2"/>
    <x v="559"/>
    <x v="596"/>
    <x v="1"/>
    <s v="TS-21610"/>
    <x v="59"/>
    <x v="0"/>
    <s v="United States"/>
    <x v="10"/>
    <x v="9"/>
    <x v="105"/>
    <x v="3"/>
    <x v="10"/>
    <x v="0"/>
    <x v="3"/>
    <x v="10"/>
    <x v="1475"/>
    <x v="5"/>
    <x v="10"/>
    <x v="1554"/>
  </r>
  <r>
    <n v="1691"/>
    <x v="819"/>
    <x v="3"/>
    <x v="34"/>
    <x v="159"/>
    <x v="1"/>
    <s v="HF-14995"/>
    <x v="520"/>
    <x v="0"/>
    <s v="United States"/>
    <x v="245"/>
    <x v="14"/>
    <x v="303"/>
    <x v="2"/>
    <x v="1070"/>
    <x v="1"/>
    <x v="10"/>
    <x v="1050"/>
    <x v="1476"/>
    <x v="2"/>
    <x v="0"/>
    <x v="1555"/>
  </r>
  <r>
    <n v="1692"/>
    <x v="819"/>
    <x v="3"/>
    <x v="34"/>
    <x v="159"/>
    <x v="1"/>
    <s v="HF-14995"/>
    <x v="520"/>
    <x v="0"/>
    <s v="United States"/>
    <x v="245"/>
    <x v="14"/>
    <x v="303"/>
    <x v="2"/>
    <x v="73"/>
    <x v="1"/>
    <x v="8"/>
    <x v="73"/>
    <x v="1477"/>
    <x v="2"/>
    <x v="0"/>
    <x v="1556"/>
  </r>
  <r>
    <n v="1693"/>
    <x v="820"/>
    <x v="0"/>
    <x v="560"/>
    <x v="585"/>
    <x v="1"/>
    <s v="HZ-14950"/>
    <x v="521"/>
    <x v="0"/>
    <s v="United States"/>
    <x v="38"/>
    <x v="24"/>
    <x v="47"/>
    <x v="3"/>
    <x v="493"/>
    <x v="0"/>
    <x v="5"/>
    <x v="488"/>
    <x v="1478"/>
    <x v="2"/>
    <x v="2"/>
    <x v="1557"/>
  </r>
  <r>
    <n v="1694"/>
    <x v="821"/>
    <x v="0"/>
    <x v="190"/>
    <x v="597"/>
    <x v="0"/>
    <s v="AB-10255"/>
    <x v="437"/>
    <x v="2"/>
    <s v="United States"/>
    <x v="243"/>
    <x v="5"/>
    <x v="301"/>
    <x v="2"/>
    <x v="1096"/>
    <x v="2"/>
    <x v="11"/>
    <x v="1077"/>
    <x v="1479"/>
    <x v="0"/>
    <x v="2"/>
    <x v="1558"/>
  </r>
  <r>
    <n v="1695"/>
    <x v="822"/>
    <x v="1"/>
    <x v="12"/>
    <x v="118"/>
    <x v="0"/>
    <s v="PO-19195"/>
    <x v="285"/>
    <x v="2"/>
    <s v="United States"/>
    <x v="246"/>
    <x v="30"/>
    <x v="304"/>
    <x v="3"/>
    <x v="1097"/>
    <x v="2"/>
    <x v="11"/>
    <x v="1078"/>
    <x v="1480"/>
    <x v="4"/>
    <x v="0"/>
    <x v="1559"/>
  </r>
  <r>
    <n v="1696"/>
    <x v="822"/>
    <x v="1"/>
    <x v="12"/>
    <x v="118"/>
    <x v="0"/>
    <s v="PO-19195"/>
    <x v="285"/>
    <x v="2"/>
    <s v="United States"/>
    <x v="246"/>
    <x v="30"/>
    <x v="304"/>
    <x v="3"/>
    <x v="308"/>
    <x v="1"/>
    <x v="8"/>
    <x v="305"/>
    <x v="1481"/>
    <x v="1"/>
    <x v="0"/>
    <x v="1560"/>
  </r>
  <r>
    <n v="1697"/>
    <x v="822"/>
    <x v="1"/>
    <x v="12"/>
    <x v="118"/>
    <x v="0"/>
    <s v="PO-19195"/>
    <x v="285"/>
    <x v="2"/>
    <s v="United States"/>
    <x v="246"/>
    <x v="30"/>
    <x v="304"/>
    <x v="3"/>
    <x v="66"/>
    <x v="2"/>
    <x v="7"/>
    <x v="66"/>
    <x v="1482"/>
    <x v="0"/>
    <x v="0"/>
    <x v="1561"/>
  </r>
  <r>
    <n v="1698"/>
    <x v="823"/>
    <x v="1"/>
    <x v="17"/>
    <x v="16"/>
    <x v="1"/>
    <s v="AG-10900"/>
    <x v="151"/>
    <x v="0"/>
    <s v="United States"/>
    <x v="1"/>
    <x v="1"/>
    <x v="141"/>
    <x v="1"/>
    <x v="650"/>
    <x v="1"/>
    <x v="9"/>
    <x v="644"/>
    <x v="1483"/>
    <x v="0"/>
    <x v="0"/>
    <x v="1562"/>
  </r>
  <r>
    <n v="1699"/>
    <x v="823"/>
    <x v="1"/>
    <x v="17"/>
    <x v="16"/>
    <x v="1"/>
    <s v="AG-10900"/>
    <x v="151"/>
    <x v="0"/>
    <s v="United States"/>
    <x v="1"/>
    <x v="1"/>
    <x v="141"/>
    <x v="1"/>
    <x v="1098"/>
    <x v="1"/>
    <x v="2"/>
    <x v="1079"/>
    <x v="748"/>
    <x v="3"/>
    <x v="0"/>
    <x v="767"/>
  </r>
  <r>
    <n v="1700"/>
    <x v="824"/>
    <x v="2"/>
    <x v="561"/>
    <x v="290"/>
    <x v="0"/>
    <s v="SC-20725"/>
    <x v="56"/>
    <x v="0"/>
    <s v="United States"/>
    <x v="4"/>
    <x v="4"/>
    <x v="60"/>
    <x v="1"/>
    <x v="838"/>
    <x v="0"/>
    <x v="3"/>
    <x v="824"/>
    <x v="1484"/>
    <x v="5"/>
    <x v="0"/>
    <x v="1563"/>
  </r>
  <r>
    <n v="1701"/>
    <x v="825"/>
    <x v="1"/>
    <x v="562"/>
    <x v="598"/>
    <x v="0"/>
    <s v="ND-18370"/>
    <x v="444"/>
    <x v="0"/>
    <s v="United States"/>
    <x v="20"/>
    <x v="15"/>
    <x v="45"/>
    <x v="3"/>
    <x v="777"/>
    <x v="1"/>
    <x v="8"/>
    <x v="768"/>
    <x v="929"/>
    <x v="0"/>
    <x v="2"/>
    <x v="963"/>
  </r>
  <r>
    <n v="1702"/>
    <x v="825"/>
    <x v="1"/>
    <x v="562"/>
    <x v="598"/>
    <x v="0"/>
    <s v="ND-18370"/>
    <x v="444"/>
    <x v="0"/>
    <s v="United States"/>
    <x v="20"/>
    <x v="15"/>
    <x v="45"/>
    <x v="3"/>
    <x v="467"/>
    <x v="0"/>
    <x v="1"/>
    <x v="463"/>
    <x v="1485"/>
    <x v="6"/>
    <x v="9"/>
    <x v="1564"/>
  </r>
  <r>
    <n v="1703"/>
    <x v="825"/>
    <x v="1"/>
    <x v="562"/>
    <x v="598"/>
    <x v="0"/>
    <s v="ND-18370"/>
    <x v="444"/>
    <x v="0"/>
    <s v="United States"/>
    <x v="20"/>
    <x v="15"/>
    <x v="45"/>
    <x v="3"/>
    <x v="811"/>
    <x v="1"/>
    <x v="10"/>
    <x v="33"/>
    <x v="745"/>
    <x v="0"/>
    <x v="0"/>
    <x v="1565"/>
  </r>
  <r>
    <n v="1704"/>
    <x v="826"/>
    <x v="2"/>
    <x v="563"/>
    <x v="555"/>
    <x v="1"/>
    <s v="CD-12790"/>
    <x v="522"/>
    <x v="2"/>
    <s v="United States"/>
    <x v="70"/>
    <x v="1"/>
    <x v="88"/>
    <x v="1"/>
    <x v="1099"/>
    <x v="1"/>
    <x v="13"/>
    <x v="33"/>
    <x v="1486"/>
    <x v="2"/>
    <x v="0"/>
    <x v="1566"/>
  </r>
  <r>
    <n v="1705"/>
    <x v="827"/>
    <x v="0"/>
    <x v="387"/>
    <x v="599"/>
    <x v="3"/>
    <s v="PG-18820"/>
    <x v="310"/>
    <x v="0"/>
    <s v="United States"/>
    <x v="220"/>
    <x v="16"/>
    <x v="275"/>
    <x v="1"/>
    <x v="828"/>
    <x v="1"/>
    <x v="8"/>
    <x v="816"/>
    <x v="1487"/>
    <x v="1"/>
    <x v="6"/>
    <x v="1567"/>
  </r>
  <r>
    <n v="1706"/>
    <x v="828"/>
    <x v="1"/>
    <x v="6"/>
    <x v="6"/>
    <x v="1"/>
    <s v="IM-15070"/>
    <x v="5"/>
    <x v="0"/>
    <s v="United States"/>
    <x v="10"/>
    <x v="9"/>
    <x v="74"/>
    <x v="3"/>
    <x v="612"/>
    <x v="1"/>
    <x v="8"/>
    <x v="607"/>
    <x v="1488"/>
    <x v="0"/>
    <x v="6"/>
    <x v="1568"/>
  </r>
  <r>
    <n v="1707"/>
    <x v="829"/>
    <x v="3"/>
    <x v="505"/>
    <x v="133"/>
    <x v="1"/>
    <s v="JK-15205"/>
    <x v="523"/>
    <x v="0"/>
    <s v="United States"/>
    <x v="8"/>
    <x v="1"/>
    <x v="34"/>
    <x v="1"/>
    <x v="1100"/>
    <x v="1"/>
    <x v="2"/>
    <x v="1080"/>
    <x v="1489"/>
    <x v="5"/>
    <x v="0"/>
    <x v="1569"/>
  </r>
  <r>
    <n v="1708"/>
    <x v="829"/>
    <x v="3"/>
    <x v="505"/>
    <x v="133"/>
    <x v="1"/>
    <s v="JK-15205"/>
    <x v="523"/>
    <x v="0"/>
    <s v="United States"/>
    <x v="8"/>
    <x v="1"/>
    <x v="34"/>
    <x v="1"/>
    <x v="918"/>
    <x v="2"/>
    <x v="7"/>
    <x v="901"/>
    <x v="1490"/>
    <x v="0"/>
    <x v="2"/>
    <x v="1570"/>
  </r>
  <r>
    <n v="1709"/>
    <x v="829"/>
    <x v="3"/>
    <x v="505"/>
    <x v="133"/>
    <x v="1"/>
    <s v="JK-15205"/>
    <x v="523"/>
    <x v="0"/>
    <s v="United States"/>
    <x v="8"/>
    <x v="1"/>
    <x v="34"/>
    <x v="1"/>
    <x v="1101"/>
    <x v="1"/>
    <x v="10"/>
    <x v="1081"/>
    <x v="1491"/>
    <x v="0"/>
    <x v="0"/>
    <x v="1571"/>
  </r>
  <r>
    <n v="1710"/>
    <x v="829"/>
    <x v="3"/>
    <x v="505"/>
    <x v="133"/>
    <x v="1"/>
    <s v="JK-15205"/>
    <x v="523"/>
    <x v="0"/>
    <s v="United States"/>
    <x v="8"/>
    <x v="1"/>
    <x v="34"/>
    <x v="1"/>
    <x v="51"/>
    <x v="0"/>
    <x v="1"/>
    <x v="51"/>
    <x v="1492"/>
    <x v="7"/>
    <x v="2"/>
    <x v="1572"/>
  </r>
  <r>
    <n v="1711"/>
    <x v="829"/>
    <x v="3"/>
    <x v="505"/>
    <x v="133"/>
    <x v="1"/>
    <s v="JK-15205"/>
    <x v="523"/>
    <x v="0"/>
    <s v="United States"/>
    <x v="8"/>
    <x v="1"/>
    <x v="34"/>
    <x v="1"/>
    <x v="181"/>
    <x v="1"/>
    <x v="6"/>
    <x v="180"/>
    <x v="189"/>
    <x v="2"/>
    <x v="0"/>
    <x v="191"/>
  </r>
  <r>
    <n v="1712"/>
    <x v="829"/>
    <x v="3"/>
    <x v="505"/>
    <x v="133"/>
    <x v="1"/>
    <s v="JK-15205"/>
    <x v="523"/>
    <x v="0"/>
    <s v="United States"/>
    <x v="8"/>
    <x v="1"/>
    <x v="34"/>
    <x v="1"/>
    <x v="166"/>
    <x v="1"/>
    <x v="9"/>
    <x v="165"/>
    <x v="1493"/>
    <x v="9"/>
    <x v="0"/>
    <x v="1573"/>
  </r>
  <r>
    <n v="1713"/>
    <x v="830"/>
    <x v="1"/>
    <x v="564"/>
    <x v="600"/>
    <x v="1"/>
    <s v="JP-15520"/>
    <x v="187"/>
    <x v="0"/>
    <s v="United States"/>
    <x v="12"/>
    <x v="5"/>
    <x v="32"/>
    <x v="2"/>
    <x v="1102"/>
    <x v="1"/>
    <x v="10"/>
    <x v="1082"/>
    <x v="1494"/>
    <x v="5"/>
    <x v="2"/>
    <x v="1574"/>
  </r>
  <r>
    <n v="1714"/>
    <x v="831"/>
    <x v="3"/>
    <x v="565"/>
    <x v="462"/>
    <x v="0"/>
    <s v="MM-18055"/>
    <x v="514"/>
    <x v="0"/>
    <s v="United States"/>
    <x v="22"/>
    <x v="10"/>
    <x v="26"/>
    <x v="2"/>
    <x v="188"/>
    <x v="0"/>
    <x v="3"/>
    <x v="187"/>
    <x v="1495"/>
    <x v="3"/>
    <x v="5"/>
    <x v="1575"/>
  </r>
  <r>
    <n v="1715"/>
    <x v="832"/>
    <x v="3"/>
    <x v="566"/>
    <x v="601"/>
    <x v="1"/>
    <s v="DC-13285"/>
    <x v="290"/>
    <x v="0"/>
    <s v="United States"/>
    <x v="8"/>
    <x v="1"/>
    <x v="94"/>
    <x v="1"/>
    <x v="1103"/>
    <x v="0"/>
    <x v="0"/>
    <x v="1083"/>
    <x v="1496"/>
    <x v="0"/>
    <x v="11"/>
    <x v="1576"/>
  </r>
  <r>
    <n v="1716"/>
    <x v="833"/>
    <x v="0"/>
    <x v="567"/>
    <x v="602"/>
    <x v="1"/>
    <s v="JL-15835"/>
    <x v="252"/>
    <x v="0"/>
    <s v="United States"/>
    <x v="20"/>
    <x v="15"/>
    <x v="164"/>
    <x v="3"/>
    <x v="308"/>
    <x v="1"/>
    <x v="8"/>
    <x v="305"/>
    <x v="326"/>
    <x v="0"/>
    <x v="2"/>
    <x v="332"/>
  </r>
  <r>
    <n v="1717"/>
    <x v="834"/>
    <x v="0"/>
    <x v="288"/>
    <x v="308"/>
    <x v="1"/>
    <s v="BN-11515"/>
    <x v="202"/>
    <x v="0"/>
    <s v="United States"/>
    <x v="20"/>
    <x v="15"/>
    <x v="164"/>
    <x v="3"/>
    <x v="535"/>
    <x v="1"/>
    <x v="9"/>
    <x v="530"/>
    <x v="1497"/>
    <x v="2"/>
    <x v="0"/>
    <x v="1577"/>
  </r>
  <r>
    <n v="1718"/>
    <x v="834"/>
    <x v="0"/>
    <x v="288"/>
    <x v="308"/>
    <x v="1"/>
    <s v="BN-11515"/>
    <x v="202"/>
    <x v="0"/>
    <s v="United States"/>
    <x v="20"/>
    <x v="15"/>
    <x v="164"/>
    <x v="3"/>
    <x v="72"/>
    <x v="1"/>
    <x v="4"/>
    <x v="72"/>
    <x v="1498"/>
    <x v="2"/>
    <x v="0"/>
    <x v="232"/>
  </r>
  <r>
    <n v="1719"/>
    <x v="834"/>
    <x v="0"/>
    <x v="288"/>
    <x v="308"/>
    <x v="1"/>
    <s v="BN-11515"/>
    <x v="202"/>
    <x v="0"/>
    <s v="United States"/>
    <x v="20"/>
    <x v="15"/>
    <x v="164"/>
    <x v="3"/>
    <x v="1104"/>
    <x v="0"/>
    <x v="5"/>
    <x v="1084"/>
    <x v="1499"/>
    <x v="4"/>
    <x v="0"/>
    <x v="1578"/>
  </r>
  <r>
    <n v="1720"/>
    <x v="834"/>
    <x v="0"/>
    <x v="288"/>
    <x v="308"/>
    <x v="1"/>
    <s v="BN-11515"/>
    <x v="202"/>
    <x v="0"/>
    <s v="United States"/>
    <x v="20"/>
    <x v="15"/>
    <x v="164"/>
    <x v="3"/>
    <x v="527"/>
    <x v="0"/>
    <x v="5"/>
    <x v="522"/>
    <x v="1500"/>
    <x v="8"/>
    <x v="0"/>
    <x v="1579"/>
  </r>
  <r>
    <n v="1721"/>
    <x v="834"/>
    <x v="0"/>
    <x v="288"/>
    <x v="308"/>
    <x v="1"/>
    <s v="BN-11515"/>
    <x v="202"/>
    <x v="0"/>
    <s v="United States"/>
    <x v="20"/>
    <x v="15"/>
    <x v="164"/>
    <x v="3"/>
    <x v="528"/>
    <x v="1"/>
    <x v="8"/>
    <x v="523"/>
    <x v="1501"/>
    <x v="4"/>
    <x v="2"/>
    <x v="1580"/>
  </r>
  <r>
    <n v="1722"/>
    <x v="835"/>
    <x v="1"/>
    <x v="139"/>
    <x v="603"/>
    <x v="1"/>
    <s v="KD-16345"/>
    <x v="44"/>
    <x v="0"/>
    <s v="United States"/>
    <x v="22"/>
    <x v="10"/>
    <x v="36"/>
    <x v="2"/>
    <x v="835"/>
    <x v="2"/>
    <x v="7"/>
    <x v="822"/>
    <x v="1305"/>
    <x v="0"/>
    <x v="2"/>
    <x v="1581"/>
  </r>
  <r>
    <n v="1723"/>
    <x v="835"/>
    <x v="1"/>
    <x v="139"/>
    <x v="603"/>
    <x v="1"/>
    <s v="KD-16345"/>
    <x v="44"/>
    <x v="0"/>
    <s v="United States"/>
    <x v="22"/>
    <x v="10"/>
    <x v="36"/>
    <x v="2"/>
    <x v="1105"/>
    <x v="2"/>
    <x v="11"/>
    <x v="1085"/>
    <x v="1309"/>
    <x v="4"/>
    <x v="2"/>
    <x v="1582"/>
  </r>
  <r>
    <n v="1724"/>
    <x v="835"/>
    <x v="1"/>
    <x v="139"/>
    <x v="603"/>
    <x v="1"/>
    <s v="KD-16345"/>
    <x v="44"/>
    <x v="0"/>
    <s v="United States"/>
    <x v="22"/>
    <x v="10"/>
    <x v="36"/>
    <x v="2"/>
    <x v="1106"/>
    <x v="0"/>
    <x v="0"/>
    <x v="1086"/>
    <x v="1403"/>
    <x v="1"/>
    <x v="4"/>
    <x v="1583"/>
  </r>
  <r>
    <n v="1725"/>
    <x v="836"/>
    <x v="1"/>
    <x v="546"/>
    <x v="604"/>
    <x v="2"/>
    <s v="JK-15370"/>
    <x v="271"/>
    <x v="0"/>
    <s v="United States"/>
    <x v="10"/>
    <x v="9"/>
    <x v="105"/>
    <x v="3"/>
    <x v="1107"/>
    <x v="1"/>
    <x v="9"/>
    <x v="1087"/>
    <x v="1502"/>
    <x v="1"/>
    <x v="2"/>
    <x v="1584"/>
  </r>
  <r>
    <n v="1726"/>
    <x v="836"/>
    <x v="1"/>
    <x v="546"/>
    <x v="604"/>
    <x v="2"/>
    <s v="JK-15370"/>
    <x v="271"/>
    <x v="0"/>
    <s v="United States"/>
    <x v="10"/>
    <x v="9"/>
    <x v="105"/>
    <x v="3"/>
    <x v="1108"/>
    <x v="1"/>
    <x v="9"/>
    <x v="1088"/>
    <x v="1503"/>
    <x v="0"/>
    <x v="2"/>
    <x v="1585"/>
  </r>
  <r>
    <n v="1727"/>
    <x v="836"/>
    <x v="1"/>
    <x v="546"/>
    <x v="604"/>
    <x v="2"/>
    <s v="JK-15370"/>
    <x v="271"/>
    <x v="0"/>
    <s v="United States"/>
    <x v="10"/>
    <x v="9"/>
    <x v="105"/>
    <x v="3"/>
    <x v="1109"/>
    <x v="1"/>
    <x v="9"/>
    <x v="1089"/>
    <x v="1504"/>
    <x v="4"/>
    <x v="2"/>
    <x v="1586"/>
  </r>
  <r>
    <n v="1728"/>
    <x v="837"/>
    <x v="3"/>
    <x v="568"/>
    <x v="605"/>
    <x v="0"/>
    <s v="FM-14215"/>
    <x v="524"/>
    <x v="1"/>
    <s v="United States"/>
    <x v="65"/>
    <x v="24"/>
    <x v="82"/>
    <x v="3"/>
    <x v="1110"/>
    <x v="0"/>
    <x v="3"/>
    <x v="1090"/>
    <x v="1505"/>
    <x v="2"/>
    <x v="10"/>
    <x v="1587"/>
  </r>
  <r>
    <n v="1729"/>
    <x v="838"/>
    <x v="0"/>
    <x v="569"/>
    <x v="606"/>
    <x v="3"/>
    <s v="CA-12265"/>
    <x v="244"/>
    <x v="0"/>
    <s v="United States"/>
    <x v="24"/>
    <x v="17"/>
    <x v="28"/>
    <x v="0"/>
    <x v="1072"/>
    <x v="2"/>
    <x v="11"/>
    <x v="1052"/>
    <x v="1506"/>
    <x v="4"/>
    <x v="0"/>
    <x v="1588"/>
  </r>
  <r>
    <n v="1730"/>
    <x v="838"/>
    <x v="0"/>
    <x v="569"/>
    <x v="606"/>
    <x v="3"/>
    <s v="CA-12265"/>
    <x v="244"/>
    <x v="0"/>
    <s v="United States"/>
    <x v="24"/>
    <x v="17"/>
    <x v="28"/>
    <x v="0"/>
    <x v="709"/>
    <x v="1"/>
    <x v="2"/>
    <x v="701"/>
    <x v="1507"/>
    <x v="1"/>
    <x v="0"/>
    <x v="1589"/>
  </r>
  <r>
    <n v="1731"/>
    <x v="839"/>
    <x v="2"/>
    <x v="450"/>
    <x v="127"/>
    <x v="1"/>
    <s v="KD-16495"/>
    <x v="470"/>
    <x v="1"/>
    <s v="United States"/>
    <x v="115"/>
    <x v="3"/>
    <x v="305"/>
    <x v="0"/>
    <x v="1111"/>
    <x v="1"/>
    <x v="10"/>
    <x v="1091"/>
    <x v="1508"/>
    <x v="8"/>
    <x v="2"/>
    <x v="1590"/>
  </r>
  <r>
    <n v="1732"/>
    <x v="839"/>
    <x v="2"/>
    <x v="450"/>
    <x v="127"/>
    <x v="1"/>
    <s v="KD-16495"/>
    <x v="470"/>
    <x v="1"/>
    <s v="United States"/>
    <x v="115"/>
    <x v="3"/>
    <x v="305"/>
    <x v="0"/>
    <x v="128"/>
    <x v="1"/>
    <x v="10"/>
    <x v="128"/>
    <x v="1432"/>
    <x v="0"/>
    <x v="2"/>
    <x v="1507"/>
  </r>
  <r>
    <n v="1733"/>
    <x v="840"/>
    <x v="0"/>
    <x v="212"/>
    <x v="607"/>
    <x v="1"/>
    <s v="LH-17155"/>
    <x v="109"/>
    <x v="0"/>
    <s v="United States"/>
    <x v="61"/>
    <x v="5"/>
    <x v="176"/>
    <x v="2"/>
    <x v="426"/>
    <x v="1"/>
    <x v="4"/>
    <x v="421"/>
    <x v="1080"/>
    <x v="1"/>
    <x v="2"/>
    <x v="1121"/>
  </r>
  <r>
    <n v="1734"/>
    <x v="840"/>
    <x v="0"/>
    <x v="212"/>
    <x v="607"/>
    <x v="1"/>
    <s v="LH-17155"/>
    <x v="109"/>
    <x v="0"/>
    <s v="United States"/>
    <x v="61"/>
    <x v="5"/>
    <x v="176"/>
    <x v="2"/>
    <x v="281"/>
    <x v="1"/>
    <x v="6"/>
    <x v="278"/>
    <x v="1509"/>
    <x v="4"/>
    <x v="2"/>
    <x v="1591"/>
  </r>
  <r>
    <n v="1735"/>
    <x v="841"/>
    <x v="3"/>
    <x v="570"/>
    <x v="608"/>
    <x v="0"/>
    <s v="AG-10675"/>
    <x v="165"/>
    <x v="0"/>
    <s v="United States"/>
    <x v="108"/>
    <x v="3"/>
    <x v="222"/>
    <x v="0"/>
    <x v="1112"/>
    <x v="1"/>
    <x v="9"/>
    <x v="1092"/>
    <x v="1510"/>
    <x v="0"/>
    <x v="2"/>
    <x v="1592"/>
  </r>
  <r>
    <n v="1736"/>
    <x v="841"/>
    <x v="3"/>
    <x v="570"/>
    <x v="608"/>
    <x v="0"/>
    <s v="AG-10675"/>
    <x v="165"/>
    <x v="0"/>
    <s v="United States"/>
    <x v="108"/>
    <x v="3"/>
    <x v="222"/>
    <x v="0"/>
    <x v="895"/>
    <x v="2"/>
    <x v="7"/>
    <x v="879"/>
    <x v="1114"/>
    <x v="2"/>
    <x v="2"/>
    <x v="1593"/>
  </r>
  <r>
    <n v="1737"/>
    <x v="841"/>
    <x v="3"/>
    <x v="570"/>
    <x v="608"/>
    <x v="0"/>
    <s v="AG-10675"/>
    <x v="165"/>
    <x v="0"/>
    <s v="United States"/>
    <x v="108"/>
    <x v="3"/>
    <x v="222"/>
    <x v="0"/>
    <x v="6"/>
    <x v="1"/>
    <x v="6"/>
    <x v="6"/>
    <x v="972"/>
    <x v="1"/>
    <x v="2"/>
    <x v="1594"/>
  </r>
  <r>
    <n v="1738"/>
    <x v="842"/>
    <x v="1"/>
    <x v="37"/>
    <x v="609"/>
    <x v="1"/>
    <s v="DB-13120"/>
    <x v="106"/>
    <x v="1"/>
    <s v="United States"/>
    <x v="8"/>
    <x v="1"/>
    <x v="34"/>
    <x v="1"/>
    <x v="470"/>
    <x v="1"/>
    <x v="4"/>
    <x v="466"/>
    <x v="974"/>
    <x v="1"/>
    <x v="0"/>
    <x v="1011"/>
  </r>
  <r>
    <n v="1739"/>
    <x v="842"/>
    <x v="1"/>
    <x v="37"/>
    <x v="609"/>
    <x v="1"/>
    <s v="DB-13120"/>
    <x v="106"/>
    <x v="1"/>
    <s v="United States"/>
    <x v="8"/>
    <x v="1"/>
    <x v="34"/>
    <x v="1"/>
    <x v="1044"/>
    <x v="2"/>
    <x v="11"/>
    <x v="1024"/>
    <x v="1511"/>
    <x v="0"/>
    <x v="0"/>
    <x v="1595"/>
  </r>
  <r>
    <n v="1740"/>
    <x v="842"/>
    <x v="1"/>
    <x v="37"/>
    <x v="609"/>
    <x v="1"/>
    <s v="DB-13120"/>
    <x v="106"/>
    <x v="1"/>
    <s v="United States"/>
    <x v="8"/>
    <x v="1"/>
    <x v="34"/>
    <x v="1"/>
    <x v="1113"/>
    <x v="2"/>
    <x v="11"/>
    <x v="1093"/>
    <x v="1512"/>
    <x v="2"/>
    <x v="0"/>
    <x v="1596"/>
  </r>
  <r>
    <n v="1741"/>
    <x v="843"/>
    <x v="2"/>
    <x v="128"/>
    <x v="128"/>
    <x v="1"/>
    <s v="ED-13885"/>
    <x v="525"/>
    <x v="2"/>
    <s v="United States"/>
    <x v="70"/>
    <x v="1"/>
    <x v="88"/>
    <x v="1"/>
    <x v="948"/>
    <x v="1"/>
    <x v="2"/>
    <x v="932"/>
    <x v="1513"/>
    <x v="8"/>
    <x v="0"/>
    <x v="1597"/>
  </r>
  <r>
    <n v="1742"/>
    <x v="844"/>
    <x v="3"/>
    <x v="505"/>
    <x v="548"/>
    <x v="1"/>
    <s v="MC-18100"/>
    <x v="498"/>
    <x v="0"/>
    <s v="United States"/>
    <x v="10"/>
    <x v="9"/>
    <x v="11"/>
    <x v="3"/>
    <x v="1114"/>
    <x v="1"/>
    <x v="10"/>
    <x v="1094"/>
    <x v="561"/>
    <x v="4"/>
    <x v="2"/>
    <x v="570"/>
  </r>
  <r>
    <n v="1743"/>
    <x v="844"/>
    <x v="3"/>
    <x v="505"/>
    <x v="548"/>
    <x v="1"/>
    <s v="MC-18100"/>
    <x v="498"/>
    <x v="0"/>
    <s v="United States"/>
    <x v="10"/>
    <x v="9"/>
    <x v="11"/>
    <x v="3"/>
    <x v="1073"/>
    <x v="0"/>
    <x v="5"/>
    <x v="1054"/>
    <x v="1514"/>
    <x v="0"/>
    <x v="2"/>
    <x v="1598"/>
  </r>
  <r>
    <n v="1744"/>
    <x v="844"/>
    <x v="3"/>
    <x v="505"/>
    <x v="548"/>
    <x v="1"/>
    <s v="MC-18100"/>
    <x v="498"/>
    <x v="0"/>
    <s v="United States"/>
    <x v="10"/>
    <x v="9"/>
    <x v="11"/>
    <x v="3"/>
    <x v="700"/>
    <x v="1"/>
    <x v="4"/>
    <x v="693"/>
    <x v="1515"/>
    <x v="0"/>
    <x v="2"/>
    <x v="1599"/>
  </r>
  <r>
    <n v="1745"/>
    <x v="844"/>
    <x v="3"/>
    <x v="505"/>
    <x v="548"/>
    <x v="1"/>
    <s v="MC-18100"/>
    <x v="498"/>
    <x v="0"/>
    <s v="United States"/>
    <x v="10"/>
    <x v="9"/>
    <x v="11"/>
    <x v="3"/>
    <x v="552"/>
    <x v="2"/>
    <x v="11"/>
    <x v="546"/>
    <x v="1516"/>
    <x v="3"/>
    <x v="2"/>
    <x v="1600"/>
  </r>
  <r>
    <n v="1746"/>
    <x v="845"/>
    <x v="2"/>
    <x v="571"/>
    <x v="610"/>
    <x v="2"/>
    <s v="BM-11785"/>
    <x v="298"/>
    <x v="0"/>
    <s v="United States"/>
    <x v="30"/>
    <x v="15"/>
    <x v="144"/>
    <x v="3"/>
    <x v="158"/>
    <x v="1"/>
    <x v="6"/>
    <x v="157"/>
    <x v="522"/>
    <x v="0"/>
    <x v="0"/>
    <x v="1601"/>
  </r>
  <r>
    <n v="1747"/>
    <x v="846"/>
    <x v="0"/>
    <x v="572"/>
    <x v="611"/>
    <x v="0"/>
    <s v="EM-14065"/>
    <x v="191"/>
    <x v="0"/>
    <s v="United States"/>
    <x v="108"/>
    <x v="3"/>
    <x v="222"/>
    <x v="0"/>
    <x v="605"/>
    <x v="1"/>
    <x v="8"/>
    <x v="600"/>
    <x v="1517"/>
    <x v="8"/>
    <x v="6"/>
    <x v="1602"/>
  </r>
  <r>
    <n v="1748"/>
    <x v="846"/>
    <x v="0"/>
    <x v="572"/>
    <x v="611"/>
    <x v="0"/>
    <s v="EM-14065"/>
    <x v="191"/>
    <x v="0"/>
    <s v="United States"/>
    <x v="108"/>
    <x v="3"/>
    <x v="222"/>
    <x v="0"/>
    <x v="1115"/>
    <x v="1"/>
    <x v="10"/>
    <x v="33"/>
    <x v="1518"/>
    <x v="1"/>
    <x v="2"/>
    <x v="1603"/>
  </r>
  <r>
    <n v="1749"/>
    <x v="847"/>
    <x v="2"/>
    <x v="573"/>
    <x v="612"/>
    <x v="1"/>
    <s v="DA-13450"/>
    <x v="526"/>
    <x v="2"/>
    <s v="United States"/>
    <x v="12"/>
    <x v="5"/>
    <x v="14"/>
    <x v="2"/>
    <x v="724"/>
    <x v="1"/>
    <x v="10"/>
    <x v="716"/>
    <x v="563"/>
    <x v="0"/>
    <x v="2"/>
    <x v="572"/>
  </r>
  <r>
    <n v="1750"/>
    <x v="847"/>
    <x v="2"/>
    <x v="573"/>
    <x v="612"/>
    <x v="1"/>
    <s v="DA-13450"/>
    <x v="526"/>
    <x v="2"/>
    <s v="United States"/>
    <x v="12"/>
    <x v="5"/>
    <x v="14"/>
    <x v="2"/>
    <x v="1026"/>
    <x v="1"/>
    <x v="6"/>
    <x v="1008"/>
    <x v="875"/>
    <x v="1"/>
    <x v="2"/>
    <x v="1604"/>
  </r>
  <r>
    <n v="1751"/>
    <x v="848"/>
    <x v="1"/>
    <x v="6"/>
    <x v="562"/>
    <x v="1"/>
    <s v="MO-17800"/>
    <x v="246"/>
    <x v="2"/>
    <s v="United States"/>
    <x v="52"/>
    <x v="5"/>
    <x v="65"/>
    <x v="2"/>
    <x v="1116"/>
    <x v="0"/>
    <x v="3"/>
    <x v="1095"/>
    <x v="1519"/>
    <x v="0"/>
    <x v="4"/>
    <x v="1605"/>
  </r>
  <r>
    <n v="1752"/>
    <x v="849"/>
    <x v="3"/>
    <x v="336"/>
    <x v="117"/>
    <x v="2"/>
    <s v="JW-15955"/>
    <x v="527"/>
    <x v="0"/>
    <s v="United States"/>
    <x v="182"/>
    <x v="1"/>
    <x v="232"/>
    <x v="1"/>
    <x v="283"/>
    <x v="0"/>
    <x v="5"/>
    <x v="280"/>
    <x v="1520"/>
    <x v="0"/>
    <x v="0"/>
    <x v="1606"/>
  </r>
  <r>
    <n v="1753"/>
    <x v="850"/>
    <x v="3"/>
    <x v="574"/>
    <x v="241"/>
    <x v="2"/>
    <s v="VW-21775"/>
    <x v="100"/>
    <x v="1"/>
    <s v="United States"/>
    <x v="8"/>
    <x v="1"/>
    <x v="34"/>
    <x v="1"/>
    <x v="821"/>
    <x v="1"/>
    <x v="4"/>
    <x v="809"/>
    <x v="1521"/>
    <x v="6"/>
    <x v="0"/>
    <x v="1607"/>
  </r>
  <r>
    <n v="1754"/>
    <x v="850"/>
    <x v="3"/>
    <x v="574"/>
    <x v="241"/>
    <x v="2"/>
    <s v="VW-21775"/>
    <x v="100"/>
    <x v="1"/>
    <s v="United States"/>
    <x v="8"/>
    <x v="1"/>
    <x v="34"/>
    <x v="1"/>
    <x v="1082"/>
    <x v="1"/>
    <x v="10"/>
    <x v="1063"/>
    <x v="1446"/>
    <x v="0"/>
    <x v="0"/>
    <x v="1522"/>
  </r>
  <r>
    <n v="1755"/>
    <x v="850"/>
    <x v="3"/>
    <x v="574"/>
    <x v="241"/>
    <x v="2"/>
    <s v="VW-21775"/>
    <x v="100"/>
    <x v="1"/>
    <s v="United States"/>
    <x v="8"/>
    <x v="1"/>
    <x v="34"/>
    <x v="1"/>
    <x v="1117"/>
    <x v="1"/>
    <x v="10"/>
    <x v="1096"/>
    <x v="18"/>
    <x v="0"/>
    <x v="0"/>
    <x v="1608"/>
  </r>
  <r>
    <n v="1756"/>
    <x v="851"/>
    <x v="1"/>
    <x v="575"/>
    <x v="223"/>
    <x v="0"/>
    <s v="TT-21460"/>
    <x v="499"/>
    <x v="2"/>
    <s v="United States"/>
    <x v="5"/>
    <x v="5"/>
    <x v="6"/>
    <x v="2"/>
    <x v="839"/>
    <x v="1"/>
    <x v="10"/>
    <x v="825"/>
    <x v="1522"/>
    <x v="10"/>
    <x v="2"/>
    <x v="1609"/>
  </r>
  <r>
    <n v="1757"/>
    <x v="851"/>
    <x v="1"/>
    <x v="575"/>
    <x v="223"/>
    <x v="0"/>
    <s v="TT-21460"/>
    <x v="499"/>
    <x v="2"/>
    <s v="United States"/>
    <x v="5"/>
    <x v="5"/>
    <x v="6"/>
    <x v="2"/>
    <x v="1118"/>
    <x v="2"/>
    <x v="7"/>
    <x v="1097"/>
    <x v="1523"/>
    <x v="5"/>
    <x v="2"/>
    <x v="1610"/>
  </r>
  <r>
    <n v="1758"/>
    <x v="852"/>
    <x v="1"/>
    <x v="562"/>
    <x v="598"/>
    <x v="2"/>
    <s v="SL-20155"/>
    <x v="359"/>
    <x v="2"/>
    <s v="United States"/>
    <x v="12"/>
    <x v="5"/>
    <x v="14"/>
    <x v="2"/>
    <x v="1002"/>
    <x v="1"/>
    <x v="8"/>
    <x v="985"/>
    <x v="1524"/>
    <x v="5"/>
    <x v="3"/>
    <x v="1611"/>
  </r>
  <r>
    <n v="1759"/>
    <x v="853"/>
    <x v="2"/>
    <x v="218"/>
    <x v="613"/>
    <x v="1"/>
    <s v="RM-19375"/>
    <x v="528"/>
    <x v="0"/>
    <s v="United States"/>
    <x v="12"/>
    <x v="5"/>
    <x v="14"/>
    <x v="2"/>
    <x v="825"/>
    <x v="2"/>
    <x v="11"/>
    <x v="813"/>
    <x v="1525"/>
    <x v="0"/>
    <x v="2"/>
    <x v="1612"/>
  </r>
  <r>
    <n v="1760"/>
    <x v="854"/>
    <x v="2"/>
    <x v="576"/>
    <x v="614"/>
    <x v="1"/>
    <s v="MB-18085"/>
    <x v="469"/>
    <x v="0"/>
    <s v="United States"/>
    <x v="10"/>
    <x v="9"/>
    <x v="105"/>
    <x v="3"/>
    <x v="359"/>
    <x v="1"/>
    <x v="6"/>
    <x v="355"/>
    <x v="1526"/>
    <x v="1"/>
    <x v="2"/>
    <x v="1613"/>
  </r>
  <r>
    <n v="1761"/>
    <x v="855"/>
    <x v="1"/>
    <x v="577"/>
    <x v="609"/>
    <x v="1"/>
    <s v="AG-10900"/>
    <x v="151"/>
    <x v="0"/>
    <s v="United States"/>
    <x v="70"/>
    <x v="1"/>
    <x v="188"/>
    <x v="1"/>
    <x v="1119"/>
    <x v="0"/>
    <x v="0"/>
    <x v="1098"/>
    <x v="1527"/>
    <x v="4"/>
    <x v="11"/>
    <x v="1614"/>
  </r>
  <r>
    <n v="1762"/>
    <x v="855"/>
    <x v="1"/>
    <x v="577"/>
    <x v="609"/>
    <x v="1"/>
    <s v="AG-10900"/>
    <x v="151"/>
    <x v="0"/>
    <s v="United States"/>
    <x v="70"/>
    <x v="1"/>
    <x v="188"/>
    <x v="1"/>
    <x v="1120"/>
    <x v="1"/>
    <x v="8"/>
    <x v="1099"/>
    <x v="1528"/>
    <x v="5"/>
    <x v="2"/>
    <x v="1615"/>
  </r>
  <r>
    <n v="1763"/>
    <x v="855"/>
    <x v="1"/>
    <x v="577"/>
    <x v="609"/>
    <x v="1"/>
    <s v="AG-10900"/>
    <x v="151"/>
    <x v="0"/>
    <s v="United States"/>
    <x v="70"/>
    <x v="1"/>
    <x v="188"/>
    <x v="1"/>
    <x v="1121"/>
    <x v="0"/>
    <x v="0"/>
    <x v="1100"/>
    <x v="1529"/>
    <x v="1"/>
    <x v="11"/>
    <x v="1616"/>
  </r>
  <r>
    <n v="1764"/>
    <x v="856"/>
    <x v="0"/>
    <x v="578"/>
    <x v="615"/>
    <x v="1"/>
    <s v="ML-17755"/>
    <x v="529"/>
    <x v="2"/>
    <s v="United States"/>
    <x v="244"/>
    <x v="17"/>
    <x v="302"/>
    <x v="0"/>
    <x v="354"/>
    <x v="1"/>
    <x v="14"/>
    <x v="350"/>
    <x v="1530"/>
    <x v="0"/>
    <x v="0"/>
    <x v="1617"/>
  </r>
  <r>
    <n v="1765"/>
    <x v="856"/>
    <x v="0"/>
    <x v="578"/>
    <x v="615"/>
    <x v="1"/>
    <s v="ML-17755"/>
    <x v="529"/>
    <x v="2"/>
    <s v="United States"/>
    <x v="244"/>
    <x v="17"/>
    <x v="302"/>
    <x v="0"/>
    <x v="617"/>
    <x v="1"/>
    <x v="2"/>
    <x v="612"/>
    <x v="1531"/>
    <x v="7"/>
    <x v="0"/>
    <x v="1618"/>
  </r>
  <r>
    <n v="1766"/>
    <x v="856"/>
    <x v="0"/>
    <x v="578"/>
    <x v="615"/>
    <x v="1"/>
    <s v="ML-17755"/>
    <x v="529"/>
    <x v="2"/>
    <s v="United States"/>
    <x v="244"/>
    <x v="17"/>
    <x v="302"/>
    <x v="0"/>
    <x v="1122"/>
    <x v="0"/>
    <x v="5"/>
    <x v="1101"/>
    <x v="1532"/>
    <x v="6"/>
    <x v="0"/>
    <x v="1619"/>
  </r>
  <r>
    <n v="1767"/>
    <x v="856"/>
    <x v="0"/>
    <x v="578"/>
    <x v="615"/>
    <x v="1"/>
    <s v="ML-17755"/>
    <x v="529"/>
    <x v="2"/>
    <s v="United States"/>
    <x v="244"/>
    <x v="17"/>
    <x v="302"/>
    <x v="0"/>
    <x v="1123"/>
    <x v="1"/>
    <x v="2"/>
    <x v="1102"/>
    <x v="765"/>
    <x v="0"/>
    <x v="0"/>
    <x v="787"/>
  </r>
  <r>
    <n v="1768"/>
    <x v="857"/>
    <x v="2"/>
    <x v="579"/>
    <x v="616"/>
    <x v="1"/>
    <s v="CC-12685"/>
    <x v="530"/>
    <x v="0"/>
    <s v="United States"/>
    <x v="247"/>
    <x v="3"/>
    <x v="306"/>
    <x v="0"/>
    <x v="48"/>
    <x v="1"/>
    <x v="8"/>
    <x v="48"/>
    <x v="1533"/>
    <x v="4"/>
    <x v="6"/>
    <x v="1620"/>
  </r>
  <r>
    <n v="1769"/>
    <x v="857"/>
    <x v="2"/>
    <x v="579"/>
    <x v="616"/>
    <x v="1"/>
    <s v="CC-12685"/>
    <x v="530"/>
    <x v="0"/>
    <s v="United States"/>
    <x v="247"/>
    <x v="3"/>
    <x v="306"/>
    <x v="0"/>
    <x v="141"/>
    <x v="1"/>
    <x v="8"/>
    <x v="141"/>
    <x v="1534"/>
    <x v="2"/>
    <x v="6"/>
    <x v="1621"/>
  </r>
  <r>
    <n v="1770"/>
    <x v="858"/>
    <x v="3"/>
    <x v="580"/>
    <x v="494"/>
    <x v="1"/>
    <s v="SC-20770"/>
    <x v="34"/>
    <x v="1"/>
    <s v="United States"/>
    <x v="61"/>
    <x v="5"/>
    <x v="176"/>
    <x v="2"/>
    <x v="482"/>
    <x v="1"/>
    <x v="14"/>
    <x v="33"/>
    <x v="1535"/>
    <x v="4"/>
    <x v="2"/>
    <x v="1622"/>
  </r>
  <r>
    <n v="1771"/>
    <x v="858"/>
    <x v="3"/>
    <x v="580"/>
    <x v="494"/>
    <x v="1"/>
    <s v="SC-20770"/>
    <x v="34"/>
    <x v="1"/>
    <s v="United States"/>
    <x v="61"/>
    <x v="5"/>
    <x v="176"/>
    <x v="2"/>
    <x v="44"/>
    <x v="1"/>
    <x v="8"/>
    <x v="44"/>
    <x v="1536"/>
    <x v="3"/>
    <x v="3"/>
    <x v="1623"/>
  </r>
  <r>
    <n v="1772"/>
    <x v="859"/>
    <x v="0"/>
    <x v="581"/>
    <x v="533"/>
    <x v="0"/>
    <s v="GG-14650"/>
    <x v="55"/>
    <x v="1"/>
    <s v="United States"/>
    <x v="22"/>
    <x v="10"/>
    <x v="36"/>
    <x v="2"/>
    <x v="854"/>
    <x v="1"/>
    <x v="4"/>
    <x v="839"/>
    <x v="1537"/>
    <x v="0"/>
    <x v="2"/>
    <x v="1624"/>
  </r>
  <r>
    <n v="1773"/>
    <x v="859"/>
    <x v="0"/>
    <x v="581"/>
    <x v="533"/>
    <x v="0"/>
    <s v="GG-14650"/>
    <x v="55"/>
    <x v="1"/>
    <s v="United States"/>
    <x v="22"/>
    <x v="10"/>
    <x v="36"/>
    <x v="2"/>
    <x v="197"/>
    <x v="2"/>
    <x v="11"/>
    <x v="196"/>
    <x v="1538"/>
    <x v="5"/>
    <x v="2"/>
    <x v="1625"/>
  </r>
  <r>
    <n v="1774"/>
    <x v="860"/>
    <x v="2"/>
    <x v="582"/>
    <x v="617"/>
    <x v="1"/>
    <s v="MY-18295"/>
    <x v="501"/>
    <x v="1"/>
    <s v="United States"/>
    <x v="248"/>
    <x v="39"/>
    <x v="307"/>
    <x v="3"/>
    <x v="1124"/>
    <x v="1"/>
    <x v="8"/>
    <x v="1103"/>
    <x v="1539"/>
    <x v="0"/>
    <x v="0"/>
    <x v="1626"/>
  </r>
  <r>
    <n v="1775"/>
    <x v="860"/>
    <x v="2"/>
    <x v="582"/>
    <x v="617"/>
    <x v="1"/>
    <s v="MY-18295"/>
    <x v="501"/>
    <x v="1"/>
    <s v="United States"/>
    <x v="248"/>
    <x v="39"/>
    <x v="307"/>
    <x v="3"/>
    <x v="1125"/>
    <x v="1"/>
    <x v="4"/>
    <x v="1104"/>
    <x v="1540"/>
    <x v="6"/>
    <x v="0"/>
    <x v="1627"/>
  </r>
  <r>
    <n v="1776"/>
    <x v="860"/>
    <x v="2"/>
    <x v="582"/>
    <x v="617"/>
    <x v="1"/>
    <s v="MY-18295"/>
    <x v="501"/>
    <x v="1"/>
    <s v="United States"/>
    <x v="248"/>
    <x v="39"/>
    <x v="307"/>
    <x v="3"/>
    <x v="1126"/>
    <x v="1"/>
    <x v="6"/>
    <x v="1105"/>
    <x v="1541"/>
    <x v="0"/>
    <x v="0"/>
    <x v="1628"/>
  </r>
  <r>
    <n v="1777"/>
    <x v="860"/>
    <x v="2"/>
    <x v="582"/>
    <x v="617"/>
    <x v="1"/>
    <s v="MY-18295"/>
    <x v="501"/>
    <x v="1"/>
    <s v="United States"/>
    <x v="248"/>
    <x v="39"/>
    <x v="307"/>
    <x v="3"/>
    <x v="816"/>
    <x v="1"/>
    <x v="2"/>
    <x v="804"/>
    <x v="982"/>
    <x v="7"/>
    <x v="0"/>
    <x v="1020"/>
  </r>
  <r>
    <n v="1778"/>
    <x v="861"/>
    <x v="1"/>
    <x v="27"/>
    <x v="618"/>
    <x v="1"/>
    <s v="DP-13000"/>
    <x v="24"/>
    <x v="0"/>
    <s v="United States"/>
    <x v="1"/>
    <x v="1"/>
    <x v="25"/>
    <x v="1"/>
    <x v="1127"/>
    <x v="1"/>
    <x v="10"/>
    <x v="1106"/>
    <x v="1542"/>
    <x v="6"/>
    <x v="0"/>
    <x v="1629"/>
  </r>
  <r>
    <n v="1779"/>
    <x v="861"/>
    <x v="1"/>
    <x v="27"/>
    <x v="618"/>
    <x v="1"/>
    <s v="DP-13000"/>
    <x v="24"/>
    <x v="0"/>
    <s v="United States"/>
    <x v="1"/>
    <x v="1"/>
    <x v="25"/>
    <x v="1"/>
    <x v="425"/>
    <x v="1"/>
    <x v="6"/>
    <x v="420"/>
    <x v="456"/>
    <x v="2"/>
    <x v="0"/>
    <x v="467"/>
  </r>
  <r>
    <n v="1780"/>
    <x v="862"/>
    <x v="0"/>
    <x v="583"/>
    <x v="619"/>
    <x v="1"/>
    <s v="BD-11770"/>
    <x v="420"/>
    <x v="0"/>
    <s v="United States"/>
    <x v="20"/>
    <x v="15"/>
    <x v="164"/>
    <x v="3"/>
    <x v="808"/>
    <x v="2"/>
    <x v="11"/>
    <x v="798"/>
    <x v="1543"/>
    <x v="1"/>
    <x v="0"/>
    <x v="1630"/>
  </r>
  <r>
    <n v="1781"/>
    <x v="862"/>
    <x v="0"/>
    <x v="583"/>
    <x v="619"/>
    <x v="1"/>
    <s v="BD-11770"/>
    <x v="420"/>
    <x v="0"/>
    <s v="United States"/>
    <x v="20"/>
    <x v="15"/>
    <x v="164"/>
    <x v="3"/>
    <x v="225"/>
    <x v="1"/>
    <x v="4"/>
    <x v="223"/>
    <x v="1544"/>
    <x v="7"/>
    <x v="0"/>
    <x v="1631"/>
  </r>
  <r>
    <n v="1782"/>
    <x v="863"/>
    <x v="1"/>
    <x v="584"/>
    <x v="620"/>
    <x v="1"/>
    <s v="CB-12535"/>
    <x v="118"/>
    <x v="1"/>
    <s v="United States"/>
    <x v="47"/>
    <x v="31"/>
    <x v="117"/>
    <x v="3"/>
    <x v="1128"/>
    <x v="1"/>
    <x v="10"/>
    <x v="1107"/>
    <x v="1545"/>
    <x v="0"/>
    <x v="0"/>
    <x v="1632"/>
  </r>
  <r>
    <n v="1783"/>
    <x v="863"/>
    <x v="1"/>
    <x v="584"/>
    <x v="620"/>
    <x v="1"/>
    <s v="CB-12535"/>
    <x v="118"/>
    <x v="1"/>
    <s v="United States"/>
    <x v="47"/>
    <x v="31"/>
    <x v="117"/>
    <x v="3"/>
    <x v="800"/>
    <x v="1"/>
    <x v="8"/>
    <x v="790"/>
    <x v="1546"/>
    <x v="1"/>
    <x v="0"/>
    <x v="1633"/>
  </r>
  <r>
    <n v="1784"/>
    <x v="864"/>
    <x v="3"/>
    <x v="585"/>
    <x v="255"/>
    <x v="1"/>
    <s v="JE-15610"/>
    <x v="531"/>
    <x v="1"/>
    <s v="United States"/>
    <x v="158"/>
    <x v="6"/>
    <x v="201"/>
    <x v="2"/>
    <x v="1082"/>
    <x v="1"/>
    <x v="10"/>
    <x v="1063"/>
    <x v="1547"/>
    <x v="4"/>
    <x v="0"/>
    <x v="1634"/>
  </r>
  <r>
    <n v="1785"/>
    <x v="864"/>
    <x v="3"/>
    <x v="585"/>
    <x v="255"/>
    <x v="1"/>
    <s v="JE-15610"/>
    <x v="531"/>
    <x v="1"/>
    <s v="United States"/>
    <x v="158"/>
    <x v="6"/>
    <x v="201"/>
    <x v="2"/>
    <x v="960"/>
    <x v="2"/>
    <x v="11"/>
    <x v="944"/>
    <x v="1548"/>
    <x v="5"/>
    <x v="0"/>
    <x v="1635"/>
  </r>
  <r>
    <n v="1786"/>
    <x v="864"/>
    <x v="3"/>
    <x v="585"/>
    <x v="255"/>
    <x v="1"/>
    <s v="JE-15610"/>
    <x v="531"/>
    <x v="1"/>
    <s v="United States"/>
    <x v="158"/>
    <x v="6"/>
    <x v="201"/>
    <x v="2"/>
    <x v="863"/>
    <x v="1"/>
    <x v="8"/>
    <x v="849"/>
    <x v="1549"/>
    <x v="8"/>
    <x v="0"/>
    <x v="1636"/>
  </r>
  <r>
    <n v="1787"/>
    <x v="864"/>
    <x v="3"/>
    <x v="585"/>
    <x v="255"/>
    <x v="1"/>
    <s v="JE-15610"/>
    <x v="531"/>
    <x v="1"/>
    <s v="United States"/>
    <x v="158"/>
    <x v="6"/>
    <x v="201"/>
    <x v="2"/>
    <x v="1129"/>
    <x v="2"/>
    <x v="7"/>
    <x v="1108"/>
    <x v="284"/>
    <x v="1"/>
    <x v="0"/>
    <x v="1637"/>
  </r>
  <r>
    <n v="1788"/>
    <x v="865"/>
    <x v="1"/>
    <x v="586"/>
    <x v="621"/>
    <x v="1"/>
    <s v="RP-19855"/>
    <x v="532"/>
    <x v="1"/>
    <s v="United States"/>
    <x v="249"/>
    <x v="6"/>
    <x v="308"/>
    <x v="2"/>
    <x v="817"/>
    <x v="2"/>
    <x v="7"/>
    <x v="805"/>
    <x v="1550"/>
    <x v="1"/>
    <x v="0"/>
    <x v="1638"/>
  </r>
  <r>
    <n v="1789"/>
    <x v="865"/>
    <x v="1"/>
    <x v="586"/>
    <x v="621"/>
    <x v="1"/>
    <s v="RP-19855"/>
    <x v="532"/>
    <x v="1"/>
    <s v="United States"/>
    <x v="249"/>
    <x v="6"/>
    <x v="308"/>
    <x v="2"/>
    <x v="754"/>
    <x v="2"/>
    <x v="7"/>
    <x v="745"/>
    <x v="1551"/>
    <x v="0"/>
    <x v="0"/>
    <x v="1639"/>
  </r>
  <r>
    <n v="1790"/>
    <x v="865"/>
    <x v="1"/>
    <x v="586"/>
    <x v="621"/>
    <x v="1"/>
    <s v="RP-19855"/>
    <x v="532"/>
    <x v="1"/>
    <s v="United States"/>
    <x v="249"/>
    <x v="6"/>
    <x v="308"/>
    <x v="2"/>
    <x v="1130"/>
    <x v="2"/>
    <x v="11"/>
    <x v="1109"/>
    <x v="1552"/>
    <x v="2"/>
    <x v="0"/>
    <x v="1640"/>
  </r>
  <r>
    <n v="1791"/>
    <x v="866"/>
    <x v="2"/>
    <x v="587"/>
    <x v="622"/>
    <x v="1"/>
    <s v="RA-19915"/>
    <x v="154"/>
    <x v="0"/>
    <s v="United States"/>
    <x v="20"/>
    <x v="15"/>
    <x v="164"/>
    <x v="3"/>
    <x v="593"/>
    <x v="1"/>
    <x v="10"/>
    <x v="588"/>
    <x v="1553"/>
    <x v="7"/>
    <x v="0"/>
    <x v="1641"/>
  </r>
  <r>
    <n v="1792"/>
    <x v="867"/>
    <x v="2"/>
    <x v="588"/>
    <x v="544"/>
    <x v="2"/>
    <s v="RP-19390"/>
    <x v="261"/>
    <x v="0"/>
    <s v="United States"/>
    <x v="6"/>
    <x v="6"/>
    <x v="7"/>
    <x v="2"/>
    <x v="1131"/>
    <x v="0"/>
    <x v="1"/>
    <x v="1110"/>
    <x v="1554"/>
    <x v="8"/>
    <x v="0"/>
    <x v="1642"/>
  </r>
  <r>
    <n v="1793"/>
    <x v="867"/>
    <x v="2"/>
    <x v="588"/>
    <x v="544"/>
    <x v="2"/>
    <s v="RP-19390"/>
    <x v="261"/>
    <x v="0"/>
    <s v="United States"/>
    <x v="6"/>
    <x v="6"/>
    <x v="7"/>
    <x v="2"/>
    <x v="1132"/>
    <x v="1"/>
    <x v="6"/>
    <x v="1111"/>
    <x v="1555"/>
    <x v="4"/>
    <x v="0"/>
    <x v="1643"/>
  </r>
  <r>
    <n v="1794"/>
    <x v="868"/>
    <x v="2"/>
    <x v="589"/>
    <x v="623"/>
    <x v="1"/>
    <s v="TB-21175"/>
    <x v="533"/>
    <x v="1"/>
    <s v="United States"/>
    <x v="12"/>
    <x v="5"/>
    <x v="16"/>
    <x v="2"/>
    <x v="117"/>
    <x v="1"/>
    <x v="4"/>
    <x v="117"/>
    <x v="1556"/>
    <x v="0"/>
    <x v="2"/>
    <x v="1644"/>
  </r>
  <r>
    <n v="1795"/>
    <x v="869"/>
    <x v="0"/>
    <x v="64"/>
    <x v="165"/>
    <x v="1"/>
    <s v="BE-11455"/>
    <x v="534"/>
    <x v="2"/>
    <s v="United States"/>
    <x v="250"/>
    <x v="41"/>
    <x v="309"/>
    <x v="2"/>
    <x v="915"/>
    <x v="1"/>
    <x v="6"/>
    <x v="898"/>
    <x v="1557"/>
    <x v="1"/>
    <x v="0"/>
    <x v="1645"/>
  </r>
  <r>
    <n v="1796"/>
    <x v="870"/>
    <x v="3"/>
    <x v="151"/>
    <x v="624"/>
    <x v="2"/>
    <s v="MR-17545"/>
    <x v="280"/>
    <x v="2"/>
    <s v="United States"/>
    <x v="20"/>
    <x v="15"/>
    <x v="23"/>
    <x v="3"/>
    <x v="861"/>
    <x v="1"/>
    <x v="4"/>
    <x v="847"/>
    <x v="1558"/>
    <x v="8"/>
    <x v="0"/>
    <x v="1646"/>
  </r>
  <r>
    <n v="1797"/>
    <x v="870"/>
    <x v="3"/>
    <x v="151"/>
    <x v="624"/>
    <x v="2"/>
    <s v="MR-17545"/>
    <x v="280"/>
    <x v="2"/>
    <s v="United States"/>
    <x v="20"/>
    <x v="15"/>
    <x v="23"/>
    <x v="3"/>
    <x v="1133"/>
    <x v="2"/>
    <x v="7"/>
    <x v="1112"/>
    <x v="1559"/>
    <x v="1"/>
    <x v="0"/>
    <x v="1647"/>
  </r>
  <r>
    <n v="1798"/>
    <x v="870"/>
    <x v="3"/>
    <x v="151"/>
    <x v="624"/>
    <x v="2"/>
    <s v="MR-17545"/>
    <x v="280"/>
    <x v="2"/>
    <s v="United States"/>
    <x v="20"/>
    <x v="15"/>
    <x v="23"/>
    <x v="3"/>
    <x v="8"/>
    <x v="1"/>
    <x v="8"/>
    <x v="8"/>
    <x v="1560"/>
    <x v="5"/>
    <x v="2"/>
    <x v="1648"/>
  </r>
  <r>
    <n v="1799"/>
    <x v="871"/>
    <x v="0"/>
    <x v="274"/>
    <x v="625"/>
    <x v="1"/>
    <s v="RM-19375"/>
    <x v="528"/>
    <x v="0"/>
    <s v="United States"/>
    <x v="49"/>
    <x v="1"/>
    <x v="58"/>
    <x v="1"/>
    <x v="484"/>
    <x v="0"/>
    <x v="5"/>
    <x v="479"/>
    <x v="1561"/>
    <x v="2"/>
    <x v="0"/>
    <x v="1649"/>
  </r>
  <r>
    <n v="1800"/>
    <x v="872"/>
    <x v="0"/>
    <x v="590"/>
    <x v="626"/>
    <x v="0"/>
    <s v="JF-15565"/>
    <x v="535"/>
    <x v="0"/>
    <s v="United States"/>
    <x v="61"/>
    <x v="5"/>
    <x v="176"/>
    <x v="2"/>
    <x v="203"/>
    <x v="1"/>
    <x v="13"/>
    <x v="202"/>
    <x v="1515"/>
    <x v="4"/>
    <x v="2"/>
    <x v="1650"/>
  </r>
  <r>
    <n v="1801"/>
    <x v="872"/>
    <x v="0"/>
    <x v="590"/>
    <x v="626"/>
    <x v="0"/>
    <s v="JF-15565"/>
    <x v="535"/>
    <x v="0"/>
    <s v="United States"/>
    <x v="61"/>
    <x v="5"/>
    <x v="176"/>
    <x v="2"/>
    <x v="1134"/>
    <x v="1"/>
    <x v="10"/>
    <x v="1113"/>
    <x v="1562"/>
    <x v="1"/>
    <x v="2"/>
    <x v="1651"/>
  </r>
  <r>
    <n v="1802"/>
    <x v="873"/>
    <x v="0"/>
    <x v="373"/>
    <x v="423"/>
    <x v="1"/>
    <s v="AS-10135"/>
    <x v="216"/>
    <x v="2"/>
    <s v="United States"/>
    <x v="109"/>
    <x v="4"/>
    <x v="310"/>
    <x v="1"/>
    <x v="1006"/>
    <x v="0"/>
    <x v="5"/>
    <x v="989"/>
    <x v="1563"/>
    <x v="7"/>
    <x v="0"/>
    <x v="1652"/>
  </r>
  <r>
    <n v="1803"/>
    <x v="874"/>
    <x v="3"/>
    <x v="585"/>
    <x v="255"/>
    <x v="0"/>
    <s v="JA-15970"/>
    <x v="350"/>
    <x v="0"/>
    <s v="United States"/>
    <x v="10"/>
    <x v="9"/>
    <x v="63"/>
    <x v="3"/>
    <x v="440"/>
    <x v="1"/>
    <x v="8"/>
    <x v="435"/>
    <x v="1564"/>
    <x v="7"/>
    <x v="6"/>
    <x v="1653"/>
  </r>
  <r>
    <n v="1804"/>
    <x v="874"/>
    <x v="3"/>
    <x v="585"/>
    <x v="255"/>
    <x v="0"/>
    <s v="JA-15970"/>
    <x v="350"/>
    <x v="0"/>
    <s v="United States"/>
    <x v="10"/>
    <x v="9"/>
    <x v="63"/>
    <x v="3"/>
    <x v="465"/>
    <x v="1"/>
    <x v="14"/>
    <x v="461"/>
    <x v="1565"/>
    <x v="3"/>
    <x v="2"/>
    <x v="1654"/>
  </r>
  <r>
    <n v="1805"/>
    <x v="874"/>
    <x v="3"/>
    <x v="585"/>
    <x v="255"/>
    <x v="0"/>
    <s v="JA-15970"/>
    <x v="350"/>
    <x v="0"/>
    <s v="United States"/>
    <x v="10"/>
    <x v="9"/>
    <x v="63"/>
    <x v="3"/>
    <x v="1135"/>
    <x v="2"/>
    <x v="11"/>
    <x v="1114"/>
    <x v="1566"/>
    <x v="0"/>
    <x v="2"/>
    <x v="1655"/>
  </r>
  <r>
    <n v="1806"/>
    <x v="875"/>
    <x v="0"/>
    <x v="591"/>
    <x v="470"/>
    <x v="2"/>
    <s v="GK-14620"/>
    <x v="136"/>
    <x v="1"/>
    <s v="United States"/>
    <x v="1"/>
    <x v="1"/>
    <x v="13"/>
    <x v="1"/>
    <x v="883"/>
    <x v="2"/>
    <x v="7"/>
    <x v="868"/>
    <x v="1567"/>
    <x v="3"/>
    <x v="2"/>
    <x v="1656"/>
  </r>
  <r>
    <n v="1807"/>
    <x v="875"/>
    <x v="0"/>
    <x v="591"/>
    <x v="470"/>
    <x v="2"/>
    <s v="GK-14620"/>
    <x v="136"/>
    <x v="1"/>
    <s v="United States"/>
    <x v="1"/>
    <x v="1"/>
    <x v="13"/>
    <x v="1"/>
    <x v="510"/>
    <x v="1"/>
    <x v="10"/>
    <x v="505"/>
    <x v="1568"/>
    <x v="3"/>
    <x v="0"/>
    <x v="1657"/>
  </r>
  <r>
    <n v="1808"/>
    <x v="875"/>
    <x v="0"/>
    <x v="591"/>
    <x v="470"/>
    <x v="2"/>
    <s v="GK-14620"/>
    <x v="136"/>
    <x v="1"/>
    <s v="United States"/>
    <x v="1"/>
    <x v="1"/>
    <x v="13"/>
    <x v="1"/>
    <x v="477"/>
    <x v="2"/>
    <x v="11"/>
    <x v="473"/>
    <x v="1569"/>
    <x v="3"/>
    <x v="0"/>
    <x v="1658"/>
  </r>
  <r>
    <n v="1809"/>
    <x v="876"/>
    <x v="0"/>
    <x v="592"/>
    <x v="627"/>
    <x v="2"/>
    <s v="PB-19210"/>
    <x v="536"/>
    <x v="1"/>
    <s v="United States"/>
    <x v="251"/>
    <x v="26"/>
    <x v="311"/>
    <x v="2"/>
    <x v="1136"/>
    <x v="2"/>
    <x v="7"/>
    <x v="1115"/>
    <x v="1570"/>
    <x v="3"/>
    <x v="0"/>
    <x v="1659"/>
  </r>
  <r>
    <n v="1810"/>
    <x v="877"/>
    <x v="0"/>
    <x v="248"/>
    <x v="154"/>
    <x v="1"/>
    <s v="HK-14890"/>
    <x v="96"/>
    <x v="1"/>
    <s v="United States"/>
    <x v="22"/>
    <x v="10"/>
    <x v="26"/>
    <x v="2"/>
    <x v="1137"/>
    <x v="0"/>
    <x v="5"/>
    <x v="1116"/>
    <x v="1571"/>
    <x v="3"/>
    <x v="7"/>
    <x v="1660"/>
  </r>
  <r>
    <n v="1811"/>
    <x v="877"/>
    <x v="0"/>
    <x v="248"/>
    <x v="154"/>
    <x v="1"/>
    <s v="HK-14890"/>
    <x v="96"/>
    <x v="1"/>
    <s v="United States"/>
    <x v="22"/>
    <x v="10"/>
    <x v="26"/>
    <x v="2"/>
    <x v="1138"/>
    <x v="1"/>
    <x v="10"/>
    <x v="1117"/>
    <x v="1572"/>
    <x v="1"/>
    <x v="2"/>
    <x v="1661"/>
  </r>
  <r>
    <n v="1812"/>
    <x v="878"/>
    <x v="2"/>
    <x v="3"/>
    <x v="628"/>
    <x v="0"/>
    <s v="FO-14305"/>
    <x v="383"/>
    <x v="0"/>
    <s v="United States"/>
    <x v="193"/>
    <x v="17"/>
    <x v="244"/>
    <x v="0"/>
    <x v="121"/>
    <x v="0"/>
    <x v="3"/>
    <x v="121"/>
    <x v="1573"/>
    <x v="3"/>
    <x v="0"/>
    <x v="1662"/>
  </r>
  <r>
    <n v="1813"/>
    <x v="879"/>
    <x v="3"/>
    <x v="225"/>
    <x v="177"/>
    <x v="1"/>
    <s v="BT-11680"/>
    <x v="537"/>
    <x v="0"/>
    <s v="United States"/>
    <x v="46"/>
    <x v="24"/>
    <x v="55"/>
    <x v="3"/>
    <x v="275"/>
    <x v="0"/>
    <x v="5"/>
    <x v="272"/>
    <x v="292"/>
    <x v="2"/>
    <x v="2"/>
    <x v="1663"/>
  </r>
  <r>
    <n v="1814"/>
    <x v="879"/>
    <x v="3"/>
    <x v="225"/>
    <x v="177"/>
    <x v="1"/>
    <s v="BT-11680"/>
    <x v="537"/>
    <x v="0"/>
    <s v="United States"/>
    <x v="46"/>
    <x v="24"/>
    <x v="55"/>
    <x v="3"/>
    <x v="396"/>
    <x v="0"/>
    <x v="5"/>
    <x v="392"/>
    <x v="1574"/>
    <x v="0"/>
    <x v="2"/>
    <x v="1664"/>
  </r>
  <r>
    <n v="1815"/>
    <x v="880"/>
    <x v="1"/>
    <x v="471"/>
    <x v="629"/>
    <x v="1"/>
    <s v="SP-20620"/>
    <x v="407"/>
    <x v="1"/>
    <s v="United States"/>
    <x v="1"/>
    <x v="1"/>
    <x v="62"/>
    <x v="1"/>
    <x v="223"/>
    <x v="0"/>
    <x v="3"/>
    <x v="221"/>
    <x v="1575"/>
    <x v="1"/>
    <x v="2"/>
    <x v="1665"/>
  </r>
  <r>
    <n v="1816"/>
    <x v="881"/>
    <x v="1"/>
    <x v="593"/>
    <x v="630"/>
    <x v="3"/>
    <s v="LL-16840"/>
    <x v="328"/>
    <x v="0"/>
    <s v="United States"/>
    <x v="4"/>
    <x v="4"/>
    <x v="59"/>
    <x v="1"/>
    <x v="1139"/>
    <x v="1"/>
    <x v="2"/>
    <x v="1118"/>
    <x v="1576"/>
    <x v="0"/>
    <x v="0"/>
    <x v="1666"/>
  </r>
  <r>
    <n v="1817"/>
    <x v="881"/>
    <x v="1"/>
    <x v="593"/>
    <x v="630"/>
    <x v="3"/>
    <s v="LL-16840"/>
    <x v="328"/>
    <x v="0"/>
    <s v="United States"/>
    <x v="4"/>
    <x v="4"/>
    <x v="59"/>
    <x v="1"/>
    <x v="182"/>
    <x v="1"/>
    <x v="6"/>
    <x v="181"/>
    <x v="1577"/>
    <x v="0"/>
    <x v="0"/>
    <x v="1667"/>
  </r>
  <r>
    <n v="1818"/>
    <x v="882"/>
    <x v="1"/>
    <x v="350"/>
    <x v="631"/>
    <x v="0"/>
    <s v="MC-17575"/>
    <x v="430"/>
    <x v="0"/>
    <s v="United States"/>
    <x v="1"/>
    <x v="1"/>
    <x v="1"/>
    <x v="1"/>
    <x v="1140"/>
    <x v="1"/>
    <x v="2"/>
    <x v="1119"/>
    <x v="745"/>
    <x v="0"/>
    <x v="0"/>
    <x v="763"/>
  </r>
  <r>
    <n v="1819"/>
    <x v="883"/>
    <x v="2"/>
    <x v="594"/>
    <x v="632"/>
    <x v="1"/>
    <s v="JL-15235"/>
    <x v="538"/>
    <x v="0"/>
    <s v="United States"/>
    <x v="22"/>
    <x v="10"/>
    <x v="36"/>
    <x v="2"/>
    <x v="1141"/>
    <x v="1"/>
    <x v="9"/>
    <x v="1120"/>
    <x v="1578"/>
    <x v="0"/>
    <x v="3"/>
    <x v="1668"/>
  </r>
  <r>
    <n v="1820"/>
    <x v="883"/>
    <x v="2"/>
    <x v="594"/>
    <x v="632"/>
    <x v="1"/>
    <s v="JL-15235"/>
    <x v="538"/>
    <x v="0"/>
    <s v="United States"/>
    <x v="22"/>
    <x v="10"/>
    <x v="36"/>
    <x v="2"/>
    <x v="1142"/>
    <x v="0"/>
    <x v="5"/>
    <x v="1121"/>
    <x v="1579"/>
    <x v="0"/>
    <x v="7"/>
    <x v="1669"/>
  </r>
  <r>
    <n v="1821"/>
    <x v="884"/>
    <x v="0"/>
    <x v="595"/>
    <x v="633"/>
    <x v="1"/>
    <s v="EA-14035"/>
    <x v="105"/>
    <x v="1"/>
    <s v="United States"/>
    <x v="22"/>
    <x v="10"/>
    <x v="36"/>
    <x v="2"/>
    <x v="1143"/>
    <x v="1"/>
    <x v="9"/>
    <x v="1122"/>
    <x v="1580"/>
    <x v="5"/>
    <x v="3"/>
    <x v="1670"/>
  </r>
  <r>
    <n v="1822"/>
    <x v="884"/>
    <x v="0"/>
    <x v="595"/>
    <x v="633"/>
    <x v="1"/>
    <s v="EA-14035"/>
    <x v="105"/>
    <x v="1"/>
    <s v="United States"/>
    <x v="22"/>
    <x v="10"/>
    <x v="36"/>
    <x v="2"/>
    <x v="52"/>
    <x v="1"/>
    <x v="13"/>
    <x v="52"/>
    <x v="1535"/>
    <x v="4"/>
    <x v="2"/>
    <x v="1671"/>
  </r>
  <r>
    <n v="1823"/>
    <x v="884"/>
    <x v="0"/>
    <x v="595"/>
    <x v="633"/>
    <x v="1"/>
    <s v="EA-14035"/>
    <x v="105"/>
    <x v="1"/>
    <s v="United States"/>
    <x v="22"/>
    <x v="10"/>
    <x v="36"/>
    <x v="2"/>
    <x v="1144"/>
    <x v="0"/>
    <x v="1"/>
    <x v="1123"/>
    <x v="1581"/>
    <x v="1"/>
    <x v="4"/>
    <x v="1672"/>
  </r>
  <r>
    <n v="1824"/>
    <x v="884"/>
    <x v="0"/>
    <x v="595"/>
    <x v="633"/>
    <x v="1"/>
    <s v="EA-14035"/>
    <x v="105"/>
    <x v="1"/>
    <s v="United States"/>
    <x v="22"/>
    <x v="10"/>
    <x v="36"/>
    <x v="2"/>
    <x v="1145"/>
    <x v="1"/>
    <x v="10"/>
    <x v="1124"/>
    <x v="1182"/>
    <x v="7"/>
    <x v="2"/>
    <x v="1673"/>
  </r>
  <r>
    <n v="1825"/>
    <x v="885"/>
    <x v="0"/>
    <x v="596"/>
    <x v="470"/>
    <x v="1"/>
    <s v="SA-20830"/>
    <x v="193"/>
    <x v="0"/>
    <s v="United States"/>
    <x v="252"/>
    <x v="21"/>
    <x v="312"/>
    <x v="1"/>
    <x v="864"/>
    <x v="1"/>
    <x v="8"/>
    <x v="850"/>
    <x v="1582"/>
    <x v="12"/>
    <x v="6"/>
    <x v="1674"/>
  </r>
  <r>
    <n v="1826"/>
    <x v="885"/>
    <x v="0"/>
    <x v="596"/>
    <x v="470"/>
    <x v="1"/>
    <s v="SA-20830"/>
    <x v="193"/>
    <x v="0"/>
    <s v="United States"/>
    <x v="252"/>
    <x v="21"/>
    <x v="312"/>
    <x v="1"/>
    <x v="345"/>
    <x v="0"/>
    <x v="5"/>
    <x v="341"/>
    <x v="1583"/>
    <x v="4"/>
    <x v="2"/>
    <x v="1675"/>
  </r>
  <r>
    <n v="1827"/>
    <x v="885"/>
    <x v="0"/>
    <x v="596"/>
    <x v="470"/>
    <x v="1"/>
    <s v="SA-20830"/>
    <x v="193"/>
    <x v="0"/>
    <s v="United States"/>
    <x v="252"/>
    <x v="21"/>
    <x v="312"/>
    <x v="1"/>
    <x v="1146"/>
    <x v="0"/>
    <x v="5"/>
    <x v="1125"/>
    <x v="1584"/>
    <x v="7"/>
    <x v="2"/>
    <x v="1676"/>
  </r>
  <r>
    <n v="1828"/>
    <x v="886"/>
    <x v="0"/>
    <x v="597"/>
    <x v="634"/>
    <x v="0"/>
    <s v="CH-12070"/>
    <x v="539"/>
    <x v="2"/>
    <s v="United States"/>
    <x v="253"/>
    <x v="3"/>
    <x v="313"/>
    <x v="0"/>
    <x v="1147"/>
    <x v="2"/>
    <x v="7"/>
    <x v="1126"/>
    <x v="1585"/>
    <x v="1"/>
    <x v="2"/>
    <x v="1677"/>
  </r>
  <r>
    <n v="1829"/>
    <x v="887"/>
    <x v="1"/>
    <x v="562"/>
    <x v="598"/>
    <x v="0"/>
    <s v="ND-18460"/>
    <x v="540"/>
    <x v="1"/>
    <s v="United States"/>
    <x v="203"/>
    <x v="32"/>
    <x v="256"/>
    <x v="0"/>
    <x v="712"/>
    <x v="1"/>
    <x v="10"/>
    <x v="704"/>
    <x v="789"/>
    <x v="5"/>
    <x v="0"/>
    <x v="814"/>
  </r>
  <r>
    <n v="1830"/>
    <x v="888"/>
    <x v="2"/>
    <x v="598"/>
    <x v="635"/>
    <x v="1"/>
    <s v="BS-11755"/>
    <x v="94"/>
    <x v="0"/>
    <s v="United States"/>
    <x v="138"/>
    <x v="24"/>
    <x v="177"/>
    <x v="3"/>
    <x v="1148"/>
    <x v="2"/>
    <x v="7"/>
    <x v="1127"/>
    <x v="1586"/>
    <x v="0"/>
    <x v="10"/>
    <x v="1678"/>
  </r>
  <r>
    <n v="1831"/>
    <x v="889"/>
    <x v="3"/>
    <x v="208"/>
    <x v="565"/>
    <x v="3"/>
    <s v="SL-20155"/>
    <x v="359"/>
    <x v="2"/>
    <s v="United States"/>
    <x v="254"/>
    <x v="26"/>
    <x v="314"/>
    <x v="2"/>
    <x v="1149"/>
    <x v="2"/>
    <x v="7"/>
    <x v="1128"/>
    <x v="1587"/>
    <x v="8"/>
    <x v="0"/>
    <x v="1679"/>
  </r>
  <r>
    <n v="1832"/>
    <x v="889"/>
    <x v="3"/>
    <x v="208"/>
    <x v="565"/>
    <x v="3"/>
    <s v="SL-20155"/>
    <x v="359"/>
    <x v="2"/>
    <s v="United States"/>
    <x v="254"/>
    <x v="26"/>
    <x v="314"/>
    <x v="2"/>
    <x v="736"/>
    <x v="0"/>
    <x v="3"/>
    <x v="728"/>
    <x v="1588"/>
    <x v="7"/>
    <x v="0"/>
    <x v="1680"/>
  </r>
  <r>
    <n v="1833"/>
    <x v="890"/>
    <x v="1"/>
    <x v="599"/>
    <x v="217"/>
    <x v="1"/>
    <s v="GB-14530"/>
    <x v="334"/>
    <x v="1"/>
    <s v="United States"/>
    <x v="53"/>
    <x v="3"/>
    <x v="233"/>
    <x v="0"/>
    <x v="866"/>
    <x v="0"/>
    <x v="1"/>
    <x v="851"/>
    <x v="724"/>
    <x v="1"/>
    <x v="2"/>
    <x v="1681"/>
  </r>
  <r>
    <n v="1834"/>
    <x v="891"/>
    <x v="3"/>
    <x v="378"/>
    <x v="636"/>
    <x v="1"/>
    <s v="AS-10045"/>
    <x v="442"/>
    <x v="1"/>
    <s v="United States"/>
    <x v="89"/>
    <x v="5"/>
    <x v="110"/>
    <x v="2"/>
    <x v="1150"/>
    <x v="2"/>
    <x v="15"/>
    <x v="1129"/>
    <x v="1589"/>
    <x v="1"/>
    <x v="10"/>
    <x v="1682"/>
  </r>
  <r>
    <n v="1835"/>
    <x v="891"/>
    <x v="3"/>
    <x v="378"/>
    <x v="636"/>
    <x v="1"/>
    <s v="AS-10045"/>
    <x v="442"/>
    <x v="1"/>
    <s v="United States"/>
    <x v="89"/>
    <x v="5"/>
    <x v="110"/>
    <x v="2"/>
    <x v="1151"/>
    <x v="1"/>
    <x v="10"/>
    <x v="1130"/>
    <x v="1590"/>
    <x v="3"/>
    <x v="2"/>
    <x v="1683"/>
  </r>
  <r>
    <n v="1836"/>
    <x v="892"/>
    <x v="2"/>
    <x v="261"/>
    <x v="637"/>
    <x v="2"/>
    <s v="RM-19375"/>
    <x v="528"/>
    <x v="0"/>
    <s v="United States"/>
    <x v="255"/>
    <x v="29"/>
    <x v="315"/>
    <x v="3"/>
    <x v="18"/>
    <x v="1"/>
    <x v="6"/>
    <x v="18"/>
    <x v="1591"/>
    <x v="2"/>
    <x v="0"/>
    <x v="1684"/>
  </r>
  <r>
    <n v="1837"/>
    <x v="893"/>
    <x v="3"/>
    <x v="600"/>
    <x v="638"/>
    <x v="0"/>
    <s v="NH-18610"/>
    <x v="468"/>
    <x v="1"/>
    <s v="United States"/>
    <x v="185"/>
    <x v="32"/>
    <x v="235"/>
    <x v="0"/>
    <x v="159"/>
    <x v="1"/>
    <x v="9"/>
    <x v="158"/>
    <x v="1592"/>
    <x v="3"/>
    <x v="0"/>
    <x v="1685"/>
  </r>
  <r>
    <n v="1838"/>
    <x v="894"/>
    <x v="2"/>
    <x v="601"/>
    <x v="90"/>
    <x v="1"/>
    <s v="BF-10975"/>
    <x v="541"/>
    <x v="1"/>
    <s v="United States"/>
    <x v="35"/>
    <x v="3"/>
    <x v="43"/>
    <x v="0"/>
    <x v="2"/>
    <x v="1"/>
    <x v="2"/>
    <x v="2"/>
    <x v="1593"/>
    <x v="1"/>
    <x v="2"/>
    <x v="1686"/>
  </r>
  <r>
    <n v="1839"/>
    <x v="894"/>
    <x v="2"/>
    <x v="601"/>
    <x v="90"/>
    <x v="1"/>
    <s v="BF-10975"/>
    <x v="541"/>
    <x v="1"/>
    <s v="United States"/>
    <x v="35"/>
    <x v="3"/>
    <x v="43"/>
    <x v="0"/>
    <x v="93"/>
    <x v="0"/>
    <x v="5"/>
    <x v="93"/>
    <x v="1594"/>
    <x v="4"/>
    <x v="2"/>
    <x v="1687"/>
  </r>
  <r>
    <n v="1840"/>
    <x v="894"/>
    <x v="2"/>
    <x v="601"/>
    <x v="90"/>
    <x v="1"/>
    <s v="BF-10975"/>
    <x v="541"/>
    <x v="1"/>
    <s v="United States"/>
    <x v="35"/>
    <x v="3"/>
    <x v="43"/>
    <x v="0"/>
    <x v="1152"/>
    <x v="1"/>
    <x v="9"/>
    <x v="1131"/>
    <x v="1595"/>
    <x v="7"/>
    <x v="2"/>
    <x v="1688"/>
  </r>
  <r>
    <n v="1841"/>
    <x v="894"/>
    <x v="2"/>
    <x v="601"/>
    <x v="90"/>
    <x v="1"/>
    <s v="BF-10975"/>
    <x v="541"/>
    <x v="1"/>
    <s v="United States"/>
    <x v="35"/>
    <x v="3"/>
    <x v="43"/>
    <x v="0"/>
    <x v="126"/>
    <x v="1"/>
    <x v="10"/>
    <x v="127"/>
    <x v="128"/>
    <x v="0"/>
    <x v="2"/>
    <x v="130"/>
  </r>
  <r>
    <n v="1842"/>
    <x v="895"/>
    <x v="0"/>
    <x v="427"/>
    <x v="639"/>
    <x v="1"/>
    <s v="KH-16330"/>
    <x v="542"/>
    <x v="1"/>
    <s v="United States"/>
    <x v="256"/>
    <x v="0"/>
    <x v="316"/>
    <x v="0"/>
    <x v="1153"/>
    <x v="0"/>
    <x v="1"/>
    <x v="1132"/>
    <x v="1596"/>
    <x v="7"/>
    <x v="0"/>
    <x v="1689"/>
  </r>
  <r>
    <n v="1843"/>
    <x v="896"/>
    <x v="1"/>
    <x v="97"/>
    <x v="640"/>
    <x v="0"/>
    <s v="FA-14230"/>
    <x v="135"/>
    <x v="1"/>
    <s v="United States"/>
    <x v="52"/>
    <x v="5"/>
    <x v="65"/>
    <x v="2"/>
    <x v="300"/>
    <x v="1"/>
    <x v="2"/>
    <x v="297"/>
    <x v="110"/>
    <x v="4"/>
    <x v="2"/>
    <x v="1690"/>
  </r>
  <r>
    <n v="1844"/>
    <x v="896"/>
    <x v="1"/>
    <x v="97"/>
    <x v="640"/>
    <x v="0"/>
    <s v="FA-14230"/>
    <x v="135"/>
    <x v="1"/>
    <s v="United States"/>
    <x v="52"/>
    <x v="5"/>
    <x v="65"/>
    <x v="2"/>
    <x v="1154"/>
    <x v="0"/>
    <x v="5"/>
    <x v="1133"/>
    <x v="1597"/>
    <x v="0"/>
    <x v="7"/>
    <x v="1691"/>
  </r>
  <r>
    <n v="1845"/>
    <x v="897"/>
    <x v="3"/>
    <x v="570"/>
    <x v="641"/>
    <x v="1"/>
    <s v="GW-14605"/>
    <x v="543"/>
    <x v="0"/>
    <s v="United States"/>
    <x v="4"/>
    <x v="4"/>
    <x v="60"/>
    <x v="1"/>
    <x v="25"/>
    <x v="2"/>
    <x v="11"/>
    <x v="25"/>
    <x v="26"/>
    <x v="1"/>
    <x v="0"/>
    <x v="26"/>
  </r>
  <r>
    <n v="1846"/>
    <x v="898"/>
    <x v="3"/>
    <x v="602"/>
    <x v="642"/>
    <x v="0"/>
    <s v="DA-13450"/>
    <x v="526"/>
    <x v="2"/>
    <s v="United States"/>
    <x v="176"/>
    <x v="40"/>
    <x v="225"/>
    <x v="3"/>
    <x v="128"/>
    <x v="1"/>
    <x v="10"/>
    <x v="128"/>
    <x v="1598"/>
    <x v="5"/>
    <x v="0"/>
    <x v="1692"/>
  </r>
  <r>
    <n v="1847"/>
    <x v="898"/>
    <x v="3"/>
    <x v="602"/>
    <x v="642"/>
    <x v="0"/>
    <s v="DA-13450"/>
    <x v="526"/>
    <x v="2"/>
    <s v="United States"/>
    <x v="176"/>
    <x v="40"/>
    <x v="225"/>
    <x v="3"/>
    <x v="1155"/>
    <x v="0"/>
    <x v="5"/>
    <x v="1134"/>
    <x v="1023"/>
    <x v="0"/>
    <x v="0"/>
    <x v="1693"/>
  </r>
  <r>
    <n v="1848"/>
    <x v="899"/>
    <x v="3"/>
    <x v="18"/>
    <x v="643"/>
    <x v="3"/>
    <s v="FH-14275"/>
    <x v="395"/>
    <x v="1"/>
    <s v="United States"/>
    <x v="1"/>
    <x v="1"/>
    <x v="25"/>
    <x v="1"/>
    <x v="291"/>
    <x v="0"/>
    <x v="1"/>
    <x v="288"/>
    <x v="1599"/>
    <x v="1"/>
    <x v="2"/>
    <x v="1694"/>
  </r>
  <r>
    <n v="1849"/>
    <x v="899"/>
    <x v="3"/>
    <x v="18"/>
    <x v="643"/>
    <x v="3"/>
    <s v="FH-14275"/>
    <x v="395"/>
    <x v="1"/>
    <s v="United States"/>
    <x v="1"/>
    <x v="1"/>
    <x v="25"/>
    <x v="1"/>
    <x v="307"/>
    <x v="1"/>
    <x v="8"/>
    <x v="304"/>
    <x v="1600"/>
    <x v="0"/>
    <x v="2"/>
    <x v="1695"/>
  </r>
  <r>
    <n v="1850"/>
    <x v="900"/>
    <x v="1"/>
    <x v="603"/>
    <x v="644"/>
    <x v="0"/>
    <s v="RK-19300"/>
    <x v="343"/>
    <x v="0"/>
    <s v="United States"/>
    <x v="257"/>
    <x v="14"/>
    <x v="317"/>
    <x v="2"/>
    <x v="1156"/>
    <x v="1"/>
    <x v="4"/>
    <x v="1135"/>
    <x v="1601"/>
    <x v="7"/>
    <x v="0"/>
    <x v="1696"/>
  </r>
  <r>
    <n v="1851"/>
    <x v="900"/>
    <x v="1"/>
    <x v="603"/>
    <x v="644"/>
    <x v="0"/>
    <s v="RK-19300"/>
    <x v="343"/>
    <x v="0"/>
    <s v="United States"/>
    <x v="257"/>
    <x v="14"/>
    <x v="317"/>
    <x v="2"/>
    <x v="577"/>
    <x v="2"/>
    <x v="11"/>
    <x v="572"/>
    <x v="1602"/>
    <x v="2"/>
    <x v="0"/>
    <x v="1697"/>
  </r>
  <r>
    <n v="1852"/>
    <x v="900"/>
    <x v="1"/>
    <x v="603"/>
    <x v="644"/>
    <x v="0"/>
    <s v="RK-19300"/>
    <x v="343"/>
    <x v="0"/>
    <s v="United States"/>
    <x v="257"/>
    <x v="14"/>
    <x v="317"/>
    <x v="2"/>
    <x v="1157"/>
    <x v="1"/>
    <x v="10"/>
    <x v="1136"/>
    <x v="1603"/>
    <x v="2"/>
    <x v="0"/>
    <x v="1698"/>
  </r>
  <r>
    <n v="1853"/>
    <x v="900"/>
    <x v="1"/>
    <x v="603"/>
    <x v="644"/>
    <x v="0"/>
    <s v="RK-19300"/>
    <x v="343"/>
    <x v="0"/>
    <s v="United States"/>
    <x v="257"/>
    <x v="14"/>
    <x v="317"/>
    <x v="2"/>
    <x v="373"/>
    <x v="1"/>
    <x v="12"/>
    <x v="369"/>
    <x v="1604"/>
    <x v="3"/>
    <x v="0"/>
    <x v="1699"/>
  </r>
  <r>
    <n v="1854"/>
    <x v="900"/>
    <x v="1"/>
    <x v="603"/>
    <x v="644"/>
    <x v="0"/>
    <s v="RK-19300"/>
    <x v="343"/>
    <x v="0"/>
    <s v="United States"/>
    <x v="257"/>
    <x v="14"/>
    <x v="317"/>
    <x v="2"/>
    <x v="1158"/>
    <x v="1"/>
    <x v="10"/>
    <x v="1137"/>
    <x v="619"/>
    <x v="0"/>
    <x v="0"/>
    <x v="630"/>
  </r>
  <r>
    <n v="1855"/>
    <x v="900"/>
    <x v="1"/>
    <x v="603"/>
    <x v="644"/>
    <x v="0"/>
    <s v="RK-19300"/>
    <x v="343"/>
    <x v="0"/>
    <s v="United States"/>
    <x v="257"/>
    <x v="14"/>
    <x v="317"/>
    <x v="2"/>
    <x v="86"/>
    <x v="1"/>
    <x v="4"/>
    <x v="86"/>
    <x v="1605"/>
    <x v="2"/>
    <x v="0"/>
    <x v="1700"/>
  </r>
  <r>
    <n v="1856"/>
    <x v="901"/>
    <x v="2"/>
    <x v="604"/>
    <x v="645"/>
    <x v="1"/>
    <s v="FM-14215"/>
    <x v="524"/>
    <x v="1"/>
    <s v="United States"/>
    <x v="1"/>
    <x v="1"/>
    <x v="3"/>
    <x v="1"/>
    <x v="1159"/>
    <x v="1"/>
    <x v="6"/>
    <x v="33"/>
    <x v="1606"/>
    <x v="1"/>
    <x v="0"/>
    <x v="1701"/>
  </r>
  <r>
    <n v="1857"/>
    <x v="902"/>
    <x v="3"/>
    <x v="605"/>
    <x v="646"/>
    <x v="0"/>
    <s v="AC-10420"/>
    <x v="141"/>
    <x v="1"/>
    <s v="United States"/>
    <x v="12"/>
    <x v="5"/>
    <x v="16"/>
    <x v="2"/>
    <x v="911"/>
    <x v="1"/>
    <x v="4"/>
    <x v="894"/>
    <x v="1607"/>
    <x v="2"/>
    <x v="2"/>
    <x v="1702"/>
  </r>
  <r>
    <n v="1858"/>
    <x v="902"/>
    <x v="3"/>
    <x v="605"/>
    <x v="646"/>
    <x v="0"/>
    <s v="AC-10420"/>
    <x v="141"/>
    <x v="1"/>
    <s v="United States"/>
    <x v="12"/>
    <x v="5"/>
    <x v="16"/>
    <x v="2"/>
    <x v="1160"/>
    <x v="1"/>
    <x v="8"/>
    <x v="1138"/>
    <x v="1608"/>
    <x v="4"/>
    <x v="3"/>
    <x v="1703"/>
  </r>
  <r>
    <n v="1859"/>
    <x v="903"/>
    <x v="1"/>
    <x v="37"/>
    <x v="305"/>
    <x v="2"/>
    <s v="JB-15400"/>
    <x v="80"/>
    <x v="1"/>
    <s v="United States"/>
    <x v="39"/>
    <x v="29"/>
    <x v="318"/>
    <x v="3"/>
    <x v="14"/>
    <x v="1"/>
    <x v="9"/>
    <x v="14"/>
    <x v="1609"/>
    <x v="0"/>
    <x v="0"/>
    <x v="1704"/>
  </r>
  <r>
    <n v="1860"/>
    <x v="903"/>
    <x v="1"/>
    <x v="37"/>
    <x v="305"/>
    <x v="2"/>
    <s v="JB-15400"/>
    <x v="80"/>
    <x v="1"/>
    <s v="United States"/>
    <x v="39"/>
    <x v="29"/>
    <x v="318"/>
    <x v="3"/>
    <x v="1161"/>
    <x v="2"/>
    <x v="7"/>
    <x v="1139"/>
    <x v="1610"/>
    <x v="7"/>
    <x v="0"/>
    <x v="1705"/>
  </r>
  <r>
    <n v="1861"/>
    <x v="904"/>
    <x v="3"/>
    <x v="606"/>
    <x v="647"/>
    <x v="2"/>
    <s v="GM-14440"/>
    <x v="306"/>
    <x v="0"/>
    <s v="United States"/>
    <x v="20"/>
    <x v="15"/>
    <x v="29"/>
    <x v="3"/>
    <x v="1162"/>
    <x v="0"/>
    <x v="0"/>
    <x v="1140"/>
    <x v="1611"/>
    <x v="0"/>
    <x v="2"/>
    <x v="1706"/>
  </r>
  <r>
    <n v="1862"/>
    <x v="904"/>
    <x v="3"/>
    <x v="606"/>
    <x v="647"/>
    <x v="2"/>
    <s v="GM-14440"/>
    <x v="306"/>
    <x v="0"/>
    <s v="United States"/>
    <x v="20"/>
    <x v="15"/>
    <x v="29"/>
    <x v="3"/>
    <x v="173"/>
    <x v="2"/>
    <x v="7"/>
    <x v="172"/>
    <x v="668"/>
    <x v="4"/>
    <x v="0"/>
    <x v="1010"/>
  </r>
  <r>
    <n v="1863"/>
    <x v="905"/>
    <x v="2"/>
    <x v="607"/>
    <x v="648"/>
    <x v="3"/>
    <s v="RF-19840"/>
    <x v="167"/>
    <x v="0"/>
    <s v="United States"/>
    <x v="52"/>
    <x v="5"/>
    <x v="65"/>
    <x v="2"/>
    <x v="177"/>
    <x v="1"/>
    <x v="4"/>
    <x v="176"/>
    <x v="1612"/>
    <x v="4"/>
    <x v="2"/>
    <x v="1707"/>
  </r>
  <r>
    <n v="1864"/>
    <x v="906"/>
    <x v="0"/>
    <x v="63"/>
    <x v="649"/>
    <x v="1"/>
    <s v="NC-18625"/>
    <x v="544"/>
    <x v="1"/>
    <s v="United States"/>
    <x v="34"/>
    <x v="22"/>
    <x v="42"/>
    <x v="1"/>
    <x v="309"/>
    <x v="0"/>
    <x v="3"/>
    <x v="306"/>
    <x v="1613"/>
    <x v="2"/>
    <x v="5"/>
    <x v="1708"/>
  </r>
  <r>
    <n v="1865"/>
    <x v="906"/>
    <x v="0"/>
    <x v="63"/>
    <x v="649"/>
    <x v="1"/>
    <s v="NC-18625"/>
    <x v="544"/>
    <x v="1"/>
    <s v="United States"/>
    <x v="34"/>
    <x v="22"/>
    <x v="42"/>
    <x v="1"/>
    <x v="1163"/>
    <x v="0"/>
    <x v="5"/>
    <x v="1141"/>
    <x v="1614"/>
    <x v="1"/>
    <x v="2"/>
    <x v="1709"/>
  </r>
  <r>
    <n v="1866"/>
    <x v="907"/>
    <x v="3"/>
    <x v="105"/>
    <x v="44"/>
    <x v="3"/>
    <s v="NG-18355"/>
    <x v="243"/>
    <x v="1"/>
    <s v="United States"/>
    <x v="46"/>
    <x v="24"/>
    <x v="55"/>
    <x v="3"/>
    <x v="1164"/>
    <x v="2"/>
    <x v="7"/>
    <x v="1142"/>
    <x v="1615"/>
    <x v="1"/>
    <x v="10"/>
    <x v="1710"/>
  </r>
  <r>
    <n v="1867"/>
    <x v="908"/>
    <x v="3"/>
    <x v="4"/>
    <x v="650"/>
    <x v="2"/>
    <s v="AH-10075"/>
    <x v="340"/>
    <x v="1"/>
    <s v="United States"/>
    <x v="0"/>
    <x v="33"/>
    <x v="319"/>
    <x v="1"/>
    <x v="795"/>
    <x v="0"/>
    <x v="5"/>
    <x v="785"/>
    <x v="1616"/>
    <x v="2"/>
    <x v="0"/>
    <x v="1711"/>
  </r>
  <r>
    <n v="1868"/>
    <x v="909"/>
    <x v="1"/>
    <x v="608"/>
    <x v="651"/>
    <x v="1"/>
    <s v="CH-12070"/>
    <x v="539"/>
    <x v="2"/>
    <s v="United States"/>
    <x v="10"/>
    <x v="9"/>
    <x v="105"/>
    <x v="3"/>
    <x v="1165"/>
    <x v="1"/>
    <x v="10"/>
    <x v="1143"/>
    <x v="277"/>
    <x v="5"/>
    <x v="2"/>
    <x v="282"/>
  </r>
  <r>
    <n v="1869"/>
    <x v="909"/>
    <x v="1"/>
    <x v="608"/>
    <x v="651"/>
    <x v="1"/>
    <s v="CH-12070"/>
    <x v="539"/>
    <x v="2"/>
    <s v="United States"/>
    <x v="10"/>
    <x v="9"/>
    <x v="105"/>
    <x v="3"/>
    <x v="1166"/>
    <x v="1"/>
    <x v="4"/>
    <x v="1144"/>
    <x v="1617"/>
    <x v="0"/>
    <x v="2"/>
    <x v="1712"/>
  </r>
  <r>
    <n v="1870"/>
    <x v="910"/>
    <x v="0"/>
    <x v="370"/>
    <x v="652"/>
    <x v="0"/>
    <s v="CC-12145"/>
    <x v="230"/>
    <x v="0"/>
    <s v="United States"/>
    <x v="4"/>
    <x v="4"/>
    <x v="5"/>
    <x v="1"/>
    <x v="712"/>
    <x v="1"/>
    <x v="10"/>
    <x v="704"/>
    <x v="90"/>
    <x v="7"/>
    <x v="0"/>
    <x v="90"/>
  </r>
  <r>
    <n v="1871"/>
    <x v="911"/>
    <x v="2"/>
    <x v="609"/>
    <x v="653"/>
    <x v="1"/>
    <s v="ME-18010"/>
    <x v="545"/>
    <x v="1"/>
    <s v="United States"/>
    <x v="8"/>
    <x v="1"/>
    <x v="34"/>
    <x v="1"/>
    <x v="1167"/>
    <x v="1"/>
    <x v="6"/>
    <x v="1145"/>
    <x v="1618"/>
    <x v="2"/>
    <x v="0"/>
    <x v="1713"/>
  </r>
  <r>
    <n v="1872"/>
    <x v="911"/>
    <x v="2"/>
    <x v="609"/>
    <x v="653"/>
    <x v="1"/>
    <s v="ME-18010"/>
    <x v="545"/>
    <x v="1"/>
    <s v="United States"/>
    <x v="8"/>
    <x v="1"/>
    <x v="34"/>
    <x v="1"/>
    <x v="445"/>
    <x v="0"/>
    <x v="1"/>
    <x v="440"/>
    <x v="479"/>
    <x v="0"/>
    <x v="2"/>
    <x v="490"/>
  </r>
  <r>
    <n v="1873"/>
    <x v="911"/>
    <x v="2"/>
    <x v="609"/>
    <x v="653"/>
    <x v="1"/>
    <s v="ME-18010"/>
    <x v="545"/>
    <x v="1"/>
    <s v="United States"/>
    <x v="8"/>
    <x v="1"/>
    <x v="34"/>
    <x v="1"/>
    <x v="1168"/>
    <x v="0"/>
    <x v="3"/>
    <x v="1146"/>
    <x v="1619"/>
    <x v="7"/>
    <x v="2"/>
    <x v="1714"/>
  </r>
  <r>
    <n v="1874"/>
    <x v="912"/>
    <x v="3"/>
    <x v="610"/>
    <x v="654"/>
    <x v="1"/>
    <s v="BP-11230"/>
    <x v="546"/>
    <x v="0"/>
    <s v="United States"/>
    <x v="258"/>
    <x v="4"/>
    <x v="320"/>
    <x v="1"/>
    <x v="1169"/>
    <x v="0"/>
    <x v="3"/>
    <x v="1147"/>
    <x v="558"/>
    <x v="7"/>
    <x v="0"/>
    <x v="1715"/>
  </r>
  <r>
    <n v="1875"/>
    <x v="913"/>
    <x v="2"/>
    <x v="611"/>
    <x v="610"/>
    <x v="1"/>
    <s v="MP-17470"/>
    <x v="88"/>
    <x v="2"/>
    <s v="United States"/>
    <x v="38"/>
    <x v="24"/>
    <x v="47"/>
    <x v="3"/>
    <x v="885"/>
    <x v="1"/>
    <x v="10"/>
    <x v="33"/>
    <x v="1620"/>
    <x v="0"/>
    <x v="2"/>
    <x v="1716"/>
  </r>
  <r>
    <n v="1876"/>
    <x v="914"/>
    <x v="0"/>
    <x v="612"/>
    <x v="67"/>
    <x v="1"/>
    <s v="CJ-12010"/>
    <x v="170"/>
    <x v="0"/>
    <s v="United States"/>
    <x v="85"/>
    <x v="15"/>
    <x v="254"/>
    <x v="3"/>
    <x v="587"/>
    <x v="0"/>
    <x v="0"/>
    <x v="582"/>
    <x v="1621"/>
    <x v="7"/>
    <x v="2"/>
    <x v="1717"/>
  </r>
  <r>
    <n v="1877"/>
    <x v="915"/>
    <x v="3"/>
    <x v="613"/>
    <x v="655"/>
    <x v="1"/>
    <s v="JC-15775"/>
    <x v="547"/>
    <x v="0"/>
    <s v="United States"/>
    <x v="52"/>
    <x v="5"/>
    <x v="65"/>
    <x v="2"/>
    <x v="469"/>
    <x v="2"/>
    <x v="7"/>
    <x v="465"/>
    <x v="553"/>
    <x v="1"/>
    <x v="2"/>
    <x v="1718"/>
  </r>
  <r>
    <n v="1878"/>
    <x v="916"/>
    <x v="3"/>
    <x v="614"/>
    <x v="115"/>
    <x v="1"/>
    <s v="JG-15160"/>
    <x v="506"/>
    <x v="0"/>
    <s v="United States"/>
    <x v="1"/>
    <x v="1"/>
    <x v="13"/>
    <x v="1"/>
    <x v="812"/>
    <x v="0"/>
    <x v="1"/>
    <x v="801"/>
    <x v="1622"/>
    <x v="4"/>
    <x v="2"/>
    <x v="1719"/>
  </r>
  <r>
    <n v="1879"/>
    <x v="916"/>
    <x v="3"/>
    <x v="614"/>
    <x v="115"/>
    <x v="1"/>
    <s v="JG-15160"/>
    <x v="506"/>
    <x v="0"/>
    <s v="United States"/>
    <x v="1"/>
    <x v="1"/>
    <x v="13"/>
    <x v="1"/>
    <x v="202"/>
    <x v="2"/>
    <x v="7"/>
    <x v="201"/>
    <x v="214"/>
    <x v="1"/>
    <x v="2"/>
    <x v="216"/>
  </r>
  <r>
    <n v="1880"/>
    <x v="917"/>
    <x v="3"/>
    <x v="615"/>
    <x v="504"/>
    <x v="1"/>
    <s v="CK-12760"/>
    <x v="316"/>
    <x v="1"/>
    <s v="United States"/>
    <x v="108"/>
    <x v="2"/>
    <x v="133"/>
    <x v="0"/>
    <x v="986"/>
    <x v="1"/>
    <x v="8"/>
    <x v="970"/>
    <x v="1623"/>
    <x v="6"/>
    <x v="6"/>
    <x v="1720"/>
  </r>
  <r>
    <n v="1881"/>
    <x v="918"/>
    <x v="1"/>
    <x v="616"/>
    <x v="656"/>
    <x v="3"/>
    <s v="LF-17185"/>
    <x v="166"/>
    <x v="0"/>
    <s v="United States"/>
    <x v="20"/>
    <x v="15"/>
    <x v="164"/>
    <x v="3"/>
    <x v="1170"/>
    <x v="1"/>
    <x v="12"/>
    <x v="33"/>
    <x v="1624"/>
    <x v="1"/>
    <x v="0"/>
    <x v="1721"/>
  </r>
  <r>
    <n v="1882"/>
    <x v="918"/>
    <x v="1"/>
    <x v="616"/>
    <x v="656"/>
    <x v="3"/>
    <s v="LF-17185"/>
    <x v="166"/>
    <x v="0"/>
    <s v="United States"/>
    <x v="20"/>
    <x v="15"/>
    <x v="164"/>
    <x v="3"/>
    <x v="64"/>
    <x v="0"/>
    <x v="1"/>
    <x v="64"/>
    <x v="1625"/>
    <x v="3"/>
    <x v="9"/>
    <x v="1722"/>
  </r>
  <r>
    <n v="1883"/>
    <x v="918"/>
    <x v="1"/>
    <x v="616"/>
    <x v="656"/>
    <x v="3"/>
    <s v="LF-17185"/>
    <x v="166"/>
    <x v="0"/>
    <s v="United States"/>
    <x v="20"/>
    <x v="15"/>
    <x v="164"/>
    <x v="3"/>
    <x v="426"/>
    <x v="1"/>
    <x v="4"/>
    <x v="421"/>
    <x v="1626"/>
    <x v="4"/>
    <x v="0"/>
    <x v="1723"/>
  </r>
  <r>
    <n v="1884"/>
    <x v="919"/>
    <x v="0"/>
    <x v="373"/>
    <x v="398"/>
    <x v="1"/>
    <s v="CC-12430"/>
    <x v="254"/>
    <x v="2"/>
    <s v="United States"/>
    <x v="10"/>
    <x v="9"/>
    <x v="105"/>
    <x v="3"/>
    <x v="968"/>
    <x v="1"/>
    <x v="10"/>
    <x v="952"/>
    <x v="1627"/>
    <x v="3"/>
    <x v="2"/>
    <x v="1724"/>
  </r>
  <r>
    <n v="1885"/>
    <x v="920"/>
    <x v="3"/>
    <x v="617"/>
    <x v="185"/>
    <x v="0"/>
    <s v="DL-12865"/>
    <x v="297"/>
    <x v="0"/>
    <s v="United States"/>
    <x v="259"/>
    <x v="5"/>
    <x v="321"/>
    <x v="2"/>
    <x v="1171"/>
    <x v="1"/>
    <x v="2"/>
    <x v="1148"/>
    <x v="1628"/>
    <x v="0"/>
    <x v="2"/>
    <x v="1725"/>
  </r>
  <r>
    <n v="1886"/>
    <x v="921"/>
    <x v="0"/>
    <x v="183"/>
    <x v="408"/>
    <x v="0"/>
    <s v="PG-18895"/>
    <x v="38"/>
    <x v="0"/>
    <s v="United States"/>
    <x v="8"/>
    <x v="1"/>
    <x v="34"/>
    <x v="1"/>
    <x v="1172"/>
    <x v="0"/>
    <x v="5"/>
    <x v="1149"/>
    <x v="1629"/>
    <x v="1"/>
    <x v="0"/>
    <x v="1726"/>
  </r>
  <r>
    <n v="1887"/>
    <x v="922"/>
    <x v="2"/>
    <x v="8"/>
    <x v="8"/>
    <x v="2"/>
    <s v="EH-14005"/>
    <x v="382"/>
    <x v="2"/>
    <s v="United States"/>
    <x v="146"/>
    <x v="2"/>
    <x v="186"/>
    <x v="0"/>
    <x v="462"/>
    <x v="1"/>
    <x v="13"/>
    <x v="33"/>
    <x v="1630"/>
    <x v="0"/>
    <x v="2"/>
    <x v="1727"/>
  </r>
  <r>
    <n v="1888"/>
    <x v="922"/>
    <x v="2"/>
    <x v="8"/>
    <x v="8"/>
    <x v="2"/>
    <s v="EH-14005"/>
    <x v="382"/>
    <x v="2"/>
    <s v="United States"/>
    <x v="146"/>
    <x v="2"/>
    <x v="186"/>
    <x v="0"/>
    <x v="896"/>
    <x v="1"/>
    <x v="8"/>
    <x v="880"/>
    <x v="1631"/>
    <x v="8"/>
    <x v="6"/>
    <x v="1728"/>
  </r>
  <r>
    <n v="1889"/>
    <x v="923"/>
    <x v="2"/>
    <x v="618"/>
    <x v="657"/>
    <x v="2"/>
    <s v="TB-21520"/>
    <x v="14"/>
    <x v="0"/>
    <s v="United States"/>
    <x v="54"/>
    <x v="24"/>
    <x v="322"/>
    <x v="3"/>
    <x v="513"/>
    <x v="1"/>
    <x v="9"/>
    <x v="508"/>
    <x v="1632"/>
    <x v="4"/>
    <x v="2"/>
    <x v="1729"/>
  </r>
  <r>
    <n v="1890"/>
    <x v="923"/>
    <x v="2"/>
    <x v="618"/>
    <x v="657"/>
    <x v="2"/>
    <s v="TB-21520"/>
    <x v="14"/>
    <x v="0"/>
    <s v="United States"/>
    <x v="54"/>
    <x v="24"/>
    <x v="322"/>
    <x v="3"/>
    <x v="342"/>
    <x v="0"/>
    <x v="3"/>
    <x v="338"/>
    <x v="1633"/>
    <x v="1"/>
    <x v="10"/>
    <x v="1730"/>
  </r>
  <r>
    <n v="1891"/>
    <x v="924"/>
    <x v="2"/>
    <x v="619"/>
    <x v="658"/>
    <x v="1"/>
    <s v="DK-13225"/>
    <x v="158"/>
    <x v="1"/>
    <s v="United States"/>
    <x v="101"/>
    <x v="1"/>
    <x v="125"/>
    <x v="1"/>
    <x v="523"/>
    <x v="1"/>
    <x v="10"/>
    <x v="518"/>
    <x v="232"/>
    <x v="0"/>
    <x v="0"/>
    <x v="234"/>
  </r>
  <r>
    <n v="1892"/>
    <x v="924"/>
    <x v="2"/>
    <x v="619"/>
    <x v="658"/>
    <x v="1"/>
    <s v="DK-13225"/>
    <x v="158"/>
    <x v="1"/>
    <s v="United States"/>
    <x v="101"/>
    <x v="1"/>
    <x v="125"/>
    <x v="1"/>
    <x v="1173"/>
    <x v="1"/>
    <x v="6"/>
    <x v="1150"/>
    <x v="1634"/>
    <x v="7"/>
    <x v="0"/>
    <x v="1731"/>
  </r>
  <r>
    <n v="1893"/>
    <x v="925"/>
    <x v="3"/>
    <x v="66"/>
    <x v="468"/>
    <x v="0"/>
    <s v="JP-15520"/>
    <x v="187"/>
    <x v="0"/>
    <s v="United States"/>
    <x v="260"/>
    <x v="2"/>
    <x v="323"/>
    <x v="0"/>
    <x v="1170"/>
    <x v="1"/>
    <x v="12"/>
    <x v="33"/>
    <x v="1635"/>
    <x v="7"/>
    <x v="2"/>
    <x v="1732"/>
  </r>
  <r>
    <n v="1894"/>
    <x v="926"/>
    <x v="0"/>
    <x v="390"/>
    <x v="533"/>
    <x v="1"/>
    <s v="CD-11980"/>
    <x v="263"/>
    <x v="0"/>
    <s v="United States"/>
    <x v="261"/>
    <x v="21"/>
    <x v="324"/>
    <x v="1"/>
    <x v="1174"/>
    <x v="1"/>
    <x v="10"/>
    <x v="1151"/>
    <x v="1636"/>
    <x v="7"/>
    <x v="2"/>
    <x v="1733"/>
  </r>
  <r>
    <n v="1895"/>
    <x v="927"/>
    <x v="3"/>
    <x v="574"/>
    <x v="241"/>
    <x v="2"/>
    <s v="AS-10090"/>
    <x v="548"/>
    <x v="0"/>
    <s v="United States"/>
    <x v="262"/>
    <x v="17"/>
    <x v="325"/>
    <x v="0"/>
    <x v="1175"/>
    <x v="1"/>
    <x v="6"/>
    <x v="1152"/>
    <x v="1637"/>
    <x v="1"/>
    <x v="0"/>
    <x v="1734"/>
  </r>
  <r>
    <n v="1896"/>
    <x v="928"/>
    <x v="1"/>
    <x v="620"/>
    <x v="659"/>
    <x v="1"/>
    <s v="JO-15280"/>
    <x v="123"/>
    <x v="0"/>
    <s v="United States"/>
    <x v="263"/>
    <x v="37"/>
    <x v="326"/>
    <x v="1"/>
    <x v="569"/>
    <x v="1"/>
    <x v="8"/>
    <x v="564"/>
    <x v="1638"/>
    <x v="0"/>
    <x v="2"/>
    <x v="1735"/>
  </r>
  <r>
    <n v="1897"/>
    <x v="929"/>
    <x v="3"/>
    <x v="621"/>
    <x v="299"/>
    <x v="2"/>
    <s v="AC-10450"/>
    <x v="549"/>
    <x v="0"/>
    <s v="United States"/>
    <x v="31"/>
    <x v="11"/>
    <x v="39"/>
    <x v="2"/>
    <x v="1176"/>
    <x v="1"/>
    <x v="8"/>
    <x v="1153"/>
    <x v="1639"/>
    <x v="0"/>
    <x v="0"/>
    <x v="1736"/>
  </r>
  <r>
    <n v="1898"/>
    <x v="930"/>
    <x v="2"/>
    <x v="550"/>
    <x v="660"/>
    <x v="0"/>
    <s v="RA-19945"/>
    <x v="362"/>
    <x v="0"/>
    <s v="United States"/>
    <x v="100"/>
    <x v="2"/>
    <x v="327"/>
    <x v="0"/>
    <x v="1177"/>
    <x v="1"/>
    <x v="12"/>
    <x v="1154"/>
    <x v="1640"/>
    <x v="0"/>
    <x v="2"/>
    <x v="1737"/>
  </r>
  <r>
    <n v="1899"/>
    <x v="930"/>
    <x v="2"/>
    <x v="550"/>
    <x v="660"/>
    <x v="0"/>
    <s v="RA-19945"/>
    <x v="362"/>
    <x v="0"/>
    <s v="United States"/>
    <x v="100"/>
    <x v="2"/>
    <x v="327"/>
    <x v="0"/>
    <x v="1178"/>
    <x v="1"/>
    <x v="8"/>
    <x v="1155"/>
    <x v="1641"/>
    <x v="4"/>
    <x v="6"/>
    <x v="1738"/>
  </r>
  <r>
    <n v="1900"/>
    <x v="930"/>
    <x v="2"/>
    <x v="550"/>
    <x v="660"/>
    <x v="0"/>
    <s v="RA-19945"/>
    <x v="362"/>
    <x v="0"/>
    <s v="United States"/>
    <x v="100"/>
    <x v="2"/>
    <x v="327"/>
    <x v="0"/>
    <x v="438"/>
    <x v="0"/>
    <x v="3"/>
    <x v="433"/>
    <x v="1642"/>
    <x v="1"/>
    <x v="1"/>
    <x v="1739"/>
  </r>
  <r>
    <n v="1901"/>
    <x v="931"/>
    <x v="0"/>
    <x v="622"/>
    <x v="480"/>
    <x v="0"/>
    <s v="Co-12640"/>
    <x v="476"/>
    <x v="0"/>
    <s v="United States"/>
    <x v="159"/>
    <x v="20"/>
    <x v="328"/>
    <x v="0"/>
    <x v="911"/>
    <x v="1"/>
    <x v="4"/>
    <x v="894"/>
    <x v="1643"/>
    <x v="5"/>
    <x v="0"/>
    <x v="1740"/>
  </r>
  <r>
    <n v="1902"/>
    <x v="932"/>
    <x v="0"/>
    <x v="623"/>
    <x v="319"/>
    <x v="2"/>
    <s v="DW-13480"/>
    <x v="108"/>
    <x v="2"/>
    <s v="United States"/>
    <x v="66"/>
    <x v="12"/>
    <x v="185"/>
    <x v="2"/>
    <x v="1179"/>
    <x v="2"/>
    <x v="7"/>
    <x v="1156"/>
    <x v="1644"/>
    <x v="0"/>
    <x v="0"/>
    <x v="1741"/>
  </r>
  <r>
    <n v="1903"/>
    <x v="933"/>
    <x v="3"/>
    <x v="208"/>
    <x v="661"/>
    <x v="2"/>
    <s v="DK-12835"/>
    <x v="460"/>
    <x v="1"/>
    <s v="United States"/>
    <x v="24"/>
    <x v="21"/>
    <x v="329"/>
    <x v="1"/>
    <x v="644"/>
    <x v="1"/>
    <x v="10"/>
    <x v="638"/>
    <x v="1182"/>
    <x v="7"/>
    <x v="2"/>
    <x v="1673"/>
  </r>
  <r>
    <n v="1904"/>
    <x v="933"/>
    <x v="3"/>
    <x v="208"/>
    <x v="661"/>
    <x v="2"/>
    <s v="DK-12835"/>
    <x v="460"/>
    <x v="1"/>
    <s v="United States"/>
    <x v="24"/>
    <x v="21"/>
    <x v="329"/>
    <x v="1"/>
    <x v="1180"/>
    <x v="0"/>
    <x v="1"/>
    <x v="1157"/>
    <x v="1645"/>
    <x v="0"/>
    <x v="2"/>
    <x v="1742"/>
  </r>
  <r>
    <n v="1905"/>
    <x v="933"/>
    <x v="3"/>
    <x v="208"/>
    <x v="661"/>
    <x v="2"/>
    <s v="DK-12835"/>
    <x v="460"/>
    <x v="1"/>
    <s v="United States"/>
    <x v="24"/>
    <x v="21"/>
    <x v="329"/>
    <x v="1"/>
    <x v="936"/>
    <x v="2"/>
    <x v="11"/>
    <x v="920"/>
    <x v="1646"/>
    <x v="0"/>
    <x v="2"/>
    <x v="1743"/>
  </r>
  <r>
    <n v="1906"/>
    <x v="934"/>
    <x v="3"/>
    <x v="208"/>
    <x v="188"/>
    <x v="2"/>
    <s v="MD-17860"/>
    <x v="550"/>
    <x v="1"/>
    <s v="United States"/>
    <x v="245"/>
    <x v="14"/>
    <x v="303"/>
    <x v="2"/>
    <x v="418"/>
    <x v="1"/>
    <x v="4"/>
    <x v="413"/>
    <x v="1647"/>
    <x v="8"/>
    <x v="0"/>
    <x v="1744"/>
  </r>
  <r>
    <n v="1907"/>
    <x v="935"/>
    <x v="0"/>
    <x v="624"/>
    <x v="662"/>
    <x v="1"/>
    <s v="RP-19855"/>
    <x v="532"/>
    <x v="1"/>
    <s v="United States"/>
    <x v="264"/>
    <x v="2"/>
    <x v="330"/>
    <x v="0"/>
    <x v="1181"/>
    <x v="1"/>
    <x v="8"/>
    <x v="1158"/>
    <x v="1648"/>
    <x v="0"/>
    <x v="6"/>
    <x v="1745"/>
  </r>
  <r>
    <n v="1908"/>
    <x v="935"/>
    <x v="0"/>
    <x v="624"/>
    <x v="662"/>
    <x v="1"/>
    <s v="RP-19855"/>
    <x v="532"/>
    <x v="1"/>
    <s v="United States"/>
    <x v="264"/>
    <x v="2"/>
    <x v="330"/>
    <x v="0"/>
    <x v="491"/>
    <x v="1"/>
    <x v="8"/>
    <x v="486"/>
    <x v="1649"/>
    <x v="5"/>
    <x v="6"/>
    <x v="1746"/>
  </r>
  <r>
    <n v="1909"/>
    <x v="936"/>
    <x v="1"/>
    <x v="302"/>
    <x v="600"/>
    <x v="2"/>
    <s v="RW-19540"/>
    <x v="459"/>
    <x v="1"/>
    <s v="United States"/>
    <x v="1"/>
    <x v="1"/>
    <x v="141"/>
    <x v="1"/>
    <x v="1182"/>
    <x v="0"/>
    <x v="5"/>
    <x v="1159"/>
    <x v="1650"/>
    <x v="4"/>
    <x v="0"/>
    <x v="1747"/>
  </r>
  <r>
    <n v="1910"/>
    <x v="937"/>
    <x v="3"/>
    <x v="404"/>
    <x v="350"/>
    <x v="1"/>
    <s v="DB-13660"/>
    <x v="551"/>
    <x v="0"/>
    <s v="United States"/>
    <x v="147"/>
    <x v="15"/>
    <x v="187"/>
    <x v="3"/>
    <x v="1183"/>
    <x v="0"/>
    <x v="5"/>
    <x v="1160"/>
    <x v="1651"/>
    <x v="0"/>
    <x v="0"/>
    <x v="1748"/>
  </r>
  <r>
    <n v="1911"/>
    <x v="938"/>
    <x v="0"/>
    <x v="625"/>
    <x v="407"/>
    <x v="1"/>
    <s v="SC-20770"/>
    <x v="34"/>
    <x v="1"/>
    <s v="United States"/>
    <x v="1"/>
    <x v="1"/>
    <x v="141"/>
    <x v="1"/>
    <x v="217"/>
    <x v="2"/>
    <x v="11"/>
    <x v="458"/>
    <x v="641"/>
    <x v="1"/>
    <x v="0"/>
    <x v="653"/>
  </r>
  <r>
    <n v="1912"/>
    <x v="939"/>
    <x v="3"/>
    <x v="445"/>
    <x v="663"/>
    <x v="0"/>
    <s v="FH-14275"/>
    <x v="395"/>
    <x v="1"/>
    <s v="United States"/>
    <x v="12"/>
    <x v="5"/>
    <x v="16"/>
    <x v="2"/>
    <x v="1184"/>
    <x v="1"/>
    <x v="10"/>
    <x v="1161"/>
    <x v="1652"/>
    <x v="3"/>
    <x v="2"/>
    <x v="1749"/>
  </r>
  <r>
    <n v="1913"/>
    <x v="939"/>
    <x v="3"/>
    <x v="445"/>
    <x v="663"/>
    <x v="0"/>
    <s v="FH-14275"/>
    <x v="395"/>
    <x v="1"/>
    <s v="United States"/>
    <x v="12"/>
    <x v="5"/>
    <x v="16"/>
    <x v="2"/>
    <x v="1185"/>
    <x v="2"/>
    <x v="15"/>
    <x v="1162"/>
    <x v="1653"/>
    <x v="1"/>
    <x v="10"/>
    <x v="1750"/>
  </r>
  <r>
    <n v="1914"/>
    <x v="940"/>
    <x v="2"/>
    <x v="626"/>
    <x v="664"/>
    <x v="2"/>
    <s v="EH-13990"/>
    <x v="552"/>
    <x v="0"/>
    <s v="United States"/>
    <x v="185"/>
    <x v="32"/>
    <x v="235"/>
    <x v="0"/>
    <x v="246"/>
    <x v="2"/>
    <x v="11"/>
    <x v="244"/>
    <x v="179"/>
    <x v="2"/>
    <x v="0"/>
    <x v="1751"/>
  </r>
  <r>
    <n v="1915"/>
    <x v="941"/>
    <x v="3"/>
    <x v="504"/>
    <x v="547"/>
    <x v="1"/>
    <s v="AS-10630"/>
    <x v="357"/>
    <x v="2"/>
    <s v="United States"/>
    <x v="199"/>
    <x v="2"/>
    <x v="250"/>
    <x v="0"/>
    <x v="1186"/>
    <x v="1"/>
    <x v="2"/>
    <x v="1163"/>
    <x v="877"/>
    <x v="0"/>
    <x v="2"/>
    <x v="910"/>
  </r>
  <r>
    <n v="1916"/>
    <x v="941"/>
    <x v="3"/>
    <x v="504"/>
    <x v="547"/>
    <x v="1"/>
    <s v="AS-10630"/>
    <x v="357"/>
    <x v="2"/>
    <s v="United States"/>
    <x v="199"/>
    <x v="2"/>
    <x v="250"/>
    <x v="0"/>
    <x v="900"/>
    <x v="1"/>
    <x v="6"/>
    <x v="33"/>
    <x v="1654"/>
    <x v="1"/>
    <x v="2"/>
    <x v="1752"/>
  </r>
  <r>
    <n v="1917"/>
    <x v="941"/>
    <x v="3"/>
    <x v="504"/>
    <x v="547"/>
    <x v="1"/>
    <s v="AS-10630"/>
    <x v="357"/>
    <x v="2"/>
    <s v="United States"/>
    <x v="199"/>
    <x v="2"/>
    <x v="250"/>
    <x v="0"/>
    <x v="639"/>
    <x v="1"/>
    <x v="2"/>
    <x v="633"/>
    <x v="1655"/>
    <x v="1"/>
    <x v="2"/>
    <x v="1753"/>
  </r>
  <r>
    <n v="1918"/>
    <x v="942"/>
    <x v="1"/>
    <x v="627"/>
    <x v="665"/>
    <x v="1"/>
    <s v="HA-14905"/>
    <x v="456"/>
    <x v="0"/>
    <s v="United States"/>
    <x v="47"/>
    <x v="31"/>
    <x v="117"/>
    <x v="3"/>
    <x v="372"/>
    <x v="1"/>
    <x v="6"/>
    <x v="368"/>
    <x v="1656"/>
    <x v="2"/>
    <x v="0"/>
    <x v="1754"/>
  </r>
  <r>
    <n v="1919"/>
    <x v="943"/>
    <x v="1"/>
    <x v="628"/>
    <x v="666"/>
    <x v="0"/>
    <s v="CH-12070"/>
    <x v="539"/>
    <x v="2"/>
    <s v="United States"/>
    <x v="66"/>
    <x v="12"/>
    <x v="83"/>
    <x v="2"/>
    <x v="1187"/>
    <x v="2"/>
    <x v="7"/>
    <x v="1164"/>
    <x v="1657"/>
    <x v="0"/>
    <x v="0"/>
    <x v="1755"/>
  </r>
  <r>
    <n v="1920"/>
    <x v="944"/>
    <x v="3"/>
    <x v="629"/>
    <x v="667"/>
    <x v="2"/>
    <s v="EH-13765"/>
    <x v="553"/>
    <x v="1"/>
    <s v="United States"/>
    <x v="232"/>
    <x v="15"/>
    <x v="289"/>
    <x v="3"/>
    <x v="1188"/>
    <x v="1"/>
    <x v="8"/>
    <x v="1165"/>
    <x v="1658"/>
    <x v="2"/>
    <x v="2"/>
    <x v="1756"/>
  </r>
  <r>
    <n v="1921"/>
    <x v="944"/>
    <x v="3"/>
    <x v="629"/>
    <x v="667"/>
    <x v="2"/>
    <s v="EH-13765"/>
    <x v="553"/>
    <x v="1"/>
    <s v="United States"/>
    <x v="232"/>
    <x v="15"/>
    <x v="289"/>
    <x v="3"/>
    <x v="1189"/>
    <x v="0"/>
    <x v="1"/>
    <x v="1166"/>
    <x v="1659"/>
    <x v="0"/>
    <x v="9"/>
    <x v="1757"/>
  </r>
  <r>
    <n v="1922"/>
    <x v="945"/>
    <x v="1"/>
    <x v="292"/>
    <x v="256"/>
    <x v="1"/>
    <s v="MZ-17515"/>
    <x v="89"/>
    <x v="1"/>
    <s v="United States"/>
    <x v="265"/>
    <x v="9"/>
    <x v="331"/>
    <x v="3"/>
    <x v="1190"/>
    <x v="1"/>
    <x v="4"/>
    <x v="33"/>
    <x v="1660"/>
    <x v="0"/>
    <x v="2"/>
    <x v="1758"/>
  </r>
  <r>
    <n v="1923"/>
    <x v="946"/>
    <x v="0"/>
    <x v="630"/>
    <x v="668"/>
    <x v="0"/>
    <s v="SC-20230"/>
    <x v="554"/>
    <x v="1"/>
    <s v="United States"/>
    <x v="81"/>
    <x v="5"/>
    <x v="174"/>
    <x v="2"/>
    <x v="1191"/>
    <x v="2"/>
    <x v="7"/>
    <x v="1167"/>
    <x v="1661"/>
    <x v="6"/>
    <x v="2"/>
    <x v="1759"/>
  </r>
  <r>
    <n v="1924"/>
    <x v="946"/>
    <x v="0"/>
    <x v="630"/>
    <x v="668"/>
    <x v="0"/>
    <s v="SC-20230"/>
    <x v="554"/>
    <x v="1"/>
    <s v="United States"/>
    <x v="81"/>
    <x v="5"/>
    <x v="174"/>
    <x v="2"/>
    <x v="397"/>
    <x v="1"/>
    <x v="6"/>
    <x v="393"/>
    <x v="1662"/>
    <x v="1"/>
    <x v="2"/>
    <x v="1760"/>
  </r>
  <r>
    <n v="1925"/>
    <x v="947"/>
    <x v="3"/>
    <x v="256"/>
    <x v="94"/>
    <x v="0"/>
    <s v="NP-18325"/>
    <x v="268"/>
    <x v="0"/>
    <s v="United States"/>
    <x v="70"/>
    <x v="1"/>
    <x v="142"/>
    <x v="1"/>
    <x v="334"/>
    <x v="1"/>
    <x v="10"/>
    <x v="330"/>
    <x v="1663"/>
    <x v="1"/>
    <x v="0"/>
    <x v="1761"/>
  </r>
  <r>
    <n v="1926"/>
    <x v="948"/>
    <x v="3"/>
    <x v="631"/>
    <x v="669"/>
    <x v="1"/>
    <s v="LW-16990"/>
    <x v="352"/>
    <x v="1"/>
    <s v="United States"/>
    <x v="8"/>
    <x v="1"/>
    <x v="94"/>
    <x v="1"/>
    <x v="295"/>
    <x v="2"/>
    <x v="11"/>
    <x v="292"/>
    <x v="1664"/>
    <x v="0"/>
    <x v="0"/>
    <x v="1762"/>
  </r>
  <r>
    <n v="1927"/>
    <x v="949"/>
    <x v="0"/>
    <x v="632"/>
    <x v="35"/>
    <x v="1"/>
    <s v="GM-14680"/>
    <x v="411"/>
    <x v="0"/>
    <s v="United States"/>
    <x v="1"/>
    <x v="1"/>
    <x v="62"/>
    <x v="1"/>
    <x v="1192"/>
    <x v="2"/>
    <x v="7"/>
    <x v="1168"/>
    <x v="1665"/>
    <x v="1"/>
    <x v="2"/>
    <x v="1763"/>
  </r>
  <r>
    <n v="1928"/>
    <x v="950"/>
    <x v="3"/>
    <x v="354"/>
    <x v="670"/>
    <x v="2"/>
    <s v="RH-19495"/>
    <x v="302"/>
    <x v="0"/>
    <s v="United States"/>
    <x v="60"/>
    <x v="22"/>
    <x v="76"/>
    <x v="1"/>
    <x v="417"/>
    <x v="1"/>
    <x v="10"/>
    <x v="412"/>
    <x v="1666"/>
    <x v="0"/>
    <x v="2"/>
    <x v="1764"/>
  </r>
  <r>
    <n v="1929"/>
    <x v="951"/>
    <x v="3"/>
    <x v="633"/>
    <x v="671"/>
    <x v="0"/>
    <s v="VM-21685"/>
    <x v="91"/>
    <x v="2"/>
    <s v="United States"/>
    <x v="4"/>
    <x v="4"/>
    <x v="59"/>
    <x v="1"/>
    <x v="1193"/>
    <x v="1"/>
    <x v="10"/>
    <x v="1169"/>
    <x v="90"/>
    <x v="7"/>
    <x v="0"/>
    <x v="90"/>
  </r>
  <r>
    <n v="1930"/>
    <x v="951"/>
    <x v="3"/>
    <x v="633"/>
    <x v="671"/>
    <x v="0"/>
    <s v="VM-21685"/>
    <x v="91"/>
    <x v="2"/>
    <s v="United States"/>
    <x v="4"/>
    <x v="4"/>
    <x v="59"/>
    <x v="1"/>
    <x v="243"/>
    <x v="1"/>
    <x v="4"/>
    <x v="241"/>
    <x v="1667"/>
    <x v="7"/>
    <x v="0"/>
    <x v="1765"/>
  </r>
  <r>
    <n v="1931"/>
    <x v="951"/>
    <x v="3"/>
    <x v="633"/>
    <x v="671"/>
    <x v="0"/>
    <s v="VM-21685"/>
    <x v="91"/>
    <x v="2"/>
    <s v="United States"/>
    <x v="4"/>
    <x v="4"/>
    <x v="59"/>
    <x v="1"/>
    <x v="903"/>
    <x v="2"/>
    <x v="7"/>
    <x v="886"/>
    <x v="1668"/>
    <x v="1"/>
    <x v="2"/>
    <x v="1766"/>
  </r>
  <r>
    <n v="1932"/>
    <x v="952"/>
    <x v="0"/>
    <x v="581"/>
    <x v="533"/>
    <x v="0"/>
    <s v="CC-12670"/>
    <x v="113"/>
    <x v="0"/>
    <s v="United States"/>
    <x v="48"/>
    <x v="16"/>
    <x v="57"/>
    <x v="1"/>
    <x v="1194"/>
    <x v="2"/>
    <x v="7"/>
    <x v="1170"/>
    <x v="1669"/>
    <x v="7"/>
    <x v="2"/>
    <x v="1767"/>
  </r>
  <r>
    <n v="1933"/>
    <x v="953"/>
    <x v="3"/>
    <x v="634"/>
    <x v="672"/>
    <x v="0"/>
    <s v="SV-20365"/>
    <x v="277"/>
    <x v="0"/>
    <s v="United States"/>
    <x v="240"/>
    <x v="28"/>
    <x v="298"/>
    <x v="0"/>
    <x v="1195"/>
    <x v="0"/>
    <x v="0"/>
    <x v="1171"/>
    <x v="1670"/>
    <x v="1"/>
    <x v="0"/>
    <x v="1768"/>
  </r>
  <r>
    <n v="1934"/>
    <x v="953"/>
    <x v="3"/>
    <x v="634"/>
    <x v="672"/>
    <x v="0"/>
    <s v="SV-20365"/>
    <x v="277"/>
    <x v="0"/>
    <s v="United States"/>
    <x v="240"/>
    <x v="28"/>
    <x v="298"/>
    <x v="0"/>
    <x v="50"/>
    <x v="0"/>
    <x v="5"/>
    <x v="50"/>
    <x v="1671"/>
    <x v="2"/>
    <x v="0"/>
    <x v="1769"/>
  </r>
  <r>
    <n v="1935"/>
    <x v="954"/>
    <x v="3"/>
    <x v="344"/>
    <x v="108"/>
    <x v="1"/>
    <s v="LW-16990"/>
    <x v="352"/>
    <x v="1"/>
    <s v="United States"/>
    <x v="8"/>
    <x v="1"/>
    <x v="9"/>
    <x v="1"/>
    <x v="1158"/>
    <x v="1"/>
    <x v="10"/>
    <x v="1137"/>
    <x v="1672"/>
    <x v="2"/>
    <x v="0"/>
    <x v="1770"/>
  </r>
  <r>
    <n v="1936"/>
    <x v="954"/>
    <x v="3"/>
    <x v="344"/>
    <x v="108"/>
    <x v="1"/>
    <s v="LW-16990"/>
    <x v="352"/>
    <x v="1"/>
    <s v="United States"/>
    <x v="8"/>
    <x v="1"/>
    <x v="9"/>
    <x v="1"/>
    <x v="1196"/>
    <x v="2"/>
    <x v="11"/>
    <x v="1172"/>
    <x v="1673"/>
    <x v="8"/>
    <x v="0"/>
    <x v="1771"/>
  </r>
  <r>
    <n v="1937"/>
    <x v="955"/>
    <x v="1"/>
    <x v="442"/>
    <x v="673"/>
    <x v="0"/>
    <s v="NP-18685"/>
    <x v="472"/>
    <x v="2"/>
    <s v="United States"/>
    <x v="8"/>
    <x v="1"/>
    <x v="9"/>
    <x v="1"/>
    <x v="875"/>
    <x v="0"/>
    <x v="5"/>
    <x v="860"/>
    <x v="1674"/>
    <x v="1"/>
    <x v="0"/>
    <x v="1772"/>
  </r>
  <r>
    <n v="1938"/>
    <x v="956"/>
    <x v="0"/>
    <x v="630"/>
    <x v="294"/>
    <x v="1"/>
    <s v="JE-15715"/>
    <x v="555"/>
    <x v="0"/>
    <s v="United States"/>
    <x v="266"/>
    <x v="22"/>
    <x v="332"/>
    <x v="1"/>
    <x v="1197"/>
    <x v="1"/>
    <x v="8"/>
    <x v="1173"/>
    <x v="1675"/>
    <x v="0"/>
    <x v="6"/>
    <x v="1773"/>
  </r>
  <r>
    <n v="1939"/>
    <x v="956"/>
    <x v="0"/>
    <x v="630"/>
    <x v="294"/>
    <x v="1"/>
    <s v="JE-15715"/>
    <x v="555"/>
    <x v="0"/>
    <s v="United States"/>
    <x v="266"/>
    <x v="22"/>
    <x v="332"/>
    <x v="1"/>
    <x v="1198"/>
    <x v="1"/>
    <x v="4"/>
    <x v="1174"/>
    <x v="1399"/>
    <x v="3"/>
    <x v="2"/>
    <x v="1774"/>
  </r>
  <r>
    <n v="1940"/>
    <x v="956"/>
    <x v="0"/>
    <x v="630"/>
    <x v="294"/>
    <x v="1"/>
    <s v="JE-15715"/>
    <x v="555"/>
    <x v="0"/>
    <s v="United States"/>
    <x v="266"/>
    <x v="22"/>
    <x v="332"/>
    <x v="1"/>
    <x v="24"/>
    <x v="1"/>
    <x v="8"/>
    <x v="24"/>
    <x v="1676"/>
    <x v="4"/>
    <x v="6"/>
    <x v="1775"/>
  </r>
  <r>
    <n v="1941"/>
    <x v="956"/>
    <x v="0"/>
    <x v="630"/>
    <x v="294"/>
    <x v="1"/>
    <s v="JE-15715"/>
    <x v="555"/>
    <x v="0"/>
    <s v="United States"/>
    <x v="266"/>
    <x v="22"/>
    <x v="332"/>
    <x v="1"/>
    <x v="157"/>
    <x v="0"/>
    <x v="1"/>
    <x v="156"/>
    <x v="1677"/>
    <x v="1"/>
    <x v="2"/>
    <x v="1776"/>
  </r>
  <r>
    <n v="1942"/>
    <x v="957"/>
    <x v="3"/>
    <x v="635"/>
    <x v="153"/>
    <x v="2"/>
    <s v="CP-12085"/>
    <x v="434"/>
    <x v="1"/>
    <s v="United States"/>
    <x v="94"/>
    <x v="10"/>
    <x v="116"/>
    <x v="2"/>
    <x v="198"/>
    <x v="1"/>
    <x v="2"/>
    <x v="197"/>
    <x v="659"/>
    <x v="4"/>
    <x v="2"/>
    <x v="671"/>
  </r>
  <r>
    <n v="1943"/>
    <x v="957"/>
    <x v="3"/>
    <x v="635"/>
    <x v="153"/>
    <x v="2"/>
    <s v="CP-12085"/>
    <x v="434"/>
    <x v="1"/>
    <s v="United States"/>
    <x v="94"/>
    <x v="10"/>
    <x v="116"/>
    <x v="2"/>
    <x v="456"/>
    <x v="1"/>
    <x v="4"/>
    <x v="452"/>
    <x v="1193"/>
    <x v="0"/>
    <x v="2"/>
    <x v="1239"/>
  </r>
  <r>
    <n v="1944"/>
    <x v="957"/>
    <x v="3"/>
    <x v="635"/>
    <x v="153"/>
    <x v="2"/>
    <s v="CP-12085"/>
    <x v="434"/>
    <x v="1"/>
    <s v="United States"/>
    <x v="94"/>
    <x v="10"/>
    <x v="116"/>
    <x v="2"/>
    <x v="751"/>
    <x v="1"/>
    <x v="8"/>
    <x v="742"/>
    <x v="1678"/>
    <x v="6"/>
    <x v="3"/>
    <x v="1777"/>
  </r>
  <r>
    <n v="1945"/>
    <x v="958"/>
    <x v="0"/>
    <x v="23"/>
    <x v="674"/>
    <x v="1"/>
    <s v="EA-14035"/>
    <x v="105"/>
    <x v="1"/>
    <s v="United States"/>
    <x v="238"/>
    <x v="5"/>
    <x v="295"/>
    <x v="2"/>
    <x v="1016"/>
    <x v="2"/>
    <x v="11"/>
    <x v="998"/>
    <x v="1679"/>
    <x v="4"/>
    <x v="2"/>
    <x v="1778"/>
  </r>
  <r>
    <n v="1946"/>
    <x v="958"/>
    <x v="0"/>
    <x v="23"/>
    <x v="674"/>
    <x v="1"/>
    <s v="EA-14035"/>
    <x v="105"/>
    <x v="1"/>
    <s v="United States"/>
    <x v="238"/>
    <x v="5"/>
    <x v="295"/>
    <x v="2"/>
    <x v="1145"/>
    <x v="1"/>
    <x v="10"/>
    <x v="1124"/>
    <x v="563"/>
    <x v="0"/>
    <x v="2"/>
    <x v="572"/>
  </r>
  <r>
    <n v="1947"/>
    <x v="959"/>
    <x v="3"/>
    <x v="264"/>
    <x v="371"/>
    <x v="1"/>
    <s v="AC-10615"/>
    <x v="556"/>
    <x v="1"/>
    <s v="United States"/>
    <x v="20"/>
    <x v="15"/>
    <x v="29"/>
    <x v="3"/>
    <x v="332"/>
    <x v="1"/>
    <x v="6"/>
    <x v="328"/>
    <x v="795"/>
    <x v="0"/>
    <x v="0"/>
    <x v="1779"/>
  </r>
  <r>
    <n v="1948"/>
    <x v="959"/>
    <x v="3"/>
    <x v="264"/>
    <x v="371"/>
    <x v="1"/>
    <s v="AC-10615"/>
    <x v="556"/>
    <x v="1"/>
    <s v="United States"/>
    <x v="20"/>
    <x v="15"/>
    <x v="29"/>
    <x v="3"/>
    <x v="1137"/>
    <x v="0"/>
    <x v="5"/>
    <x v="1116"/>
    <x v="1042"/>
    <x v="0"/>
    <x v="0"/>
    <x v="1780"/>
  </r>
  <r>
    <n v="1949"/>
    <x v="959"/>
    <x v="3"/>
    <x v="264"/>
    <x v="371"/>
    <x v="1"/>
    <s v="AC-10615"/>
    <x v="556"/>
    <x v="1"/>
    <s v="United States"/>
    <x v="20"/>
    <x v="15"/>
    <x v="29"/>
    <x v="3"/>
    <x v="411"/>
    <x v="0"/>
    <x v="3"/>
    <x v="406"/>
    <x v="1680"/>
    <x v="7"/>
    <x v="10"/>
    <x v="1781"/>
  </r>
  <r>
    <n v="1950"/>
    <x v="959"/>
    <x v="3"/>
    <x v="264"/>
    <x v="371"/>
    <x v="1"/>
    <s v="AC-10615"/>
    <x v="556"/>
    <x v="1"/>
    <s v="United States"/>
    <x v="20"/>
    <x v="15"/>
    <x v="29"/>
    <x v="3"/>
    <x v="95"/>
    <x v="1"/>
    <x v="9"/>
    <x v="95"/>
    <x v="1681"/>
    <x v="7"/>
    <x v="0"/>
    <x v="1782"/>
  </r>
  <r>
    <n v="1951"/>
    <x v="959"/>
    <x v="3"/>
    <x v="264"/>
    <x v="371"/>
    <x v="1"/>
    <s v="AC-10615"/>
    <x v="556"/>
    <x v="1"/>
    <s v="United States"/>
    <x v="20"/>
    <x v="15"/>
    <x v="29"/>
    <x v="3"/>
    <x v="925"/>
    <x v="1"/>
    <x v="8"/>
    <x v="908"/>
    <x v="1682"/>
    <x v="8"/>
    <x v="2"/>
    <x v="1783"/>
  </r>
  <r>
    <n v="1952"/>
    <x v="959"/>
    <x v="3"/>
    <x v="264"/>
    <x v="371"/>
    <x v="1"/>
    <s v="AC-10615"/>
    <x v="556"/>
    <x v="1"/>
    <s v="United States"/>
    <x v="20"/>
    <x v="15"/>
    <x v="29"/>
    <x v="3"/>
    <x v="781"/>
    <x v="2"/>
    <x v="7"/>
    <x v="772"/>
    <x v="933"/>
    <x v="1"/>
    <x v="0"/>
    <x v="967"/>
  </r>
  <r>
    <n v="1953"/>
    <x v="959"/>
    <x v="3"/>
    <x v="264"/>
    <x v="371"/>
    <x v="1"/>
    <s v="AC-10615"/>
    <x v="556"/>
    <x v="1"/>
    <s v="United States"/>
    <x v="20"/>
    <x v="15"/>
    <x v="29"/>
    <x v="3"/>
    <x v="1042"/>
    <x v="1"/>
    <x v="2"/>
    <x v="1022"/>
    <x v="1381"/>
    <x v="5"/>
    <x v="0"/>
    <x v="1446"/>
  </r>
  <r>
    <n v="1954"/>
    <x v="959"/>
    <x v="3"/>
    <x v="264"/>
    <x v="371"/>
    <x v="1"/>
    <s v="AC-10615"/>
    <x v="556"/>
    <x v="1"/>
    <s v="United States"/>
    <x v="20"/>
    <x v="15"/>
    <x v="29"/>
    <x v="3"/>
    <x v="463"/>
    <x v="0"/>
    <x v="1"/>
    <x v="459"/>
    <x v="1683"/>
    <x v="2"/>
    <x v="9"/>
    <x v="968"/>
  </r>
  <r>
    <n v="1955"/>
    <x v="959"/>
    <x v="3"/>
    <x v="264"/>
    <x v="371"/>
    <x v="1"/>
    <s v="AC-10615"/>
    <x v="556"/>
    <x v="1"/>
    <s v="United States"/>
    <x v="20"/>
    <x v="15"/>
    <x v="29"/>
    <x v="3"/>
    <x v="1199"/>
    <x v="1"/>
    <x v="6"/>
    <x v="1175"/>
    <x v="1684"/>
    <x v="1"/>
    <x v="0"/>
    <x v="1784"/>
  </r>
  <r>
    <n v="1956"/>
    <x v="959"/>
    <x v="3"/>
    <x v="264"/>
    <x v="371"/>
    <x v="1"/>
    <s v="AC-10615"/>
    <x v="556"/>
    <x v="1"/>
    <s v="United States"/>
    <x v="20"/>
    <x v="15"/>
    <x v="29"/>
    <x v="3"/>
    <x v="1200"/>
    <x v="2"/>
    <x v="11"/>
    <x v="1176"/>
    <x v="1685"/>
    <x v="0"/>
    <x v="0"/>
    <x v="1785"/>
  </r>
  <r>
    <n v="1957"/>
    <x v="959"/>
    <x v="3"/>
    <x v="264"/>
    <x v="371"/>
    <x v="1"/>
    <s v="AC-10615"/>
    <x v="556"/>
    <x v="1"/>
    <s v="United States"/>
    <x v="20"/>
    <x v="15"/>
    <x v="29"/>
    <x v="3"/>
    <x v="201"/>
    <x v="2"/>
    <x v="11"/>
    <x v="200"/>
    <x v="767"/>
    <x v="1"/>
    <x v="0"/>
    <x v="789"/>
  </r>
  <r>
    <n v="1958"/>
    <x v="959"/>
    <x v="3"/>
    <x v="264"/>
    <x v="371"/>
    <x v="1"/>
    <s v="AC-10615"/>
    <x v="556"/>
    <x v="1"/>
    <s v="United States"/>
    <x v="20"/>
    <x v="15"/>
    <x v="29"/>
    <x v="3"/>
    <x v="1117"/>
    <x v="1"/>
    <x v="10"/>
    <x v="1096"/>
    <x v="860"/>
    <x v="4"/>
    <x v="0"/>
    <x v="1786"/>
  </r>
  <r>
    <n v="1959"/>
    <x v="960"/>
    <x v="3"/>
    <x v="18"/>
    <x v="17"/>
    <x v="0"/>
    <s v="RW-19690"/>
    <x v="355"/>
    <x v="0"/>
    <s v="United States"/>
    <x v="24"/>
    <x v="25"/>
    <x v="333"/>
    <x v="2"/>
    <x v="806"/>
    <x v="1"/>
    <x v="8"/>
    <x v="796"/>
    <x v="1686"/>
    <x v="1"/>
    <x v="0"/>
    <x v="1787"/>
  </r>
  <r>
    <n v="1960"/>
    <x v="960"/>
    <x v="3"/>
    <x v="18"/>
    <x v="17"/>
    <x v="0"/>
    <s v="RW-19690"/>
    <x v="355"/>
    <x v="0"/>
    <s v="United States"/>
    <x v="24"/>
    <x v="25"/>
    <x v="333"/>
    <x v="2"/>
    <x v="1201"/>
    <x v="1"/>
    <x v="9"/>
    <x v="1177"/>
    <x v="1687"/>
    <x v="1"/>
    <x v="0"/>
    <x v="1788"/>
  </r>
  <r>
    <n v="1961"/>
    <x v="960"/>
    <x v="3"/>
    <x v="18"/>
    <x v="17"/>
    <x v="0"/>
    <s v="RW-19690"/>
    <x v="355"/>
    <x v="0"/>
    <s v="United States"/>
    <x v="24"/>
    <x v="25"/>
    <x v="333"/>
    <x v="2"/>
    <x v="1089"/>
    <x v="2"/>
    <x v="11"/>
    <x v="1070"/>
    <x v="1688"/>
    <x v="2"/>
    <x v="0"/>
    <x v="1789"/>
  </r>
  <r>
    <n v="1962"/>
    <x v="960"/>
    <x v="3"/>
    <x v="18"/>
    <x v="17"/>
    <x v="0"/>
    <s v="RW-19690"/>
    <x v="355"/>
    <x v="0"/>
    <s v="United States"/>
    <x v="24"/>
    <x v="25"/>
    <x v="333"/>
    <x v="2"/>
    <x v="1202"/>
    <x v="2"/>
    <x v="11"/>
    <x v="1178"/>
    <x v="1689"/>
    <x v="5"/>
    <x v="0"/>
    <x v="1790"/>
  </r>
  <r>
    <n v="1963"/>
    <x v="960"/>
    <x v="3"/>
    <x v="18"/>
    <x v="17"/>
    <x v="0"/>
    <s v="RW-19690"/>
    <x v="355"/>
    <x v="0"/>
    <s v="United States"/>
    <x v="24"/>
    <x v="25"/>
    <x v="333"/>
    <x v="2"/>
    <x v="1203"/>
    <x v="1"/>
    <x v="8"/>
    <x v="1179"/>
    <x v="1690"/>
    <x v="1"/>
    <x v="0"/>
    <x v="1791"/>
  </r>
  <r>
    <n v="1964"/>
    <x v="960"/>
    <x v="3"/>
    <x v="18"/>
    <x v="17"/>
    <x v="0"/>
    <s v="RW-19690"/>
    <x v="355"/>
    <x v="0"/>
    <s v="United States"/>
    <x v="24"/>
    <x v="25"/>
    <x v="333"/>
    <x v="2"/>
    <x v="1025"/>
    <x v="1"/>
    <x v="10"/>
    <x v="1007"/>
    <x v="1691"/>
    <x v="2"/>
    <x v="0"/>
    <x v="1792"/>
  </r>
  <r>
    <n v="1965"/>
    <x v="960"/>
    <x v="3"/>
    <x v="18"/>
    <x v="17"/>
    <x v="0"/>
    <s v="RW-19690"/>
    <x v="355"/>
    <x v="0"/>
    <s v="United States"/>
    <x v="24"/>
    <x v="25"/>
    <x v="333"/>
    <x v="2"/>
    <x v="621"/>
    <x v="1"/>
    <x v="4"/>
    <x v="615"/>
    <x v="1692"/>
    <x v="1"/>
    <x v="0"/>
    <x v="1793"/>
  </r>
  <r>
    <n v="1966"/>
    <x v="960"/>
    <x v="3"/>
    <x v="18"/>
    <x v="17"/>
    <x v="0"/>
    <s v="RW-19690"/>
    <x v="355"/>
    <x v="0"/>
    <s v="United States"/>
    <x v="24"/>
    <x v="25"/>
    <x v="333"/>
    <x v="2"/>
    <x v="1204"/>
    <x v="1"/>
    <x v="9"/>
    <x v="1180"/>
    <x v="1693"/>
    <x v="0"/>
    <x v="0"/>
    <x v="1794"/>
  </r>
  <r>
    <n v="1967"/>
    <x v="961"/>
    <x v="3"/>
    <x v="202"/>
    <x v="675"/>
    <x v="1"/>
    <s v="DB-13210"/>
    <x v="203"/>
    <x v="0"/>
    <s v="United States"/>
    <x v="267"/>
    <x v="30"/>
    <x v="334"/>
    <x v="3"/>
    <x v="539"/>
    <x v="2"/>
    <x v="7"/>
    <x v="534"/>
    <x v="1694"/>
    <x v="1"/>
    <x v="0"/>
    <x v="1795"/>
  </r>
  <r>
    <n v="1968"/>
    <x v="961"/>
    <x v="3"/>
    <x v="202"/>
    <x v="675"/>
    <x v="1"/>
    <s v="DB-13210"/>
    <x v="203"/>
    <x v="0"/>
    <s v="United States"/>
    <x v="267"/>
    <x v="30"/>
    <x v="334"/>
    <x v="3"/>
    <x v="1205"/>
    <x v="1"/>
    <x v="14"/>
    <x v="1181"/>
    <x v="1695"/>
    <x v="2"/>
    <x v="0"/>
    <x v="1796"/>
  </r>
  <r>
    <n v="1969"/>
    <x v="961"/>
    <x v="3"/>
    <x v="202"/>
    <x v="675"/>
    <x v="1"/>
    <s v="DB-13210"/>
    <x v="203"/>
    <x v="0"/>
    <s v="United States"/>
    <x v="267"/>
    <x v="30"/>
    <x v="334"/>
    <x v="3"/>
    <x v="162"/>
    <x v="1"/>
    <x v="10"/>
    <x v="161"/>
    <x v="1696"/>
    <x v="1"/>
    <x v="0"/>
    <x v="1797"/>
  </r>
  <r>
    <n v="1970"/>
    <x v="962"/>
    <x v="3"/>
    <x v="397"/>
    <x v="289"/>
    <x v="1"/>
    <s v="BD-11320"/>
    <x v="217"/>
    <x v="0"/>
    <s v="United States"/>
    <x v="251"/>
    <x v="26"/>
    <x v="311"/>
    <x v="2"/>
    <x v="171"/>
    <x v="2"/>
    <x v="11"/>
    <x v="170"/>
    <x v="410"/>
    <x v="4"/>
    <x v="0"/>
    <x v="1798"/>
  </r>
  <r>
    <n v="1971"/>
    <x v="963"/>
    <x v="3"/>
    <x v="636"/>
    <x v="676"/>
    <x v="1"/>
    <s v="ML-17755"/>
    <x v="529"/>
    <x v="2"/>
    <s v="United States"/>
    <x v="22"/>
    <x v="10"/>
    <x v="36"/>
    <x v="2"/>
    <x v="1126"/>
    <x v="1"/>
    <x v="6"/>
    <x v="1105"/>
    <x v="1697"/>
    <x v="1"/>
    <x v="2"/>
    <x v="1799"/>
  </r>
  <r>
    <n v="1972"/>
    <x v="963"/>
    <x v="3"/>
    <x v="636"/>
    <x v="676"/>
    <x v="1"/>
    <s v="ML-17755"/>
    <x v="529"/>
    <x v="2"/>
    <s v="United States"/>
    <x v="22"/>
    <x v="10"/>
    <x v="36"/>
    <x v="2"/>
    <x v="171"/>
    <x v="2"/>
    <x v="11"/>
    <x v="170"/>
    <x v="177"/>
    <x v="3"/>
    <x v="2"/>
    <x v="179"/>
  </r>
  <r>
    <n v="1973"/>
    <x v="964"/>
    <x v="2"/>
    <x v="637"/>
    <x v="549"/>
    <x v="1"/>
    <s v="JD-16015"/>
    <x v="557"/>
    <x v="0"/>
    <s v="United States"/>
    <x v="22"/>
    <x v="10"/>
    <x v="26"/>
    <x v="2"/>
    <x v="1206"/>
    <x v="1"/>
    <x v="8"/>
    <x v="1182"/>
    <x v="1698"/>
    <x v="4"/>
    <x v="3"/>
    <x v="1800"/>
  </r>
  <r>
    <n v="1974"/>
    <x v="964"/>
    <x v="2"/>
    <x v="637"/>
    <x v="549"/>
    <x v="1"/>
    <s v="JD-16015"/>
    <x v="557"/>
    <x v="0"/>
    <s v="United States"/>
    <x v="22"/>
    <x v="10"/>
    <x v="26"/>
    <x v="2"/>
    <x v="804"/>
    <x v="1"/>
    <x v="13"/>
    <x v="794"/>
    <x v="1699"/>
    <x v="0"/>
    <x v="2"/>
    <x v="1801"/>
  </r>
  <r>
    <n v="1975"/>
    <x v="964"/>
    <x v="2"/>
    <x v="637"/>
    <x v="549"/>
    <x v="1"/>
    <s v="JD-16015"/>
    <x v="557"/>
    <x v="0"/>
    <s v="United States"/>
    <x v="22"/>
    <x v="10"/>
    <x v="26"/>
    <x v="2"/>
    <x v="1207"/>
    <x v="2"/>
    <x v="11"/>
    <x v="1183"/>
    <x v="1700"/>
    <x v="1"/>
    <x v="2"/>
    <x v="1802"/>
  </r>
  <r>
    <n v="1976"/>
    <x v="965"/>
    <x v="2"/>
    <x v="638"/>
    <x v="677"/>
    <x v="0"/>
    <s v="AS-10225"/>
    <x v="127"/>
    <x v="1"/>
    <s v="United States"/>
    <x v="122"/>
    <x v="19"/>
    <x v="153"/>
    <x v="0"/>
    <x v="196"/>
    <x v="1"/>
    <x v="4"/>
    <x v="195"/>
    <x v="1701"/>
    <x v="1"/>
    <x v="0"/>
    <x v="1803"/>
  </r>
  <r>
    <n v="1977"/>
    <x v="965"/>
    <x v="2"/>
    <x v="638"/>
    <x v="677"/>
    <x v="0"/>
    <s v="AS-10225"/>
    <x v="127"/>
    <x v="1"/>
    <s v="United States"/>
    <x v="122"/>
    <x v="19"/>
    <x v="153"/>
    <x v="0"/>
    <x v="1208"/>
    <x v="2"/>
    <x v="7"/>
    <x v="1184"/>
    <x v="1702"/>
    <x v="2"/>
    <x v="0"/>
    <x v="1804"/>
  </r>
  <r>
    <n v="1978"/>
    <x v="965"/>
    <x v="2"/>
    <x v="638"/>
    <x v="677"/>
    <x v="0"/>
    <s v="AS-10225"/>
    <x v="127"/>
    <x v="1"/>
    <s v="United States"/>
    <x v="122"/>
    <x v="19"/>
    <x v="153"/>
    <x v="0"/>
    <x v="1209"/>
    <x v="0"/>
    <x v="1"/>
    <x v="1185"/>
    <x v="1703"/>
    <x v="5"/>
    <x v="0"/>
    <x v="1805"/>
  </r>
  <r>
    <n v="1979"/>
    <x v="966"/>
    <x v="1"/>
    <x v="412"/>
    <x v="678"/>
    <x v="1"/>
    <s v="AA-10375"/>
    <x v="211"/>
    <x v="0"/>
    <s v="United States"/>
    <x v="127"/>
    <x v="21"/>
    <x v="160"/>
    <x v="1"/>
    <x v="1210"/>
    <x v="1"/>
    <x v="6"/>
    <x v="1186"/>
    <x v="797"/>
    <x v="0"/>
    <x v="2"/>
    <x v="822"/>
  </r>
  <r>
    <n v="1980"/>
    <x v="967"/>
    <x v="0"/>
    <x v="167"/>
    <x v="679"/>
    <x v="3"/>
    <s v="KT-16465"/>
    <x v="446"/>
    <x v="0"/>
    <s v="United States"/>
    <x v="220"/>
    <x v="16"/>
    <x v="275"/>
    <x v="1"/>
    <x v="284"/>
    <x v="0"/>
    <x v="1"/>
    <x v="281"/>
    <x v="1704"/>
    <x v="4"/>
    <x v="2"/>
    <x v="1806"/>
  </r>
  <r>
    <n v="1981"/>
    <x v="967"/>
    <x v="0"/>
    <x v="167"/>
    <x v="679"/>
    <x v="3"/>
    <s v="KT-16465"/>
    <x v="446"/>
    <x v="0"/>
    <s v="United States"/>
    <x v="220"/>
    <x v="16"/>
    <x v="275"/>
    <x v="1"/>
    <x v="230"/>
    <x v="1"/>
    <x v="4"/>
    <x v="228"/>
    <x v="1705"/>
    <x v="4"/>
    <x v="2"/>
    <x v="1807"/>
  </r>
  <r>
    <n v="1982"/>
    <x v="968"/>
    <x v="1"/>
    <x v="639"/>
    <x v="313"/>
    <x v="0"/>
    <s v="MM-18280"/>
    <x v="152"/>
    <x v="1"/>
    <s v="United States"/>
    <x v="38"/>
    <x v="32"/>
    <x v="112"/>
    <x v="0"/>
    <x v="620"/>
    <x v="1"/>
    <x v="8"/>
    <x v="33"/>
    <x v="1061"/>
    <x v="0"/>
    <x v="0"/>
    <x v="1808"/>
  </r>
  <r>
    <n v="1983"/>
    <x v="969"/>
    <x v="2"/>
    <x v="640"/>
    <x v="80"/>
    <x v="1"/>
    <s v="NG-18430"/>
    <x v="159"/>
    <x v="0"/>
    <s v="United States"/>
    <x v="268"/>
    <x v="26"/>
    <x v="335"/>
    <x v="2"/>
    <x v="1211"/>
    <x v="2"/>
    <x v="7"/>
    <x v="1187"/>
    <x v="1706"/>
    <x v="4"/>
    <x v="0"/>
    <x v="1809"/>
  </r>
  <r>
    <n v="1984"/>
    <x v="970"/>
    <x v="2"/>
    <x v="641"/>
    <x v="680"/>
    <x v="0"/>
    <s v="LW-16825"/>
    <x v="429"/>
    <x v="1"/>
    <s v="United States"/>
    <x v="71"/>
    <x v="1"/>
    <x v="90"/>
    <x v="1"/>
    <x v="650"/>
    <x v="1"/>
    <x v="9"/>
    <x v="644"/>
    <x v="1707"/>
    <x v="5"/>
    <x v="0"/>
    <x v="1810"/>
  </r>
  <r>
    <n v="1985"/>
    <x v="970"/>
    <x v="2"/>
    <x v="641"/>
    <x v="680"/>
    <x v="0"/>
    <s v="LW-16825"/>
    <x v="429"/>
    <x v="1"/>
    <s v="United States"/>
    <x v="71"/>
    <x v="1"/>
    <x v="90"/>
    <x v="1"/>
    <x v="740"/>
    <x v="0"/>
    <x v="5"/>
    <x v="33"/>
    <x v="1708"/>
    <x v="1"/>
    <x v="0"/>
    <x v="1811"/>
  </r>
  <r>
    <n v="1986"/>
    <x v="970"/>
    <x v="2"/>
    <x v="641"/>
    <x v="680"/>
    <x v="0"/>
    <s v="LW-16825"/>
    <x v="429"/>
    <x v="1"/>
    <s v="United States"/>
    <x v="71"/>
    <x v="1"/>
    <x v="90"/>
    <x v="1"/>
    <x v="1070"/>
    <x v="1"/>
    <x v="10"/>
    <x v="1050"/>
    <x v="1709"/>
    <x v="4"/>
    <x v="0"/>
    <x v="1812"/>
  </r>
  <r>
    <n v="1987"/>
    <x v="971"/>
    <x v="0"/>
    <x v="197"/>
    <x v="330"/>
    <x v="2"/>
    <s v="CB-12415"/>
    <x v="558"/>
    <x v="0"/>
    <s v="United States"/>
    <x v="38"/>
    <x v="24"/>
    <x v="47"/>
    <x v="3"/>
    <x v="306"/>
    <x v="2"/>
    <x v="16"/>
    <x v="303"/>
    <x v="1710"/>
    <x v="4"/>
    <x v="10"/>
    <x v="1813"/>
  </r>
  <r>
    <n v="1988"/>
    <x v="972"/>
    <x v="1"/>
    <x v="529"/>
    <x v="681"/>
    <x v="1"/>
    <s v="AS-10090"/>
    <x v="548"/>
    <x v="0"/>
    <s v="United States"/>
    <x v="24"/>
    <x v="25"/>
    <x v="333"/>
    <x v="2"/>
    <x v="1212"/>
    <x v="1"/>
    <x v="8"/>
    <x v="1188"/>
    <x v="1711"/>
    <x v="1"/>
    <x v="0"/>
    <x v="1814"/>
  </r>
  <r>
    <n v="1989"/>
    <x v="972"/>
    <x v="1"/>
    <x v="529"/>
    <x v="681"/>
    <x v="1"/>
    <s v="AS-10090"/>
    <x v="548"/>
    <x v="0"/>
    <s v="United States"/>
    <x v="24"/>
    <x v="25"/>
    <x v="333"/>
    <x v="2"/>
    <x v="1213"/>
    <x v="0"/>
    <x v="3"/>
    <x v="1189"/>
    <x v="1712"/>
    <x v="3"/>
    <x v="0"/>
    <x v="1815"/>
  </r>
  <r>
    <n v="1990"/>
    <x v="972"/>
    <x v="1"/>
    <x v="529"/>
    <x v="681"/>
    <x v="1"/>
    <s v="AS-10090"/>
    <x v="548"/>
    <x v="0"/>
    <s v="United States"/>
    <x v="24"/>
    <x v="25"/>
    <x v="333"/>
    <x v="2"/>
    <x v="1214"/>
    <x v="1"/>
    <x v="12"/>
    <x v="746"/>
    <x v="1713"/>
    <x v="1"/>
    <x v="0"/>
    <x v="1816"/>
  </r>
  <r>
    <n v="1991"/>
    <x v="972"/>
    <x v="1"/>
    <x v="529"/>
    <x v="681"/>
    <x v="1"/>
    <s v="AS-10090"/>
    <x v="548"/>
    <x v="0"/>
    <s v="United States"/>
    <x v="24"/>
    <x v="25"/>
    <x v="333"/>
    <x v="2"/>
    <x v="1215"/>
    <x v="1"/>
    <x v="10"/>
    <x v="1190"/>
    <x v="1714"/>
    <x v="1"/>
    <x v="0"/>
    <x v="1817"/>
  </r>
  <r>
    <n v="1992"/>
    <x v="973"/>
    <x v="3"/>
    <x v="642"/>
    <x v="458"/>
    <x v="1"/>
    <s v="CB-12415"/>
    <x v="558"/>
    <x v="0"/>
    <s v="United States"/>
    <x v="10"/>
    <x v="9"/>
    <x v="63"/>
    <x v="3"/>
    <x v="925"/>
    <x v="1"/>
    <x v="8"/>
    <x v="908"/>
    <x v="1715"/>
    <x v="4"/>
    <x v="6"/>
    <x v="1818"/>
  </r>
  <r>
    <n v="1993"/>
    <x v="974"/>
    <x v="3"/>
    <x v="643"/>
    <x v="354"/>
    <x v="1"/>
    <s v="ML-17755"/>
    <x v="529"/>
    <x v="2"/>
    <s v="United States"/>
    <x v="24"/>
    <x v="21"/>
    <x v="329"/>
    <x v="1"/>
    <x v="429"/>
    <x v="1"/>
    <x v="2"/>
    <x v="424"/>
    <x v="1716"/>
    <x v="5"/>
    <x v="2"/>
    <x v="1819"/>
  </r>
  <r>
    <n v="1994"/>
    <x v="974"/>
    <x v="3"/>
    <x v="643"/>
    <x v="354"/>
    <x v="1"/>
    <s v="ML-17755"/>
    <x v="529"/>
    <x v="2"/>
    <s v="United States"/>
    <x v="24"/>
    <x v="21"/>
    <x v="329"/>
    <x v="1"/>
    <x v="1216"/>
    <x v="1"/>
    <x v="6"/>
    <x v="1191"/>
    <x v="758"/>
    <x v="0"/>
    <x v="2"/>
    <x v="1820"/>
  </r>
  <r>
    <n v="1995"/>
    <x v="974"/>
    <x v="3"/>
    <x v="643"/>
    <x v="354"/>
    <x v="1"/>
    <s v="ML-17755"/>
    <x v="529"/>
    <x v="2"/>
    <s v="United States"/>
    <x v="24"/>
    <x v="21"/>
    <x v="329"/>
    <x v="1"/>
    <x v="1217"/>
    <x v="1"/>
    <x v="13"/>
    <x v="1192"/>
    <x v="1717"/>
    <x v="1"/>
    <x v="2"/>
    <x v="1821"/>
  </r>
  <r>
    <n v="1996"/>
    <x v="975"/>
    <x v="3"/>
    <x v="574"/>
    <x v="379"/>
    <x v="0"/>
    <s v="JS-16030"/>
    <x v="559"/>
    <x v="0"/>
    <s v="United States"/>
    <x v="12"/>
    <x v="5"/>
    <x v="66"/>
    <x v="2"/>
    <x v="1218"/>
    <x v="1"/>
    <x v="9"/>
    <x v="1193"/>
    <x v="1718"/>
    <x v="2"/>
    <x v="3"/>
    <x v="1822"/>
  </r>
  <r>
    <n v="1997"/>
    <x v="975"/>
    <x v="3"/>
    <x v="574"/>
    <x v="379"/>
    <x v="0"/>
    <s v="JS-16030"/>
    <x v="559"/>
    <x v="0"/>
    <s v="United States"/>
    <x v="12"/>
    <x v="5"/>
    <x v="66"/>
    <x v="2"/>
    <x v="493"/>
    <x v="0"/>
    <x v="5"/>
    <x v="488"/>
    <x v="1719"/>
    <x v="4"/>
    <x v="7"/>
    <x v="1823"/>
  </r>
  <r>
    <n v="1998"/>
    <x v="976"/>
    <x v="2"/>
    <x v="644"/>
    <x v="682"/>
    <x v="2"/>
    <s v="ND-18460"/>
    <x v="540"/>
    <x v="1"/>
    <s v="United States"/>
    <x v="269"/>
    <x v="17"/>
    <x v="336"/>
    <x v="0"/>
    <x v="547"/>
    <x v="1"/>
    <x v="2"/>
    <x v="542"/>
    <x v="1720"/>
    <x v="4"/>
    <x v="0"/>
    <x v="1824"/>
  </r>
  <r>
    <n v="1999"/>
    <x v="976"/>
    <x v="2"/>
    <x v="644"/>
    <x v="682"/>
    <x v="2"/>
    <s v="ND-18460"/>
    <x v="540"/>
    <x v="1"/>
    <s v="United States"/>
    <x v="269"/>
    <x v="17"/>
    <x v="336"/>
    <x v="0"/>
    <x v="297"/>
    <x v="2"/>
    <x v="7"/>
    <x v="294"/>
    <x v="1721"/>
    <x v="7"/>
    <x v="0"/>
    <x v="1825"/>
  </r>
  <r>
    <n v="2000"/>
    <x v="976"/>
    <x v="2"/>
    <x v="644"/>
    <x v="682"/>
    <x v="2"/>
    <s v="ND-18460"/>
    <x v="540"/>
    <x v="1"/>
    <s v="United States"/>
    <x v="269"/>
    <x v="17"/>
    <x v="336"/>
    <x v="0"/>
    <x v="1129"/>
    <x v="2"/>
    <x v="7"/>
    <x v="1108"/>
    <x v="1722"/>
    <x v="2"/>
    <x v="0"/>
    <x v="1826"/>
  </r>
  <r>
    <n v="2001"/>
    <x v="977"/>
    <x v="3"/>
    <x v="645"/>
    <x v="650"/>
    <x v="1"/>
    <s v="LW-17215"/>
    <x v="560"/>
    <x v="0"/>
    <s v="United States"/>
    <x v="45"/>
    <x v="1"/>
    <x v="54"/>
    <x v="1"/>
    <x v="97"/>
    <x v="2"/>
    <x v="11"/>
    <x v="97"/>
    <x v="1723"/>
    <x v="2"/>
    <x v="0"/>
    <x v="1827"/>
  </r>
  <r>
    <n v="2002"/>
    <x v="977"/>
    <x v="3"/>
    <x v="645"/>
    <x v="650"/>
    <x v="1"/>
    <s v="LW-17215"/>
    <x v="560"/>
    <x v="0"/>
    <s v="United States"/>
    <x v="45"/>
    <x v="1"/>
    <x v="54"/>
    <x v="1"/>
    <x v="1054"/>
    <x v="1"/>
    <x v="6"/>
    <x v="1034"/>
    <x v="1085"/>
    <x v="3"/>
    <x v="0"/>
    <x v="1828"/>
  </r>
  <r>
    <n v="2003"/>
    <x v="978"/>
    <x v="3"/>
    <x v="53"/>
    <x v="675"/>
    <x v="0"/>
    <s v="JW-15955"/>
    <x v="527"/>
    <x v="0"/>
    <s v="United States"/>
    <x v="103"/>
    <x v="0"/>
    <x v="175"/>
    <x v="0"/>
    <x v="911"/>
    <x v="1"/>
    <x v="4"/>
    <x v="894"/>
    <x v="1449"/>
    <x v="1"/>
    <x v="0"/>
    <x v="1526"/>
  </r>
  <r>
    <n v="2004"/>
    <x v="978"/>
    <x v="3"/>
    <x v="53"/>
    <x v="675"/>
    <x v="0"/>
    <s v="JW-15955"/>
    <x v="527"/>
    <x v="0"/>
    <s v="United States"/>
    <x v="103"/>
    <x v="0"/>
    <x v="175"/>
    <x v="0"/>
    <x v="64"/>
    <x v="0"/>
    <x v="1"/>
    <x v="64"/>
    <x v="1724"/>
    <x v="2"/>
    <x v="0"/>
    <x v="1829"/>
  </r>
  <r>
    <n v="2005"/>
    <x v="979"/>
    <x v="3"/>
    <x v="645"/>
    <x v="650"/>
    <x v="1"/>
    <s v="SC-20050"/>
    <x v="337"/>
    <x v="2"/>
    <s v="United States"/>
    <x v="270"/>
    <x v="5"/>
    <x v="337"/>
    <x v="2"/>
    <x v="92"/>
    <x v="1"/>
    <x v="8"/>
    <x v="92"/>
    <x v="524"/>
    <x v="1"/>
    <x v="3"/>
    <x v="536"/>
  </r>
  <r>
    <n v="2006"/>
    <x v="980"/>
    <x v="2"/>
    <x v="520"/>
    <x v="124"/>
    <x v="1"/>
    <s v="RW-19630"/>
    <x v="338"/>
    <x v="1"/>
    <s v="United States"/>
    <x v="29"/>
    <x v="25"/>
    <x v="338"/>
    <x v="2"/>
    <x v="753"/>
    <x v="1"/>
    <x v="6"/>
    <x v="744"/>
    <x v="1725"/>
    <x v="3"/>
    <x v="0"/>
    <x v="1830"/>
  </r>
  <r>
    <n v="2007"/>
    <x v="980"/>
    <x v="2"/>
    <x v="520"/>
    <x v="124"/>
    <x v="1"/>
    <s v="RW-19630"/>
    <x v="338"/>
    <x v="1"/>
    <s v="United States"/>
    <x v="29"/>
    <x v="25"/>
    <x v="338"/>
    <x v="2"/>
    <x v="234"/>
    <x v="2"/>
    <x v="11"/>
    <x v="232"/>
    <x v="1726"/>
    <x v="3"/>
    <x v="0"/>
    <x v="1831"/>
  </r>
  <r>
    <n v="2008"/>
    <x v="981"/>
    <x v="3"/>
    <x v="646"/>
    <x v="460"/>
    <x v="2"/>
    <s v="CM-12190"/>
    <x v="496"/>
    <x v="0"/>
    <s v="United States"/>
    <x v="22"/>
    <x v="10"/>
    <x v="36"/>
    <x v="2"/>
    <x v="1219"/>
    <x v="0"/>
    <x v="0"/>
    <x v="1194"/>
    <x v="1727"/>
    <x v="0"/>
    <x v="4"/>
    <x v="1832"/>
  </r>
  <r>
    <n v="2009"/>
    <x v="982"/>
    <x v="2"/>
    <x v="647"/>
    <x v="683"/>
    <x v="1"/>
    <s v="JF-15190"/>
    <x v="440"/>
    <x v="0"/>
    <s v="United States"/>
    <x v="271"/>
    <x v="18"/>
    <x v="339"/>
    <x v="0"/>
    <x v="1039"/>
    <x v="1"/>
    <x v="6"/>
    <x v="1020"/>
    <x v="1728"/>
    <x v="1"/>
    <x v="2"/>
    <x v="1833"/>
  </r>
  <r>
    <n v="2010"/>
    <x v="982"/>
    <x v="2"/>
    <x v="647"/>
    <x v="683"/>
    <x v="1"/>
    <s v="JF-15190"/>
    <x v="440"/>
    <x v="0"/>
    <s v="United States"/>
    <x v="271"/>
    <x v="18"/>
    <x v="339"/>
    <x v="0"/>
    <x v="77"/>
    <x v="1"/>
    <x v="9"/>
    <x v="77"/>
    <x v="1729"/>
    <x v="0"/>
    <x v="2"/>
    <x v="1834"/>
  </r>
  <r>
    <n v="2011"/>
    <x v="982"/>
    <x v="2"/>
    <x v="647"/>
    <x v="683"/>
    <x v="1"/>
    <s v="JF-15190"/>
    <x v="440"/>
    <x v="0"/>
    <s v="United States"/>
    <x v="271"/>
    <x v="18"/>
    <x v="339"/>
    <x v="0"/>
    <x v="565"/>
    <x v="1"/>
    <x v="10"/>
    <x v="560"/>
    <x v="1730"/>
    <x v="4"/>
    <x v="2"/>
    <x v="1835"/>
  </r>
  <r>
    <n v="2012"/>
    <x v="983"/>
    <x v="1"/>
    <x v="555"/>
    <x v="223"/>
    <x v="3"/>
    <s v="SC-20800"/>
    <x v="561"/>
    <x v="0"/>
    <s v="United States"/>
    <x v="12"/>
    <x v="5"/>
    <x v="16"/>
    <x v="2"/>
    <x v="590"/>
    <x v="2"/>
    <x v="11"/>
    <x v="585"/>
    <x v="1305"/>
    <x v="0"/>
    <x v="2"/>
    <x v="1836"/>
  </r>
  <r>
    <n v="2013"/>
    <x v="983"/>
    <x v="1"/>
    <x v="555"/>
    <x v="223"/>
    <x v="3"/>
    <s v="SC-20800"/>
    <x v="561"/>
    <x v="0"/>
    <s v="United States"/>
    <x v="12"/>
    <x v="5"/>
    <x v="16"/>
    <x v="2"/>
    <x v="1220"/>
    <x v="1"/>
    <x v="4"/>
    <x v="1195"/>
    <x v="1731"/>
    <x v="1"/>
    <x v="2"/>
    <x v="1837"/>
  </r>
  <r>
    <n v="2014"/>
    <x v="984"/>
    <x v="0"/>
    <x v="31"/>
    <x v="30"/>
    <x v="1"/>
    <s v="AM-10705"/>
    <x v="562"/>
    <x v="0"/>
    <s v="United States"/>
    <x v="109"/>
    <x v="19"/>
    <x v="340"/>
    <x v="0"/>
    <x v="1131"/>
    <x v="0"/>
    <x v="1"/>
    <x v="1110"/>
    <x v="1732"/>
    <x v="7"/>
    <x v="0"/>
    <x v="1838"/>
  </r>
  <r>
    <n v="2015"/>
    <x v="984"/>
    <x v="0"/>
    <x v="31"/>
    <x v="30"/>
    <x v="1"/>
    <s v="AM-10705"/>
    <x v="562"/>
    <x v="0"/>
    <s v="United States"/>
    <x v="109"/>
    <x v="19"/>
    <x v="340"/>
    <x v="0"/>
    <x v="1221"/>
    <x v="1"/>
    <x v="10"/>
    <x v="1196"/>
    <x v="1733"/>
    <x v="0"/>
    <x v="0"/>
    <x v="1839"/>
  </r>
  <r>
    <n v="2016"/>
    <x v="984"/>
    <x v="0"/>
    <x v="31"/>
    <x v="30"/>
    <x v="1"/>
    <s v="AM-10705"/>
    <x v="562"/>
    <x v="0"/>
    <s v="United States"/>
    <x v="109"/>
    <x v="19"/>
    <x v="340"/>
    <x v="0"/>
    <x v="906"/>
    <x v="1"/>
    <x v="4"/>
    <x v="889"/>
    <x v="1734"/>
    <x v="4"/>
    <x v="0"/>
    <x v="1840"/>
  </r>
  <r>
    <n v="2017"/>
    <x v="985"/>
    <x v="1"/>
    <x v="531"/>
    <x v="325"/>
    <x v="1"/>
    <s v="BK-11260"/>
    <x v="318"/>
    <x v="0"/>
    <s v="United States"/>
    <x v="272"/>
    <x v="1"/>
    <x v="341"/>
    <x v="1"/>
    <x v="1045"/>
    <x v="1"/>
    <x v="8"/>
    <x v="1025"/>
    <x v="683"/>
    <x v="0"/>
    <x v="2"/>
    <x v="696"/>
  </r>
  <r>
    <n v="2018"/>
    <x v="985"/>
    <x v="1"/>
    <x v="531"/>
    <x v="325"/>
    <x v="1"/>
    <s v="BK-11260"/>
    <x v="318"/>
    <x v="0"/>
    <s v="United States"/>
    <x v="272"/>
    <x v="1"/>
    <x v="341"/>
    <x v="1"/>
    <x v="2"/>
    <x v="1"/>
    <x v="2"/>
    <x v="2"/>
    <x v="2"/>
    <x v="0"/>
    <x v="0"/>
    <x v="2"/>
  </r>
  <r>
    <n v="2019"/>
    <x v="985"/>
    <x v="1"/>
    <x v="531"/>
    <x v="325"/>
    <x v="1"/>
    <s v="BK-11260"/>
    <x v="318"/>
    <x v="0"/>
    <s v="United States"/>
    <x v="272"/>
    <x v="1"/>
    <x v="341"/>
    <x v="1"/>
    <x v="1059"/>
    <x v="1"/>
    <x v="14"/>
    <x v="1039"/>
    <x v="1735"/>
    <x v="4"/>
    <x v="0"/>
    <x v="1841"/>
  </r>
  <r>
    <n v="2020"/>
    <x v="985"/>
    <x v="1"/>
    <x v="531"/>
    <x v="325"/>
    <x v="1"/>
    <s v="BK-11260"/>
    <x v="318"/>
    <x v="0"/>
    <s v="United States"/>
    <x v="272"/>
    <x v="1"/>
    <x v="341"/>
    <x v="1"/>
    <x v="186"/>
    <x v="1"/>
    <x v="10"/>
    <x v="185"/>
    <x v="1736"/>
    <x v="5"/>
    <x v="0"/>
    <x v="1842"/>
  </r>
  <r>
    <n v="2021"/>
    <x v="986"/>
    <x v="0"/>
    <x v="251"/>
    <x v="684"/>
    <x v="2"/>
    <s v="RH-19510"/>
    <x v="563"/>
    <x v="2"/>
    <s v="United States"/>
    <x v="205"/>
    <x v="34"/>
    <x v="258"/>
    <x v="3"/>
    <x v="518"/>
    <x v="1"/>
    <x v="4"/>
    <x v="513"/>
    <x v="1737"/>
    <x v="6"/>
    <x v="0"/>
    <x v="1843"/>
  </r>
  <r>
    <n v="2022"/>
    <x v="986"/>
    <x v="0"/>
    <x v="251"/>
    <x v="684"/>
    <x v="2"/>
    <s v="RH-19510"/>
    <x v="563"/>
    <x v="2"/>
    <s v="United States"/>
    <x v="205"/>
    <x v="34"/>
    <x v="258"/>
    <x v="3"/>
    <x v="126"/>
    <x v="1"/>
    <x v="10"/>
    <x v="557"/>
    <x v="342"/>
    <x v="1"/>
    <x v="0"/>
    <x v="1844"/>
  </r>
  <r>
    <n v="2023"/>
    <x v="986"/>
    <x v="0"/>
    <x v="251"/>
    <x v="684"/>
    <x v="2"/>
    <s v="RH-19510"/>
    <x v="563"/>
    <x v="2"/>
    <s v="United States"/>
    <x v="205"/>
    <x v="34"/>
    <x v="258"/>
    <x v="3"/>
    <x v="729"/>
    <x v="1"/>
    <x v="8"/>
    <x v="721"/>
    <x v="1738"/>
    <x v="1"/>
    <x v="0"/>
    <x v="1845"/>
  </r>
  <r>
    <n v="2024"/>
    <x v="986"/>
    <x v="0"/>
    <x v="251"/>
    <x v="684"/>
    <x v="2"/>
    <s v="RH-19510"/>
    <x v="563"/>
    <x v="2"/>
    <s v="United States"/>
    <x v="205"/>
    <x v="34"/>
    <x v="258"/>
    <x v="3"/>
    <x v="635"/>
    <x v="0"/>
    <x v="1"/>
    <x v="629"/>
    <x v="1739"/>
    <x v="4"/>
    <x v="0"/>
    <x v="1846"/>
  </r>
  <r>
    <n v="2025"/>
    <x v="987"/>
    <x v="3"/>
    <x v="648"/>
    <x v="554"/>
    <x v="0"/>
    <s v="GM-14500"/>
    <x v="421"/>
    <x v="0"/>
    <s v="United States"/>
    <x v="201"/>
    <x v="1"/>
    <x v="252"/>
    <x v="1"/>
    <x v="979"/>
    <x v="1"/>
    <x v="8"/>
    <x v="963"/>
    <x v="1740"/>
    <x v="2"/>
    <x v="2"/>
    <x v="1847"/>
  </r>
  <r>
    <n v="2026"/>
    <x v="988"/>
    <x v="1"/>
    <x v="649"/>
    <x v="685"/>
    <x v="2"/>
    <s v="MC-17275"/>
    <x v="507"/>
    <x v="0"/>
    <s v="United States"/>
    <x v="4"/>
    <x v="4"/>
    <x v="5"/>
    <x v="1"/>
    <x v="631"/>
    <x v="0"/>
    <x v="0"/>
    <x v="625"/>
    <x v="1741"/>
    <x v="0"/>
    <x v="0"/>
    <x v="1848"/>
  </r>
  <r>
    <n v="2027"/>
    <x v="989"/>
    <x v="0"/>
    <x v="162"/>
    <x v="165"/>
    <x v="0"/>
    <s v="VM-21685"/>
    <x v="91"/>
    <x v="2"/>
    <s v="United States"/>
    <x v="152"/>
    <x v="1"/>
    <x v="194"/>
    <x v="1"/>
    <x v="340"/>
    <x v="1"/>
    <x v="8"/>
    <x v="336"/>
    <x v="1742"/>
    <x v="0"/>
    <x v="2"/>
    <x v="1849"/>
  </r>
  <r>
    <n v="2028"/>
    <x v="989"/>
    <x v="0"/>
    <x v="162"/>
    <x v="165"/>
    <x v="0"/>
    <s v="VM-21685"/>
    <x v="91"/>
    <x v="2"/>
    <s v="United States"/>
    <x v="152"/>
    <x v="1"/>
    <x v="194"/>
    <x v="1"/>
    <x v="542"/>
    <x v="1"/>
    <x v="8"/>
    <x v="537"/>
    <x v="1743"/>
    <x v="4"/>
    <x v="2"/>
    <x v="1850"/>
  </r>
  <r>
    <n v="2029"/>
    <x v="990"/>
    <x v="1"/>
    <x v="650"/>
    <x v="26"/>
    <x v="1"/>
    <s v="GP-14740"/>
    <x v="323"/>
    <x v="1"/>
    <s v="United States"/>
    <x v="273"/>
    <x v="31"/>
    <x v="342"/>
    <x v="3"/>
    <x v="185"/>
    <x v="1"/>
    <x v="8"/>
    <x v="184"/>
    <x v="1674"/>
    <x v="1"/>
    <x v="0"/>
    <x v="1851"/>
  </r>
  <r>
    <n v="2030"/>
    <x v="990"/>
    <x v="1"/>
    <x v="650"/>
    <x v="26"/>
    <x v="1"/>
    <s v="GP-14740"/>
    <x v="323"/>
    <x v="1"/>
    <s v="United States"/>
    <x v="273"/>
    <x v="31"/>
    <x v="342"/>
    <x v="3"/>
    <x v="1222"/>
    <x v="1"/>
    <x v="4"/>
    <x v="1197"/>
    <x v="1744"/>
    <x v="2"/>
    <x v="0"/>
    <x v="1852"/>
  </r>
  <r>
    <n v="2031"/>
    <x v="990"/>
    <x v="1"/>
    <x v="650"/>
    <x v="26"/>
    <x v="1"/>
    <s v="GP-14740"/>
    <x v="323"/>
    <x v="1"/>
    <s v="United States"/>
    <x v="273"/>
    <x v="31"/>
    <x v="342"/>
    <x v="3"/>
    <x v="785"/>
    <x v="1"/>
    <x v="8"/>
    <x v="776"/>
    <x v="1745"/>
    <x v="4"/>
    <x v="0"/>
    <x v="1853"/>
  </r>
  <r>
    <n v="2032"/>
    <x v="990"/>
    <x v="1"/>
    <x v="650"/>
    <x v="26"/>
    <x v="1"/>
    <s v="GP-14740"/>
    <x v="323"/>
    <x v="1"/>
    <s v="United States"/>
    <x v="273"/>
    <x v="31"/>
    <x v="342"/>
    <x v="3"/>
    <x v="1029"/>
    <x v="1"/>
    <x v="10"/>
    <x v="1011"/>
    <x v="1031"/>
    <x v="1"/>
    <x v="0"/>
    <x v="1854"/>
  </r>
  <r>
    <n v="2033"/>
    <x v="991"/>
    <x v="0"/>
    <x v="10"/>
    <x v="10"/>
    <x v="1"/>
    <s v="GB-14530"/>
    <x v="334"/>
    <x v="1"/>
    <s v="United States"/>
    <x v="5"/>
    <x v="5"/>
    <x v="6"/>
    <x v="2"/>
    <x v="707"/>
    <x v="1"/>
    <x v="10"/>
    <x v="699"/>
    <x v="1746"/>
    <x v="0"/>
    <x v="2"/>
    <x v="1855"/>
  </r>
  <r>
    <n v="2034"/>
    <x v="991"/>
    <x v="0"/>
    <x v="10"/>
    <x v="10"/>
    <x v="1"/>
    <s v="GB-14530"/>
    <x v="334"/>
    <x v="1"/>
    <s v="United States"/>
    <x v="5"/>
    <x v="5"/>
    <x v="6"/>
    <x v="2"/>
    <x v="1132"/>
    <x v="1"/>
    <x v="6"/>
    <x v="1111"/>
    <x v="1747"/>
    <x v="7"/>
    <x v="2"/>
    <x v="1856"/>
  </r>
  <r>
    <n v="2035"/>
    <x v="992"/>
    <x v="3"/>
    <x v="145"/>
    <x v="289"/>
    <x v="1"/>
    <s v="CT-11995"/>
    <x v="564"/>
    <x v="0"/>
    <s v="United States"/>
    <x v="30"/>
    <x v="11"/>
    <x v="38"/>
    <x v="2"/>
    <x v="863"/>
    <x v="1"/>
    <x v="8"/>
    <x v="849"/>
    <x v="341"/>
    <x v="0"/>
    <x v="0"/>
    <x v="1857"/>
  </r>
  <r>
    <n v="2036"/>
    <x v="992"/>
    <x v="3"/>
    <x v="145"/>
    <x v="289"/>
    <x v="1"/>
    <s v="CT-11995"/>
    <x v="564"/>
    <x v="0"/>
    <s v="United States"/>
    <x v="30"/>
    <x v="11"/>
    <x v="38"/>
    <x v="2"/>
    <x v="51"/>
    <x v="0"/>
    <x v="1"/>
    <x v="51"/>
    <x v="1748"/>
    <x v="1"/>
    <x v="0"/>
    <x v="1858"/>
  </r>
  <r>
    <n v="2037"/>
    <x v="993"/>
    <x v="1"/>
    <x v="651"/>
    <x v="686"/>
    <x v="1"/>
    <s v="CW-11905"/>
    <x v="194"/>
    <x v="2"/>
    <s v="United States"/>
    <x v="274"/>
    <x v="37"/>
    <x v="343"/>
    <x v="1"/>
    <x v="364"/>
    <x v="1"/>
    <x v="10"/>
    <x v="359"/>
    <x v="1749"/>
    <x v="1"/>
    <x v="0"/>
    <x v="1859"/>
  </r>
  <r>
    <n v="2038"/>
    <x v="993"/>
    <x v="1"/>
    <x v="651"/>
    <x v="686"/>
    <x v="1"/>
    <s v="CW-11905"/>
    <x v="194"/>
    <x v="2"/>
    <s v="United States"/>
    <x v="274"/>
    <x v="37"/>
    <x v="343"/>
    <x v="1"/>
    <x v="1100"/>
    <x v="1"/>
    <x v="2"/>
    <x v="1080"/>
    <x v="2"/>
    <x v="0"/>
    <x v="0"/>
    <x v="2"/>
  </r>
  <r>
    <n v="2039"/>
    <x v="994"/>
    <x v="1"/>
    <x v="652"/>
    <x v="687"/>
    <x v="1"/>
    <s v="SN-20560"/>
    <x v="381"/>
    <x v="2"/>
    <s v="United States"/>
    <x v="97"/>
    <x v="16"/>
    <x v="344"/>
    <x v="1"/>
    <x v="1223"/>
    <x v="1"/>
    <x v="10"/>
    <x v="1198"/>
    <x v="1655"/>
    <x v="1"/>
    <x v="2"/>
    <x v="1860"/>
  </r>
  <r>
    <n v="2040"/>
    <x v="994"/>
    <x v="1"/>
    <x v="652"/>
    <x v="687"/>
    <x v="1"/>
    <s v="SN-20560"/>
    <x v="381"/>
    <x v="2"/>
    <s v="United States"/>
    <x v="97"/>
    <x v="16"/>
    <x v="344"/>
    <x v="1"/>
    <x v="870"/>
    <x v="1"/>
    <x v="8"/>
    <x v="855"/>
    <x v="1750"/>
    <x v="3"/>
    <x v="6"/>
    <x v="1861"/>
  </r>
  <r>
    <n v="2041"/>
    <x v="994"/>
    <x v="1"/>
    <x v="652"/>
    <x v="687"/>
    <x v="1"/>
    <s v="SN-20560"/>
    <x v="381"/>
    <x v="2"/>
    <s v="United States"/>
    <x v="97"/>
    <x v="16"/>
    <x v="344"/>
    <x v="1"/>
    <x v="785"/>
    <x v="1"/>
    <x v="8"/>
    <x v="776"/>
    <x v="1751"/>
    <x v="0"/>
    <x v="6"/>
    <x v="1862"/>
  </r>
  <r>
    <n v="2042"/>
    <x v="994"/>
    <x v="1"/>
    <x v="652"/>
    <x v="687"/>
    <x v="1"/>
    <s v="SN-20560"/>
    <x v="381"/>
    <x v="2"/>
    <s v="United States"/>
    <x v="97"/>
    <x v="16"/>
    <x v="344"/>
    <x v="1"/>
    <x v="1155"/>
    <x v="0"/>
    <x v="5"/>
    <x v="1134"/>
    <x v="1752"/>
    <x v="2"/>
    <x v="2"/>
    <x v="1863"/>
  </r>
  <r>
    <n v="2043"/>
    <x v="995"/>
    <x v="1"/>
    <x v="653"/>
    <x v="688"/>
    <x v="1"/>
    <s v="EB-13705"/>
    <x v="182"/>
    <x v="1"/>
    <s v="United States"/>
    <x v="70"/>
    <x v="1"/>
    <x v="188"/>
    <x v="1"/>
    <x v="1224"/>
    <x v="1"/>
    <x v="8"/>
    <x v="1199"/>
    <x v="1753"/>
    <x v="5"/>
    <x v="2"/>
    <x v="1864"/>
  </r>
  <r>
    <n v="2044"/>
    <x v="996"/>
    <x v="3"/>
    <x v="551"/>
    <x v="122"/>
    <x v="1"/>
    <s v="JW-15220"/>
    <x v="478"/>
    <x v="1"/>
    <s v="United States"/>
    <x v="80"/>
    <x v="24"/>
    <x v="345"/>
    <x v="3"/>
    <x v="924"/>
    <x v="1"/>
    <x v="6"/>
    <x v="907"/>
    <x v="1754"/>
    <x v="3"/>
    <x v="2"/>
    <x v="1586"/>
  </r>
  <r>
    <n v="2045"/>
    <x v="997"/>
    <x v="2"/>
    <x v="654"/>
    <x v="689"/>
    <x v="1"/>
    <s v="KB-16585"/>
    <x v="10"/>
    <x v="1"/>
    <s v="United States"/>
    <x v="12"/>
    <x v="5"/>
    <x v="14"/>
    <x v="2"/>
    <x v="988"/>
    <x v="1"/>
    <x v="10"/>
    <x v="972"/>
    <x v="12"/>
    <x v="1"/>
    <x v="2"/>
    <x v="12"/>
  </r>
  <r>
    <n v="2046"/>
    <x v="998"/>
    <x v="0"/>
    <x v="19"/>
    <x v="246"/>
    <x v="1"/>
    <s v="MC-17590"/>
    <x v="565"/>
    <x v="1"/>
    <s v="United States"/>
    <x v="275"/>
    <x v="30"/>
    <x v="346"/>
    <x v="3"/>
    <x v="723"/>
    <x v="1"/>
    <x v="9"/>
    <x v="715"/>
    <x v="1755"/>
    <x v="0"/>
    <x v="0"/>
    <x v="1865"/>
  </r>
  <r>
    <n v="2047"/>
    <x v="998"/>
    <x v="0"/>
    <x v="19"/>
    <x v="246"/>
    <x v="1"/>
    <s v="MC-17590"/>
    <x v="565"/>
    <x v="1"/>
    <s v="United States"/>
    <x v="275"/>
    <x v="30"/>
    <x v="346"/>
    <x v="3"/>
    <x v="256"/>
    <x v="2"/>
    <x v="7"/>
    <x v="254"/>
    <x v="1756"/>
    <x v="1"/>
    <x v="0"/>
    <x v="1866"/>
  </r>
  <r>
    <n v="2048"/>
    <x v="998"/>
    <x v="0"/>
    <x v="19"/>
    <x v="246"/>
    <x v="1"/>
    <s v="MC-17590"/>
    <x v="565"/>
    <x v="1"/>
    <s v="United States"/>
    <x v="275"/>
    <x v="30"/>
    <x v="346"/>
    <x v="3"/>
    <x v="417"/>
    <x v="1"/>
    <x v="10"/>
    <x v="412"/>
    <x v="447"/>
    <x v="7"/>
    <x v="0"/>
    <x v="458"/>
  </r>
  <r>
    <n v="2049"/>
    <x v="999"/>
    <x v="1"/>
    <x v="655"/>
    <x v="620"/>
    <x v="2"/>
    <s v="CK-12595"/>
    <x v="242"/>
    <x v="0"/>
    <s v="United States"/>
    <x v="10"/>
    <x v="9"/>
    <x v="63"/>
    <x v="3"/>
    <x v="28"/>
    <x v="0"/>
    <x v="5"/>
    <x v="28"/>
    <x v="1757"/>
    <x v="3"/>
    <x v="2"/>
    <x v="1867"/>
  </r>
  <r>
    <n v="2050"/>
    <x v="999"/>
    <x v="1"/>
    <x v="655"/>
    <x v="620"/>
    <x v="2"/>
    <s v="CK-12595"/>
    <x v="242"/>
    <x v="0"/>
    <s v="United States"/>
    <x v="10"/>
    <x v="9"/>
    <x v="63"/>
    <x v="3"/>
    <x v="757"/>
    <x v="1"/>
    <x v="8"/>
    <x v="748"/>
    <x v="1293"/>
    <x v="1"/>
    <x v="6"/>
    <x v="1868"/>
  </r>
  <r>
    <n v="2051"/>
    <x v="999"/>
    <x v="1"/>
    <x v="655"/>
    <x v="620"/>
    <x v="2"/>
    <s v="CK-12595"/>
    <x v="242"/>
    <x v="0"/>
    <s v="United States"/>
    <x v="10"/>
    <x v="9"/>
    <x v="63"/>
    <x v="3"/>
    <x v="806"/>
    <x v="1"/>
    <x v="8"/>
    <x v="796"/>
    <x v="1758"/>
    <x v="4"/>
    <x v="6"/>
    <x v="1869"/>
  </r>
  <r>
    <n v="2052"/>
    <x v="999"/>
    <x v="1"/>
    <x v="655"/>
    <x v="620"/>
    <x v="2"/>
    <s v="CK-12595"/>
    <x v="242"/>
    <x v="0"/>
    <s v="United States"/>
    <x v="10"/>
    <x v="9"/>
    <x v="63"/>
    <x v="3"/>
    <x v="1225"/>
    <x v="0"/>
    <x v="1"/>
    <x v="1200"/>
    <x v="1759"/>
    <x v="8"/>
    <x v="4"/>
    <x v="1870"/>
  </r>
  <r>
    <n v="2053"/>
    <x v="999"/>
    <x v="1"/>
    <x v="655"/>
    <x v="620"/>
    <x v="2"/>
    <s v="CK-12595"/>
    <x v="242"/>
    <x v="0"/>
    <s v="United States"/>
    <x v="10"/>
    <x v="9"/>
    <x v="63"/>
    <x v="3"/>
    <x v="324"/>
    <x v="1"/>
    <x v="6"/>
    <x v="321"/>
    <x v="1760"/>
    <x v="2"/>
    <x v="2"/>
    <x v="1871"/>
  </r>
  <r>
    <n v="2054"/>
    <x v="999"/>
    <x v="1"/>
    <x v="655"/>
    <x v="620"/>
    <x v="2"/>
    <s v="CK-12595"/>
    <x v="242"/>
    <x v="0"/>
    <s v="United States"/>
    <x v="10"/>
    <x v="9"/>
    <x v="63"/>
    <x v="3"/>
    <x v="1226"/>
    <x v="0"/>
    <x v="5"/>
    <x v="1201"/>
    <x v="869"/>
    <x v="5"/>
    <x v="2"/>
    <x v="1872"/>
  </r>
  <r>
    <n v="2055"/>
    <x v="1000"/>
    <x v="0"/>
    <x v="49"/>
    <x v="439"/>
    <x v="1"/>
    <s v="RD-19480"/>
    <x v="502"/>
    <x v="0"/>
    <s v="United States"/>
    <x v="102"/>
    <x v="14"/>
    <x v="237"/>
    <x v="2"/>
    <x v="1137"/>
    <x v="0"/>
    <x v="5"/>
    <x v="1116"/>
    <x v="1761"/>
    <x v="1"/>
    <x v="0"/>
    <x v="1873"/>
  </r>
  <r>
    <n v="2056"/>
    <x v="1001"/>
    <x v="3"/>
    <x v="66"/>
    <x v="209"/>
    <x v="2"/>
    <s v="TP-21130"/>
    <x v="236"/>
    <x v="0"/>
    <s v="United States"/>
    <x v="66"/>
    <x v="12"/>
    <x v="83"/>
    <x v="2"/>
    <x v="1227"/>
    <x v="2"/>
    <x v="11"/>
    <x v="1202"/>
    <x v="1723"/>
    <x v="2"/>
    <x v="0"/>
    <x v="1874"/>
  </r>
  <r>
    <n v="2057"/>
    <x v="1001"/>
    <x v="3"/>
    <x v="66"/>
    <x v="209"/>
    <x v="2"/>
    <s v="TP-21130"/>
    <x v="236"/>
    <x v="0"/>
    <s v="United States"/>
    <x v="66"/>
    <x v="12"/>
    <x v="83"/>
    <x v="2"/>
    <x v="629"/>
    <x v="0"/>
    <x v="1"/>
    <x v="623"/>
    <x v="1762"/>
    <x v="3"/>
    <x v="0"/>
    <x v="1875"/>
  </r>
  <r>
    <n v="2058"/>
    <x v="1001"/>
    <x v="3"/>
    <x v="66"/>
    <x v="209"/>
    <x v="2"/>
    <s v="TP-21130"/>
    <x v="236"/>
    <x v="0"/>
    <s v="United States"/>
    <x v="66"/>
    <x v="12"/>
    <x v="83"/>
    <x v="2"/>
    <x v="106"/>
    <x v="2"/>
    <x v="11"/>
    <x v="106"/>
    <x v="1763"/>
    <x v="7"/>
    <x v="0"/>
    <x v="1876"/>
  </r>
  <r>
    <n v="2059"/>
    <x v="1001"/>
    <x v="3"/>
    <x v="66"/>
    <x v="209"/>
    <x v="2"/>
    <s v="TP-21130"/>
    <x v="236"/>
    <x v="0"/>
    <s v="United States"/>
    <x v="66"/>
    <x v="12"/>
    <x v="83"/>
    <x v="2"/>
    <x v="121"/>
    <x v="0"/>
    <x v="3"/>
    <x v="121"/>
    <x v="1764"/>
    <x v="0"/>
    <x v="0"/>
    <x v="1877"/>
  </r>
  <r>
    <n v="2060"/>
    <x v="1002"/>
    <x v="2"/>
    <x v="656"/>
    <x v="690"/>
    <x v="1"/>
    <s v="GG-14650"/>
    <x v="55"/>
    <x v="1"/>
    <s v="United States"/>
    <x v="1"/>
    <x v="1"/>
    <x v="13"/>
    <x v="1"/>
    <x v="1228"/>
    <x v="1"/>
    <x v="13"/>
    <x v="33"/>
    <x v="1189"/>
    <x v="1"/>
    <x v="0"/>
    <x v="1878"/>
  </r>
  <r>
    <n v="2061"/>
    <x v="1002"/>
    <x v="2"/>
    <x v="656"/>
    <x v="690"/>
    <x v="1"/>
    <s v="GG-14650"/>
    <x v="55"/>
    <x v="1"/>
    <s v="United States"/>
    <x v="1"/>
    <x v="1"/>
    <x v="13"/>
    <x v="1"/>
    <x v="1229"/>
    <x v="1"/>
    <x v="4"/>
    <x v="1203"/>
    <x v="1765"/>
    <x v="2"/>
    <x v="0"/>
    <x v="1879"/>
  </r>
  <r>
    <n v="2062"/>
    <x v="1002"/>
    <x v="2"/>
    <x v="656"/>
    <x v="690"/>
    <x v="1"/>
    <s v="GG-14650"/>
    <x v="55"/>
    <x v="1"/>
    <s v="United States"/>
    <x v="1"/>
    <x v="1"/>
    <x v="13"/>
    <x v="1"/>
    <x v="1230"/>
    <x v="1"/>
    <x v="8"/>
    <x v="1204"/>
    <x v="1766"/>
    <x v="0"/>
    <x v="2"/>
    <x v="1880"/>
  </r>
  <r>
    <n v="2063"/>
    <x v="1002"/>
    <x v="2"/>
    <x v="656"/>
    <x v="690"/>
    <x v="1"/>
    <s v="GG-14650"/>
    <x v="55"/>
    <x v="1"/>
    <s v="United States"/>
    <x v="1"/>
    <x v="1"/>
    <x v="13"/>
    <x v="1"/>
    <x v="1231"/>
    <x v="1"/>
    <x v="10"/>
    <x v="1205"/>
    <x v="1767"/>
    <x v="11"/>
    <x v="0"/>
    <x v="1881"/>
  </r>
  <r>
    <n v="2064"/>
    <x v="1002"/>
    <x v="2"/>
    <x v="656"/>
    <x v="690"/>
    <x v="1"/>
    <s v="GG-14650"/>
    <x v="55"/>
    <x v="1"/>
    <s v="United States"/>
    <x v="1"/>
    <x v="1"/>
    <x v="13"/>
    <x v="1"/>
    <x v="1232"/>
    <x v="1"/>
    <x v="8"/>
    <x v="1206"/>
    <x v="1768"/>
    <x v="1"/>
    <x v="2"/>
    <x v="1882"/>
  </r>
  <r>
    <n v="2065"/>
    <x v="1002"/>
    <x v="2"/>
    <x v="656"/>
    <x v="690"/>
    <x v="1"/>
    <s v="GG-14650"/>
    <x v="55"/>
    <x v="1"/>
    <s v="United States"/>
    <x v="1"/>
    <x v="1"/>
    <x v="13"/>
    <x v="1"/>
    <x v="537"/>
    <x v="1"/>
    <x v="4"/>
    <x v="532"/>
    <x v="1769"/>
    <x v="4"/>
    <x v="0"/>
    <x v="1883"/>
  </r>
  <r>
    <n v="2066"/>
    <x v="1002"/>
    <x v="2"/>
    <x v="656"/>
    <x v="690"/>
    <x v="1"/>
    <s v="GG-14650"/>
    <x v="55"/>
    <x v="1"/>
    <s v="United States"/>
    <x v="1"/>
    <x v="1"/>
    <x v="13"/>
    <x v="1"/>
    <x v="1225"/>
    <x v="0"/>
    <x v="1"/>
    <x v="1200"/>
    <x v="1770"/>
    <x v="1"/>
    <x v="2"/>
    <x v="1884"/>
  </r>
  <r>
    <n v="2067"/>
    <x v="1002"/>
    <x v="2"/>
    <x v="656"/>
    <x v="690"/>
    <x v="1"/>
    <s v="GG-14650"/>
    <x v="55"/>
    <x v="1"/>
    <s v="United States"/>
    <x v="1"/>
    <x v="1"/>
    <x v="13"/>
    <x v="1"/>
    <x v="1130"/>
    <x v="2"/>
    <x v="11"/>
    <x v="1109"/>
    <x v="1771"/>
    <x v="6"/>
    <x v="0"/>
    <x v="1885"/>
  </r>
  <r>
    <n v="2068"/>
    <x v="1002"/>
    <x v="2"/>
    <x v="656"/>
    <x v="690"/>
    <x v="1"/>
    <s v="GG-14650"/>
    <x v="55"/>
    <x v="1"/>
    <s v="United States"/>
    <x v="1"/>
    <x v="1"/>
    <x v="13"/>
    <x v="1"/>
    <x v="1024"/>
    <x v="1"/>
    <x v="6"/>
    <x v="1006"/>
    <x v="714"/>
    <x v="1"/>
    <x v="0"/>
    <x v="1886"/>
  </r>
  <r>
    <n v="2069"/>
    <x v="1003"/>
    <x v="1"/>
    <x v="657"/>
    <x v="691"/>
    <x v="1"/>
    <s v="ZC-21910"/>
    <x v="233"/>
    <x v="0"/>
    <s v="United States"/>
    <x v="225"/>
    <x v="1"/>
    <x v="281"/>
    <x v="1"/>
    <x v="1233"/>
    <x v="2"/>
    <x v="11"/>
    <x v="1207"/>
    <x v="1772"/>
    <x v="4"/>
    <x v="0"/>
    <x v="1887"/>
  </r>
  <r>
    <n v="2070"/>
    <x v="1003"/>
    <x v="1"/>
    <x v="657"/>
    <x v="691"/>
    <x v="1"/>
    <s v="ZC-21910"/>
    <x v="233"/>
    <x v="0"/>
    <s v="United States"/>
    <x v="225"/>
    <x v="1"/>
    <x v="281"/>
    <x v="1"/>
    <x v="1234"/>
    <x v="0"/>
    <x v="3"/>
    <x v="1208"/>
    <x v="1773"/>
    <x v="1"/>
    <x v="2"/>
    <x v="1888"/>
  </r>
  <r>
    <n v="2071"/>
    <x v="1004"/>
    <x v="0"/>
    <x v="658"/>
    <x v="639"/>
    <x v="0"/>
    <s v="CC-12610"/>
    <x v="566"/>
    <x v="1"/>
    <s v="United States"/>
    <x v="10"/>
    <x v="9"/>
    <x v="63"/>
    <x v="3"/>
    <x v="625"/>
    <x v="1"/>
    <x v="8"/>
    <x v="619"/>
    <x v="1774"/>
    <x v="7"/>
    <x v="6"/>
    <x v="1889"/>
  </r>
  <r>
    <n v="2072"/>
    <x v="1005"/>
    <x v="3"/>
    <x v="225"/>
    <x v="654"/>
    <x v="1"/>
    <s v="KA-16525"/>
    <x v="567"/>
    <x v="0"/>
    <s v="United States"/>
    <x v="276"/>
    <x v="1"/>
    <x v="347"/>
    <x v="1"/>
    <x v="367"/>
    <x v="0"/>
    <x v="1"/>
    <x v="363"/>
    <x v="514"/>
    <x v="2"/>
    <x v="2"/>
    <x v="1890"/>
  </r>
  <r>
    <n v="2073"/>
    <x v="1006"/>
    <x v="0"/>
    <x v="491"/>
    <x v="82"/>
    <x v="1"/>
    <s v="TC-20980"/>
    <x v="568"/>
    <x v="1"/>
    <s v="United States"/>
    <x v="4"/>
    <x v="4"/>
    <x v="59"/>
    <x v="1"/>
    <x v="1203"/>
    <x v="1"/>
    <x v="8"/>
    <x v="1179"/>
    <x v="1775"/>
    <x v="0"/>
    <x v="2"/>
    <x v="1891"/>
  </r>
  <r>
    <n v="2074"/>
    <x v="1007"/>
    <x v="3"/>
    <x v="659"/>
    <x v="44"/>
    <x v="0"/>
    <s v="DB-13270"/>
    <x v="489"/>
    <x v="2"/>
    <s v="United States"/>
    <x v="71"/>
    <x v="1"/>
    <x v="90"/>
    <x v="1"/>
    <x v="1235"/>
    <x v="2"/>
    <x v="11"/>
    <x v="1209"/>
    <x v="1543"/>
    <x v="1"/>
    <x v="0"/>
    <x v="1892"/>
  </r>
  <r>
    <n v="2075"/>
    <x v="1007"/>
    <x v="3"/>
    <x v="659"/>
    <x v="44"/>
    <x v="0"/>
    <s v="DB-13270"/>
    <x v="489"/>
    <x v="2"/>
    <s v="United States"/>
    <x v="71"/>
    <x v="1"/>
    <x v="90"/>
    <x v="1"/>
    <x v="1236"/>
    <x v="2"/>
    <x v="7"/>
    <x v="1210"/>
    <x v="1776"/>
    <x v="3"/>
    <x v="2"/>
    <x v="1893"/>
  </r>
  <r>
    <n v="2076"/>
    <x v="1008"/>
    <x v="2"/>
    <x v="588"/>
    <x v="692"/>
    <x v="1"/>
    <s v="TR-21325"/>
    <x v="309"/>
    <x v="0"/>
    <s v="United States"/>
    <x v="8"/>
    <x v="1"/>
    <x v="34"/>
    <x v="1"/>
    <x v="275"/>
    <x v="0"/>
    <x v="5"/>
    <x v="272"/>
    <x v="1777"/>
    <x v="1"/>
    <x v="0"/>
    <x v="1894"/>
  </r>
  <r>
    <n v="2077"/>
    <x v="1009"/>
    <x v="3"/>
    <x v="510"/>
    <x v="17"/>
    <x v="2"/>
    <s v="BF-11080"/>
    <x v="569"/>
    <x v="0"/>
    <s v="United States"/>
    <x v="248"/>
    <x v="39"/>
    <x v="307"/>
    <x v="3"/>
    <x v="226"/>
    <x v="1"/>
    <x v="10"/>
    <x v="224"/>
    <x v="1778"/>
    <x v="2"/>
    <x v="0"/>
    <x v="1895"/>
  </r>
  <r>
    <n v="2078"/>
    <x v="1009"/>
    <x v="3"/>
    <x v="510"/>
    <x v="17"/>
    <x v="2"/>
    <s v="BF-11080"/>
    <x v="569"/>
    <x v="0"/>
    <s v="United States"/>
    <x v="248"/>
    <x v="39"/>
    <x v="307"/>
    <x v="3"/>
    <x v="95"/>
    <x v="1"/>
    <x v="9"/>
    <x v="95"/>
    <x v="1779"/>
    <x v="3"/>
    <x v="0"/>
    <x v="1896"/>
  </r>
  <r>
    <n v="2079"/>
    <x v="1009"/>
    <x v="3"/>
    <x v="510"/>
    <x v="17"/>
    <x v="2"/>
    <s v="BF-11080"/>
    <x v="569"/>
    <x v="0"/>
    <s v="United States"/>
    <x v="248"/>
    <x v="39"/>
    <x v="307"/>
    <x v="3"/>
    <x v="274"/>
    <x v="1"/>
    <x v="10"/>
    <x v="271"/>
    <x v="453"/>
    <x v="2"/>
    <x v="0"/>
    <x v="464"/>
  </r>
  <r>
    <n v="2080"/>
    <x v="1010"/>
    <x v="1"/>
    <x v="100"/>
    <x v="693"/>
    <x v="1"/>
    <s v="MS-17365"/>
    <x v="333"/>
    <x v="0"/>
    <s v="United States"/>
    <x v="42"/>
    <x v="16"/>
    <x v="51"/>
    <x v="1"/>
    <x v="1237"/>
    <x v="1"/>
    <x v="10"/>
    <x v="1211"/>
    <x v="1780"/>
    <x v="3"/>
    <x v="2"/>
    <x v="1897"/>
  </r>
  <r>
    <n v="2081"/>
    <x v="1010"/>
    <x v="1"/>
    <x v="100"/>
    <x v="693"/>
    <x v="1"/>
    <s v="MS-17365"/>
    <x v="333"/>
    <x v="0"/>
    <s v="United States"/>
    <x v="42"/>
    <x v="16"/>
    <x v="51"/>
    <x v="1"/>
    <x v="599"/>
    <x v="2"/>
    <x v="7"/>
    <x v="594"/>
    <x v="1781"/>
    <x v="0"/>
    <x v="2"/>
    <x v="1898"/>
  </r>
  <r>
    <n v="2082"/>
    <x v="1010"/>
    <x v="1"/>
    <x v="100"/>
    <x v="693"/>
    <x v="1"/>
    <s v="MS-17365"/>
    <x v="333"/>
    <x v="0"/>
    <s v="United States"/>
    <x v="42"/>
    <x v="16"/>
    <x v="51"/>
    <x v="1"/>
    <x v="763"/>
    <x v="0"/>
    <x v="5"/>
    <x v="755"/>
    <x v="326"/>
    <x v="0"/>
    <x v="2"/>
    <x v="1899"/>
  </r>
  <r>
    <n v="2083"/>
    <x v="1011"/>
    <x v="3"/>
    <x v="660"/>
    <x v="694"/>
    <x v="1"/>
    <s v="CK-12595"/>
    <x v="242"/>
    <x v="0"/>
    <s v="United States"/>
    <x v="1"/>
    <x v="1"/>
    <x v="141"/>
    <x v="1"/>
    <x v="910"/>
    <x v="1"/>
    <x v="10"/>
    <x v="893"/>
    <x v="782"/>
    <x v="5"/>
    <x v="0"/>
    <x v="1900"/>
  </r>
  <r>
    <n v="2084"/>
    <x v="1012"/>
    <x v="2"/>
    <x v="533"/>
    <x v="695"/>
    <x v="1"/>
    <s v="ED-13885"/>
    <x v="525"/>
    <x v="2"/>
    <s v="United States"/>
    <x v="12"/>
    <x v="5"/>
    <x v="66"/>
    <x v="2"/>
    <x v="429"/>
    <x v="1"/>
    <x v="2"/>
    <x v="424"/>
    <x v="208"/>
    <x v="0"/>
    <x v="2"/>
    <x v="210"/>
  </r>
  <r>
    <n v="2085"/>
    <x v="1013"/>
    <x v="0"/>
    <x v="661"/>
    <x v="696"/>
    <x v="1"/>
    <s v="IM-15070"/>
    <x v="5"/>
    <x v="0"/>
    <s v="United States"/>
    <x v="20"/>
    <x v="15"/>
    <x v="29"/>
    <x v="3"/>
    <x v="580"/>
    <x v="1"/>
    <x v="2"/>
    <x v="575"/>
    <x v="1176"/>
    <x v="4"/>
    <x v="0"/>
    <x v="1221"/>
  </r>
  <r>
    <n v="2086"/>
    <x v="1013"/>
    <x v="0"/>
    <x v="661"/>
    <x v="696"/>
    <x v="1"/>
    <s v="IM-15070"/>
    <x v="5"/>
    <x v="0"/>
    <s v="United States"/>
    <x v="20"/>
    <x v="15"/>
    <x v="29"/>
    <x v="3"/>
    <x v="1238"/>
    <x v="1"/>
    <x v="2"/>
    <x v="1212"/>
    <x v="1782"/>
    <x v="2"/>
    <x v="0"/>
    <x v="1901"/>
  </r>
  <r>
    <n v="2087"/>
    <x v="1013"/>
    <x v="0"/>
    <x v="661"/>
    <x v="696"/>
    <x v="1"/>
    <s v="IM-15070"/>
    <x v="5"/>
    <x v="0"/>
    <s v="United States"/>
    <x v="20"/>
    <x v="15"/>
    <x v="29"/>
    <x v="3"/>
    <x v="391"/>
    <x v="1"/>
    <x v="4"/>
    <x v="387"/>
    <x v="1783"/>
    <x v="2"/>
    <x v="0"/>
    <x v="1902"/>
  </r>
  <r>
    <n v="2088"/>
    <x v="1013"/>
    <x v="0"/>
    <x v="661"/>
    <x v="696"/>
    <x v="1"/>
    <s v="IM-15070"/>
    <x v="5"/>
    <x v="0"/>
    <s v="United States"/>
    <x v="20"/>
    <x v="15"/>
    <x v="29"/>
    <x v="3"/>
    <x v="1158"/>
    <x v="1"/>
    <x v="10"/>
    <x v="1137"/>
    <x v="64"/>
    <x v="1"/>
    <x v="0"/>
    <x v="64"/>
  </r>
  <r>
    <n v="2089"/>
    <x v="1013"/>
    <x v="0"/>
    <x v="661"/>
    <x v="696"/>
    <x v="1"/>
    <s v="IM-15070"/>
    <x v="5"/>
    <x v="0"/>
    <s v="United States"/>
    <x v="20"/>
    <x v="15"/>
    <x v="29"/>
    <x v="3"/>
    <x v="1239"/>
    <x v="1"/>
    <x v="13"/>
    <x v="1213"/>
    <x v="536"/>
    <x v="0"/>
    <x v="0"/>
    <x v="1903"/>
  </r>
  <r>
    <n v="2090"/>
    <x v="1014"/>
    <x v="1"/>
    <x v="662"/>
    <x v="697"/>
    <x v="1"/>
    <s v="MY-17380"/>
    <x v="199"/>
    <x v="1"/>
    <s v="United States"/>
    <x v="277"/>
    <x v="1"/>
    <x v="348"/>
    <x v="1"/>
    <x v="1240"/>
    <x v="1"/>
    <x v="2"/>
    <x v="1214"/>
    <x v="1784"/>
    <x v="0"/>
    <x v="0"/>
    <x v="1904"/>
  </r>
  <r>
    <n v="2091"/>
    <x v="1015"/>
    <x v="3"/>
    <x v="663"/>
    <x v="698"/>
    <x v="1"/>
    <s v="MM-17260"/>
    <x v="570"/>
    <x v="0"/>
    <s v="United States"/>
    <x v="40"/>
    <x v="13"/>
    <x v="49"/>
    <x v="3"/>
    <x v="608"/>
    <x v="1"/>
    <x v="8"/>
    <x v="603"/>
    <x v="1785"/>
    <x v="1"/>
    <x v="0"/>
    <x v="1905"/>
  </r>
  <r>
    <n v="2092"/>
    <x v="1015"/>
    <x v="3"/>
    <x v="663"/>
    <x v="698"/>
    <x v="1"/>
    <s v="MM-17260"/>
    <x v="570"/>
    <x v="0"/>
    <s v="United States"/>
    <x v="40"/>
    <x v="13"/>
    <x v="49"/>
    <x v="3"/>
    <x v="1116"/>
    <x v="0"/>
    <x v="3"/>
    <x v="1095"/>
    <x v="1786"/>
    <x v="1"/>
    <x v="4"/>
    <x v="1906"/>
  </r>
  <r>
    <n v="2093"/>
    <x v="1016"/>
    <x v="2"/>
    <x v="664"/>
    <x v="683"/>
    <x v="1"/>
    <s v="MP-17470"/>
    <x v="88"/>
    <x v="2"/>
    <s v="United States"/>
    <x v="278"/>
    <x v="11"/>
    <x v="349"/>
    <x v="2"/>
    <x v="992"/>
    <x v="0"/>
    <x v="1"/>
    <x v="975"/>
    <x v="1787"/>
    <x v="2"/>
    <x v="0"/>
    <x v="1907"/>
  </r>
  <r>
    <n v="2094"/>
    <x v="1017"/>
    <x v="1"/>
    <x v="657"/>
    <x v="368"/>
    <x v="0"/>
    <s v="AW-10840"/>
    <x v="497"/>
    <x v="0"/>
    <s v="United States"/>
    <x v="168"/>
    <x v="27"/>
    <x v="214"/>
    <x v="1"/>
    <x v="505"/>
    <x v="1"/>
    <x v="14"/>
    <x v="500"/>
    <x v="1788"/>
    <x v="7"/>
    <x v="0"/>
    <x v="1908"/>
  </r>
  <r>
    <n v="2095"/>
    <x v="1018"/>
    <x v="1"/>
    <x v="665"/>
    <x v="699"/>
    <x v="1"/>
    <s v="SF-20065"/>
    <x v="11"/>
    <x v="0"/>
    <s v="United States"/>
    <x v="40"/>
    <x v="3"/>
    <x v="124"/>
    <x v="0"/>
    <x v="1241"/>
    <x v="1"/>
    <x v="6"/>
    <x v="1215"/>
    <x v="1332"/>
    <x v="2"/>
    <x v="2"/>
    <x v="1909"/>
  </r>
  <r>
    <n v="2096"/>
    <x v="1019"/>
    <x v="0"/>
    <x v="666"/>
    <x v="315"/>
    <x v="1"/>
    <s v="SN-20710"/>
    <x v="17"/>
    <x v="2"/>
    <s v="United States"/>
    <x v="25"/>
    <x v="35"/>
    <x v="129"/>
    <x v="0"/>
    <x v="1242"/>
    <x v="1"/>
    <x v="8"/>
    <x v="1216"/>
    <x v="1789"/>
    <x v="8"/>
    <x v="0"/>
    <x v="1910"/>
  </r>
  <r>
    <n v="2097"/>
    <x v="1019"/>
    <x v="0"/>
    <x v="666"/>
    <x v="315"/>
    <x v="1"/>
    <s v="SN-20710"/>
    <x v="17"/>
    <x v="2"/>
    <s v="United States"/>
    <x v="25"/>
    <x v="35"/>
    <x v="129"/>
    <x v="0"/>
    <x v="1243"/>
    <x v="1"/>
    <x v="6"/>
    <x v="1217"/>
    <x v="1377"/>
    <x v="4"/>
    <x v="0"/>
    <x v="1911"/>
  </r>
  <r>
    <n v="2098"/>
    <x v="1019"/>
    <x v="0"/>
    <x v="666"/>
    <x v="315"/>
    <x v="1"/>
    <s v="SN-20710"/>
    <x v="17"/>
    <x v="2"/>
    <s v="United States"/>
    <x v="25"/>
    <x v="35"/>
    <x v="129"/>
    <x v="0"/>
    <x v="449"/>
    <x v="1"/>
    <x v="6"/>
    <x v="444"/>
    <x v="484"/>
    <x v="1"/>
    <x v="0"/>
    <x v="495"/>
  </r>
  <r>
    <n v="2099"/>
    <x v="1020"/>
    <x v="3"/>
    <x v="210"/>
    <x v="230"/>
    <x v="1"/>
    <s v="RD-19900"/>
    <x v="76"/>
    <x v="0"/>
    <s v="United States"/>
    <x v="32"/>
    <x v="21"/>
    <x v="40"/>
    <x v="1"/>
    <x v="953"/>
    <x v="1"/>
    <x v="4"/>
    <x v="937"/>
    <x v="1023"/>
    <x v="1"/>
    <x v="2"/>
    <x v="1912"/>
  </r>
  <r>
    <n v="2100"/>
    <x v="1020"/>
    <x v="3"/>
    <x v="210"/>
    <x v="230"/>
    <x v="1"/>
    <s v="RD-19900"/>
    <x v="76"/>
    <x v="0"/>
    <s v="United States"/>
    <x v="32"/>
    <x v="21"/>
    <x v="40"/>
    <x v="1"/>
    <x v="1135"/>
    <x v="2"/>
    <x v="11"/>
    <x v="1114"/>
    <x v="1790"/>
    <x v="3"/>
    <x v="2"/>
    <x v="1913"/>
  </r>
  <r>
    <n v="2101"/>
    <x v="1021"/>
    <x v="2"/>
    <x v="418"/>
    <x v="700"/>
    <x v="1"/>
    <s v="KT-16480"/>
    <x v="409"/>
    <x v="0"/>
    <s v="United States"/>
    <x v="60"/>
    <x v="22"/>
    <x v="76"/>
    <x v="1"/>
    <x v="1244"/>
    <x v="1"/>
    <x v="4"/>
    <x v="1218"/>
    <x v="1791"/>
    <x v="1"/>
    <x v="2"/>
    <x v="1914"/>
  </r>
  <r>
    <n v="2102"/>
    <x v="1021"/>
    <x v="2"/>
    <x v="418"/>
    <x v="700"/>
    <x v="1"/>
    <s v="KT-16480"/>
    <x v="409"/>
    <x v="0"/>
    <s v="United States"/>
    <x v="60"/>
    <x v="22"/>
    <x v="76"/>
    <x v="1"/>
    <x v="1062"/>
    <x v="1"/>
    <x v="6"/>
    <x v="1042"/>
    <x v="1792"/>
    <x v="4"/>
    <x v="2"/>
    <x v="1915"/>
  </r>
  <r>
    <n v="2103"/>
    <x v="1022"/>
    <x v="2"/>
    <x v="667"/>
    <x v="701"/>
    <x v="3"/>
    <s v="AH-10120"/>
    <x v="571"/>
    <x v="2"/>
    <s v="United States"/>
    <x v="93"/>
    <x v="16"/>
    <x v="115"/>
    <x v="1"/>
    <x v="394"/>
    <x v="0"/>
    <x v="1"/>
    <x v="390"/>
    <x v="1793"/>
    <x v="4"/>
    <x v="2"/>
    <x v="1916"/>
  </r>
  <r>
    <n v="2104"/>
    <x v="1023"/>
    <x v="3"/>
    <x v="668"/>
    <x v="702"/>
    <x v="0"/>
    <s v="BM-11650"/>
    <x v="312"/>
    <x v="1"/>
    <s v="United States"/>
    <x v="20"/>
    <x v="15"/>
    <x v="29"/>
    <x v="3"/>
    <x v="447"/>
    <x v="1"/>
    <x v="10"/>
    <x v="1219"/>
    <x v="1794"/>
    <x v="4"/>
    <x v="0"/>
    <x v="1917"/>
  </r>
  <r>
    <n v="2105"/>
    <x v="1023"/>
    <x v="3"/>
    <x v="668"/>
    <x v="702"/>
    <x v="0"/>
    <s v="BM-11650"/>
    <x v="312"/>
    <x v="1"/>
    <s v="United States"/>
    <x v="20"/>
    <x v="15"/>
    <x v="29"/>
    <x v="3"/>
    <x v="197"/>
    <x v="2"/>
    <x v="11"/>
    <x v="196"/>
    <x v="1795"/>
    <x v="0"/>
    <x v="0"/>
    <x v="1918"/>
  </r>
  <r>
    <n v="2106"/>
    <x v="1024"/>
    <x v="2"/>
    <x v="587"/>
    <x v="703"/>
    <x v="1"/>
    <s v="BW-11200"/>
    <x v="572"/>
    <x v="0"/>
    <s v="United States"/>
    <x v="199"/>
    <x v="2"/>
    <x v="250"/>
    <x v="0"/>
    <x v="974"/>
    <x v="1"/>
    <x v="10"/>
    <x v="959"/>
    <x v="12"/>
    <x v="1"/>
    <x v="2"/>
    <x v="12"/>
  </r>
  <r>
    <n v="2107"/>
    <x v="1025"/>
    <x v="2"/>
    <x v="467"/>
    <x v="316"/>
    <x v="3"/>
    <s v="HG-14965"/>
    <x v="428"/>
    <x v="1"/>
    <s v="United States"/>
    <x v="279"/>
    <x v="5"/>
    <x v="350"/>
    <x v="2"/>
    <x v="236"/>
    <x v="1"/>
    <x v="8"/>
    <x v="234"/>
    <x v="1796"/>
    <x v="7"/>
    <x v="3"/>
    <x v="1919"/>
  </r>
  <r>
    <n v="2108"/>
    <x v="1026"/>
    <x v="1"/>
    <x v="89"/>
    <x v="704"/>
    <x v="3"/>
    <s v="SG-20080"/>
    <x v="65"/>
    <x v="0"/>
    <s v="United States"/>
    <x v="56"/>
    <x v="1"/>
    <x v="71"/>
    <x v="1"/>
    <x v="368"/>
    <x v="1"/>
    <x v="10"/>
    <x v="364"/>
    <x v="1024"/>
    <x v="7"/>
    <x v="0"/>
    <x v="1920"/>
  </r>
  <r>
    <n v="2109"/>
    <x v="1026"/>
    <x v="1"/>
    <x v="89"/>
    <x v="704"/>
    <x v="3"/>
    <s v="SG-20080"/>
    <x v="65"/>
    <x v="0"/>
    <s v="United States"/>
    <x v="56"/>
    <x v="1"/>
    <x v="71"/>
    <x v="1"/>
    <x v="896"/>
    <x v="1"/>
    <x v="8"/>
    <x v="880"/>
    <x v="1115"/>
    <x v="1"/>
    <x v="2"/>
    <x v="1155"/>
  </r>
  <r>
    <n v="2110"/>
    <x v="1026"/>
    <x v="1"/>
    <x v="89"/>
    <x v="704"/>
    <x v="3"/>
    <s v="SG-20080"/>
    <x v="65"/>
    <x v="0"/>
    <s v="United States"/>
    <x v="56"/>
    <x v="1"/>
    <x v="71"/>
    <x v="1"/>
    <x v="1245"/>
    <x v="1"/>
    <x v="6"/>
    <x v="1220"/>
    <x v="1325"/>
    <x v="1"/>
    <x v="0"/>
    <x v="1921"/>
  </r>
  <r>
    <n v="2111"/>
    <x v="1026"/>
    <x v="1"/>
    <x v="89"/>
    <x v="704"/>
    <x v="3"/>
    <s v="SG-20080"/>
    <x v="65"/>
    <x v="0"/>
    <s v="United States"/>
    <x v="56"/>
    <x v="1"/>
    <x v="71"/>
    <x v="1"/>
    <x v="203"/>
    <x v="1"/>
    <x v="13"/>
    <x v="202"/>
    <x v="1797"/>
    <x v="2"/>
    <x v="0"/>
    <x v="1922"/>
  </r>
  <r>
    <n v="2112"/>
    <x v="1026"/>
    <x v="1"/>
    <x v="89"/>
    <x v="704"/>
    <x v="3"/>
    <s v="SG-20080"/>
    <x v="65"/>
    <x v="0"/>
    <s v="United States"/>
    <x v="56"/>
    <x v="1"/>
    <x v="71"/>
    <x v="1"/>
    <x v="38"/>
    <x v="0"/>
    <x v="1"/>
    <x v="38"/>
    <x v="831"/>
    <x v="4"/>
    <x v="2"/>
    <x v="1923"/>
  </r>
  <r>
    <n v="2113"/>
    <x v="1026"/>
    <x v="1"/>
    <x v="89"/>
    <x v="704"/>
    <x v="3"/>
    <s v="SG-20080"/>
    <x v="65"/>
    <x v="0"/>
    <s v="United States"/>
    <x v="56"/>
    <x v="1"/>
    <x v="71"/>
    <x v="1"/>
    <x v="558"/>
    <x v="1"/>
    <x v="14"/>
    <x v="552"/>
    <x v="1286"/>
    <x v="1"/>
    <x v="0"/>
    <x v="1924"/>
  </r>
  <r>
    <n v="2114"/>
    <x v="1026"/>
    <x v="1"/>
    <x v="89"/>
    <x v="704"/>
    <x v="3"/>
    <s v="SG-20080"/>
    <x v="65"/>
    <x v="0"/>
    <s v="United States"/>
    <x v="56"/>
    <x v="1"/>
    <x v="71"/>
    <x v="1"/>
    <x v="1246"/>
    <x v="2"/>
    <x v="7"/>
    <x v="1221"/>
    <x v="1798"/>
    <x v="4"/>
    <x v="2"/>
    <x v="1925"/>
  </r>
  <r>
    <n v="2115"/>
    <x v="1026"/>
    <x v="1"/>
    <x v="89"/>
    <x v="704"/>
    <x v="3"/>
    <s v="SG-20080"/>
    <x v="65"/>
    <x v="0"/>
    <s v="United States"/>
    <x v="56"/>
    <x v="1"/>
    <x v="71"/>
    <x v="1"/>
    <x v="1247"/>
    <x v="1"/>
    <x v="4"/>
    <x v="1222"/>
    <x v="1799"/>
    <x v="0"/>
    <x v="0"/>
    <x v="1926"/>
  </r>
  <r>
    <n v="2116"/>
    <x v="1026"/>
    <x v="1"/>
    <x v="89"/>
    <x v="704"/>
    <x v="3"/>
    <s v="SG-20080"/>
    <x v="65"/>
    <x v="0"/>
    <s v="United States"/>
    <x v="56"/>
    <x v="1"/>
    <x v="71"/>
    <x v="1"/>
    <x v="1248"/>
    <x v="0"/>
    <x v="0"/>
    <x v="1223"/>
    <x v="1800"/>
    <x v="7"/>
    <x v="11"/>
    <x v="1927"/>
  </r>
  <r>
    <n v="2117"/>
    <x v="1027"/>
    <x v="1"/>
    <x v="88"/>
    <x v="334"/>
    <x v="0"/>
    <s v="RK-19300"/>
    <x v="343"/>
    <x v="0"/>
    <s v="United States"/>
    <x v="30"/>
    <x v="15"/>
    <x v="144"/>
    <x v="3"/>
    <x v="1110"/>
    <x v="0"/>
    <x v="3"/>
    <x v="1090"/>
    <x v="1801"/>
    <x v="7"/>
    <x v="10"/>
    <x v="1928"/>
  </r>
  <r>
    <n v="2118"/>
    <x v="1028"/>
    <x v="0"/>
    <x v="251"/>
    <x v="30"/>
    <x v="1"/>
    <s v="SW-20245"/>
    <x v="573"/>
    <x v="0"/>
    <s v="United States"/>
    <x v="280"/>
    <x v="1"/>
    <x v="351"/>
    <x v="1"/>
    <x v="393"/>
    <x v="1"/>
    <x v="10"/>
    <x v="389"/>
    <x v="1802"/>
    <x v="3"/>
    <x v="0"/>
    <x v="1929"/>
  </r>
  <r>
    <n v="2119"/>
    <x v="1029"/>
    <x v="3"/>
    <x v="669"/>
    <x v="339"/>
    <x v="2"/>
    <s v="RW-19630"/>
    <x v="338"/>
    <x v="1"/>
    <s v="United States"/>
    <x v="4"/>
    <x v="4"/>
    <x v="59"/>
    <x v="1"/>
    <x v="218"/>
    <x v="1"/>
    <x v="10"/>
    <x v="217"/>
    <x v="267"/>
    <x v="7"/>
    <x v="0"/>
    <x v="1930"/>
  </r>
  <r>
    <n v="2120"/>
    <x v="1029"/>
    <x v="3"/>
    <x v="669"/>
    <x v="339"/>
    <x v="2"/>
    <s v="RW-19630"/>
    <x v="338"/>
    <x v="1"/>
    <s v="United States"/>
    <x v="4"/>
    <x v="4"/>
    <x v="59"/>
    <x v="1"/>
    <x v="1188"/>
    <x v="1"/>
    <x v="8"/>
    <x v="1165"/>
    <x v="1658"/>
    <x v="2"/>
    <x v="2"/>
    <x v="1756"/>
  </r>
  <r>
    <n v="2121"/>
    <x v="1030"/>
    <x v="3"/>
    <x v="363"/>
    <x v="705"/>
    <x v="1"/>
    <s v="TS-21085"/>
    <x v="465"/>
    <x v="0"/>
    <s v="United States"/>
    <x v="281"/>
    <x v="2"/>
    <x v="352"/>
    <x v="0"/>
    <x v="744"/>
    <x v="1"/>
    <x v="8"/>
    <x v="735"/>
    <x v="1803"/>
    <x v="1"/>
    <x v="6"/>
    <x v="1931"/>
  </r>
  <r>
    <n v="2122"/>
    <x v="1031"/>
    <x v="3"/>
    <x v="45"/>
    <x v="45"/>
    <x v="2"/>
    <s v="JB-15400"/>
    <x v="80"/>
    <x v="1"/>
    <s v="United States"/>
    <x v="282"/>
    <x v="1"/>
    <x v="353"/>
    <x v="1"/>
    <x v="51"/>
    <x v="0"/>
    <x v="1"/>
    <x v="51"/>
    <x v="1804"/>
    <x v="1"/>
    <x v="2"/>
    <x v="1932"/>
  </r>
  <r>
    <n v="2123"/>
    <x v="1032"/>
    <x v="3"/>
    <x v="585"/>
    <x v="706"/>
    <x v="0"/>
    <s v="EH-14005"/>
    <x v="382"/>
    <x v="2"/>
    <s v="United States"/>
    <x v="190"/>
    <x v="12"/>
    <x v="241"/>
    <x v="2"/>
    <x v="366"/>
    <x v="0"/>
    <x v="0"/>
    <x v="362"/>
    <x v="1805"/>
    <x v="0"/>
    <x v="0"/>
    <x v="1933"/>
  </r>
  <r>
    <n v="2124"/>
    <x v="1032"/>
    <x v="3"/>
    <x v="585"/>
    <x v="706"/>
    <x v="0"/>
    <s v="EH-14005"/>
    <x v="382"/>
    <x v="2"/>
    <s v="United States"/>
    <x v="190"/>
    <x v="12"/>
    <x v="241"/>
    <x v="2"/>
    <x v="85"/>
    <x v="1"/>
    <x v="2"/>
    <x v="85"/>
    <x v="1806"/>
    <x v="6"/>
    <x v="0"/>
    <x v="1934"/>
  </r>
  <r>
    <n v="2125"/>
    <x v="1033"/>
    <x v="3"/>
    <x v="96"/>
    <x v="241"/>
    <x v="1"/>
    <s v="EH-14005"/>
    <x v="382"/>
    <x v="2"/>
    <s v="United States"/>
    <x v="10"/>
    <x v="9"/>
    <x v="105"/>
    <x v="3"/>
    <x v="1249"/>
    <x v="1"/>
    <x v="12"/>
    <x v="1224"/>
    <x v="1807"/>
    <x v="2"/>
    <x v="2"/>
    <x v="1935"/>
  </r>
  <r>
    <n v="2126"/>
    <x v="1033"/>
    <x v="3"/>
    <x v="96"/>
    <x v="241"/>
    <x v="1"/>
    <s v="EH-14005"/>
    <x v="382"/>
    <x v="2"/>
    <s v="United States"/>
    <x v="10"/>
    <x v="9"/>
    <x v="105"/>
    <x v="3"/>
    <x v="1250"/>
    <x v="2"/>
    <x v="7"/>
    <x v="1225"/>
    <x v="1581"/>
    <x v="3"/>
    <x v="10"/>
    <x v="1936"/>
  </r>
  <r>
    <n v="2127"/>
    <x v="1034"/>
    <x v="2"/>
    <x v="670"/>
    <x v="431"/>
    <x v="1"/>
    <s v="BS-11665"/>
    <x v="574"/>
    <x v="0"/>
    <s v="United States"/>
    <x v="10"/>
    <x v="9"/>
    <x v="105"/>
    <x v="3"/>
    <x v="357"/>
    <x v="2"/>
    <x v="11"/>
    <x v="353"/>
    <x v="1808"/>
    <x v="1"/>
    <x v="2"/>
    <x v="1937"/>
  </r>
  <r>
    <n v="2128"/>
    <x v="1035"/>
    <x v="1"/>
    <x v="242"/>
    <x v="256"/>
    <x v="1"/>
    <s v="JK-16120"/>
    <x v="451"/>
    <x v="2"/>
    <s v="United States"/>
    <x v="10"/>
    <x v="9"/>
    <x v="63"/>
    <x v="3"/>
    <x v="1251"/>
    <x v="0"/>
    <x v="5"/>
    <x v="1226"/>
    <x v="1809"/>
    <x v="1"/>
    <x v="2"/>
    <x v="1938"/>
  </r>
  <r>
    <n v="2129"/>
    <x v="1035"/>
    <x v="1"/>
    <x v="242"/>
    <x v="256"/>
    <x v="1"/>
    <s v="JK-16120"/>
    <x v="451"/>
    <x v="2"/>
    <s v="United States"/>
    <x v="10"/>
    <x v="9"/>
    <x v="63"/>
    <x v="3"/>
    <x v="1004"/>
    <x v="1"/>
    <x v="10"/>
    <x v="987"/>
    <x v="561"/>
    <x v="4"/>
    <x v="2"/>
    <x v="570"/>
  </r>
  <r>
    <n v="2130"/>
    <x v="1036"/>
    <x v="2"/>
    <x v="671"/>
    <x v="707"/>
    <x v="0"/>
    <s v="RF-19345"/>
    <x v="575"/>
    <x v="1"/>
    <s v="United States"/>
    <x v="18"/>
    <x v="38"/>
    <x v="354"/>
    <x v="3"/>
    <x v="1252"/>
    <x v="1"/>
    <x v="9"/>
    <x v="1227"/>
    <x v="1810"/>
    <x v="4"/>
    <x v="0"/>
    <x v="1939"/>
  </r>
  <r>
    <n v="2131"/>
    <x v="1036"/>
    <x v="2"/>
    <x v="671"/>
    <x v="707"/>
    <x v="0"/>
    <s v="RF-19345"/>
    <x v="575"/>
    <x v="1"/>
    <s v="United States"/>
    <x v="18"/>
    <x v="38"/>
    <x v="354"/>
    <x v="3"/>
    <x v="1253"/>
    <x v="1"/>
    <x v="6"/>
    <x v="1228"/>
    <x v="1811"/>
    <x v="6"/>
    <x v="0"/>
    <x v="1940"/>
  </r>
  <r>
    <n v="2132"/>
    <x v="1036"/>
    <x v="2"/>
    <x v="671"/>
    <x v="707"/>
    <x v="0"/>
    <s v="RF-19345"/>
    <x v="575"/>
    <x v="1"/>
    <s v="United States"/>
    <x v="18"/>
    <x v="38"/>
    <x v="354"/>
    <x v="3"/>
    <x v="891"/>
    <x v="0"/>
    <x v="5"/>
    <x v="875"/>
    <x v="395"/>
    <x v="3"/>
    <x v="0"/>
    <x v="1941"/>
  </r>
  <r>
    <n v="2133"/>
    <x v="1037"/>
    <x v="1"/>
    <x v="312"/>
    <x v="6"/>
    <x v="1"/>
    <s v="DL-12865"/>
    <x v="297"/>
    <x v="0"/>
    <s v="United States"/>
    <x v="20"/>
    <x v="15"/>
    <x v="164"/>
    <x v="3"/>
    <x v="1254"/>
    <x v="1"/>
    <x v="10"/>
    <x v="1229"/>
    <x v="1812"/>
    <x v="1"/>
    <x v="0"/>
    <x v="1942"/>
  </r>
  <r>
    <n v="2134"/>
    <x v="1038"/>
    <x v="1"/>
    <x v="672"/>
    <x v="107"/>
    <x v="1"/>
    <s v="WB-21850"/>
    <x v="576"/>
    <x v="0"/>
    <s v="United States"/>
    <x v="10"/>
    <x v="9"/>
    <x v="63"/>
    <x v="3"/>
    <x v="13"/>
    <x v="1"/>
    <x v="8"/>
    <x v="13"/>
    <x v="1813"/>
    <x v="1"/>
    <x v="6"/>
    <x v="1943"/>
  </r>
  <r>
    <n v="2135"/>
    <x v="1038"/>
    <x v="1"/>
    <x v="672"/>
    <x v="107"/>
    <x v="1"/>
    <s v="WB-21850"/>
    <x v="576"/>
    <x v="0"/>
    <s v="United States"/>
    <x v="10"/>
    <x v="9"/>
    <x v="63"/>
    <x v="3"/>
    <x v="969"/>
    <x v="1"/>
    <x v="13"/>
    <x v="953"/>
    <x v="1814"/>
    <x v="3"/>
    <x v="2"/>
    <x v="1944"/>
  </r>
  <r>
    <n v="2136"/>
    <x v="1038"/>
    <x v="1"/>
    <x v="672"/>
    <x v="107"/>
    <x v="1"/>
    <s v="WB-21850"/>
    <x v="576"/>
    <x v="0"/>
    <s v="United States"/>
    <x v="10"/>
    <x v="9"/>
    <x v="63"/>
    <x v="3"/>
    <x v="1255"/>
    <x v="2"/>
    <x v="7"/>
    <x v="1230"/>
    <x v="1815"/>
    <x v="4"/>
    <x v="10"/>
    <x v="1945"/>
  </r>
  <r>
    <n v="2137"/>
    <x v="1039"/>
    <x v="1"/>
    <x v="620"/>
    <x v="708"/>
    <x v="1"/>
    <s v="TB-21625"/>
    <x v="577"/>
    <x v="0"/>
    <s v="United States"/>
    <x v="55"/>
    <x v="5"/>
    <x v="70"/>
    <x v="2"/>
    <x v="1256"/>
    <x v="0"/>
    <x v="5"/>
    <x v="1231"/>
    <x v="1816"/>
    <x v="2"/>
    <x v="7"/>
    <x v="1946"/>
  </r>
  <r>
    <n v="2138"/>
    <x v="1039"/>
    <x v="1"/>
    <x v="620"/>
    <x v="708"/>
    <x v="1"/>
    <s v="TB-21625"/>
    <x v="577"/>
    <x v="0"/>
    <s v="United States"/>
    <x v="55"/>
    <x v="5"/>
    <x v="70"/>
    <x v="2"/>
    <x v="1203"/>
    <x v="1"/>
    <x v="8"/>
    <x v="1179"/>
    <x v="1817"/>
    <x v="4"/>
    <x v="3"/>
    <x v="1947"/>
  </r>
  <r>
    <n v="2139"/>
    <x v="1040"/>
    <x v="3"/>
    <x v="673"/>
    <x v="38"/>
    <x v="3"/>
    <s v="CB-12415"/>
    <x v="558"/>
    <x v="0"/>
    <s v="United States"/>
    <x v="20"/>
    <x v="15"/>
    <x v="29"/>
    <x v="3"/>
    <x v="593"/>
    <x v="1"/>
    <x v="10"/>
    <x v="588"/>
    <x v="678"/>
    <x v="1"/>
    <x v="0"/>
    <x v="691"/>
  </r>
  <r>
    <n v="2140"/>
    <x v="1041"/>
    <x v="2"/>
    <x v="571"/>
    <x v="628"/>
    <x v="1"/>
    <s v="GT-14635"/>
    <x v="265"/>
    <x v="1"/>
    <s v="United States"/>
    <x v="85"/>
    <x v="15"/>
    <x v="254"/>
    <x v="3"/>
    <x v="350"/>
    <x v="1"/>
    <x v="8"/>
    <x v="346"/>
    <x v="1818"/>
    <x v="6"/>
    <x v="2"/>
    <x v="1948"/>
  </r>
  <r>
    <n v="2141"/>
    <x v="1041"/>
    <x v="2"/>
    <x v="571"/>
    <x v="628"/>
    <x v="1"/>
    <s v="GT-14635"/>
    <x v="265"/>
    <x v="1"/>
    <s v="United States"/>
    <x v="85"/>
    <x v="15"/>
    <x v="254"/>
    <x v="3"/>
    <x v="1257"/>
    <x v="1"/>
    <x v="14"/>
    <x v="1232"/>
    <x v="1819"/>
    <x v="0"/>
    <x v="0"/>
    <x v="1949"/>
  </r>
  <r>
    <n v="2142"/>
    <x v="1041"/>
    <x v="2"/>
    <x v="571"/>
    <x v="628"/>
    <x v="1"/>
    <s v="GT-14635"/>
    <x v="265"/>
    <x v="1"/>
    <s v="United States"/>
    <x v="85"/>
    <x v="15"/>
    <x v="254"/>
    <x v="3"/>
    <x v="1258"/>
    <x v="0"/>
    <x v="3"/>
    <x v="1233"/>
    <x v="1820"/>
    <x v="1"/>
    <x v="10"/>
    <x v="1950"/>
  </r>
  <r>
    <n v="2143"/>
    <x v="1042"/>
    <x v="0"/>
    <x v="142"/>
    <x v="344"/>
    <x v="1"/>
    <s v="DK-13225"/>
    <x v="158"/>
    <x v="1"/>
    <s v="United States"/>
    <x v="10"/>
    <x v="9"/>
    <x v="11"/>
    <x v="3"/>
    <x v="69"/>
    <x v="1"/>
    <x v="10"/>
    <x v="69"/>
    <x v="429"/>
    <x v="5"/>
    <x v="2"/>
    <x v="1951"/>
  </r>
  <r>
    <n v="2144"/>
    <x v="1042"/>
    <x v="0"/>
    <x v="142"/>
    <x v="344"/>
    <x v="1"/>
    <s v="DK-13225"/>
    <x v="158"/>
    <x v="1"/>
    <s v="United States"/>
    <x v="10"/>
    <x v="9"/>
    <x v="11"/>
    <x v="3"/>
    <x v="125"/>
    <x v="2"/>
    <x v="7"/>
    <x v="126"/>
    <x v="1821"/>
    <x v="0"/>
    <x v="10"/>
    <x v="1952"/>
  </r>
  <r>
    <n v="2145"/>
    <x v="1042"/>
    <x v="0"/>
    <x v="142"/>
    <x v="344"/>
    <x v="1"/>
    <s v="DK-13225"/>
    <x v="158"/>
    <x v="1"/>
    <s v="United States"/>
    <x v="10"/>
    <x v="9"/>
    <x v="11"/>
    <x v="3"/>
    <x v="127"/>
    <x v="1"/>
    <x v="13"/>
    <x v="33"/>
    <x v="1822"/>
    <x v="3"/>
    <x v="2"/>
    <x v="1953"/>
  </r>
  <r>
    <n v="2146"/>
    <x v="1043"/>
    <x v="0"/>
    <x v="674"/>
    <x v="597"/>
    <x v="1"/>
    <s v="TS-21160"/>
    <x v="378"/>
    <x v="1"/>
    <s v="United States"/>
    <x v="283"/>
    <x v="9"/>
    <x v="355"/>
    <x v="3"/>
    <x v="228"/>
    <x v="0"/>
    <x v="1"/>
    <x v="226"/>
    <x v="1823"/>
    <x v="1"/>
    <x v="4"/>
    <x v="1954"/>
  </r>
  <r>
    <n v="2147"/>
    <x v="1043"/>
    <x v="0"/>
    <x v="674"/>
    <x v="597"/>
    <x v="1"/>
    <s v="TS-21160"/>
    <x v="378"/>
    <x v="1"/>
    <s v="United States"/>
    <x v="283"/>
    <x v="9"/>
    <x v="355"/>
    <x v="3"/>
    <x v="132"/>
    <x v="1"/>
    <x v="8"/>
    <x v="132"/>
    <x v="1824"/>
    <x v="4"/>
    <x v="6"/>
    <x v="1955"/>
  </r>
  <r>
    <n v="2148"/>
    <x v="1043"/>
    <x v="0"/>
    <x v="674"/>
    <x v="597"/>
    <x v="1"/>
    <s v="TS-21160"/>
    <x v="378"/>
    <x v="1"/>
    <s v="United States"/>
    <x v="283"/>
    <x v="9"/>
    <x v="355"/>
    <x v="3"/>
    <x v="45"/>
    <x v="1"/>
    <x v="4"/>
    <x v="45"/>
    <x v="1825"/>
    <x v="5"/>
    <x v="2"/>
    <x v="1956"/>
  </r>
  <r>
    <n v="2149"/>
    <x v="1044"/>
    <x v="2"/>
    <x v="432"/>
    <x v="709"/>
    <x v="1"/>
    <s v="WB-21850"/>
    <x v="576"/>
    <x v="0"/>
    <s v="United States"/>
    <x v="3"/>
    <x v="1"/>
    <x v="137"/>
    <x v="1"/>
    <x v="784"/>
    <x v="0"/>
    <x v="5"/>
    <x v="775"/>
    <x v="1826"/>
    <x v="7"/>
    <x v="0"/>
    <x v="1957"/>
  </r>
  <r>
    <n v="2150"/>
    <x v="1045"/>
    <x v="3"/>
    <x v="185"/>
    <x v="710"/>
    <x v="1"/>
    <s v="DO-13435"/>
    <x v="157"/>
    <x v="0"/>
    <s v="United States"/>
    <x v="20"/>
    <x v="15"/>
    <x v="45"/>
    <x v="3"/>
    <x v="1259"/>
    <x v="2"/>
    <x v="7"/>
    <x v="1234"/>
    <x v="1827"/>
    <x v="2"/>
    <x v="0"/>
    <x v="1958"/>
  </r>
  <r>
    <n v="2151"/>
    <x v="1046"/>
    <x v="3"/>
    <x v="123"/>
    <x v="177"/>
    <x v="1"/>
    <s v="AF-10870"/>
    <x v="578"/>
    <x v="0"/>
    <s v="United States"/>
    <x v="284"/>
    <x v="5"/>
    <x v="356"/>
    <x v="2"/>
    <x v="913"/>
    <x v="0"/>
    <x v="1"/>
    <x v="896"/>
    <x v="1828"/>
    <x v="1"/>
    <x v="4"/>
    <x v="1959"/>
  </r>
  <r>
    <n v="2152"/>
    <x v="1047"/>
    <x v="2"/>
    <x v="156"/>
    <x v="695"/>
    <x v="0"/>
    <s v="RB-19435"/>
    <x v="579"/>
    <x v="0"/>
    <s v="United States"/>
    <x v="285"/>
    <x v="25"/>
    <x v="357"/>
    <x v="2"/>
    <x v="404"/>
    <x v="2"/>
    <x v="11"/>
    <x v="400"/>
    <x v="1829"/>
    <x v="3"/>
    <x v="0"/>
    <x v="1960"/>
  </r>
  <r>
    <n v="2153"/>
    <x v="1048"/>
    <x v="1"/>
    <x v="6"/>
    <x v="6"/>
    <x v="1"/>
    <s v="AR-10540"/>
    <x v="481"/>
    <x v="0"/>
    <s v="United States"/>
    <x v="94"/>
    <x v="31"/>
    <x v="358"/>
    <x v="3"/>
    <x v="1025"/>
    <x v="1"/>
    <x v="10"/>
    <x v="1007"/>
    <x v="1830"/>
    <x v="1"/>
    <x v="0"/>
    <x v="1961"/>
  </r>
  <r>
    <n v="2154"/>
    <x v="1049"/>
    <x v="0"/>
    <x v="216"/>
    <x v="461"/>
    <x v="1"/>
    <s v="DR-12880"/>
    <x v="112"/>
    <x v="1"/>
    <s v="United States"/>
    <x v="20"/>
    <x v="15"/>
    <x v="29"/>
    <x v="3"/>
    <x v="608"/>
    <x v="1"/>
    <x v="8"/>
    <x v="603"/>
    <x v="1831"/>
    <x v="0"/>
    <x v="2"/>
    <x v="1962"/>
  </r>
  <r>
    <n v="2155"/>
    <x v="1050"/>
    <x v="0"/>
    <x v="567"/>
    <x v="711"/>
    <x v="1"/>
    <s v="BF-11170"/>
    <x v="408"/>
    <x v="2"/>
    <s v="United States"/>
    <x v="61"/>
    <x v="5"/>
    <x v="176"/>
    <x v="2"/>
    <x v="1155"/>
    <x v="0"/>
    <x v="5"/>
    <x v="1134"/>
    <x v="1832"/>
    <x v="1"/>
    <x v="7"/>
    <x v="1963"/>
  </r>
  <r>
    <n v="2156"/>
    <x v="1051"/>
    <x v="0"/>
    <x v="197"/>
    <x v="330"/>
    <x v="0"/>
    <s v="LB-16735"/>
    <x v="445"/>
    <x v="0"/>
    <s v="United States"/>
    <x v="1"/>
    <x v="1"/>
    <x v="3"/>
    <x v="1"/>
    <x v="294"/>
    <x v="1"/>
    <x v="13"/>
    <x v="291"/>
    <x v="1385"/>
    <x v="5"/>
    <x v="0"/>
    <x v="1964"/>
  </r>
  <r>
    <n v="2157"/>
    <x v="1052"/>
    <x v="2"/>
    <x v="169"/>
    <x v="637"/>
    <x v="2"/>
    <s v="DV-13465"/>
    <x v="231"/>
    <x v="0"/>
    <s v="United States"/>
    <x v="31"/>
    <x v="11"/>
    <x v="39"/>
    <x v="2"/>
    <x v="749"/>
    <x v="1"/>
    <x v="4"/>
    <x v="740"/>
    <x v="881"/>
    <x v="1"/>
    <x v="0"/>
    <x v="232"/>
  </r>
  <r>
    <n v="2158"/>
    <x v="1052"/>
    <x v="2"/>
    <x v="169"/>
    <x v="637"/>
    <x v="2"/>
    <s v="DV-13465"/>
    <x v="231"/>
    <x v="0"/>
    <s v="United States"/>
    <x v="31"/>
    <x v="11"/>
    <x v="39"/>
    <x v="2"/>
    <x v="398"/>
    <x v="1"/>
    <x v="4"/>
    <x v="394"/>
    <x v="427"/>
    <x v="1"/>
    <x v="0"/>
    <x v="437"/>
  </r>
  <r>
    <n v="2159"/>
    <x v="1053"/>
    <x v="3"/>
    <x v="208"/>
    <x v="215"/>
    <x v="1"/>
    <s v="NK-18490"/>
    <x v="71"/>
    <x v="2"/>
    <s v="United States"/>
    <x v="207"/>
    <x v="2"/>
    <x v="261"/>
    <x v="0"/>
    <x v="1260"/>
    <x v="1"/>
    <x v="6"/>
    <x v="1235"/>
    <x v="329"/>
    <x v="4"/>
    <x v="2"/>
    <x v="1965"/>
  </r>
  <r>
    <n v="2160"/>
    <x v="1054"/>
    <x v="0"/>
    <x v="323"/>
    <x v="411"/>
    <x v="1"/>
    <s v="CS-11950"/>
    <x v="229"/>
    <x v="0"/>
    <s v="United States"/>
    <x v="22"/>
    <x v="10"/>
    <x v="26"/>
    <x v="2"/>
    <x v="908"/>
    <x v="1"/>
    <x v="8"/>
    <x v="891"/>
    <x v="1833"/>
    <x v="1"/>
    <x v="3"/>
    <x v="1966"/>
  </r>
  <r>
    <n v="2161"/>
    <x v="1055"/>
    <x v="0"/>
    <x v="675"/>
    <x v="201"/>
    <x v="3"/>
    <s v="LH-17155"/>
    <x v="109"/>
    <x v="0"/>
    <s v="United States"/>
    <x v="74"/>
    <x v="24"/>
    <x v="93"/>
    <x v="3"/>
    <x v="1071"/>
    <x v="0"/>
    <x v="5"/>
    <x v="1051"/>
    <x v="1834"/>
    <x v="7"/>
    <x v="2"/>
    <x v="1967"/>
  </r>
  <r>
    <n v="2162"/>
    <x v="1056"/>
    <x v="0"/>
    <x v="676"/>
    <x v="712"/>
    <x v="1"/>
    <s v="DW-13480"/>
    <x v="108"/>
    <x v="2"/>
    <s v="United States"/>
    <x v="182"/>
    <x v="1"/>
    <x v="232"/>
    <x v="1"/>
    <x v="1261"/>
    <x v="1"/>
    <x v="6"/>
    <x v="1236"/>
    <x v="1835"/>
    <x v="7"/>
    <x v="0"/>
    <x v="1968"/>
  </r>
  <r>
    <n v="2163"/>
    <x v="1057"/>
    <x v="3"/>
    <x v="677"/>
    <x v="713"/>
    <x v="1"/>
    <s v="KF-16285"/>
    <x v="580"/>
    <x v="2"/>
    <s v="United States"/>
    <x v="286"/>
    <x v="1"/>
    <x v="359"/>
    <x v="1"/>
    <x v="1078"/>
    <x v="1"/>
    <x v="10"/>
    <x v="1059"/>
    <x v="1836"/>
    <x v="1"/>
    <x v="0"/>
    <x v="1969"/>
  </r>
  <r>
    <n v="2164"/>
    <x v="1058"/>
    <x v="0"/>
    <x v="63"/>
    <x v="61"/>
    <x v="1"/>
    <s v="HA-14920"/>
    <x v="66"/>
    <x v="0"/>
    <s v="United States"/>
    <x v="128"/>
    <x v="5"/>
    <x v="161"/>
    <x v="2"/>
    <x v="657"/>
    <x v="2"/>
    <x v="11"/>
    <x v="651"/>
    <x v="1837"/>
    <x v="1"/>
    <x v="2"/>
    <x v="1970"/>
  </r>
  <r>
    <n v="2165"/>
    <x v="1058"/>
    <x v="0"/>
    <x v="63"/>
    <x v="61"/>
    <x v="1"/>
    <s v="HA-14920"/>
    <x v="66"/>
    <x v="0"/>
    <s v="United States"/>
    <x v="128"/>
    <x v="5"/>
    <x v="161"/>
    <x v="2"/>
    <x v="1262"/>
    <x v="1"/>
    <x v="10"/>
    <x v="1237"/>
    <x v="1838"/>
    <x v="0"/>
    <x v="2"/>
    <x v="1971"/>
  </r>
  <r>
    <n v="2166"/>
    <x v="1058"/>
    <x v="0"/>
    <x v="63"/>
    <x v="61"/>
    <x v="1"/>
    <s v="HA-14920"/>
    <x v="66"/>
    <x v="0"/>
    <s v="United States"/>
    <x v="128"/>
    <x v="5"/>
    <x v="161"/>
    <x v="2"/>
    <x v="583"/>
    <x v="0"/>
    <x v="5"/>
    <x v="578"/>
    <x v="1839"/>
    <x v="2"/>
    <x v="7"/>
    <x v="1972"/>
  </r>
  <r>
    <n v="2167"/>
    <x v="1058"/>
    <x v="0"/>
    <x v="63"/>
    <x v="61"/>
    <x v="1"/>
    <s v="HA-14920"/>
    <x v="66"/>
    <x v="0"/>
    <s v="United States"/>
    <x v="128"/>
    <x v="5"/>
    <x v="161"/>
    <x v="2"/>
    <x v="1167"/>
    <x v="1"/>
    <x v="6"/>
    <x v="1145"/>
    <x v="1840"/>
    <x v="7"/>
    <x v="2"/>
    <x v="1973"/>
  </r>
  <r>
    <n v="2168"/>
    <x v="1058"/>
    <x v="0"/>
    <x v="63"/>
    <x v="61"/>
    <x v="1"/>
    <s v="HA-14920"/>
    <x v="66"/>
    <x v="0"/>
    <s v="United States"/>
    <x v="128"/>
    <x v="5"/>
    <x v="161"/>
    <x v="2"/>
    <x v="307"/>
    <x v="1"/>
    <x v="8"/>
    <x v="304"/>
    <x v="1841"/>
    <x v="3"/>
    <x v="3"/>
    <x v="1974"/>
  </r>
  <r>
    <n v="2169"/>
    <x v="1059"/>
    <x v="3"/>
    <x v="678"/>
    <x v="714"/>
    <x v="0"/>
    <s v="JH-15820"/>
    <x v="581"/>
    <x v="0"/>
    <s v="United States"/>
    <x v="239"/>
    <x v="24"/>
    <x v="360"/>
    <x v="3"/>
    <x v="512"/>
    <x v="1"/>
    <x v="6"/>
    <x v="507"/>
    <x v="261"/>
    <x v="1"/>
    <x v="2"/>
    <x v="1975"/>
  </r>
  <r>
    <n v="2170"/>
    <x v="1059"/>
    <x v="3"/>
    <x v="678"/>
    <x v="714"/>
    <x v="0"/>
    <s v="JH-15820"/>
    <x v="581"/>
    <x v="0"/>
    <s v="United States"/>
    <x v="239"/>
    <x v="24"/>
    <x v="360"/>
    <x v="3"/>
    <x v="701"/>
    <x v="2"/>
    <x v="11"/>
    <x v="694"/>
    <x v="981"/>
    <x v="1"/>
    <x v="2"/>
    <x v="1976"/>
  </r>
  <r>
    <n v="2171"/>
    <x v="1059"/>
    <x v="3"/>
    <x v="678"/>
    <x v="714"/>
    <x v="0"/>
    <s v="JH-15820"/>
    <x v="581"/>
    <x v="0"/>
    <s v="United States"/>
    <x v="239"/>
    <x v="24"/>
    <x v="360"/>
    <x v="3"/>
    <x v="160"/>
    <x v="2"/>
    <x v="7"/>
    <x v="159"/>
    <x v="715"/>
    <x v="1"/>
    <x v="10"/>
    <x v="733"/>
  </r>
  <r>
    <n v="2172"/>
    <x v="1060"/>
    <x v="3"/>
    <x v="123"/>
    <x v="654"/>
    <x v="1"/>
    <s v="LC-16930"/>
    <x v="18"/>
    <x v="1"/>
    <s v="United States"/>
    <x v="287"/>
    <x v="5"/>
    <x v="361"/>
    <x v="2"/>
    <x v="635"/>
    <x v="0"/>
    <x v="1"/>
    <x v="629"/>
    <x v="1842"/>
    <x v="0"/>
    <x v="4"/>
    <x v="1977"/>
  </r>
  <r>
    <n v="2173"/>
    <x v="1061"/>
    <x v="2"/>
    <x v="601"/>
    <x v="715"/>
    <x v="2"/>
    <s v="IL-15100"/>
    <x v="582"/>
    <x v="0"/>
    <s v="United States"/>
    <x v="8"/>
    <x v="1"/>
    <x v="34"/>
    <x v="1"/>
    <x v="1263"/>
    <x v="1"/>
    <x v="8"/>
    <x v="1238"/>
    <x v="1843"/>
    <x v="1"/>
    <x v="2"/>
    <x v="1978"/>
  </r>
  <r>
    <n v="2174"/>
    <x v="1062"/>
    <x v="0"/>
    <x v="679"/>
    <x v="716"/>
    <x v="1"/>
    <s v="LS-16975"/>
    <x v="60"/>
    <x v="2"/>
    <s v="United States"/>
    <x v="12"/>
    <x v="5"/>
    <x v="32"/>
    <x v="2"/>
    <x v="1087"/>
    <x v="1"/>
    <x v="8"/>
    <x v="1068"/>
    <x v="1844"/>
    <x v="1"/>
    <x v="3"/>
    <x v="1979"/>
  </r>
  <r>
    <n v="2175"/>
    <x v="1063"/>
    <x v="1"/>
    <x v="117"/>
    <x v="717"/>
    <x v="0"/>
    <s v="CC-12610"/>
    <x v="566"/>
    <x v="1"/>
    <s v="United States"/>
    <x v="12"/>
    <x v="5"/>
    <x v="16"/>
    <x v="2"/>
    <x v="1220"/>
    <x v="1"/>
    <x v="4"/>
    <x v="1195"/>
    <x v="1845"/>
    <x v="4"/>
    <x v="2"/>
    <x v="1980"/>
  </r>
  <r>
    <n v="2176"/>
    <x v="1064"/>
    <x v="0"/>
    <x v="680"/>
    <x v="149"/>
    <x v="1"/>
    <s v="PB-18805"/>
    <x v="583"/>
    <x v="2"/>
    <s v="United States"/>
    <x v="288"/>
    <x v="7"/>
    <x v="362"/>
    <x v="1"/>
    <x v="1264"/>
    <x v="1"/>
    <x v="10"/>
    <x v="1239"/>
    <x v="1846"/>
    <x v="0"/>
    <x v="0"/>
    <x v="1981"/>
  </r>
  <r>
    <n v="2177"/>
    <x v="1064"/>
    <x v="0"/>
    <x v="680"/>
    <x v="149"/>
    <x v="1"/>
    <s v="PB-18805"/>
    <x v="583"/>
    <x v="2"/>
    <s v="United States"/>
    <x v="288"/>
    <x v="7"/>
    <x v="362"/>
    <x v="1"/>
    <x v="1083"/>
    <x v="1"/>
    <x v="10"/>
    <x v="1064"/>
    <x v="1847"/>
    <x v="6"/>
    <x v="0"/>
    <x v="1982"/>
  </r>
  <r>
    <n v="2178"/>
    <x v="1064"/>
    <x v="0"/>
    <x v="680"/>
    <x v="149"/>
    <x v="1"/>
    <s v="PB-18805"/>
    <x v="583"/>
    <x v="2"/>
    <s v="United States"/>
    <x v="288"/>
    <x v="7"/>
    <x v="362"/>
    <x v="1"/>
    <x v="1124"/>
    <x v="1"/>
    <x v="8"/>
    <x v="1103"/>
    <x v="1848"/>
    <x v="2"/>
    <x v="2"/>
    <x v="1983"/>
  </r>
  <r>
    <n v="2179"/>
    <x v="1064"/>
    <x v="0"/>
    <x v="680"/>
    <x v="149"/>
    <x v="1"/>
    <s v="PB-18805"/>
    <x v="583"/>
    <x v="2"/>
    <s v="United States"/>
    <x v="288"/>
    <x v="7"/>
    <x v="362"/>
    <x v="1"/>
    <x v="422"/>
    <x v="1"/>
    <x v="10"/>
    <x v="417"/>
    <x v="1849"/>
    <x v="8"/>
    <x v="0"/>
    <x v="1984"/>
  </r>
  <r>
    <n v="2180"/>
    <x v="1065"/>
    <x v="0"/>
    <x v="681"/>
    <x v="718"/>
    <x v="1"/>
    <s v="CJ-12010"/>
    <x v="170"/>
    <x v="0"/>
    <s v="United States"/>
    <x v="20"/>
    <x v="15"/>
    <x v="29"/>
    <x v="3"/>
    <x v="338"/>
    <x v="1"/>
    <x v="8"/>
    <x v="334"/>
    <x v="1850"/>
    <x v="3"/>
    <x v="2"/>
    <x v="1985"/>
  </r>
  <r>
    <n v="2181"/>
    <x v="1065"/>
    <x v="0"/>
    <x v="681"/>
    <x v="718"/>
    <x v="1"/>
    <s v="CJ-12010"/>
    <x v="170"/>
    <x v="0"/>
    <s v="United States"/>
    <x v="20"/>
    <x v="15"/>
    <x v="29"/>
    <x v="3"/>
    <x v="429"/>
    <x v="1"/>
    <x v="2"/>
    <x v="424"/>
    <x v="1851"/>
    <x v="1"/>
    <x v="0"/>
    <x v="1986"/>
  </r>
  <r>
    <n v="2182"/>
    <x v="1065"/>
    <x v="0"/>
    <x v="681"/>
    <x v="718"/>
    <x v="1"/>
    <s v="CJ-12010"/>
    <x v="170"/>
    <x v="0"/>
    <s v="United States"/>
    <x v="20"/>
    <x v="15"/>
    <x v="29"/>
    <x v="3"/>
    <x v="1265"/>
    <x v="0"/>
    <x v="1"/>
    <x v="1240"/>
    <x v="1852"/>
    <x v="4"/>
    <x v="9"/>
    <x v="1987"/>
  </r>
  <r>
    <n v="2183"/>
    <x v="1065"/>
    <x v="0"/>
    <x v="681"/>
    <x v="718"/>
    <x v="1"/>
    <s v="CJ-12010"/>
    <x v="170"/>
    <x v="0"/>
    <s v="United States"/>
    <x v="20"/>
    <x v="15"/>
    <x v="29"/>
    <x v="3"/>
    <x v="1150"/>
    <x v="2"/>
    <x v="15"/>
    <x v="1129"/>
    <x v="1853"/>
    <x v="2"/>
    <x v="0"/>
    <x v="1988"/>
  </r>
  <r>
    <n v="2184"/>
    <x v="1065"/>
    <x v="0"/>
    <x v="681"/>
    <x v="718"/>
    <x v="1"/>
    <s v="CJ-12010"/>
    <x v="170"/>
    <x v="0"/>
    <s v="United States"/>
    <x v="20"/>
    <x v="15"/>
    <x v="29"/>
    <x v="3"/>
    <x v="97"/>
    <x v="2"/>
    <x v="11"/>
    <x v="97"/>
    <x v="1723"/>
    <x v="2"/>
    <x v="0"/>
    <x v="1827"/>
  </r>
  <r>
    <n v="2185"/>
    <x v="1065"/>
    <x v="0"/>
    <x v="681"/>
    <x v="718"/>
    <x v="1"/>
    <s v="CJ-12010"/>
    <x v="170"/>
    <x v="0"/>
    <s v="United States"/>
    <x v="20"/>
    <x v="15"/>
    <x v="29"/>
    <x v="3"/>
    <x v="740"/>
    <x v="0"/>
    <x v="5"/>
    <x v="33"/>
    <x v="1854"/>
    <x v="8"/>
    <x v="0"/>
    <x v="1989"/>
  </r>
  <r>
    <n v="2186"/>
    <x v="1066"/>
    <x v="3"/>
    <x v="378"/>
    <x v="460"/>
    <x v="0"/>
    <s v="HK-14890"/>
    <x v="96"/>
    <x v="1"/>
    <s v="United States"/>
    <x v="162"/>
    <x v="1"/>
    <x v="205"/>
    <x v="1"/>
    <x v="141"/>
    <x v="1"/>
    <x v="8"/>
    <x v="141"/>
    <x v="1855"/>
    <x v="0"/>
    <x v="2"/>
    <x v="1990"/>
  </r>
  <r>
    <n v="2187"/>
    <x v="1067"/>
    <x v="0"/>
    <x v="216"/>
    <x v="607"/>
    <x v="3"/>
    <s v="RH-19600"/>
    <x v="584"/>
    <x v="0"/>
    <s v="United States"/>
    <x v="114"/>
    <x v="19"/>
    <x v="363"/>
    <x v="0"/>
    <x v="174"/>
    <x v="2"/>
    <x v="11"/>
    <x v="173"/>
    <x v="180"/>
    <x v="0"/>
    <x v="0"/>
    <x v="182"/>
  </r>
  <r>
    <n v="2188"/>
    <x v="1068"/>
    <x v="3"/>
    <x v="682"/>
    <x v="719"/>
    <x v="1"/>
    <s v="IL-15100"/>
    <x v="582"/>
    <x v="0"/>
    <s v="United States"/>
    <x v="38"/>
    <x v="14"/>
    <x v="134"/>
    <x v="2"/>
    <x v="1040"/>
    <x v="1"/>
    <x v="12"/>
    <x v="33"/>
    <x v="1856"/>
    <x v="5"/>
    <x v="0"/>
    <x v="1991"/>
  </r>
  <r>
    <n v="2189"/>
    <x v="1068"/>
    <x v="3"/>
    <x v="682"/>
    <x v="719"/>
    <x v="1"/>
    <s v="IL-15100"/>
    <x v="582"/>
    <x v="0"/>
    <s v="United States"/>
    <x v="38"/>
    <x v="14"/>
    <x v="134"/>
    <x v="2"/>
    <x v="71"/>
    <x v="0"/>
    <x v="5"/>
    <x v="71"/>
    <x v="1857"/>
    <x v="0"/>
    <x v="0"/>
    <x v="1992"/>
  </r>
  <r>
    <n v="2190"/>
    <x v="1068"/>
    <x v="3"/>
    <x v="682"/>
    <x v="719"/>
    <x v="1"/>
    <s v="IL-15100"/>
    <x v="582"/>
    <x v="0"/>
    <s v="United States"/>
    <x v="38"/>
    <x v="14"/>
    <x v="134"/>
    <x v="2"/>
    <x v="297"/>
    <x v="2"/>
    <x v="7"/>
    <x v="294"/>
    <x v="1858"/>
    <x v="6"/>
    <x v="0"/>
    <x v="1993"/>
  </r>
  <r>
    <n v="2191"/>
    <x v="1069"/>
    <x v="0"/>
    <x v="674"/>
    <x v="597"/>
    <x v="1"/>
    <s v="AS-10240"/>
    <x v="238"/>
    <x v="0"/>
    <s v="United States"/>
    <x v="1"/>
    <x v="1"/>
    <x v="13"/>
    <x v="1"/>
    <x v="1266"/>
    <x v="1"/>
    <x v="9"/>
    <x v="1241"/>
    <x v="1859"/>
    <x v="1"/>
    <x v="0"/>
    <x v="1994"/>
  </r>
  <r>
    <n v="2192"/>
    <x v="1070"/>
    <x v="0"/>
    <x v="107"/>
    <x v="24"/>
    <x v="1"/>
    <s v="AP-10915"/>
    <x v="275"/>
    <x v="0"/>
    <s v="United States"/>
    <x v="4"/>
    <x v="4"/>
    <x v="59"/>
    <x v="1"/>
    <x v="1242"/>
    <x v="1"/>
    <x v="8"/>
    <x v="1216"/>
    <x v="1860"/>
    <x v="1"/>
    <x v="2"/>
    <x v="1995"/>
  </r>
  <r>
    <n v="2193"/>
    <x v="1070"/>
    <x v="0"/>
    <x v="107"/>
    <x v="24"/>
    <x v="1"/>
    <s v="AP-10915"/>
    <x v="275"/>
    <x v="0"/>
    <s v="United States"/>
    <x v="4"/>
    <x v="4"/>
    <x v="59"/>
    <x v="1"/>
    <x v="1112"/>
    <x v="1"/>
    <x v="9"/>
    <x v="1092"/>
    <x v="1861"/>
    <x v="1"/>
    <x v="0"/>
    <x v="1996"/>
  </r>
  <r>
    <n v="2194"/>
    <x v="1070"/>
    <x v="0"/>
    <x v="107"/>
    <x v="24"/>
    <x v="1"/>
    <s v="AP-10915"/>
    <x v="275"/>
    <x v="0"/>
    <s v="United States"/>
    <x v="4"/>
    <x v="4"/>
    <x v="59"/>
    <x v="1"/>
    <x v="1030"/>
    <x v="1"/>
    <x v="10"/>
    <x v="1012"/>
    <x v="1862"/>
    <x v="4"/>
    <x v="0"/>
    <x v="1997"/>
  </r>
  <r>
    <n v="2195"/>
    <x v="1070"/>
    <x v="0"/>
    <x v="107"/>
    <x v="24"/>
    <x v="1"/>
    <s v="AP-10915"/>
    <x v="275"/>
    <x v="0"/>
    <s v="United States"/>
    <x v="4"/>
    <x v="4"/>
    <x v="59"/>
    <x v="1"/>
    <x v="1267"/>
    <x v="1"/>
    <x v="9"/>
    <x v="1242"/>
    <x v="1863"/>
    <x v="1"/>
    <x v="0"/>
    <x v="1998"/>
  </r>
  <r>
    <n v="2196"/>
    <x v="1070"/>
    <x v="0"/>
    <x v="107"/>
    <x v="24"/>
    <x v="1"/>
    <s v="AP-10915"/>
    <x v="275"/>
    <x v="0"/>
    <s v="United States"/>
    <x v="4"/>
    <x v="4"/>
    <x v="59"/>
    <x v="1"/>
    <x v="1044"/>
    <x v="2"/>
    <x v="11"/>
    <x v="1024"/>
    <x v="915"/>
    <x v="2"/>
    <x v="0"/>
    <x v="1999"/>
  </r>
  <r>
    <n v="2197"/>
    <x v="1071"/>
    <x v="0"/>
    <x v="49"/>
    <x v="296"/>
    <x v="1"/>
    <s v="AG-10390"/>
    <x v="369"/>
    <x v="0"/>
    <s v="United States"/>
    <x v="289"/>
    <x v="18"/>
    <x v="364"/>
    <x v="0"/>
    <x v="134"/>
    <x v="1"/>
    <x v="6"/>
    <x v="134"/>
    <x v="1864"/>
    <x v="0"/>
    <x v="2"/>
    <x v="2000"/>
  </r>
  <r>
    <n v="2198"/>
    <x v="1072"/>
    <x v="2"/>
    <x v="683"/>
    <x v="283"/>
    <x v="1"/>
    <s v="BF-11080"/>
    <x v="569"/>
    <x v="0"/>
    <s v="United States"/>
    <x v="122"/>
    <x v="19"/>
    <x v="153"/>
    <x v="0"/>
    <x v="563"/>
    <x v="1"/>
    <x v="6"/>
    <x v="558"/>
    <x v="1865"/>
    <x v="1"/>
    <x v="0"/>
    <x v="2001"/>
  </r>
  <r>
    <n v="2199"/>
    <x v="1073"/>
    <x v="1"/>
    <x v="262"/>
    <x v="279"/>
    <x v="1"/>
    <s v="CK-12205"/>
    <x v="237"/>
    <x v="0"/>
    <s v="United States"/>
    <x v="10"/>
    <x v="9"/>
    <x v="74"/>
    <x v="3"/>
    <x v="89"/>
    <x v="1"/>
    <x v="10"/>
    <x v="89"/>
    <x v="12"/>
    <x v="1"/>
    <x v="2"/>
    <x v="12"/>
  </r>
  <r>
    <n v="2200"/>
    <x v="1073"/>
    <x v="1"/>
    <x v="262"/>
    <x v="279"/>
    <x v="1"/>
    <s v="CK-12205"/>
    <x v="237"/>
    <x v="0"/>
    <s v="United States"/>
    <x v="10"/>
    <x v="9"/>
    <x v="74"/>
    <x v="3"/>
    <x v="1221"/>
    <x v="1"/>
    <x v="10"/>
    <x v="1196"/>
    <x v="1866"/>
    <x v="7"/>
    <x v="2"/>
    <x v="2002"/>
  </r>
  <r>
    <n v="2201"/>
    <x v="1074"/>
    <x v="2"/>
    <x v="106"/>
    <x v="104"/>
    <x v="1"/>
    <s v="LT-17110"/>
    <x v="299"/>
    <x v="0"/>
    <s v="United States"/>
    <x v="290"/>
    <x v="36"/>
    <x v="365"/>
    <x v="0"/>
    <x v="345"/>
    <x v="0"/>
    <x v="5"/>
    <x v="341"/>
    <x v="500"/>
    <x v="5"/>
    <x v="0"/>
    <x v="867"/>
  </r>
  <r>
    <n v="2202"/>
    <x v="1074"/>
    <x v="2"/>
    <x v="106"/>
    <x v="104"/>
    <x v="1"/>
    <s v="LT-17110"/>
    <x v="299"/>
    <x v="0"/>
    <s v="United States"/>
    <x v="290"/>
    <x v="36"/>
    <x v="365"/>
    <x v="0"/>
    <x v="202"/>
    <x v="2"/>
    <x v="7"/>
    <x v="201"/>
    <x v="1867"/>
    <x v="3"/>
    <x v="0"/>
    <x v="2003"/>
  </r>
  <r>
    <n v="2203"/>
    <x v="1075"/>
    <x v="1"/>
    <x v="684"/>
    <x v="64"/>
    <x v="1"/>
    <s v="BT-11305"/>
    <x v="457"/>
    <x v="2"/>
    <s v="United States"/>
    <x v="4"/>
    <x v="4"/>
    <x v="5"/>
    <x v="1"/>
    <x v="315"/>
    <x v="1"/>
    <x v="8"/>
    <x v="312"/>
    <x v="861"/>
    <x v="0"/>
    <x v="2"/>
    <x v="2004"/>
  </r>
  <r>
    <n v="2204"/>
    <x v="1075"/>
    <x v="1"/>
    <x v="684"/>
    <x v="64"/>
    <x v="1"/>
    <s v="BT-11305"/>
    <x v="457"/>
    <x v="2"/>
    <s v="United States"/>
    <x v="4"/>
    <x v="4"/>
    <x v="5"/>
    <x v="1"/>
    <x v="1268"/>
    <x v="0"/>
    <x v="5"/>
    <x v="1243"/>
    <x v="1868"/>
    <x v="1"/>
    <x v="0"/>
    <x v="2005"/>
  </r>
  <r>
    <n v="2205"/>
    <x v="1076"/>
    <x v="1"/>
    <x v="685"/>
    <x v="414"/>
    <x v="1"/>
    <s v="SC-20725"/>
    <x v="56"/>
    <x v="0"/>
    <s v="United States"/>
    <x v="152"/>
    <x v="9"/>
    <x v="207"/>
    <x v="3"/>
    <x v="1001"/>
    <x v="0"/>
    <x v="5"/>
    <x v="1244"/>
    <x v="1869"/>
    <x v="7"/>
    <x v="2"/>
    <x v="2006"/>
  </r>
  <r>
    <n v="2206"/>
    <x v="1077"/>
    <x v="0"/>
    <x v="545"/>
    <x v="720"/>
    <x v="0"/>
    <s v="CG-12040"/>
    <x v="344"/>
    <x v="2"/>
    <s v="United States"/>
    <x v="39"/>
    <x v="18"/>
    <x v="48"/>
    <x v="0"/>
    <x v="1269"/>
    <x v="1"/>
    <x v="6"/>
    <x v="1245"/>
    <x v="1870"/>
    <x v="1"/>
    <x v="2"/>
    <x v="2007"/>
  </r>
  <r>
    <n v="2207"/>
    <x v="1078"/>
    <x v="2"/>
    <x v="686"/>
    <x v="721"/>
    <x v="1"/>
    <s v="AW-10930"/>
    <x v="585"/>
    <x v="2"/>
    <s v="United States"/>
    <x v="34"/>
    <x v="10"/>
    <x v="173"/>
    <x v="2"/>
    <x v="410"/>
    <x v="1"/>
    <x v="8"/>
    <x v="405"/>
    <x v="1871"/>
    <x v="3"/>
    <x v="3"/>
    <x v="2008"/>
  </r>
  <r>
    <n v="2208"/>
    <x v="1078"/>
    <x v="2"/>
    <x v="686"/>
    <x v="721"/>
    <x v="1"/>
    <s v="AW-10930"/>
    <x v="585"/>
    <x v="2"/>
    <s v="United States"/>
    <x v="34"/>
    <x v="10"/>
    <x v="173"/>
    <x v="2"/>
    <x v="179"/>
    <x v="2"/>
    <x v="7"/>
    <x v="178"/>
    <x v="1872"/>
    <x v="4"/>
    <x v="2"/>
    <x v="2009"/>
  </r>
  <r>
    <n v="2209"/>
    <x v="1079"/>
    <x v="1"/>
    <x v="421"/>
    <x v="722"/>
    <x v="1"/>
    <s v="RB-19705"/>
    <x v="42"/>
    <x v="2"/>
    <s v="United States"/>
    <x v="20"/>
    <x v="15"/>
    <x v="29"/>
    <x v="3"/>
    <x v="105"/>
    <x v="1"/>
    <x v="6"/>
    <x v="105"/>
    <x v="1873"/>
    <x v="4"/>
    <x v="0"/>
    <x v="2010"/>
  </r>
  <r>
    <n v="2210"/>
    <x v="1080"/>
    <x v="2"/>
    <x v="687"/>
    <x v="723"/>
    <x v="0"/>
    <s v="ML-17410"/>
    <x v="586"/>
    <x v="0"/>
    <s v="United States"/>
    <x v="54"/>
    <x v="29"/>
    <x v="69"/>
    <x v="3"/>
    <x v="1270"/>
    <x v="2"/>
    <x v="7"/>
    <x v="1246"/>
    <x v="1874"/>
    <x v="3"/>
    <x v="0"/>
    <x v="2011"/>
  </r>
  <r>
    <n v="2211"/>
    <x v="1080"/>
    <x v="2"/>
    <x v="687"/>
    <x v="723"/>
    <x v="0"/>
    <s v="ML-17410"/>
    <x v="586"/>
    <x v="0"/>
    <s v="United States"/>
    <x v="54"/>
    <x v="29"/>
    <x v="69"/>
    <x v="3"/>
    <x v="236"/>
    <x v="1"/>
    <x v="8"/>
    <x v="234"/>
    <x v="1875"/>
    <x v="12"/>
    <x v="0"/>
    <x v="2012"/>
  </r>
  <r>
    <n v="2212"/>
    <x v="1081"/>
    <x v="0"/>
    <x v="581"/>
    <x v="724"/>
    <x v="2"/>
    <s v="VB-21745"/>
    <x v="146"/>
    <x v="1"/>
    <s v="United States"/>
    <x v="291"/>
    <x v="12"/>
    <x v="366"/>
    <x v="2"/>
    <x v="1271"/>
    <x v="1"/>
    <x v="9"/>
    <x v="1247"/>
    <x v="1876"/>
    <x v="5"/>
    <x v="9"/>
    <x v="2013"/>
  </r>
  <r>
    <n v="2213"/>
    <x v="1082"/>
    <x v="3"/>
    <x v="610"/>
    <x v="654"/>
    <x v="1"/>
    <s v="SW-20275"/>
    <x v="349"/>
    <x v="0"/>
    <s v="United States"/>
    <x v="20"/>
    <x v="15"/>
    <x v="45"/>
    <x v="3"/>
    <x v="905"/>
    <x v="0"/>
    <x v="5"/>
    <x v="888"/>
    <x v="1877"/>
    <x v="7"/>
    <x v="0"/>
    <x v="2014"/>
  </r>
  <r>
    <n v="2214"/>
    <x v="1083"/>
    <x v="3"/>
    <x v="172"/>
    <x v="725"/>
    <x v="2"/>
    <s v="NS-18505"/>
    <x v="515"/>
    <x v="0"/>
    <s v="United States"/>
    <x v="49"/>
    <x v="1"/>
    <x v="58"/>
    <x v="1"/>
    <x v="751"/>
    <x v="1"/>
    <x v="8"/>
    <x v="742"/>
    <x v="1878"/>
    <x v="7"/>
    <x v="2"/>
    <x v="2015"/>
  </r>
  <r>
    <n v="2215"/>
    <x v="1083"/>
    <x v="3"/>
    <x v="172"/>
    <x v="725"/>
    <x v="2"/>
    <s v="NS-18505"/>
    <x v="515"/>
    <x v="0"/>
    <s v="United States"/>
    <x v="49"/>
    <x v="1"/>
    <x v="58"/>
    <x v="1"/>
    <x v="305"/>
    <x v="1"/>
    <x v="8"/>
    <x v="302"/>
    <x v="1879"/>
    <x v="11"/>
    <x v="2"/>
    <x v="2016"/>
  </r>
  <r>
    <n v="2216"/>
    <x v="1083"/>
    <x v="3"/>
    <x v="172"/>
    <x v="725"/>
    <x v="2"/>
    <s v="NS-18505"/>
    <x v="515"/>
    <x v="0"/>
    <s v="United States"/>
    <x v="49"/>
    <x v="1"/>
    <x v="58"/>
    <x v="1"/>
    <x v="643"/>
    <x v="1"/>
    <x v="9"/>
    <x v="842"/>
    <x v="1805"/>
    <x v="0"/>
    <x v="0"/>
    <x v="2017"/>
  </r>
  <r>
    <n v="2217"/>
    <x v="1083"/>
    <x v="3"/>
    <x v="172"/>
    <x v="725"/>
    <x v="2"/>
    <s v="NS-18505"/>
    <x v="515"/>
    <x v="0"/>
    <s v="United States"/>
    <x v="49"/>
    <x v="1"/>
    <x v="58"/>
    <x v="1"/>
    <x v="1272"/>
    <x v="0"/>
    <x v="1"/>
    <x v="1248"/>
    <x v="1880"/>
    <x v="4"/>
    <x v="2"/>
    <x v="2018"/>
  </r>
  <r>
    <n v="2218"/>
    <x v="1084"/>
    <x v="2"/>
    <x v="59"/>
    <x v="59"/>
    <x v="1"/>
    <s v="DB-13555"/>
    <x v="587"/>
    <x v="1"/>
    <s v="United States"/>
    <x v="108"/>
    <x v="2"/>
    <x v="133"/>
    <x v="0"/>
    <x v="1273"/>
    <x v="1"/>
    <x v="6"/>
    <x v="1249"/>
    <x v="1881"/>
    <x v="0"/>
    <x v="2"/>
    <x v="2019"/>
  </r>
  <r>
    <n v="2219"/>
    <x v="1085"/>
    <x v="3"/>
    <x v="688"/>
    <x v="608"/>
    <x v="1"/>
    <s v="MH-17620"/>
    <x v="588"/>
    <x v="1"/>
    <s v="United States"/>
    <x v="8"/>
    <x v="1"/>
    <x v="94"/>
    <x v="1"/>
    <x v="744"/>
    <x v="1"/>
    <x v="8"/>
    <x v="735"/>
    <x v="1882"/>
    <x v="4"/>
    <x v="2"/>
    <x v="2020"/>
  </r>
  <r>
    <n v="2220"/>
    <x v="1085"/>
    <x v="3"/>
    <x v="688"/>
    <x v="608"/>
    <x v="1"/>
    <s v="MH-17620"/>
    <x v="588"/>
    <x v="1"/>
    <s v="United States"/>
    <x v="8"/>
    <x v="1"/>
    <x v="94"/>
    <x v="1"/>
    <x v="355"/>
    <x v="1"/>
    <x v="4"/>
    <x v="351"/>
    <x v="1883"/>
    <x v="7"/>
    <x v="0"/>
    <x v="2021"/>
  </r>
  <r>
    <n v="2221"/>
    <x v="1085"/>
    <x v="3"/>
    <x v="688"/>
    <x v="608"/>
    <x v="1"/>
    <s v="MH-17620"/>
    <x v="588"/>
    <x v="1"/>
    <s v="United States"/>
    <x v="8"/>
    <x v="1"/>
    <x v="94"/>
    <x v="1"/>
    <x v="1118"/>
    <x v="2"/>
    <x v="7"/>
    <x v="1097"/>
    <x v="1884"/>
    <x v="4"/>
    <x v="2"/>
    <x v="2022"/>
  </r>
  <r>
    <n v="2222"/>
    <x v="1086"/>
    <x v="1"/>
    <x v="401"/>
    <x v="726"/>
    <x v="3"/>
    <s v="DK-13375"/>
    <x v="589"/>
    <x v="0"/>
    <s v="United States"/>
    <x v="292"/>
    <x v="24"/>
    <x v="367"/>
    <x v="3"/>
    <x v="1246"/>
    <x v="2"/>
    <x v="7"/>
    <x v="1221"/>
    <x v="1885"/>
    <x v="0"/>
    <x v="10"/>
    <x v="2023"/>
  </r>
  <r>
    <n v="2223"/>
    <x v="1086"/>
    <x v="1"/>
    <x v="401"/>
    <x v="726"/>
    <x v="3"/>
    <s v="DK-13375"/>
    <x v="589"/>
    <x v="0"/>
    <s v="United States"/>
    <x v="292"/>
    <x v="24"/>
    <x v="367"/>
    <x v="3"/>
    <x v="512"/>
    <x v="1"/>
    <x v="6"/>
    <x v="507"/>
    <x v="1886"/>
    <x v="8"/>
    <x v="2"/>
    <x v="2024"/>
  </r>
  <r>
    <n v="2224"/>
    <x v="1086"/>
    <x v="1"/>
    <x v="401"/>
    <x v="726"/>
    <x v="3"/>
    <s v="DK-13375"/>
    <x v="589"/>
    <x v="0"/>
    <s v="United States"/>
    <x v="292"/>
    <x v="24"/>
    <x v="367"/>
    <x v="3"/>
    <x v="211"/>
    <x v="0"/>
    <x v="1"/>
    <x v="210"/>
    <x v="1887"/>
    <x v="7"/>
    <x v="4"/>
    <x v="2025"/>
  </r>
  <r>
    <n v="2225"/>
    <x v="1087"/>
    <x v="3"/>
    <x v="689"/>
    <x v="727"/>
    <x v="1"/>
    <s v="EA-14035"/>
    <x v="105"/>
    <x v="1"/>
    <s v="United States"/>
    <x v="10"/>
    <x v="9"/>
    <x v="63"/>
    <x v="3"/>
    <x v="1274"/>
    <x v="1"/>
    <x v="10"/>
    <x v="1250"/>
    <x v="1572"/>
    <x v="1"/>
    <x v="2"/>
    <x v="1661"/>
  </r>
  <r>
    <n v="2226"/>
    <x v="1088"/>
    <x v="0"/>
    <x v="690"/>
    <x v="202"/>
    <x v="0"/>
    <s v="BT-11440"/>
    <x v="590"/>
    <x v="0"/>
    <s v="United States"/>
    <x v="293"/>
    <x v="22"/>
    <x v="368"/>
    <x v="1"/>
    <x v="1275"/>
    <x v="0"/>
    <x v="0"/>
    <x v="1251"/>
    <x v="1888"/>
    <x v="7"/>
    <x v="6"/>
    <x v="2026"/>
  </r>
  <r>
    <n v="2227"/>
    <x v="1089"/>
    <x v="3"/>
    <x v="570"/>
    <x v="260"/>
    <x v="1"/>
    <s v="LA-16780"/>
    <x v="156"/>
    <x v="1"/>
    <s v="United States"/>
    <x v="89"/>
    <x v="5"/>
    <x v="110"/>
    <x v="2"/>
    <x v="804"/>
    <x v="1"/>
    <x v="13"/>
    <x v="794"/>
    <x v="1699"/>
    <x v="0"/>
    <x v="2"/>
    <x v="1801"/>
  </r>
  <r>
    <n v="2228"/>
    <x v="1089"/>
    <x v="3"/>
    <x v="570"/>
    <x v="260"/>
    <x v="1"/>
    <s v="LA-16780"/>
    <x v="156"/>
    <x v="1"/>
    <s v="United States"/>
    <x v="89"/>
    <x v="5"/>
    <x v="110"/>
    <x v="2"/>
    <x v="495"/>
    <x v="2"/>
    <x v="7"/>
    <x v="490"/>
    <x v="1889"/>
    <x v="7"/>
    <x v="2"/>
    <x v="2027"/>
  </r>
  <r>
    <n v="2229"/>
    <x v="1090"/>
    <x v="0"/>
    <x v="393"/>
    <x v="728"/>
    <x v="1"/>
    <s v="GM-14680"/>
    <x v="411"/>
    <x v="0"/>
    <s v="United States"/>
    <x v="20"/>
    <x v="15"/>
    <x v="23"/>
    <x v="3"/>
    <x v="1258"/>
    <x v="0"/>
    <x v="3"/>
    <x v="1233"/>
    <x v="1890"/>
    <x v="7"/>
    <x v="10"/>
    <x v="2028"/>
  </r>
  <r>
    <n v="2230"/>
    <x v="1091"/>
    <x v="2"/>
    <x v="691"/>
    <x v="729"/>
    <x v="1"/>
    <s v="AA-10315"/>
    <x v="397"/>
    <x v="0"/>
    <s v="United States"/>
    <x v="8"/>
    <x v="1"/>
    <x v="34"/>
    <x v="1"/>
    <x v="1178"/>
    <x v="1"/>
    <x v="8"/>
    <x v="1155"/>
    <x v="1891"/>
    <x v="0"/>
    <x v="2"/>
    <x v="2029"/>
  </r>
  <r>
    <n v="2231"/>
    <x v="1091"/>
    <x v="2"/>
    <x v="691"/>
    <x v="729"/>
    <x v="1"/>
    <s v="AA-10315"/>
    <x v="397"/>
    <x v="0"/>
    <s v="United States"/>
    <x v="8"/>
    <x v="1"/>
    <x v="34"/>
    <x v="1"/>
    <x v="1276"/>
    <x v="1"/>
    <x v="9"/>
    <x v="1252"/>
    <x v="1892"/>
    <x v="0"/>
    <x v="0"/>
    <x v="2030"/>
  </r>
  <r>
    <n v="2232"/>
    <x v="1092"/>
    <x v="3"/>
    <x v="335"/>
    <x v="553"/>
    <x v="1"/>
    <s v="DB-13405"/>
    <x v="591"/>
    <x v="0"/>
    <s v="United States"/>
    <x v="189"/>
    <x v="14"/>
    <x v="240"/>
    <x v="2"/>
    <x v="793"/>
    <x v="0"/>
    <x v="5"/>
    <x v="783"/>
    <x v="1893"/>
    <x v="2"/>
    <x v="0"/>
    <x v="2031"/>
  </r>
  <r>
    <n v="2233"/>
    <x v="1093"/>
    <x v="3"/>
    <x v="362"/>
    <x v="730"/>
    <x v="1"/>
    <s v="JH-15820"/>
    <x v="581"/>
    <x v="0"/>
    <s v="United States"/>
    <x v="22"/>
    <x v="10"/>
    <x v="26"/>
    <x v="2"/>
    <x v="1277"/>
    <x v="1"/>
    <x v="4"/>
    <x v="1253"/>
    <x v="1894"/>
    <x v="2"/>
    <x v="2"/>
    <x v="2032"/>
  </r>
  <r>
    <n v="2234"/>
    <x v="1094"/>
    <x v="1"/>
    <x v="639"/>
    <x v="313"/>
    <x v="0"/>
    <s v="DJ-13630"/>
    <x v="264"/>
    <x v="0"/>
    <s v="United States"/>
    <x v="32"/>
    <x v="21"/>
    <x v="40"/>
    <x v="1"/>
    <x v="1278"/>
    <x v="2"/>
    <x v="7"/>
    <x v="1254"/>
    <x v="1895"/>
    <x v="4"/>
    <x v="2"/>
    <x v="2033"/>
  </r>
  <r>
    <n v="2235"/>
    <x v="1095"/>
    <x v="3"/>
    <x v="256"/>
    <x v="235"/>
    <x v="1"/>
    <s v="QJ-19255"/>
    <x v="425"/>
    <x v="1"/>
    <s v="United States"/>
    <x v="140"/>
    <x v="42"/>
    <x v="369"/>
    <x v="3"/>
    <x v="825"/>
    <x v="2"/>
    <x v="11"/>
    <x v="813"/>
    <x v="1896"/>
    <x v="3"/>
    <x v="0"/>
    <x v="2034"/>
  </r>
  <r>
    <n v="2236"/>
    <x v="1096"/>
    <x v="1"/>
    <x v="426"/>
    <x v="731"/>
    <x v="0"/>
    <s v="CT-11995"/>
    <x v="564"/>
    <x v="0"/>
    <s v="United States"/>
    <x v="245"/>
    <x v="14"/>
    <x v="303"/>
    <x v="2"/>
    <x v="621"/>
    <x v="1"/>
    <x v="4"/>
    <x v="615"/>
    <x v="1897"/>
    <x v="0"/>
    <x v="0"/>
    <x v="2035"/>
  </r>
  <r>
    <n v="2237"/>
    <x v="1096"/>
    <x v="1"/>
    <x v="426"/>
    <x v="731"/>
    <x v="0"/>
    <s v="CT-11995"/>
    <x v="564"/>
    <x v="0"/>
    <s v="United States"/>
    <x v="245"/>
    <x v="14"/>
    <x v="303"/>
    <x v="2"/>
    <x v="1279"/>
    <x v="1"/>
    <x v="6"/>
    <x v="1255"/>
    <x v="1898"/>
    <x v="8"/>
    <x v="0"/>
    <x v="2036"/>
  </r>
  <r>
    <n v="2238"/>
    <x v="1097"/>
    <x v="0"/>
    <x v="692"/>
    <x v="246"/>
    <x v="1"/>
    <s v="RH-19510"/>
    <x v="563"/>
    <x v="2"/>
    <s v="United States"/>
    <x v="212"/>
    <x v="7"/>
    <x v="266"/>
    <x v="1"/>
    <x v="1280"/>
    <x v="1"/>
    <x v="14"/>
    <x v="1256"/>
    <x v="1851"/>
    <x v="2"/>
    <x v="0"/>
    <x v="2037"/>
  </r>
  <r>
    <n v="2239"/>
    <x v="1098"/>
    <x v="3"/>
    <x v="693"/>
    <x v="732"/>
    <x v="1"/>
    <s v="SJ-20125"/>
    <x v="319"/>
    <x v="2"/>
    <s v="United States"/>
    <x v="22"/>
    <x v="10"/>
    <x v="26"/>
    <x v="2"/>
    <x v="1281"/>
    <x v="0"/>
    <x v="5"/>
    <x v="1257"/>
    <x v="1851"/>
    <x v="0"/>
    <x v="7"/>
    <x v="2038"/>
  </r>
  <r>
    <n v="2240"/>
    <x v="1099"/>
    <x v="0"/>
    <x v="625"/>
    <x v="398"/>
    <x v="0"/>
    <s v="TG-21310"/>
    <x v="592"/>
    <x v="0"/>
    <s v="United States"/>
    <x v="1"/>
    <x v="1"/>
    <x v="13"/>
    <x v="1"/>
    <x v="450"/>
    <x v="1"/>
    <x v="8"/>
    <x v="446"/>
    <x v="1899"/>
    <x v="7"/>
    <x v="2"/>
    <x v="2039"/>
  </r>
  <r>
    <n v="2241"/>
    <x v="1099"/>
    <x v="0"/>
    <x v="625"/>
    <x v="398"/>
    <x v="0"/>
    <s v="TG-21310"/>
    <x v="592"/>
    <x v="0"/>
    <s v="United States"/>
    <x v="1"/>
    <x v="1"/>
    <x v="13"/>
    <x v="1"/>
    <x v="1282"/>
    <x v="1"/>
    <x v="8"/>
    <x v="1258"/>
    <x v="1900"/>
    <x v="3"/>
    <x v="2"/>
    <x v="2040"/>
  </r>
  <r>
    <n v="2242"/>
    <x v="1100"/>
    <x v="0"/>
    <x v="491"/>
    <x v="417"/>
    <x v="1"/>
    <s v="CT-11995"/>
    <x v="564"/>
    <x v="0"/>
    <s v="United States"/>
    <x v="10"/>
    <x v="9"/>
    <x v="63"/>
    <x v="3"/>
    <x v="903"/>
    <x v="2"/>
    <x v="7"/>
    <x v="886"/>
    <x v="1901"/>
    <x v="1"/>
    <x v="10"/>
    <x v="2041"/>
  </r>
  <r>
    <n v="2243"/>
    <x v="1101"/>
    <x v="3"/>
    <x v="610"/>
    <x v="654"/>
    <x v="1"/>
    <s v="BF-11005"/>
    <x v="593"/>
    <x v="2"/>
    <s v="United States"/>
    <x v="45"/>
    <x v="1"/>
    <x v="54"/>
    <x v="1"/>
    <x v="86"/>
    <x v="1"/>
    <x v="4"/>
    <x v="86"/>
    <x v="403"/>
    <x v="0"/>
    <x v="0"/>
    <x v="2042"/>
  </r>
  <r>
    <n v="2244"/>
    <x v="1101"/>
    <x v="3"/>
    <x v="610"/>
    <x v="654"/>
    <x v="1"/>
    <s v="BF-11005"/>
    <x v="593"/>
    <x v="2"/>
    <s v="United States"/>
    <x v="45"/>
    <x v="1"/>
    <x v="54"/>
    <x v="1"/>
    <x v="449"/>
    <x v="1"/>
    <x v="6"/>
    <x v="444"/>
    <x v="348"/>
    <x v="0"/>
    <x v="0"/>
    <x v="356"/>
  </r>
  <r>
    <n v="2245"/>
    <x v="1101"/>
    <x v="3"/>
    <x v="610"/>
    <x v="654"/>
    <x v="1"/>
    <s v="BF-11005"/>
    <x v="593"/>
    <x v="2"/>
    <s v="United States"/>
    <x v="45"/>
    <x v="1"/>
    <x v="54"/>
    <x v="1"/>
    <x v="485"/>
    <x v="1"/>
    <x v="13"/>
    <x v="480"/>
    <x v="1902"/>
    <x v="0"/>
    <x v="0"/>
    <x v="2043"/>
  </r>
  <r>
    <n v="2246"/>
    <x v="1101"/>
    <x v="3"/>
    <x v="610"/>
    <x v="654"/>
    <x v="1"/>
    <s v="BF-11005"/>
    <x v="593"/>
    <x v="2"/>
    <s v="United States"/>
    <x v="45"/>
    <x v="1"/>
    <x v="54"/>
    <x v="1"/>
    <x v="22"/>
    <x v="1"/>
    <x v="9"/>
    <x v="22"/>
    <x v="1903"/>
    <x v="7"/>
    <x v="0"/>
    <x v="2044"/>
  </r>
  <r>
    <n v="2247"/>
    <x v="1101"/>
    <x v="3"/>
    <x v="610"/>
    <x v="654"/>
    <x v="1"/>
    <s v="BF-11005"/>
    <x v="593"/>
    <x v="2"/>
    <s v="United States"/>
    <x v="45"/>
    <x v="1"/>
    <x v="54"/>
    <x v="1"/>
    <x v="903"/>
    <x v="2"/>
    <x v="7"/>
    <x v="886"/>
    <x v="1668"/>
    <x v="1"/>
    <x v="2"/>
    <x v="1766"/>
  </r>
  <r>
    <n v="2248"/>
    <x v="1102"/>
    <x v="1"/>
    <x v="586"/>
    <x v="733"/>
    <x v="0"/>
    <s v="JM-16195"/>
    <x v="594"/>
    <x v="0"/>
    <s v="United States"/>
    <x v="1"/>
    <x v="1"/>
    <x v="25"/>
    <x v="1"/>
    <x v="1283"/>
    <x v="1"/>
    <x v="10"/>
    <x v="1259"/>
    <x v="522"/>
    <x v="0"/>
    <x v="0"/>
    <x v="534"/>
  </r>
  <r>
    <n v="2249"/>
    <x v="1102"/>
    <x v="1"/>
    <x v="586"/>
    <x v="733"/>
    <x v="0"/>
    <s v="JM-16195"/>
    <x v="594"/>
    <x v="0"/>
    <s v="United States"/>
    <x v="1"/>
    <x v="1"/>
    <x v="25"/>
    <x v="1"/>
    <x v="1124"/>
    <x v="1"/>
    <x v="8"/>
    <x v="1103"/>
    <x v="1848"/>
    <x v="2"/>
    <x v="2"/>
    <x v="1983"/>
  </r>
  <r>
    <n v="2250"/>
    <x v="1102"/>
    <x v="1"/>
    <x v="586"/>
    <x v="733"/>
    <x v="0"/>
    <s v="JM-16195"/>
    <x v="594"/>
    <x v="0"/>
    <s v="United States"/>
    <x v="1"/>
    <x v="1"/>
    <x v="25"/>
    <x v="1"/>
    <x v="614"/>
    <x v="1"/>
    <x v="8"/>
    <x v="609"/>
    <x v="132"/>
    <x v="2"/>
    <x v="2"/>
    <x v="2045"/>
  </r>
  <r>
    <n v="2251"/>
    <x v="1102"/>
    <x v="1"/>
    <x v="586"/>
    <x v="733"/>
    <x v="0"/>
    <s v="JM-16195"/>
    <x v="594"/>
    <x v="0"/>
    <s v="United States"/>
    <x v="1"/>
    <x v="1"/>
    <x v="25"/>
    <x v="1"/>
    <x v="1284"/>
    <x v="1"/>
    <x v="9"/>
    <x v="1260"/>
    <x v="1904"/>
    <x v="5"/>
    <x v="0"/>
    <x v="2046"/>
  </r>
  <r>
    <n v="2252"/>
    <x v="1102"/>
    <x v="1"/>
    <x v="586"/>
    <x v="733"/>
    <x v="0"/>
    <s v="JM-16195"/>
    <x v="594"/>
    <x v="0"/>
    <s v="United States"/>
    <x v="1"/>
    <x v="1"/>
    <x v="25"/>
    <x v="1"/>
    <x v="1231"/>
    <x v="1"/>
    <x v="10"/>
    <x v="1261"/>
    <x v="541"/>
    <x v="1"/>
    <x v="0"/>
    <x v="551"/>
  </r>
  <r>
    <n v="2253"/>
    <x v="1103"/>
    <x v="0"/>
    <x v="173"/>
    <x v="229"/>
    <x v="0"/>
    <s v="JK-16120"/>
    <x v="451"/>
    <x v="2"/>
    <s v="United States"/>
    <x v="70"/>
    <x v="1"/>
    <x v="188"/>
    <x v="1"/>
    <x v="136"/>
    <x v="1"/>
    <x v="10"/>
    <x v="136"/>
    <x v="140"/>
    <x v="1"/>
    <x v="0"/>
    <x v="142"/>
  </r>
  <r>
    <n v="2254"/>
    <x v="1104"/>
    <x v="1"/>
    <x v="694"/>
    <x v="734"/>
    <x v="2"/>
    <s v="HG-14965"/>
    <x v="428"/>
    <x v="1"/>
    <s v="United States"/>
    <x v="8"/>
    <x v="1"/>
    <x v="94"/>
    <x v="1"/>
    <x v="336"/>
    <x v="1"/>
    <x v="9"/>
    <x v="332"/>
    <x v="1905"/>
    <x v="1"/>
    <x v="0"/>
    <x v="2047"/>
  </r>
  <r>
    <n v="2255"/>
    <x v="1104"/>
    <x v="1"/>
    <x v="694"/>
    <x v="734"/>
    <x v="2"/>
    <s v="HG-14965"/>
    <x v="428"/>
    <x v="1"/>
    <s v="United States"/>
    <x v="8"/>
    <x v="1"/>
    <x v="94"/>
    <x v="1"/>
    <x v="1112"/>
    <x v="1"/>
    <x v="9"/>
    <x v="1092"/>
    <x v="1906"/>
    <x v="0"/>
    <x v="0"/>
    <x v="2048"/>
  </r>
  <r>
    <n v="2256"/>
    <x v="1105"/>
    <x v="0"/>
    <x v="42"/>
    <x v="42"/>
    <x v="1"/>
    <s v="LA-16780"/>
    <x v="156"/>
    <x v="1"/>
    <s v="United States"/>
    <x v="294"/>
    <x v="43"/>
    <x v="370"/>
    <x v="3"/>
    <x v="1285"/>
    <x v="2"/>
    <x v="7"/>
    <x v="1262"/>
    <x v="1907"/>
    <x v="1"/>
    <x v="0"/>
    <x v="2049"/>
  </r>
  <r>
    <n v="2257"/>
    <x v="1105"/>
    <x v="0"/>
    <x v="42"/>
    <x v="42"/>
    <x v="1"/>
    <s v="LA-16780"/>
    <x v="156"/>
    <x v="1"/>
    <s v="United States"/>
    <x v="294"/>
    <x v="43"/>
    <x v="370"/>
    <x v="3"/>
    <x v="859"/>
    <x v="0"/>
    <x v="5"/>
    <x v="845"/>
    <x v="1049"/>
    <x v="0"/>
    <x v="0"/>
    <x v="1090"/>
  </r>
  <r>
    <n v="2258"/>
    <x v="1106"/>
    <x v="3"/>
    <x v="114"/>
    <x v="141"/>
    <x v="2"/>
    <s v="TS-21610"/>
    <x v="59"/>
    <x v="0"/>
    <s v="United States"/>
    <x v="8"/>
    <x v="1"/>
    <x v="34"/>
    <x v="1"/>
    <x v="377"/>
    <x v="0"/>
    <x v="1"/>
    <x v="373"/>
    <x v="1908"/>
    <x v="3"/>
    <x v="2"/>
    <x v="2050"/>
  </r>
  <r>
    <n v="2259"/>
    <x v="1106"/>
    <x v="3"/>
    <x v="114"/>
    <x v="141"/>
    <x v="2"/>
    <s v="TS-21610"/>
    <x v="59"/>
    <x v="0"/>
    <s v="United States"/>
    <x v="8"/>
    <x v="1"/>
    <x v="34"/>
    <x v="1"/>
    <x v="1286"/>
    <x v="1"/>
    <x v="10"/>
    <x v="1263"/>
    <x v="1909"/>
    <x v="0"/>
    <x v="0"/>
    <x v="2051"/>
  </r>
  <r>
    <n v="2260"/>
    <x v="1107"/>
    <x v="1"/>
    <x v="627"/>
    <x v="558"/>
    <x v="0"/>
    <s v="MZ-17335"/>
    <x v="595"/>
    <x v="2"/>
    <s v="United States"/>
    <x v="70"/>
    <x v="1"/>
    <x v="142"/>
    <x v="1"/>
    <x v="659"/>
    <x v="1"/>
    <x v="13"/>
    <x v="653"/>
    <x v="1910"/>
    <x v="7"/>
    <x v="0"/>
    <x v="2052"/>
  </r>
  <r>
    <n v="2261"/>
    <x v="1107"/>
    <x v="1"/>
    <x v="627"/>
    <x v="558"/>
    <x v="0"/>
    <s v="MZ-17335"/>
    <x v="595"/>
    <x v="2"/>
    <s v="United States"/>
    <x v="70"/>
    <x v="1"/>
    <x v="142"/>
    <x v="1"/>
    <x v="695"/>
    <x v="2"/>
    <x v="11"/>
    <x v="688"/>
    <x v="810"/>
    <x v="1"/>
    <x v="0"/>
    <x v="836"/>
  </r>
  <r>
    <n v="2262"/>
    <x v="1108"/>
    <x v="1"/>
    <x v="217"/>
    <x v="735"/>
    <x v="3"/>
    <s v="MW-18220"/>
    <x v="596"/>
    <x v="0"/>
    <s v="United States"/>
    <x v="20"/>
    <x v="15"/>
    <x v="45"/>
    <x v="3"/>
    <x v="577"/>
    <x v="2"/>
    <x v="11"/>
    <x v="572"/>
    <x v="656"/>
    <x v="7"/>
    <x v="0"/>
    <x v="668"/>
  </r>
  <r>
    <n v="2263"/>
    <x v="1109"/>
    <x v="3"/>
    <x v="695"/>
    <x v="736"/>
    <x v="2"/>
    <s v="MV-17485"/>
    <x v="597"/>
    <x v="0"/>
    <s v="United States"/>
    <x v="81"/>
    <x v="17"/>
    <x v="101"/>
    <x v="0"/>
    <x v="574"/>
    <x v="0"/>
    <x v="0"/>
    <x v="569"/>
    <x v="1911"/>
    <x v="1"/>
    <x v="0"/>
    <x v="2053"/>
  </r>
  <r>
    <n v="2264"/>
    <x v="1110"/>
    <x v="0"/>
    <x v="696"/>
    <x v="619"/>
    <x v="0"/>
    <s v="AA-10375"/>
    <x v="211"/>
    <x v="0"/>
    <s v="United States"/>
    <x v="118"/>
    <x v="32"/>
    <x v="148"/>
    <x v="0"/>
    <x v="1287"/>
    <x v="2"/>
    <x v="11"/>
    <x v="1264"/>
    <x v="1912"/>
    <x v="0"/>
    <x v="0"/>
    <x v="2054"/>
  </r>
  <r>
    <n v="2265"/>
    <x v="1110"/>
    <x v="0"/>
    <x v="696"/>
    <x v="619"/>
    <x v="0"/>
    <s v="AA-10375"/>
    <x v="211"/>
    <x v="0"/>
    <s v="United States"/>
    <x v="118"/>
    <x v="32"/>
    <x v="148"/>
    <x v="0"/>
    <x v="218"/>
    <x v="1"/>
    <x v="10"/>
    <x v="217"/>
    <x v="267"/>
    <x v="7"/>
    <x v="0"/>
    <x v="1930"/>
  </r>
  <r>
    <n v="2266"/>
    <x v="1110"/>
    <x v="0"/>
    <x v="696"/>
    <x v="619"/>
    <x v="0"/>
    <s v="AA-10375"/>
    <x v="211"/>
    <x v="0"/>
    <s v="United States"/>
    <x v="118"/>
    <x v="32"/>
    <x v="148"/>
    <x v="0"/>
    <x v="925"/>
    <x v="1"/>
    <x v="8"/>
    <x v="908"/>
    <x v="341"/>
    <x v="0"/>
    <x v="0"/>
    <x v="1857"/>
  </r>
  <r>
    <n v="2267"/>
    <x v="1111"/>
    <x v="3"/>
    <x v="386"/>
    <x v="737"/>
    <x v="3"/>
    <s v="SM-20320"/>
    <x v="598"/>
    <x v="2"/>
    <s v="United States"/>
    <x v="53"/>
    <x v="3"/>
    <x v="233"/>
    <x v="0"/>
    <x v="1288"/>
    <x v="1"/>
    <x v="10"/>
    <x v="1265"/>
    <x v="892"/>
    <x v="0"/>
    <x v="2"/>
    <x v="2055"/>
  </r>
  <r>
    <n v="2268"/>
    <x v="1112"/>
    <x v="3"/>
    <x v="697"/>
    <x v="31"/>
    <x v="3"/>
    <s v="TP-21415"/>
    <x v="599"/>
    <x v="0"/>
    <s v="United States"/>
    <x v="4"/>
    <x v="4"/>
    <x v="60"/>
    <x v="1"/>
    <x v="1289"/>
    <x v="1"/>
    <x v="10"/>
    <x v="1266"/>
    <x v="91"/>
    <x v="0"/>
    <x v="0"/>
    <x v="2056"/>
  </r>
  <r>
    <n v="2269"/>
    <x v="1113"/>
    <x v="3"/>
    <x v="698"/>
    <x v="738"/>
    <x v="1"/>
    <s v="DK-13225"/>
    <x v="158"/>
    <x v="1"/>
    <s v="United States"/>
    <x v="30"/>
    <x v="15"/>
    <x v="144"/>
    <x v="3"/>
    <x v="1290"/>
    <x v="1"/>
    <x v="10"/>
    <x v="1267"/>
    <x v="90"/>
    <x v="7"/>
    <x v="0"/>
    <x v="90"/>
  </r>
  <r>
    <n v="2270"/>
    <x v="1113"/>
    <x v="3"/>
    <x v="698"/>
    <x v="738"/>
    <x v="1"/>
    <s v="DK-13225"/>
    <x v="158"/>
    <x v="1"/>
    <s v="United States"/>
    <x v="30"/>
    <x v="15"/>
    <x v="144"/>
    <x v="3"/>
    <x v="44"/>
    <x v="1"/>
    <x v="8"/>
    <x v="44"/>
    <x v="1913"/>
    <x v="7"/>
    <x v="2"/>
    <x v="2057"/>
  </r>
  <r>
    <n v="2271"/>
    <x v="1114"/>
    <x v="3"/>
    <x v="574"/>
    <x v="94"/>
    <x v="1"/>
    <s v="MK-17905"/>
    <x v="149"/>
    <x v="1"/>
    <s v="United States"/>
    <x v="100"/>
    <x v="2"/>
    <x v="123"/>
    <x v="0"/>
    <x v="369"/>
    <x v="1"/>
    <x v="6"/>
    <x v="365"/>
    <x v="1914"/>
    <x v="2"/>
    <x v="2"/>
    <x v="2058"/>
  </r>
  <r>
    <n v="2272"/>
    <x v="1115"/>
    <x v="1"/>
    <x v="481"/>
    <x v="538"/>
    <x v="1"/>
    <s v="CS-12130"/>
    <x v="79"/>
    <x v="0"/>
    <s v="United States"/>
    <x v="4"/>
    <x v="4"/>
    <x v="59"/>
    <x v="1"/>
    <x v="1291"/>
    <x v="1"/>
    <x v="4"/>
    <x v="1268"/>
    <x v="1915"/>
    <x v="5"/>
    <x v="0"/>
    <x v="2059"/>
  </r>
  <r>
    <n v="2273"/>
    <x v="1116"/>
    <x v="1"/>
    <x v="699"/>
    <x v="739"/>
    <x v="1"/>
    <s v="JL-15850"/>
    <x v="139"/>
    <x v="0"/>
    <s v="United States"/>
    <x v="8"/>
    <x v="1"/>
    <x v="34"/>
    <x v="1"/>
    <x v="1292"/>
    <x v="0"/>
    <x v="5"/>
    <x v="1269"/>
    <x v="1916"/>
    <x v="3"/>
    <x v="0"/>
    <x v="2060"/>
  </r>
  <r>
    <n v="2274"/>
    <x v="1116"/>
    <x v="1"/>
    <x v="699"/>
    <x v="739"/>
    <x v="1"/>
    <s v="JL-15850"/>
    <x v="139"/>
    <x v="0"/>
    <s v="United States"/>
    <x v="8"/>
    <x v="1"/>
    <x v="34"/>
    <x v="1"/>
    <x v="1293"/>
    <x v="2"/>
    <x v="16"/>
    <x v="1270"/>
    <x v="1917"/>
    <x v="0"/>
    <x v="2"/>
    <x v="2061"/>
  </r>
  <r>
    <n v="2275"/>
    <x v="1117"/>
    <x v="2"/>
    <x v="462"/>
    <x v="508"/>
    <x v="0"/>
    <s v="AR-10405"/>
    <x v="153"/>
    <x v="1"/>
    <s v="United States"/>
    <x v="1"/>
    <x v="1"/>
    <x v="1"/>
    <x v="1"/>
    <x v="1294"/>
    <x v="0"/>
    <x v="3"/>
    <x v="1271"/>
    <x v="1918"/>
    <x v="7"/>
    <x v="2"/>
    <x v="2062"/>
  </r>
  <r>
    <n v="2276"/>
    <x v="1117"/>
    <x v="2"/>
    <x v="462"/>
    <x v="508"/>
    <x v="0"/>
    <s v="AR-10405"/>
    <x v="153"/>
    <x v="1"/>
    <s v="United States"/>
    <x v="1"/>
    <x v="1"/>
    <x v="1"/>
    <x v="1"/>
    <x v="23"/>
    <x v="0"/>
    <x v="1"/>
    <x v="23"/>
    <x v="1919"/>
    <x v="1"/>
    <x v="2"/>
    <x v="2063"/>
  </r>
  <r>
    <n v="2277"/>
    <x v="1118"/>
    <x v="2"/>
    <x v="700"/>
    <x v="740"/>
    <x v="1"/>
    <s v="LM-17065"/>
    <x v="215"/>
    <x v="0"/>
    <s v="United States"/>
    <x v="295"/>
    <x v="35"/>
    <x v="371"/>
    <x v="0"/>
    <x v="854"/>
    <x v="1"/>
    <x v="4"/>
    <x v="839"/>
    <x v="1920"/>
    <x v="2"/>
    <x v="0"/>
    <x v="232"/>
  </r>
  <r>
    <n v="2278"/>
    <x v="1118"/>
    <x v="2"/>
    <x v="700"/>
    <x v="740"/>
    <x v="1"/>
    <s v="LM-17065"/>
    <x v="215"/>
    <x v="0"/>
    <s v="United States"/>
    <x v="295"/>
    <x v="35"/>
    <x v="371"/>
    <x v="0"/>
    <x v="977"/>
    <x v="0"/>
    <x v="3"/>
    <x v="824"/>
    <x v="1921"/>
    <x v="7"/>
    <x v="0"/>
    <x v="2064"/>
  </r>
  <r>
    <n v="2279"/>
    <x v="1118"/>
    <x v="2"/>
    <x v="700"/>
    <x v="740"/>
    <x v="1"/>
    <s v="LM-17065"/>
    <x v="215"/>
    <x v="0"/>
    <s v="United States"/>
    <x v="295"/>
    <x v="35"/>
    <x v="371"/>
    <x v="0"/>
    <x v="201"/>
    <x v="2"/>
    <x v="11"/>
    <x v="200"/>
    <x v="1922"/>
    <x v="4"/>
    <x v="0"/>
    <x v="2065"/>
  </r>
  <r>
    <n v="2280"/>
    <x v="1119"/>
    <x v="3"/>
    <x v="505"/>
    <x v="40"/>
    <x v="2"/>
    <s v="JK-15625"/>
    <x v="600"/>
    <x v="0"/>
    <s v="United States"/>
    <x v="4"/>
    <x v="4"/>
    <x v="60"/>
    <x v="1"/>
    <x v="1225"/>
    <x v="0"/>
    <x v="1"/>
    <x v="1200"/>
    <x v="1923"/>
    <x v="0"/>
    <x v="2"/>
    <x v="2066"/>
  </r>
  <r>
    <n v="2281"/>
    <x v="1119"/>
    <x v="3"/>
    <x v="505"/>
    <x v="40"/>
    <x v="2"/>
    <s v="JK-15625"/>
    <x v="600"/>
    <x v="0"/>
    <s v="United States"/>
    <x v="4"/>
    <x v="4"/>
    <x v="60"/>
    <x v="1"/>
    <x v="992"/>
    <x v="0"/>
    <x v="1"/>
    <x v="975"/>
    <x v="1924"/>
    <x v="8"/>
    <x v="2"/>
    <x v="2067"/>
  </r>
  <r>
    <n v="2282"/>
    <x v="1119"/>
    <x v="3"/>
    <x v="505"/>
    <x v="40"/>
    <x v="2"/>
    <s v="JK-15625"/>
    <x v="600"/>
    <x v="0"/>
    <s v="United States"/>
    <x v="4"/>
    <x v="4"/>
    <x v="60"/>
    <x v="1"/>
    <x v="899"/>
    <x v="0"/>
    <x v="0"/>
    <x v="883"/>
    <x v="1664"/>
    <x v="0"/>
    <x v="0"/>
    <x v="2068"/>
  </r>
  <r>
    <n v="2283"/>
    <x v="1120"/>
    <x v="0"/>
    <x v="323"/>
    <x v="344"/>
    <x v="2"/>
    <s v="FM-14215"/>
    <x v="524"/>
    <x v="1"/>
    <s v="United States"/>
    <x v="209"/>
    <x v="29"/>
    <x v="263"/>
    <x v="3"/>
    <x v="320"/>
    <x v="1"/>
    <x v="10"/>
    <x v="317"/>
    <x v="1925"/>
    <x v="3"/>
    <x v="0"/>
    <x v="2069"/>
  </r>
  <r>
    <n v="2284"/>
    <x v="1121"/>
    <x v="1"/>
    <x v="616"/>
    <x v="741"/>
    <x v="1"/>
    <s v="SF-20200"/>
    <x v="227"/>
    <x v="0"/>
    <s v="United States"/>
    <x v="296"/>
    <x v="14"/>
    <x v="372"/>
    <x v="2"/>
    <x v="179"/>
    <x v="2"/>
    <x v="7"/>
    <x v="178"/>
    <x v="100"/>
    <x v="0"/>
    <x v="0"/>
    <x v="2070"/>
  </r>
  <r>
    <n v="2285"/>
    <x v="1121"/>
    <x v="1"/>
    <x v="616"/>
    <x v="741"/>
    <x v="1"/>
    <s v="SF-20200"/>
    <x v="227"/>
    <x v="0"/>
    <s v="United States"/>
    <x v="296"/>
    <x v="14"/>
    <x v="372"/>
    <x v="2"/>
    <x v="1295"/>
    <x v="1"/>
    <x v="9"/>
    <x v="33"/>
    <x v="1926"/>
    <x v="3"/>
    <x v="0"/>
    <x v="2071"/>
  </r>
  <r>
    <n v="2286"/>
    <x v="1122"/>
    <x v="0"/>
    <x v="465"/>
    <x v="588"/>
    <x v="2"/>
    <s v="PJ-18835"/>
    <x v="601"/>
    <x v="1"/>
    <s v="United States"/>
    <x v="87"/>
    <x v="18"/>
    <x v="108"/>
    <x v="0"/>
    <x v="1296"/>
    <x v="1"/>
    <x v="10"/>
    <x v="1272"/>
    <x v="646"/>
    <x v="1"/>
    <x v="2"/>
    <x v="1186"/>
  </r>
  <r>
    <n v="2287"/>
    <x v="1123"/>
    <x v="3"/>
    <x v="701"/>
    <x v="122"/>
    <x v="1"/>
    <s v="CS-12355"/>
    <x v="394"/>
    <x v="0"/>
    <s v="United States"/>
    <x v="127"/>
    <x v="17"/>
    <x v="269"/>
    <x v="0"/>
    <x v="1297"/>
    <x v="1"/>
    <x v="9"/>
    <x v="1273"/>
    <x v="1927"/>
    <x v="0"/>
    <x v="0"/>
    <x v="2072"/>
  </r>
  <r>
    <n v="2288"/>
    <x v="1124"/>
    <x v="3"/>
    <x v="702"/>
    <x v="742"/>
    <x v="0"/>
    <s v="BB-10990"/>
    <x v="121"/>
    <x v="1"/>
    <s v="United States"/>
    <x v="167"/>
    <x v="24"/>
    <x v="213"/>
    <x v="3"/>
    <x v="1298"/>
    <x v="1"/>
    <x v="9"/>
    <x v="1274"/>
    <x v="1928"/>
    <x v="2"/>
    <x v="2"/>
    <x v="2073"/>
  </r>
  <r>
    <n v="2289"/>
    <x v="1125"/>
    <x v="3"/>
    <x v="193"/>
    <x v="198"/>
    <x v="2"/>
    <s v="BW-11200"/>
    <x v="572"/>
    <x v="0"/>
    <s v="United States"/>
    <x v="1"/>
    <x v="1"/>
    <x v="3"/>
    <x v="1"/>
    <x v="836"/>
    <x v="1"/>
    <x v="6"/>
    <x v="823"/>
    <x v="1235"/>
    <x v="2"/>
    <x v="0"/>
    <x v="2074"/>
  </r>
  <r>
    <n v="2290"/>
    <x v="1126"/>
    <x v="3"/>
    <x v="703"/>
    <x v="743"/>
    <x v="2"/>
    <s v="RS-19420"/>
    <x v="602"/>
    <x v="1"/>
    <s v="United States"/>
    <x v="4"/>
    <x v="4"/>
    <x v="60"/>
    <x v="1"/>
    <x v="1299"/>
    <x v="0"/>
    <x v="3"/>
    <x v="1275"/>
    <x v="1929"/>
    <x v="0"/>
    <x v="0"/>
    <x v="2075"/>
  </r>
  <r>
    <n v="2291"/>
    <x v="1127"/>
    <x v="1"/>
    <x v="704"/>
    <x v="744"/>
    <x v="1"/>
    <s v="TS-21160"/>
    <x v="378"/>
    <x v="1"/>
    <s v="United States"/>
    <x v="38"/>
    <x v="32"/>
    <x v="112"/>
    <x v="0"/>
    <x v="664"/>
    <x v="2"/>
    <x v="7"/>
    <x v="658"/>
    <x v="1170"/>
    <x v="1"/>
    <x v="0"/>
    <x v="1214"/>
  </r>
  <r>
    <n v="2292"/>
    <x v="1127"/>
    <x v="1"/>
    <x v="704"/>
    <x v="744"/>
    <x v="1"/>
    <s v="TS-21160"/>
    <x v="378"/>
    <x v="1"/>
    <s v="United States"/>
    <x v="38"/>
    <x v="32"/>
    <x v="112"/>
    <x v="0"/>
    <x v="1071"/>
    <x v="0"/>
    <x v="5"/>
    <x v="1051"/>
    <x v="1930"/>
    <x v="5"/>
    <x v="0"/>
    <x v="2076"/>
  </r>
  <r>
    <n v="2293"/>
    <x v="1127"/>
    <x v="1"/>
    <x v="704"/>
    <x v="744"/>
    <x v="1"/>
    <s v="TS-21160"/>
    <x v="378"/>
    <x v="1"/>
    <s v="United States"/>
    <x v="38"/>
    <x v="32"/>
    <x v="112"/>
    <x v="0"/>
    <x v="778"/>
    <x v="1"/>
    <x v="10"/>
    <x v="769"/>
    <x v="91"/>
    <x v="0"/>
    <x v="0"/>
    <x v="91"/>
  </r>
  <r>
    <n v="2294"/>
    <x v="1128"/>
    <x v="1"/>
    <x v="549"/>
    <x v="85"/>
    <x v="1"/>
    <s v="QJ-19255"/>
    <x v="425"/>
    <x v="1"/>
    <s v="United States"/>
    <x v="20"/>
    <x v="15"/>
    <x v="29"/>
    <x v="3"/>
    <x v="500"/>
    <x v="2"/>
    <x v="7"/>
    <x v="495"/>
    <x v="1931"/>
    <x v="7"/>
    <x v="0"/>
    <x v="2077"/>
  </r>
  <r>
    <n v="2295"/>
    <x v="1129"/>
    <x v="3"/>
    <x v="331"/>
    <x v="63"/>
    <x v="1"/>
    <s v="FM-14215"/>
    <x v="524"/>
    <x v="1"/>
    <s v="United States"/>
    <x v="209"/>
    <x v="29"/>
    <x v="263"/>
    <x v="3"/>
    <x v="71"/>
    <x v="0"/>
    <x v="5"/>
    <x v="71"/>
    <x v="1932"/>
    <x v="1"/>
    <x v="0"/>
    <x v="2078"/>
  </r>
  <r>
    <n v="2296"/>
    <x v="1130"/>
    <x v="1"/>
    <x v="549"/>
    <x v="745"/>
    <x v="1"/>
    <s v="VD-21670"/>
    <x v="104"/>
    <x v="0"/>
    <s v="United States"/>
    <x v="20"/>
    <x v="15"/>
    <x v="164"/>
    <x v="3"/>
    <x v="938"/>
    <x v="1"/>
    <x v="10"/>
    <x v="922"/>
    <x v="1933"/>
    <x v="4"/>
    <x v="0"/>
    <x v="2079"/>
  </r>
  <r>
    <n v="2297"/>
    <x v="1130"/>
    <x v="1"/>
    <x v="549"/>
    <x v="745"/>
    <x v="1"/>
    <s v="VD-21670"/>
    <x v="104"/>
    <x v="0"/>
    <s v="United States"/>
    <x v="20"/>
    <x v="15"/>
    <x v="164"/>
    <x v="3"/>
    <x v="689"/>
    <x v="0"/>
    <x v="5"/>
    <x v="682"/>
    <x v="1934"/>
    <x v="2"/>
    <x v="0"/>
    <x v="2080"/>
  </r>
  <r>
    <n v="2298"/>
    <x v="1130"/>
    <x v="1"/>
    <x v="549"/>
    <x v="745"/>
    <x v="1"/>
    <s v="VD-21670"/>
    <x v="104"/>
    <x v="0"/>
    <s v="United States"/>
    <x v="20"/>
    <x v="15"/>
    <x v="164"/>
    <x v="3"/>
    <x v="1300"/>
    <x v="2"/>
    <x v="7"/>
    <x v="1276"/>
    <x v="1935"/>
    <x v="7"/>
    <x v="0"/>
    <x v="2081"/>
  </r>
  <r>
    <n v="2299"/>
    <x v="1130"/>
    <x v="1"/>
    <x v="549"/>
    <x v="745"/>
    <x v="1"/>
    <s v="VD-21670"/>
    <x v="104"/>
    <x v="0"/>
    <s v="United States"/>
    <x v="20"/>
    <x v="15"/>
    <x v="164"/>
    <x v="3"/>
    <x v="651"/>
    <x v="2"/>
    <x v="11"/>
    <x v="645"/>
    <x v="757"/>
    <x v="3"/>
    <x v="0"/>
    <x v="780"/>
  </r>
  <r>
    <n v="2300"/>
    <x v="1130"/>
    <x v="1"/>
    <x v="549"/>
    <x v="745"/>
    <x v="1"/>
    <s v="VD-21670"/>
    <x v="104"/>
    <x v="0"/>
    <s v="United States"/>
    <x v="20"/>
    <x v="15"/>
    <x v="164"/>
    <x v="3"/>
    <x v="478"/>
    <x v="2"/>
    <x v="7"/>
    <x v="474"/>
    <x v="178"/>
    <x v="4"/>
    <x v="0"/>
    <x v="2082"/>
  </r>
  <r>
    <n v="2301"/>
    <x v="1131"/>
    <x v="2"/>
    <x v="687"/>
    <x v="7"/>
    <x v="1"/>
    <s v="JL-15505"/>
    <x v="145"/>
    <x v="0"/>
    <s v="United States"/>
    <x v="297"/>
    <x v="12"/>
    <x v="373"/>
    <x v="2"/>
    <x v="15"/>
    <x v="1"/>
    <x v="8"/>
    <x v="15"/>
    <x v="1936"/>
    <x v="1"/>
    <x v="0"/>
    <x v="2083"/>
  </r>
  <r>
    <n v="2302"/>
    <x v="1131"/>
    <x v="2"/>
    <x v="687"/>
    <x v="7"/>
    <x v="1"/>
    <s v="JL-15505"/>
    <x v="145"/>
    <x v="0"/>
    <s v="United States"/>
    <x v="297"/>
    <x v="12"/>
    <x v="373"/>
    <x v="2"/>
    <x v="614"/>
    <x v="1"/>
    <x v="8"/>
    <x v="609"/>
    <x v="132"/>
    <x v="4"/>
    <x v="0"/>
    <x v="2084"/>
  </r>
  <r>
    <n v="2303"/>
    <x v="1132"/>
    <x v="0"/>
    <x v="327"/>
    <x v="347"/>
    <x v="1"/>
    <s v="DL-13495"/>
    <x v="393"/>
    <x v="1"/>
    <s v="United States"/>
    <x v="38"/>
    <x v="32"/>
    <x v="112"/>
    <x v="0"/>
    <x v="552"/>
    <x v="2"/>
    <x v="11"/>
    <x v="546"/>
    <x v="617"/>
    <x v="4"/>
    <x v="0"/>
    <x v="628"/>
  </r>
  <r>
    <n v="2304"/>
    <x v="1133"/>
    <x v="3"/>
    <x v="697"/>
    <x v="304"/>
    <x v="0"/>
    <s v="MO-17800"/>
    <x v="246"/>
    <x v="2"/>
    <s v="United States"/>
    <x v="185"/>
    <x v="32"/>
    <x v="235"/>
    <x v="0"/>
    <x v="323"/>
    <x v="0"/>
    <x v="1"/>
    <x v="320"/>
    <x v="1937"/>
    <x v="4"/>
    <x v="0"/>
    <x v="2085"/>
  </r>
  <r>
    <n v="2305"/>
    <x v="1133"/>
    <x v="3"/>
    <x v="697"/>
    <x v="304"/>
    <x v="0"/>
    <s v="MO-17800"/>
    <x v="246"/>
    <x v="2"/>
    <s v="United States"/>
    <x v="185"/>
    <x v="32"/>
    <x v="235"/>
    <x v="0"/>
    <x v="258"/>
    <x v="1"/>
    <x v="10"/>
    <x v="33"/>
    <x v="1938"/>
    <x v="1"/>
    <x v="0"/>
    <x v="2086"/>
  </r>
  <r>
    <n v="2306"/>
    <x v="1134"/>
    <x v="0"/>
    <x v="443"/>
    <x v="746"/>
    <x v="2"/>
    <s v="BP-11185"/>
    <x v="130"/>
    <x v="1"/>
    <s v="United States"/>
    <x v="22"/>
    <x v="10"/>
    <x v="36"/>
    <x v="2"/>
    <x v="713"/>
    <x v="0"/>
    <x v="0"/>
    <x v="705"/>
    <x v="1088"/>
    <x v="0"/>
    <x v="4"/>
    <x v="2087"/>
  </r>
  <r>
    <n v="2307"/>
    <x v="1135"/>
    <x v="1"/>
    <x v="705"/>
    <x v="747"/>
    <x v="2"/>
    <s v="MS-17980"/>
    <x v="99"/>
    <x v="1"/>
    <s v="United States"/>
    <x v="12"/>
    <x v="5"/>
    <x v="16"/>
    <x v="2"/>
    <x v="752"/>
    <x v="1"/>
    <x v="10"/>
    <x v="743"/>
    <x v="1939"/>
    <x v="1"/>
    <x v="2"/>
    <x v="2088"/>
  </r>
  <r>
    <n v="2308"/>
    <x v="1136"/>
    <x v="3"/>
    <x v="60"/>
    <x v="748"/>
    <x v="1"/>
    <s v="SV-20935"/>
    <x v="603"/>
    <x v="0"/>
    <s v="United States"/>
    <x v="20"/>
    <x v="15"/>
    <x v="29"/>
    <x v="3"/>
    <x v="475"/>
    <x v="2"/>
    <x v="11"/>
    <x v="471"/>
    <x v="1940"/>
    <x v="2"/>
    <x v="0"/>
    <x v="2089"/>
  </r>
  <r>
    <n v="2309"/>
    <x v="1137"/>
    <x v="3"/>
    <x v="532"/>
    <x v="109"/>
    <x v="2"/>
    <s v="BC-11125"/>
    <x v="604"/>
    <x v="2"/>
    <s v="United States"/>
    <x v="97"/>
    <x v="16"/>
    <x v="344"/>
    <x v="1"/>
    <x v="654"/>
    <x v="0"/>
    <x v="1"/>
    <x v="648"/>
    <x v="1941"/>
    <x v="7"/>
    <x v="2"/>
    <x v="2090"/>
  </r>
  <r>
    <n v="2310"/>
    <x v="1137"/>
    <x v="3"/>
    <x v="532"/>
    <x v="109"/>
    <x v="2"/>
    <s v="BC-11125"/>
    <x v="604"/>
    <x v="2"/>
    <s v="United States"/>
    <x v="97"/>
    <x v="16"/>
    <x v="344"/>
    <x v="1"/>
    <x v="80"/>
    <x v="1"/>
    <x v="4"/>
    <x v="80"/>
    <x v="1942"/>
    <x v="4"/>
    <x v="2"/>
    <x v="2091"/>
  </r>
  <r>
    <n v="2311"/>
    <x v="1137"/>
    <x v="3"/>
    <x v="532"/>
    <x v="109"/>
    <x v="2"/>
    <s v="BC-11125"/>
    <x v="604"/>
    <x v="2"/>
    <s v="United States"/>
    <x v="97"/>
    <x v="16"/>
    <x v="344"/>
    <x v="1"/>
    <x v="666"/>
    <x v="1"/>
    <x v="6"/>
    <x v="660"/>
    <x v="1943"/>
    <x v="2"/>
    <x v="2"/>
    <x v="2092"/>
  </r>
  <r>
    <n v="2312"/>
    <x v="1137"/>
    <x v="3"/>
    <x v="532"/>
    <x v="109"/>
    <x v="2"/>
    <s v="BC-11125"/>
    <x v="604"/>
    <x v="2"/>
    <s v="United States"/>
    <x v="97"/>
    <x v="16"/>
    <x v="344"/>
    <x v="1"/>
    <x v="1041"/>
    <x v="1"/>
    <x v="6"/>
    <x v="1021"/>
    <x v="1840"/>
    <x v="7"/>
    <x v="2"/>
    <x v="2093"/>
  </r>
  <r>
    <n v="2313"/>
    <x v="1137"/>
    <x v="3"/>
    <x v="532"/>
    <x v="109"/>
    <x v="2"/>
    <s v="BC-11125"/>
    <x v="604"/>
    <x v="2"/>
    <s v="United States"/>
    <x v="97"/>
    <x v="16"/>
    <x v="344"/>
    <x v="1"/>
    <x v="435"/>
    <x v="1"/>
    <x v="4"/>
    <x v="430"/>
    <x v="1944"/>
    <x v="1"/>
    <x v="2"/>
    <x v="2094"/>
  </r>
  <r>
    <n v="2314"/>
    <x v="1138"/>
    <x v="3"/>
    <x v="228"/>
    <x v="262"/>
    <x v="1"/>
    <s v="EM-13825"/>
    <x v="605"/>
    <x v="1"/>
    <s v="United States"/>
    <x v="298"/>
    <x v="44"/>
    <x v="374"/>
    <x v="2"/>
    <x v="676"/>
    <x v="1"/>
    <x v="2"/>
    <x v="670"/>
    <x v="2"/>
    <x v="0"/>
    <x v="0"/>
    <x v="2"/>
  </r>
  <r>
    <n v="2315"/>
    <x v="1138"/>
    <x v="3"/>
    <x v="228"/>
    <x v="262"/>
    <x v="1"/>
    <s v="EM-13825"/>
    <x v="605"/>
    <x v="1"/>
    <s v="United States"/>
    <x v="298"/>
    <x v="44"/>
    <x v="374"/>
    <x v="2"/>
    <x v="77"/>
    <x v="1"/>
    <x v="9"/>
    <x v="77"/>
    <x v="1945"/>
    <x v="0"/>
    <x v="0"/>
    <x v="2095"/>
  </r>
  <r>
    <n v="2316"/>
    <x v="1138"/>
    <x v="3"/>
    <x v="228"/>
    <x v="262"/>
    <x v="1"/>
    <s v="EM-13825"/>
    <x v="605"/>
    <x v="1"/>
    <s v="United States"/>
    <x v="298"/>
    <x v="44"/>
    <x v="374"/>
    <x v="2"/>
    <x v="480"/>
    <x v="1"/>
    <x v="8"/>
    <x v="476"/>
    <x v="1946"/>
    <x v="2"/>
    <x v="0"/>
    <x v="2096"/>
  </r>
  <r>
    <n v="2317"/>
    <x v="1138"/>
    <x v="3"/>
    <x v="228"/>
    <x v="262"/>
    <x v="1"/>
    <s v="EM-13825"/>
    <x v="605"/>
    <x v="1"/>
    <s v="United States"/>
    <x v="298"/>
    <x v="44"/>
    <x v="374"/>
    <x v="2"/>
    <x v="1225"/>
    <x v="0"/>
    <x v="1"/>
    <x v="1200"/>
    <x v="1101"/>
    <x v="1"/>
    <x v="0"/>
    <x v="2097"/>
  </r>
  <r>
    <n v="2318"/>
    <x v="1138"/>
    <x v="3"/>
    <x v="228"/>
    <x v="262"/>
    <x v="1"/>
    <s v="EM-13825"/>
    <x v="605"/>
    <x v="1"/>
    <s v="United States"/>
    <x v="298"/>
    <x v="44"/>
    <x v="374"/>
    <x v="2"/>
    <x v="844"/>
    <x v="1"/>
    <x v="8"/>
    <x v="830"/>
    <x v="1947"/>
    <x v="3"/>
    <x v="0"/>
    <x v="2098"/>
  </r>
  <r>
    <n v="2319"/>
    <x v="1138"/>
    <x v="3"/>
    <x v="228"/>
    <x v="262"/>
    <x v="1"/>
    <s v="EM-13825"/>
    <x v="605"/>
    <x v="1"/>
    <s v="United States"/>
    <x v="298"/>
    <x v="44"/>
    <x v="374"/>
    <x v="2"/>
    <x v="1301"/>
    <x v="2"/>
    <x v="11"/>
    <x v="1277"/>
    <x v="1948"/>
    <x v="1"/>
    <x v="0"/>
    <x v="2099"/>
  </r>
  <r>
    <n v="2320"/>
    <x v="1139"/>
    <x v="1"/>
    <x v="706"/>
    <x v="317"/>
    <x v="2"/>
    <s v="BD-11500"/>
    <x v="214"/>
    <x v="0"/>
    <s v="United States"/>
    <x v="102"/>
    <x v="17"/>
    <x v="195"/>
    <x v="0"/>
    <x v="535"/>
    <x v="1"/>
    <x v="9"/>
    <x v="530"/>
    <x v="1949"/>
    <x v="4"/>
    <x v="0"/>
    <x v="2100"/>
  </r>
  <r>
    <n v="2321"/>
    <x v="1140"/>
    <x v="3"/>
    <x v="177"/>
    <x v="540"/>
    <x v="1"/>
    <s v="HW-14935"/>
    <x v="304"/>
    <x v="1"/>
    <s v="United States"/>
    <x v="4"/>
    <x v="4"/>
    <x v="60"/>
    <x v="1"/>
    <x v="1302"/>
    <x v="2"/>
    <x v="11"/>
    <x v="1278"/>
    <x v="1950"/>
    <x v="3"/>
    <x v="0"/>
    <x v="2101"/>
  </r>
  <r>
    <n v="2322"/>
    <x v="1141"/>
    <x v="1"/>
    <x v="620"/>
    <x v="749"/>
    <x v="0"/>
    <s v="KC-16255"/>
    <x v="346"/>
    <x v="1"/>
    <s v="United States"/>
    <x v="0"/>
    <x v="0"/>
    <x v="0"/>
    <x v="0"/>
    <x v="351"/>
    <x v="1"/>
    <x v="8"/>
    <x v="347"/>
    <x v="1951"/>
    <x v="1"/>
    <x v="0"/>
    <x v="2102"/>
  </r>
  <r>
    <n v="2323"/>
    <x v="1141"/>
    <x v="1"/>
    <x v="620"/>
    <x v="749"/>
    <x v="0"/>
    <s v="KC-16255"/>
    <x v="346"/>
    <x v="1"/>
    <s v="United States"/>
    <x v="0"/>
    <x v="0"/>
    <x v="0"/>
    <x v="0"/>
    <x v="280"/>
    <x v="1"/>
    <x v="8"/>
    <x v="277"/>
    <x v="1952"/>
    <x v="4"/>
    <x v="0"/>
    <x v="2103"/>
  </r>
  <r>
    <n v="2324"/>
    <x v="1141"/>
    <x v="1"/>
    <x v="620"/>
    <x v="749"/>
    <x v="0"/>
    <s v="KC-16255"/>
    <x v="346"/>
    <x v="1"/>
    <s v="United States"/>
    <x v="0"/>
    <x v="0"/>
    <x v="0"/>
    <x v="0"/>
    <x v="785"/>
    <x v="1"/>
    <x v="8"/>
    <x v="776"/>
    <x v="1953"/>
    <x v="2"/>
    <x v="0"/>
    <x v="2104"/>
  </r>
  <r>
    <n v="2325"/>
    <x v="1141"/>
    <x v="1"/>
    <x v="620"/>
    <x v="749"/>
    <x v="0"/>
    <s v="KC-16255"/>
    <x v="346"/>
    <x v="1"/>
    <s v="United States"/>
    <x v="0"/>
    <x v="0"/>
    <x v="0"/>
    <x v="0"/>
    <x v="999"/>
    <x v="1"/>
    <x v="8"/>
    <x v="982"/>
    <x v="1954"/>
    <x v="13"/>
    <x v="0"/>
    <x v="2105"/>
  </r>
  <r>
    <n v="2326"/>
    <x v="1142"/>
    <x v="1"/>
    <x v="426"/>
    <x v="400"/>
    <x v="0"/>
    <s v="BM-11575"/>
    <x v="606"/>
    <x v="1"/>
    <s v="United States"/>
    <x v="20"/>
    <x v="15"/>
    <x v="45"/>
    <x v="3"/>
    <x v="1197"/>
    <x v="1"/>
    <x v="8"/>
    <x v="1173"/>
    <x v="1955"/>
    <x v="1"/>
    <x v="2"/>
    <x v="2106"/>
  </r>
  <r>
    <n v="2327"/>
    <x v="1142"/>
    <x v="1"/>
    <x v="426"/>
    <x v="400"/>
    <x v="0"/>
    <s v="BM-11575"/>
    <x v="606"/>
    <x v="1"/>
    <s v="United States"/>
    <x v="20"/>
    <x v="15"/>
    <x v="45"/>
    <x v="3"/>
    <x v="266"/>
    <x v="0"/>
    <x v="0"/>
    <x v="263"/>
    <x v="1956"/>
    <x v="7"/>
    <x v="2"/>
    <x v="2107"/>
  </r>
  <r>
    <n v="2328"/>
    <x v="1142"/>
    <x v="1"/>
    <x v="426"/>
    <x v="400"/>
    <x v="0"/>
    <s v="BM-11575"/>
    <x v="606"/>
    <x v="1"/>
    <s v="United States"/>
    <x v="20"/>
    <x v="15"/>
    <x v="45"/>
    <x v="3"/>
    <x v="12"/>
    <x v="1"/>
    <x v="10"/>
    <x v="12"/>
    <x v="91"/>
    <x v="0"/>
    <x v="0"/>
    <x v="91"/>
  </r>
  <r>
    <n v="2329"/>
    <x v="1143"/>
    <x v="3"/>
    <x v="397"/>
    <x v="255"/>
    <x v="2"/>
    <s v="KN-16705"/>
    <x v="607"/>
    <x v="2"/>
    <s v="United States"/>
    <x v="299"/>
    <x v="22"/>
    <x v="375"/>
    <x v="1"/>
    <x v="1303"/>
    <x v="1"/>
    <x v="12"/>
    <x v="1279"/>
    <x v="646"/>
    <x v="1"/>
    <x v="2"/>
    <x v="1186"/>
  </r>
  <r>
    <n v="2330"/>
    <x v="1144"/>
    <x v="1"/>
    <x v="707"/>
    <x v="693"/>
    <x v="1"/>
    <s v="JD-16150"/>
    <x v="251"/>
    <x v="1"/>
    <s v="United States"/>
    <x v="10"/>
    <x v="9"/>
    <x v="11"/>
    <x v="3"/>
    <x v="1304"/>
    <x v="0"/>
    <x v="5"/>
    <x v="1280"/>
    <x v="1957"/>
    <x v="4"/>
    <x v="2"/>
    <x v="2108"/>
  </r>
  <r>
    <n v="2331"/>
    <x v="1145"/>
    <x v="0"/>
    <x v="446"/>
    <x v="750"/>
    <x v="0"/>
    <s v="LA-16780"/>
    <x v="156"/>
    <x v="1"/>
    <s v="United States"/>
    <x v="1"/>
    <x v="1"/>
    <x v="25"/>
    <x v="1"/>
    <x v="193"/>
    <x v="1"/>
    <x v="4"/>
    <x v="192"/>
    <x v="108"/>
    <x v="0"/>
    <x v="0"/>
    <x v="1464"/>
  </r>
  <r>
    <n v="2332"/>
    <x v="1145"/>
    <x v="0"/>
    <x v="446"/>
    <x v="750"/>
    <x v="0"/>
    <s v="LA-16780"/>
    <x v="156"/>
    <x v="1"/>
    <s v="United States"/>
    <x v="1"/>
    <x v="1"/>
    <x v="25"/>
    <x v="1"/>
    <x v="1305"/>
    <x v="1"/>
    <x v="10"/>
    <x v="1281"/>
    <x v="1958"/>
    <x v="2"/>
    <x v="0"/>
    <x v="2109"/>
  </r>
  <r>
    <n v="2333"/>
    <x v="1146"/>
    <x v="3"/>
    <x v="708"/>
    <x v="186"/>
    <x v="1"/>
    <s v="RW-19690"/>
    <x v="355"/>
    <x v="0"/>
    <s v="United States"/>
    <x v="240"/>
    <x v="14"/>
    <x v="376"/>
    <x v="2"/>
    <x v="417"/>
    <x v="1"/>
    <x v="10"/>
    <x v="412"/>
    <x v="1959"/>
    <x v="2"/>
    <x v="0"/>
    <x v="2110"/>
  </r>
  <r>
    <n v="2334"/>
    <x v="1146"/>
    <x v="3"/>
    <x v="708"/>
    <x v="186"/>
    <x v="1"/>
    <s v="RW-19690"/>
    <x v="355"/>
    <x v="0"/>
    <s v="United States"/>
    <x v="240"/>
    <x v="14"/>
    <x v="376"/>
    <x v="2"/>
    <x v="609"/>
    <x v="1"/>
    <x v="10"/>
    <x v="604"/>
    <x v="399"/>
    <x v="7"/>
    <x v="0"/>
    <x v="408"/>
  </r>
  <r>
    <n v="2335"/>
    <x v="1147"/>
    <x v="2"/>
    <x v="587"/>
    <x v="622"/>
    <x v="1"/>
    <s v="KW-16570"/>
    <x v="608"/>
    <x v="0"/>
    <s v="United States"/>
    <x v="300"/>
    <x v="18"/>
    <x v="377"/>
    <x v="0"/>
    <x v="336"/>
    <x v="1"/>
    <x v="9"/>
    <x v="332"/>
    <x v="1960"/>
    <x v="5"/>
    <x v="2"/>
    <x v="2111"/>
  </r>
  <r>
    <n v="2336"/>
    <x v="1148"/>
    <x v="3"/>
    <x v="389"/>
    <x v="235"/>
    <x v="3"/>
    <s v="CC-12220"/>
    <x v="417"/>
    <x v="0"/>
    <s v="United States"/>
    <x v="54"/>
    <x v="29"/>
    <x v="69"/>
    <x v="3"/>
    <x v="135"/>
    <x v="1"/>
    <x v="12"/>
    <x v="135"/>
    <x v="139"/>
    <x v="1"/>
    <x v="0"/>
    <x v="141"/>
  </r>
  <r>
    <n v="2337"/>
    <x v="1148"/>
    <x v="3"/>
    <x v="389"/>
    <x v="235"/>
    <x v="3"/>
    <s v="CC-12220"/>
    <x v="417"/>
    <x v="0"/>
    <s v="United States"/>
    <x v="54"/>
    <x v="29"/>
    <x v="69"/>
    <x v="3"/>
    <x v="1306"/>
    <x v="1"/>
    <x v="9"/>
    <x v="1282"/>
    <x v="1961"/>
    <x v="3"/>
    <x v="0"/>
    <x v="2112"/>
  </r>
  <r>
    <n v="2338"/>
    <x v="1149"/>
    <x v="2"/>
    <x v="709"/>
    <x v="689"/>
    <x v="3"/>
    <s v="RH-19495"/>
    <x v="302"/>
    <x v="0"/>
    <s v="United States"/>
    <x v="20"/>
    <x v="15"/>
    <x v="29"/>
    <x v="3"/>
    <x v="1307"/>
    <x v="1"/>
    <x v="10"/>
    <x v="1283"/>
    <x v="243"/>
    <x v="4"/>
    <x v="0"/>
    <x v="245"/>
  </r>
  <r>
    <n v="2339"/>
    <x v="1149"/>
    <x v="2"/>
    <x v="709"/>
    <x v="689"/>
    <x v="3"/>
    <s v="RH-19495"/>
    <x v="302"/>
    <x v="0"/>
    <s v="United States"/>
    <x v="20"/>
    <x v="15"/>
    <x v="29"/>
    <x v="3"/>
    <x v="496"/>
    <x v="1"/>
    <x v="10"/>
    <x v="491"/>
    <x v="1962"/>
    <x v="4"/>
    <x v="0"/>
    <x v="2113"/>
  </r>
  <r>
    <n v="2340"/>
    <x v="1150"/>
    <x v="2"/>
    <x v="710"/>
    <x v="751"/>
    <x v="1"/>
    <s v="JK-15625"/>
    <x v="600"/>
    <x v="0"/>
    <s v="United States"/>
    <x v="38"/>
    <x v="24"/>
    <x v="47"/>
    <x v="3"/>
    <x v="87"/>
    <x v="1"/>
    <x v="6"/>
    <x v="87"/>
    <x v="1963"/>
    <x v="0"/>
    <x v="2"/>
    <x v="2114"/>
  </r>
  <r>
    <n v="2341"/>
    <x v="1151"/>
    <x v="0"/>
    <x v="338"/>
    <x v="441"/>
    <x v="1"/>
    <s v="DC-13285"/>
    <x v="290"/>
    <x v="0"/>
    <s v="United States"/>
    <x v="131"/>
    <x v="32"/>
    <x v="166"/>
    <x v="0"/>
    <x v="879"/>
    <x v="1"/>
    <x v="6"/>
    <x v="864"/>
    <x v="1085"/>
    <x v="3"/>
    <x v="0"/>
    <x v="1126"/>
  </r>
  <r>
    <n v="2342"/>
    <x v="1152"/>
    <x v="2"/>
    <x v="520"/>
    <x v="752"/>
    <x v="2"/>
    <s v="GM-14455"/>
    <x v="39"/>
    <x v="2"/>
    <s v="United States"/>
    <x v="47"/>
    <x v="31"/>
    <x v="117"/>
    <x v="3"/>
    <x v="1308"/>
    <x v="0"/>
    <x v="5"/>
    <x v="1284"/>
    <x v="1964"/>
    <x v="2"/>
    <x v="0"/>
    <x v="2115"/>
  </r>
  <r>
    <n v="2343"/>
    <x v="1152"/>
    <x v="2"/>
    <x v="520"/>
    <x v="752"/>
    <x v="2"/>
    <s v="GM-14455"/>
    <x v="39"/>
    <x v="2"/>
    <s v="United States"/>
    <x v="47"/>
    <x v="31"/>
    <x v="117"/>
    <x v="3"/>
    <x v="1302"/>
    <x v="2"/>
    <x v="11"/>
    <x v="1278"/>
    <x v="1965"/>
    <x v="1"/>
    <x v="0"/>
    <x v="2116"/>
  </r>
  <r>
    <n v="2344"/>
    <x v="1153"/>
    <x v="2"/>
    <x v="711"/>
    <x v="753"/>
    <x v="0"/>
    <s v="CL-11890"/>
    <x v="488"/>
    <x v="0"/>
    <s v="United States"/>
    <x v="22"/>
    <x v="10"/>
    <x v="36"/>
    <x v="2"/>
    <x v="232"/>
    <x v="1"/>
    <x v="4"/>
    <x v="230"/>
    <x v="1966"/>
    <x v="1"/>
    <x v="2"/>
    <x v="2117"/>
  </r>
  <r>
    <n v="2345"/>
    <x v="1154"/>
    <x v="0"/>
    <x v="712"/>
    <x v="754"/>
    <x v="1"/>
    <s v="PV-18985"/>
    <x v="391"/>
    <x v="2"/>
    <s v="United States"/>
    <x v="158"/>
    <x v="6"/>
    <x v="201"/>
    <x v="2"/>
    <x v="1309"/>
    <x v="1"/>
    <x v="9"/>
    <x v="1285"/>
    <x v="1967"/>
    <x v="6"/>
    <x v="0"/>
    <x v="2118"/>
  </r>
  <r>
    <n v="2346"/>
    <x v="1155"/>
    <x v="0"/>
    <x v="69"/>
    <x v="755"/>
    <x v="1"/>
    <s v="LT-17110"/>
    <x v="299"/>
    <x v="0"/>
    <s v="United States"/>
    <x v="52"/>
    <x v="5"/>
    <x v="65"/>
    <x v="2"/>
    <x v="161"/>
    <x v="1"/>
    <x v="10"/>
    <x v="1286"/>
    <x v="1856"/>
    <x v="2"/>
    <x v="2"/>
    <x v="2119"/>
  </r>
  <r>
    <n v="2347"/>
    <x v="1155"/>
    <x v="0"/>
    <x v="69"/>
    <x v="755"/>
    <x v="1"/>
    <s v="LT-17110"/>
    <x v="299"/>
    <x v="0"/>
    <s v="United States"/>
    <x v="52"/>
    <x v="5"/>
    <x v="65"/>
    <x v="2"/>
    <x v="1310"/>
    <x v="1"/>
    <x v="8"/>
    <x v="1287"/>
    <x v="1968"/>
    <x v="0"/>
    <x v="3"/>
    <x v="2120"/>
  </r>
  <r>
    <n v="2348"/>
    <x v="1155"/>
    <x v="0"/>
    <x v="69"/>
    <x v="755"/>
    <x v="1"/>
    <s v="LT-17110"/>
    <x v="299"/>
    <x v="0"/>
    <s v="United States"/>
    <x v="52"/>
    <x v="5"/>
    <x v="65"/>
    <x v="2"/>
    <x v="898"/>
    <x v="0"/>
    <x v="3"/>
    <x v="882"/>
    <x v="1969"/>
    <x v="2"/>
    <x v="4"/>
    <x v="232"/>
  </r>
  <r>
    <n v="2349"/>
    <x v="1156"/>
    <x v="3"/>
    <x v="574"/>
    <x v="108"/>
    <x v="3"/>
    <s v="AM-10360"/>
    <x v="87"/>
    <x v="1"/>
    <s v="United States"/>
    <x v="1"/>
    <x v="1"/>
    <x v="3"/>
    <x v="1"/>
    <x v="620"/>
    <x v="1"/>
    <x v="8"/>
    <x v="33"/>
    <x v="1970"/>
    <x v="5"/>
    <x v="2"/>
    <x v="2121"/>
  </r>
  <r>
    <n v="2350"/>
    <x v="1156"/>
    <x v="3"/>
    <x v="574"/>
    <x v="108"/>
    <x v="3"/>
    <s v="AM-10360"/>
    <x v="87"/>
    <x v="1"/>
    <s v="United States"/>
    <x v="1"/>
    <x v="1"/>
    <x v="3"/>
    <x v="1"/>
    <x v="1311"/>
    <x v="1"/>
    <x v="8"/>
    <x v="1288"/>
    <x v="1971"/>
    <x v="0"/>
    <x v="2"/>
    <x v="2122"/>
  </r>
  <r>
    <n v="2351"/>
    <x v="1156"/>
    <x v="3"/>
    <x v="574"/>
    <x v="108"/>
    <x v="3"/>
    <s v="AM-10360"/>
    <x v="87"/>
    <x v="1"/>
    <s v="United States"/>
    <x v="1"/>
    <x v="1"/>
    <x v="3"/>
    <x v="1"/>
    <x v="362"/>
    <x v="1"/>
    <x v="10"/>
    <x v="357"/>
    <x v="139"/>
    <x v="0"/>
    <x v="0"/>
    <x v="2123"/>
  </r>
  <r>
    <n v="2352"/>
    <x v="1156"/>
    <x v="3"/>
    <x v="574"/>
    <x v="108"/>
    <x v="3"/>
    <s v="AM-10360"/>
    <x v="87"/>
    <x v="1"/>
    <s v="United States"/>
    <x v="1"/>
    <x v="1"/>
    <x v="3"/>
    <x v="1"/>
    <x v="1276"/>
    <x v="1"/>
    <x v="9"/>
    <x v="1252"/>
    <x v="1972"/>
    <x v="1"/>
    <x v="0"/>
    <x v="2124"/>
  </r>
  <r>
    <n v="2353"/>
    <x v="1156"/>
    <x v="3"/>
    <x v="574"/>
    <x v="108"/>
    <x v="3"/>
    <s v="AM-10360"/>
    <x v="87"/>
    <x v="1"/>
    <s v="United States"/>
    <x v="1"/>
    <x v="1"/>
    <x v="3"/>
    <x v="1"/>
    <x v="59"/>
    <x v="1"/>
    <x v="6"/>
    <x v="59"/>
    <x v="1973"/>
    <x v="5"/>
    <x v="0"/>
    <x v="2125"/>
  </r>
  <r>
    <n v="2354"/>
    <x v="1157"/>
    <x v="1"/>
    <x v="284"/>
    <x v="756"/>
    <x v="2"/>
    <s v="SC-20260"/>
    <x v="609"/>
    <x v="1"/>
    <s v="United States"/>
    <x v="8"/>
    <x v="1"/>
    <x v="34"/>
    <x v="1"/>
    <x v="37"/>
    <x v="0"/>
    <x v="0"/>
    <x v="37"/>
    <x v="1974"/>
    <x v="3"/>
    <x v="11"/>
    <x v="2126"/>
  </r>
  <r>
    <n v="2355"/>
    <x v="1157"/>
    <x v="1"/>
    <x v="284"/>
    <x v="756"/>
    <x v="2"/>
    <s v="SC-20260"/>
    <x v="609"/>
    <x v="1"/>
    <s v="United States"/>
    <x v="8"/>
    <x v="1"/>
    <x v="34"/>
    <x v="1"/>
    <x v="141"/>
    <x v="1"/>
    <x v="8"/>
    <x v="141"/>
    <x v="1975"/>
    <x v="2"/>
    <x v="2"/>
    <x v="2127"/>
  </r>
  <r>
    <n v="2356"/>
    <x v="1157"/>
    <x v="1"/>
    <x v="284"/>
    <x v="756"/>
    <x v="2"/>
    <s v="SC-20260"/>
    <x v="609"/>
    <x v="1"/>
    <s v="United States"/>
    <x v="8"/>
    <x v="1"/>
    <x v="34"/>
    <x v="1"/>
    <x v="1312"/>
    <x v="2"/>
    <x v="11"/>
    <x v="1289"/>
    <x v="1976"/>
    <x v="7"/>
    <x v="0"/>
    <x v="2128"/>
  </r>
  <r>
    <n v="2357"/>
    <x v="1157"/>
    <x v="1"/>
    <x v="284"/>
    <x v="756"/>
    <x v="2"/>
    <s v="SC-20260"/>
    <x v="609"/>
    <x v="1"/>
    <s v="United States"/>
    <x v="8"/>
    <x v="1"/>
    <x v="34"/>
    <x v="1"/>
    <x v="1313"/>
    <x v="2"/>
    <x v="15"/>
    <x v="1290"/>
    <x v="1977"/>
    <x v="1"/>
    <x v="2"/>
    <x v="2129"/>
  </r>
  <r>
    <n v="2358"/>
    <x v="1158"/>
    <x v="2"/>
    <x v="461"/>
    <x v="757"/>
    <x v="1"/>
    <s v="CP-12340"/>
    <x v="291"/>
    <x v="1"/>
    <s v="United States"/>
    <x v="20"/>
    <x v="15"/>
    <x v="23"/>
    <x v="3"/>
    <x v="215"/>
    <x v="0"/>
    <x v="3"/>
    <x v="214"/>
    <x v="1978"/>
    <x v="3"/>
    <x v="10"/>
    <x v="2130"/>
  </r>
  <r>
    <n v="2359"/>
    <x v="1158"/>
    <x v="2"/>
    <x v="461"/>
    <x v="757"/>
    <x v="1"/>
    <s v="CP-12340"/>
    <x v="291"/>
    <x v="1"/>
    <s v="United States"/>
    <x v="20"/>
    <x v="15"/>
    <x v="23"/>
    <x v="3"/>
    <x v="1299"/>
    <x v="0"/>
    <x v="3"/>
    <x v="1275"/>
    <x v="1979"/>
    <x v="4"/>
    <x v="10"/>
    <x v="2131"/>
  </r>
  <r>
    <n v="2360"/>
    <x v="1158"/>
    <x v="2"/>
    <x v="461"/>
    <x v="757"/>
    <x v="1"/>
    <s v="CP-12340"/>
    <x v="291"/>
    <x v="1"/>
    <s v="United States"/>
    <x v="20"/>
    <x v="15"/>
    <x v="23"/>
    <x v="3"/>
    <x v="1168"/>
    <x v="0"/>
    <x v="3"/>
    <x v="1146"/>
    <x v="1980"/>
    <x v="1"/>
    <x v="10"/>
    <x v="2132"/>
  </r>
  <r>
    <n v="2361"/>
    <x v="1158"/>
    <x v="2"/>
    <x v="461"/>
    <x v="757"/>
    <x v="1"/>
    <s v="CP-12340"/>
    <x v="291"/>
    <x v="1"/>
    <s v="United States"/>
    <x v="20"/>
    <x v="15"/>
    <x v="23"/>
    <x v="3"/>
    <x v="1314"/>
    <x v="1"/>
    <x v="10"/>
    <x v="1291"/>
    <x v="1981"/>
    <x v="3"/>
    <x v="0"/>
    <x v="2133"/>
  </r>
  <r>
    <n v="2362"/>
    <x v="1158"/>
    <x v="2"/>
    <x v="461"/>
    <x v="757"/>
    <x v="1"/>
    <s v="CP-12340"/>
    <x v="291"/>
    <x v="1"/>
    <s v="United States"/>
    <x v="20"/>
    <x v="15"/>
    <x v="23"/>
    <x v="3"/>
    <x v="1315"/>
    <x v="1"/>
    <x v="10"/>
    <x v="1292"/>
    <x v="1982"/>
    <x v="4"/>
    <x v="0"/>
    <x v="2134"/>
  </r>
  <r>
    <n v="2363"/>
    <x v="1159"/>
    <x v="3"/>
    <x v="513"/>
    <x v="4"/>
    <x v="1"/>
    <s v="RF-19840"/>
    <x v="167"/>
    <x v="0"/>
    <s v="United States"/>
    <x v="38"/>
    <x v="24"/>
    <x v="47"/>
    <x v="3"/>
    <x v="1316"/>
    <x v="1"/>
    <x v="8"/>
    <x v="1293"/>
    <x v="1983"/>
    <x v="2"/>
    <x v="6"/>
    <x v="2135"/>
  </r>
  <r>
    <n v="2364"/>
    <x v="1160"/>
    <x v="0"/>
    <x v="69"/>
    <x v="755"/>
    <x v="1"/>
    <s v="AB-10060"/>
    <x v="144"/>
    <x v="2"/>
    <s v="United States"/>
    <x v="141"/>
    <x v="17"/>
    <x v="180"/>
    <x v="0"/>
    <x v="441"/>
    <x v="0"/>
    <x v="5"/>
    <x v="436"/>
    <x v="1984"/>
    <x v="0"/>
    <x v="0"/>
    <x v="2136"/>
  </r>
  <r>
    <n v="2365"/>
    <x v="1160"/>
    <x v="0"/>
    <x v="69"/>
    <x v="755"/>
    <x v="1"/>
    <s v="AB-10060"/>
    <x v="144"/>
    <x v="2"/>
    <s v="United States"/>
    <x v="141"/>
    <x v="17"/>
    <x v="180"/>
    <x v="0"/>
    <x v="1317"/>
    <x v="1"/>
    <x v="9"/>
    <x v="1294"/>
    <x v="1985"/>
    <x v="0"/>
    <x v="0"/>
    <x v="2137"/>
  </r>
  <r>
    <n v="2366"/>
    <x v="1160"/>
    <x v="0"/>
    <x v="69"/>
    <x v="755"/>
    <x v="1"/>
    <s v="AB-10060"/>
    <x v="144"/>
    <x v="2"/>
    <s v="United States"/>
    <x v="141"/>
    <x v="17"/>
    <x v="180"/>
    <x v="0"/>
    <x v="1023"/>
    <x v="1"/>
    <x v="8"/>
    <x v="1005"/>
    <x v="1986"/>
    <x v="4"/>
    <x v="0"/>
    <x v="2138"/>
  </r>
  <r>
    <n v="2367"/>
    <x v="1161"/>
    <x v="2"/>
    <x v="156"/>
    <x v="158"/>
    <x v="0"/>
    <s v="EH-13990"/>
    <x v="552"/>
    <x v="0"/>
    <s v="United States"/>
    <x v="301"/>
    <x v="1"/>
    <x v="378"/>
    <x v="1"/>
    <x v="1318"/>
    <x v="0"/>
    <x v="1"/>
    <x v="1295"/>
    <x v="1987"/>
    <x v="7"/>
    <x v="2"/>
    <x v="2139"/>
  </r>
  <r>
    <n v="2368"/>
    <x v="1162"/>
    <x v="3"/>
    <x v="516"/>
    <x v="758"/>
    <x v="2"/>
    <s v="MN-17935"/>
    <x v="438"/>
    <x v="0"/>
    <s v="United States"/>
    <x v="183"/>
    <x v="39"/>
    <x v="234"/>
    <x v="3"/>
    <x v="1010"/>
    <x v="1"/>
    <x v="10"/>
    <x v="993"/>
    <x v="1071"/>
    <x v="4"/>
    <x v="0"/>
    <x v="1112"/>
  </r>
  <r>
    <n v="2369"/>
    <x v="1163"/>
    <x v="0"/>
    <x v="713"/>
    <x v="759"/>
    <x v="1"/>
    <s v="KL-16555"/>
    <x v="126"/>
    <x v="1"/>
    <s v="United States"/>
    <x v="54"/>
    <x v="24"/>
    <x v="322"/>
    <x v="3"/>
    <x v="1319"/>
    <x v="0"/>
    <x v="5"/>
    <x v="1296"/>
    <x v="1988"/>
    <x v="5"/>
    <x v="2"/>
    <x v="2140"/>
  </r>
  <r>
    <n v="2370"/>
    <x v="1163"/>
    <x v="0"/>
    <x v="713"/>
    <x v="759"/>
    <x v="1"/>
    <s v="KL-16555"/>
    <x v="126"/>
    <x v="1"/>
    <s v="United States"/>
    <x v="54"/>
    <x v="24"/>
    <x v="322"/>
    <x v="3"/>
    <x v="1320"/>
    <x v="1"/>
    <x v="6"/>
    <x v="1297"/>
    <x v="1989"/>
    <x v="0"/>
    <x v="2"/>
    <x v="2141"/>
  </r>
  <r>
    <n v="2371"/>
    <x v="1164"/>
    <x v="3"/>
    <x v="437"/>
    <x v="472"/>
    <x v="0"/>
    <s v="MP-17965"/>
    <x v="172"/>
    <x v="1"/>
    <s v="United States"/>
    <x v="99"/>
    <x v="34"/>
    <x v="122"/>
    <x v="3"/>
    <x v="725"/>
    <x v="2"/>
    <x v="11"/>
    <x v="717"/>
    <x v="1990"/>
    <x v="4"/>
    <x v="0"/>
    <x v="2142"/>
  </r>
  <r>
    <n v="2372"/>
    <x v="1165"/>
    <x v="0"/>
    <x v="274"/>
    <x v="625"/>
    <x v="0"/>
    <s v="BF-11020"/>
    <x v="292"/>
    <x v="1"/>
    <s v="United States"/>
    <x v="34"/>
    <x v="10"/>
    <x v="173"/>
    <x v="2"/>
    <x v="1155"/>
    <x v="0"/>
    <x v="5"/>
    <x v="1134"/>
    <x v="1991"/>
    <x v="8"/>
    <x v="7"/>
    <x v="2143"/>
  </r>
  <r>
    <n v="2373"/>
    <x v="1165"/>
    <x v="0"/>
    <x v="274"/>
    <x v="625"/>
    <x v="0"/>
    <s v="BF-11020"/>
    <x v="292"/>
    <x v="1"/>
    <s v="United States"/>
    <x v="34"/>
    <x v="10"/>
    <x v="173"/>
    <x v="2"/>
    <x v="1321"/>
    <x v="1"/>
    <x v="13"/>
    <x v="1298"/>
    <x v="1992"/>
    <x v="7"/>
    <x v="2"/>
    <x v="2144"/>
  </r>
  <r>
    <n v="2374"/>
    <x v="1165"/>
    <x v="0"/>
    <x v="274"/>
    <x v="625"/>
    <x v="0"/>
    <s v="BF-11020"/>
    <x v="292"/>
    <x v="1"/>
    <s v="United States"/>
    <x v="34"/>
    <x v="10"/>
    <x v="173"/>
    <x v="2"/>
    <x v="1128"/>
    <x v="1"/>
    <x v="10"/>
    <x v="1107"/>
    <x v="1993"/>
    <x v="6"/>
    <x v="2"/>
    <x v="2145"/>
  </r>
  <r>
    <n v="2375"/>
    <x v="1165"/>
    <x v="0"/>
    <x v="274"/>
    <x v="625"/>
    <x v="0"/>
    <s v="BF-11020"/>
    <x v="292"/>
    <x v="1"/>
    <s v="United States"/>
    <x v="34"/>
    <x v="10"/>
    <x v="173"/>
    <x v="2"/>
    <x v="323"/>
    <x v="0"/>
    <x v="1"/>
    <x v="320"/>
    <x v="1994"/>
    <x v="0"/>
    <x v="4"/>
    <x v="2146"/>
  </r>
  <r>
    <n v="2376"/>
    <x v="1166"/>
    <x v="3"/>
    <x v="714"/>
    <x v="714"/>
    <x v="1"/>
    <s v="TP-21130"/>
    <x v="236"/>
    <x v="0"/>
    <s v="United States"/>
    <x v="214"/>
    <x v="32"/>
    <x v="268"/>
    <x v="0"/>
    <x v="969"/>
    <x v="1"/>
    <x v="13"/>
    <x v="953"/>
    <x v="1995"/>
    <x v="1"/>
    <x v="0"/>
    <x v="2147"/>
  </r>
  <r>
    <n v="2377"/>
    <x v="1167"/>
    <x v="2"/>
    <x v="710"/>
    <x v="760"/>
    <x v="0"/>
    <s v="MS-17770"/>
    <x v="474"/>
    <x v="0"/>
    <s v="United States"/>
    <x v="38"/>
    <x v="24"/>
    <x v="47"/>
    <x v="3"/>
    <x v="1242"/>
    <x v="1"/>
    <x v="8"/>
    <x v="1216"/>
    <x v="1996"/>
    <x v="4"/>
    <x v="6"/>
    <x v="2148"/>
  </r>
  <r>
    <n v="2378"/>
    <x v="1167"/>
    <x v="2"/>
    <x v="710"/>
    <x v="760"/>
    <x v="0"/>
    <s v="MS-17770"/>
    <x v="474"/>
    <x v="0"/>
    <s v="United States"/>
    <x v="38"/>
    <x v="24"/>
    <x v="47"/>
    <x v="3"/>
    <x v="1322"/>
    <x v="1"/>
    <x v="14"/>
    <x v="1299"/>
    <x v="1997"/>
    <x v="0"/>
    <x v="2"/>
    <x v="2149"/>
  </r>
  <r>
    <n v="2379"/>
    <x v="1168"/>
    <x v="1"/>
    <x v="401"/>
    <x v="223"/>
    <x v="1"/>
    <s v="KM-16375"/>
    <x v="454"/>
    <x v="2"/>
    <s v="United States"/>
    <x v="302"/>
    <x v="1"/>
    <x v="379"/>
    <x v="1"/>
    <x v="1254"/>
    <x v="1"/>
    <x v="10"/>
    <x v="1229"/>
    <x v="1998"/>
    <x v="2"/>
    <x v="0"/>
    <x v="2150"/>
  </r>
  <r>
    <n v="2380"/>
    <x v="1169"/>
    <x v="0"/>
    <x v="715"/>
    <x v="761"/>
    <x v="1"/>
    <s v="BE-11455"/>
    <x v="534"/>
    <x v="2"/>
    <s v="United States"/>
    <x v="160"/>
    <x v="24"/>
    <x v="203"/>
    <x v="3"/>
    <x v="485"/>
    <x v="1"/>
    <x v="13"/>
    <x v="480"/>
    <x v="1999"/>
    <x v="0"/>
    <x v="2"/>
    <x v="2151"/>
  </r>
  <r>
    <n v="2381"/>
    <x v="1169"/>
    <x v="0"/>
    <x v="715"/>
    <x v="761"/>
    <x v="1"/>
    <s v="BE-11455"/>
    <x v="534"/>
    <x v="2"/>
    <s v="United States"/>
    <x v="160"/>
    <x v="24"/>
    <x v="203"/>
    <x v="3"/>
    <x v="1323"/>
    <x v="1"/>
    <x v="10"/>
    <x v="1300"/>
    <x v="2000"/>
    <x v="0"/>
    <x v="2"/>
    <x v="2152"/>
  </r>
  <r>
    <n v="2382"/>
    <x v="1169"/>
    <x v="0"/>
    <x v="715"/>
    <x v="761"/>
    <x v="1"/>
    <s v="BE-11455"/>
    <x v="534"/>
    <x v="2"/>
    <s v="United States"/>
    <x v="160"/>
    <x v="24"/>
    <x v="203"/>
    <x v="3"/>
    <x v="28"/>
    <x v="0"/>
    <x v="5"/>
    <x v="1301"/>
    <x v="2001"/>
    <x v="3"/>
    <x v="2"/>
    <x v="2153"/>
  </r>
  <r>
    <n v="2383"/>
    <x v="1170"/>
    <x v="3"/>
    <x v="613"/>
    <x v="762"/>
    <x v="2"/>
    <s v="CV-12295"/>
    <x v="610"/>
    <x v="0"/>
    <s v="United States"/>
    <x v="201"/>
    <x v="1"/>
    <x v="252"/>
    <x v="1"/>
    <x v="1324"/>
    <x v="1"/>
    <x v="9"/>
    <x v="1302"/>
    <x v="2002"/>
    <x v="4"/>
    <x v="0"/>
    <x v="2154"/>
  </r>
  <r>
    <n v="2384"/>
    <x v="1170"/>
    <x v="3"/>
    <x v="613"/>
    <x v="762"/>
    <x v="2"/>
    <s v="CV-12295"/>
    <x v="610"/>
    <x v="0"/>
    <s v="United States"/>
    <x v="201"/>
    <x v="1"/>
    <x v="252"/>
    <x v="1"/>
    <x v="1325"/>
    <x v="1"/>
    <x v="6"/>
    <x v="33"/>
    <x v="2003"/>
    <x v="6"/>
    <x v="0"/>
    <x v="2155"/>
  </r>
  <r>
    <n v="2385"/>
    <x v="1170"/>
    <x v="3"/>
    <x v="613"/>
    <x v="762"/>
    <x v="2"/>
    <s v="CV-12295"/>
    <x v="610"/>
    <x v="0"/>
    <s v="United States"/>
    <x v="201"/>
    <x v="1"/>
    <x v="252"/>
    <x v="1"/>
    <x v="920"/>
    <x v="1"/>
    <x v="8"/>
    <x v="903"/>
    <x v="2004"/>
    <x v="4"/>
    <x v="2"/>
    <x v="2156"/>
  </r>
  <r>
    <n v="2386"/>
    <x v="1170"/>
    <x v="3"/>
    <x v="613"/>
    <x v="762"/>
    <x v="2"/>
    <s v="CV-12295"/>
    <x v="610"/>
    <x v="0"/>
    <s v="United States"/>
    <x v="201"/>
    <x v="1"/>
    <x v="252"/>
    <x v="1"/>
    <x v="1326"/>
    <x v="2"/>
    <x v="7"/>
    <x v="1303"/>
    <x v="2005"/>
    <x v="4"/>
    <x v="2"/>
    <x v="2157"/>
  </r>
  <r>
    <n v="2387"/>
    <x v="1170"/>
    <x v="3"/>
    <x v="613"/>
    <x v="762"/>
    <x v="2"/>
    <s v="CV-12295"/>
    <x v="610"/>
    <x v="0"/>
    <s v="United States"/>
    <x v="201"/>
    <x v="1"/>
    <x v="252"/>
    <x v="1"/>
    <x v="1327"/>
    <x v="2"/>
    <x v="16"/>
    <x v="1304"/>
    <x v="2006"/>
    <x v="0"/>
    <x v="2"/>
    <x v="2158"/>
  </r>
  <r>
    <n v="2388"/>
    <x v="1171"/>
    <x v="1"/>
    <x v="295"/>
    <x v="631"/>
    <x v="2"/>
    <s v="DK-13375"/>
    <x v="589"/>
    <x v="0"/>
    <s v="United States"/>
    <x v="70"/>
    <x v="1"/>
    <x v="188"/>
    <x v="1"/>
    <x v="1328"/>
    <x v="1"/>
    <x v="13"/>
    <x v="33"/>
    <x v="2007"/>
    <x v="0"/>
    <x v="0"/>
    <x v="2159"/>
  </r>
  <r>
    <n v="2389"/>
    <x v="1171"/>
    <x v="1"/>
    <x v="295"/>
    <x v="631"/>
    <x v="2"/>
    <s v="DK-13375"/>
    <x v="589"/>
    <x v="0"/>
    <s v="United States"/>
    <x v="70"/>
    <x v="1"/>
    <x v="188"/>
    <x v="1"/>
    <x v="1329"/>
    <x v="1"/>
    <x v="8"/>
    <x v="1305"/>
    <x v="671"/>
    <x v="0"/>
    <x v="2"/>
    <x v="683"/>
  </r>
  <r>
    <n v="2390"/>
    <x v="1172"/>
    <x v="1"/>
    <x v="401"/>
    <x v="763"/>
    <x v="1"/>
    <s v="SG-20605"/>
    <x v="611"/>
    <x v="0"/>
    <s v="United States"/>
    <x v="20"/>
    <x v="15"/>
    <x v="29"/>
    <x v="3"/>
    <x v="1330"/>
    <x v="1"/>
    <x v="10"/>
    <x v="1306"/>
    <x v="90"/>
    <x v="7"/>
    <x v="0"/>
    <x v="90"/>
  </r>
  <r>
    <n v="2391"/>
    <x v="1172"/>
    <x v="1"/>
    <x v="401"/>
    <x v="763"/>
    <x v="1"/>
    <s v="SG-20605"/>
    <x v="611"/>
    <x v="0"/>
    <s v="United States"/>
    <x v="20"/>
    <x v="15"/>
    <x v="29"/>
    <x v="3"/>
    <x v="1331"/>
    <x v="1"/>
    <x v="10"/>
    <x v="1307"/>
    <x v="1085"/>
    <x v="3"/>
    <x v="0"/>
    <x v="2160"/>
  </r>
  <r>
    <n v="2392"/>
    <x v="1172"/>
    <x v="1"/>
    <x v="401"/>
    <x v="763"/>
    <x v="1"/>
    <s v="SG-20605"/>
    <x v="611"/>
    <x v="0"/>
    <s v="United States"/>
    <x v="20"/>
    <x v="15"/>
    <x v="29"/>
    <x v="3"/>
    <x v="1332"/>
    <x v="2"/>
    <x v="11"/>
    <x v="1308"/>
    <x v="2008"/>
    <x v="6"/>
    <x v="0"/>
    <x v="2161"/>
  </r>
  <r>
    <n v="2393"/>
    <x v="1172"/>
    <x v="1"/>
    <x v="401"/>
    <x v="763"/>
    <x v="1"/>
    <s v="SG-20605"/>
    <x v="611"/>
    <x v="0"/>
    <s v="United States"/>
    <x v="20"/>
    <x v="15"/>
    <x v="29"/>
    <x v="3"/>
    <x v="1146"/>
    <x v="0"/>
    <x v="5"/>
    <x v="1125"/>
    <x v="2009"/>
    <x v="4"/>
    <x v="0"/>
    <x v="2162"/>
  </r>
  <r>
    <n v="2394"/>
    <x v="1173"/>
    <x v="0"/>
    <x v="716"/>
    <x v="764"/>
    <x v="1"/>
    <s v="CS-12355"/>
    <x v="394"/>
    <x v="0"/>
    <s v="United States"/>
    <x v="303"/>
    <x v="31"/>
    <x v="380"/>
    <x v="3"/>
    <x v="397"/>
    <x v="1"/>
    <x v="6"/>
    <x v="393"/>
    <x v="2010"/>
    <x v="0"/>
    <x v="0"/>
    <x v="2163"/>
  </r>
  <r>
    <n v="2395"/>
    <x v="1174"/>
    <x v="1"/>
    <x v="717"/>
    <x v="765"/>
    <x v="1"/>
    <s v="PJ-18835"/>
    <x v="601"/>
    <x v="1"/>
    <s v="United States"/>
    <x v="20"/>
    <x v="15"/>
    <x v="45"/>
    <x v="3"/>
    <x v="1202"/>
    <x v="2"/>
    <x v="11"/>
    <x v="1178"/>
    <x v="2011"/>
    <x v="0"/>
    <x v="0"/>
    <x v="2164"/>
  </r>
  <r>
    <n v="2396"/>
    <x v="1174"/>
    <x v="1"/>
    <x v="717"/>
    <x v="765"/>
    <x v="1"/>
    <s v="PJ-18835"/>
    <x v="601"/>
    <x v="1"/>
    <s v="United States"/>
    <x v="20"/>
    <x v="15"/>
    <x v="45"/>
    <x v="3"/>
    <x v="538"/>
    <x v="2"/>
    <x v="11"/>
    <x v="533"/>
    <x v="2012"/>
    <x v="0"/>
    <x v="0"/>
    <x v="2165"/>
  </r>
  <r>
    <n v="2397"/>
    <x v="1174"/>
    <x v="1"/>
    <x v="717"/>
    <x v="765"/>
    <x v="1"/>
    <s v="PJ-18835"/>
    <x v="601"/>
    <x v="1"/>
    <s v="United States"/>
    <x v="20"/>
    <x v="15"/>
    <x v="45"/>
    <x v="3"/>
    <x v="956"/>
    <x v="1"/>
    <x v="10"/>
    <x v="940"/>
    <x v="2013"/>
    <x v="2"/>
    <x v="0"/>
    <x v="2166"/>
  </r>
  <r>
    <n v="2398"/>
    <x v="1175"/>
    <x v="3"/>
    <x v="718"/>
    <x v="766"/>
    <x v="0"/>
    <s v="NP-18700"/>
    <x v="413"/>
    <x v="0"/>
    <s v="United States"/>
    <x v="8"/>
    <x v="1"/>
    <x v="9"/>
    <x v="1"/>
    <x v="745"/>
    <x v="1"/>
    <x v="2"/>
    <x v="736"/>
    <x v="1784"/>
    <x v="0"/>
    <x v="0"/>
    <x v="2167"/>
  </r>
  <r>
    <n v="2399"/>
    <x v="1175"/>
    <x v="3"/>
    <x v="718"/>
    <x v="766"/>
    <x v="0"/>
    <s v="NP-18700"/>
    <x v="413"/>
    <x v="0"/>
    <s v="United States"/>
    <x v="8"/>
    <x v="1"/>
    <x v="9"/>
    <x v="1"/>
    <x v="21"/>
    <x v="1"/>
    <x v="6"/>
    <x v="21"/>
    <x v="1459"/>
    <x v="5"/>
    <x v="0"/>
    <x v="2168"/>
  </r>
  <r>
    <n v="2400"/>
    <x v="1176"/>
    <x v="3"/>
    <x v="428"/>
    <x v="17"/>
    <x v="1"/>
    <s v="SB-20290"/>
    <x v="115"/>
    <x v="1"/>
    <s v="United States"/>
    <x v="159"/>
    <x v="20"/>
    <x v="328"/>
    <x v="0"/>
    <x v="435"/>
    <x v="1"/>
    <x v="4"/>
    <x v="430"/>
    <x v="2014"/>
    <x v="3"/>
    <x v="0"/>
    <x v="2169"/>
  </r>
  <r>
    <n v="2401"/>
    <x v="1176"/>
    <x v="3"/>
    <x v="428"/>
    <x v="17"/>
    <x v="1"/>
    <s v="SB-20290"/>
    <x v="115"/>
    <x v="1"/>
    <s v="United States"/>
    <x v="159"/>
    <x v="20"/>
    <x v="328"/>
    <x v="0"/>
    <x v="1011"/>
    <x v="1"/>
    <x v="4"/>
    <x v="994"/>
    <x v="2015"/>
    <x v="2"/>
    <x v="0"/>
    <x v="2170"/>
  </r>
  <r>
    <n v="2402"/>
    <x v="1177"/>
    <x v="3"/>
    <x v="719"/>
    <x v="192"/>
    <x v="0"/>
    <s v="AS-10090"/>
    <x v="548"/>
    <x v="0"/>
    <s v="United States"/>
    <x v="24"/>
    <x v="25"/>
    <x v="333"/>
    <x v="2"/>
    <x v="953"/>
    <x v="1"/>
    <x v="4"/>
    <x v="937"/>
    <x v="2016"/>
    <x v="5"/>
    <x v="0"/>
    <x v="2171"/>
  </r>
  <r>
    <n v="2403"/>
    <x v="1177"/>
    <x v="3"/>
    <x v="719"/>
    <x v="192"/>
    <x v="0"/>
    <s v="AS-10090"/>
    <x v="548"/>
    <x v="0"/>
    <s v="United States"/>
    <x v="24"/>
    <x v="25"/>
    <x v="333"/>
    <x v="2"/>
    <x v="152"/>
    <x v="1"/>
    <x v="12"/>
    <x v="33"/>
    <x v="158"/>
    <x v="2"/>
    <x v="0"/>
    <x v="160"/>
  </r>
  <r>
    <n v="2404"/>
    <x v="1178"/>
    <x v="0"/>
    <x v="720"/>
    <x v="767"/>
    <x v="1"/>
    <s v="HM-14860"/>
    <x v="447"/>
    <x v="1"/>
    <s v="United States"/>
    <x v="114"/>
    <x v="5"/>
    <x v="143"/>
    <x v="2"/>
    <x v="1333"/>
    <x v="0"/>
    <x v="0"/>
    <x v="1309"/>
    <x v="2017"/>
    <x v="3"/>
    <x v="8"/>
    <x v="2172"/>
  </r>
  <r>
    <n v="2405"/>
    <x v="1179"/>
    <x v="3"/>
    <x v="566"/>
    <x v="768"/>
    <x v="1"/>
    <s v="MG-18145"/>
    <x v="207"/>
    <x v="0"/>
    <s v="United States"/>
    <x v="1"/>
    <x v="1"/>
    <x v="62"/>
    <x v="1"/>
    <x v="695"/>
    <x v="2"/>
    <x v="11"/>
    <x v="688"/>
    <x v="2018"/>
    <x v="6"/>
    <x v="0"/>
    <x v="2173"/>
  </r>
  <r>
    <n v="2406"/>
    <x v="1179"/>
    <x v="3"/>
    <x v="566"/>
    <x v="768"/>
    <x v="1"/>
    <s v="MG-18145"/>
    <x v="207"/>
    <x v="0"/>
    <s v="United States"/>
    <x v="1"/>
    <x v="1"/>
    <x v="62"/>
    <x v="1"/>
    <x v="461"/>
    <x v="2"/>
    <x v="7"/>
    <x v="457"/>
    <x v="2019"/>
    <x v="3"/>
    <x v="2"/>
    <x v="2174"/>
  </r>
  <r>
    <n v="2407"/>
    <x v="1179"/>
    <x v="3"/>
    <x v="566"/>
    <x v="768"/>
    <x v="1"/>
    <s v="MG-18145"/>
    <x v="207"/>
    <x v="0"/>
    <s v="United States"/>
    <x v="1"/>
    <x v="1"/>
    <x v="62"/>
    <x v="1"/>
    <x v="312"/>
    <x v="2"/>
    <x v="7"/>
    <x v="309"/>
    <x v="2020"/>
    <x v="12"/>
    <x v="2"/>
    <x v="2175"/>
  </r>
  <r>
    <n v="2408"/>
    <x v="1180"/>
    <x v="3"/>
    <x v="176"/>
    <x v="212"/>
    <x v="1"/>
    <s v="TM-21010"/>
    <x v="612"/>
    <x v="0"/>
    <s v="United States"/>
    <x v="8"/>
    <x v="1"/>
    <x v="34"/>
    <x v="1"/>
    <x v="1159"/>
    <x v="1"/>
    <x v="6"/>
    <x v="33"/>
    <x v="2021"/>
    <x v="2"/>
    <x v="0"/>
    <x v="2176"/>
  </r>
  <r>
    <n v="2409"/>
    <x v="1180"/>
    <x v="3"/>
    <x v="176"/>
    <x v="212"/>
    <x v="1"/>
    <s v="TM-21010"/>
    <x v="612"/>
    <x v="0"/>
    <s v="United States"/>
    <x v="8"/>
    <x v="1"/>
    <x v="34"/>
    <x v="1"/>
    <x v="1334"/>
    <x v="2"/>
    <x v="7"/>
    <x v="1310"/>
    <x v="2022"/>
    <x v="1"/>
    <x v="2"/>
    <x v="2177"/>
  </r>
  <r>
    <n v="2410"/>
    <x v="1181"/>
    <x v="3"/>
    <x v="721"/>
    <x v="186"/>
    <x v="2"/>
    <s v="BE-11335"/>
    <x v="336"/>
    <x v="2"/>
    <s v="United States"/>
    <x v="8"/>
    <x v="1"/>
    <x v="34"/>
    <x v="1"/>
    <x v="1092"/>
    <x v="0"/>
    <x v="5"/>
    <x v="1073"/>
    <x v="2023"/>
    <x v="8"/>
    <x v="0"/>
    <x v="2178"/>
  </r>
  <r>
    <n v="2411"/>
    <x v="1182"/>
    <x v="2"/>
    <x v="601"/>
    <x v="769"/>
    <x v="1"/>
    <s v="AS-10630"/>
    <x v="357"/>
    <x v="2"/>
    <s v="United States"/>
    <x v="10"/>
    <x v="9"/>
    <x v="74"/>
    <x v="3"/>
    <x v="1053"/>
    <x v="1"/>
    <x v="13"/>
    <x v="1033"/>
    <x v="1103"/>
    <x v="0"/>
    <x v="2"/>
    <x v="2179"/>
  </r>
  <r>
    <n v="2412"/>
    <x v="1183"/>
    <x v="1"/>
    <x v="722"/>
    <x v="770"/>
    <x v="0"/>
    <s v="EM-13810"/>
    <x v="613"/>
    <x v="1"/>
    <s v="United States"/>
    <x v="1"/>
    <x v="1"/>
    <x v="1"/>
    <x v="1"/>
    <x v="620"/>
    <x v="1"/>
    <x v="8"/>
    <x v="33"/>
    <x v="2024"/>
    <x v="2"/>
    <x v="2"/>
    <x v="2180"/>
  </r>
  <r>
    <n v="2413"/>
    <x v="1184"/>
    <x v="2"/>
    <x v="607"/>
    <x v="723"/>
    <x v="1"/>
    <s v="JA-15970"/>
    <x v="350"/>
    <x v="0"/>
    <s v="United States"/>
    <x v="1"/>
    <x v="1"/>
    <x v="62"/>
    <x v="1"/>
    <x v="358"/>
    <x v="1"/>
    <x v="10"/>
    <x v="354"/>
    <x v="493"/>
    <x v="0"/>
    <x v="0"/>
    <x v="2181"/>
  </r>
  <r>
    <n v="2414"/>
    <x v="1184"/>
    <x v="2"/>
    <x v="607"/>
    <x v="723"/>
    <x v="1"/>
    <s v="JA-15970"/>
    <x v="350"/>
    <x v="0"/>
    <s v="United States"/>
    <x v="1"/>
    <x v="1"/>
    <x v="62"/>
    <x v="1"/>
    <x v="736"/>
    <x v="0"/>
    <x v="3"/>
    <x v="728"/>
    <x v="2025"/>
    <x v="1"/>
    <x v="2"/>
    <x v="2182"/>
  </r>
  <r>
    <n v="2415"/>
    <x v="1185"/>
    <x v="0"/>
    <x v="723"/>
    <x v="771"/>
    <x v="1"/>
    <s v="TB-21595"/>
    <x v="180"/>
    <x v="0"/>
    <s v="United States"/>
    <x v="158"/>
    <x v="6"/>
    <x v="201"/>
    <x v="2"/>
    <x v="1318"/>
    <x v="0"/>
    <x v="1"/>
    <x v="1295"/>
    <x v="2026"/>
    <x v="2"/>
    <x v="0"/>
    <x v="2183"/>
  </r>
  <r>
    <n v="2416"/>
    <x v="1186"/>
    <x v="1"/>
    <x v="380"/>
    <x v="772"/>
    <x v="1"/>
    <s v="PP-18955"/>
    <x v="452"/>
    <x v="2"/>
    <s v="United States"/>
    <x v="304"/>
    <x v="31"/>
    <x v="381"/>
    <x v="3"/>
    <x v="415"/>
    <x v="0"/>
    <x v="0"/>
    <x v="410"/>
    <x v="85"/>
    <x v="0"/>
    <x v="0"/>
    <x v="2184"/>
  </r>
  <r>
    <n v="2417"/>
    <x v="1187"/>
    <x v="3"/>
    <x v="386"/>
    <x v="499"/>
    <x v="1"/>
    <s v="ML-18040"/>
    <x v="614"/>
    <x v="1"/>
    <s v="United States"/>
    <x v="305"/>
    <x v="27"/>
    <x v="382"/>
    <x v="1"/>
    <x v="1200"/>
    <x v="2"/>
    <x v="11"/>
    <x v="1176"/>
    <x v="2027"/>
    <x v="2"/>
    <x v="0"/>
    <x v="2185"/>
  </r>
  <r>
    <n v="2418"/>
    <x v="1187"/>
    <x v="3"/>
    <x v="386"/>
    <x v="499"/>
    <x v="1"/>
    <s v="ML-18040"/>
    <x v="614"/>
    <x v="1"/>
    <s v="United States"/>
    <x v="305"/>
    <x v="27"/>
    <x v="382"/>
    <x v="1"/>
    <x v="1197"/>
    <x v="1"/>
    <x v="8"/>
    <x v="1173"/>
    <x v="1955"/>
    <x v="1"/>
    <x v="2"/>
    <x v="2106"/>
  </r>
  <r>
    <n v="2419"/>
    <x v="1188"/>
    <x v="0"/>
    <x v="206"/>
    <x v="528"/>
    <x v="1"/>
    <s v="LC-16930"/>
    <x v="18"/>
    <x v="1"/>
    <s v="United States"/>
    <x v="306"/>
    <x v="33"/>
    <x v="383"/>
    <x v="1"/>
    <x v="1335"/>
    <x v="2"/>
    <x v="15"/>
    <x v="1311"/>
    <x v="2028"/>
    <x v="12"/>
    <x v="2"/>
    <x v="2186"/>
  </r>
  <r>
    <n v="2420"/>
    <x v="1189"/>
    <x v="3"/>
    <x v="45"/>
    <x v="773"/>
    <x v="1"/>
    <s v="MC-17590"/>
    <x v="565"/>
    <x v="1"/>
    <s v="United States"/>
    <x v="307"/>
    <x v="1"/>
    <x v="384"/>
    <x v="1"/>
    <x v="967"/>
    <x v="1"/>
    <x v="4"/>
    <x v="951"/>
    <x v="2029"/>
    <x v="0"/>
    <x v="0"/>
    <x v="2187"/>
  </r>
  <r>
    <n v="2421"/>
    <x v="1189"/>
    <x v="3"/>
    <x v="45"/>
    <x v="773"/>
    <x v="1"/>
    <s v="MC-17590"/>
    <x v="565"/>
    <x v="1"/>
    <s v="United States"/>
    <x v="307"/>
    <x v="1"/>
    <x v="384"/>
    <x v="1"/>
    <x v="1336"/>
    <x v="2"/>
    <x v="11"/>
    <x v="1312"/>
    <x v="313"/>
    <x v="7"/>
    <x v="0"/>
    <x v="1360"/>
  </r>
  <r>
    <n v="2422"/>
    <x v="1190"/>
    <x v="0"/>
    <x v="724"/>
    <x v="774"/>
    <x v="1"/>
    <s v="CR-12580"/>
    <x v="615"/>
    <x v="2"/>
    <s v="United States"/>
    <x v="308"/>
    <x v="10"/>
    <x v="385"/>
    <x v="2"/>
    <x v="82"/>
    <x v="1"/>
    <x v="4"/>
    <x v="82"/>
    <x v="84"/>
    <x v="1"/>
    <x v="2"/>
    <x v="84"/>
  </r>
  <r>
    <n v="2423"/>
    <x v="1190"/>
    <x v="0"/>
    <x v="724"/>
    <x v="774"/>
    <x v="1"/>
    <s v="CR-12580"/>
    <x v="615"/>
    <x v="2"/>
    <s v="United States"/>
    <x v="308"/>
    <x v="10"/>
    <x v="385"/>
    <x v="2"/>
    <x v="670"/>
    <x v="1"/>
    <x v="10"/>
    <x v="664"/>
    <x v="778"/>
    <x v="0"/>
    <x v="2"/>
    <x v="801"/>
  </r>
  <r>
    <n v="2424"/>
    <x v="1191"/>
    <x v="3"/>
    <x v="53"/>
    <x v="53"/>
    <x v="1"/>
    <s v="SV-20935"/>
    <x v="603"/>
    <x v="0"/>
    <s v="United States"/>
    <x v="54"/>
    <x v="24"/>
    <x v="322"/>
    <x v="3"/>
    <x v="721"/>
    <x v="2"/>
    <x v="11"/>
    <x v="713"/>
    <x v="2030"/>
    <x v="3"/>
    <x v="2"/>
    <x v="2188"/>
  </r>
  <r>
    <n v="2425"/>
    <x v="1191"/>
    <x v="3"/>
    <x v="53"/>
    <x v="53"/>
    <x v="1"/>
    <s v="SV-20935"/>
    <x v="603"/>
    <x v="0"/>
    <s v="United States"/>
    <x v="54"/>
    <x v="24"/>
    <x v="322"/>
    <x v="3"/>
    <x v="1311"/>
    <x v="1"/>
    <x v="8"/>
    <x v="1288"/>
    <x v="2031"/>
    <x v="7"/>
    <x v="6"/>
    <x v="2189"/>
  </r>
  <r>
    <n v="2426"/>
    <x v="1191"/>
    <x v="3"/>
    <x v="53"/>
    <x v="53"/>
    <x v="1"/>
    <s v="SV-20935"/>
    <x v="603"/>
    <x v="0"/>
    <s v="United States"/>
    <x v="54"/>
    <x v="24"/>
    <x v="322"/>
    <x v="3"/>
    <x v="1337"/>
    <x v="0"/>
    <x v="3"/>
    <x v="1313"/>
    <x v="2032"/>
    <x v="0"/>
    <x v="10"/>
    <x v="2190"/>
  </r>
  <r>
    <n v="2427"/>
    <x v="1191"/>
    <x v="3"/>
    <x v="53"/>
    <x v="53"/>
    <x v="1"/>
    <s v="SV-20935"/>
    <x v="603"/>
    <x v="0"/>
    <s v="United States"/>
    <x v="54"/>
    <x v="24"/>
    <x v="322"/>
    <x v="3"/>
    <x v="1228"/>
    <x v="1"/>
    <x v="13"/>
    <x v="33"/>
    <x v="2033"/>
    <x v="11"/>
    <x v="2"/>
    <x v="2191"/>
  </r>
  <r>
    <n v="2428"/>
    <x v="1192"/>
    <x v="0"/>
    <x v="725"/>
    <x v="432"/>
    <x v="1"/>
    <s v="MZ-17515"/>
    <x v="89"/>
    <x v="1"/>
    <s v="United States"/>
    <x v="81"/>
    <x v="5"/>
    <x v="174"/>
    <x v="2"/>
    <x v="1338"/>
    <x v="1"/>
    <x v="8"/>
    <x v="1314"/>
    <x v="2034"/>
    <x v="4"/>
    <x v="3"/>
    <x v="2192"/>
  </r>
  <r>
    <n v="2429"/>
    <x v="1192"/>
    <x v="0"/>
    <x v="725"/>
    <x v="432"/>
    <x v="1"/>
    <s v="MZ-17515"/>
    <x v="89"/>
    <x v="1"/>
    <s v="United States"/>
    <x v="81"/>
    <x v="5"/>
    <x v="174"/>
    <x v="2"/>
    <x v="1339"/>
    <x v="1"/>
    <x v="8"/>
    <x v="1315"/>
    <x v="2035"/>
    <x v="4"/>
    <x v="3"/>
    <x v="2193"/>
  </r>
  <r>
    <n v="2430"/>
    <x v="1192"/>
    <x v="0"/>
    <x v="725"/>
    <x v="432"/>
    <x v="1"/>
    <s v="MZ-17515"/>
    <x v="89"/>
    <x v="1"/>
    <s v="United States"/>
    <x v="81"/>
    <x v="5"/>
    <x v="174"/>
    <x v="2"/>
    <x v="1073"/>
    <x v="0"/>
    <x v="5"/>
    <x v="1054"/>
    <x v="2036"/>
    <x v="3"/>
    <x v="7"/>
    <x v="2194"/>
  </r>
  <r>
    <n v="2431"/>
    <x v="1193"/>
    <x v="3"/>
    <x v="726"/>
    <x v="775"/>
    <x v="1"/>
    <s v="RB-19795"/>
    <x v="176"/>
    <x v="2"/>
    <s v="United States"/>
    <x v="8"/>
    <x v="1"/>
    <x v="94"/>
    <x v="1"/>
    <x v="2"/>
    <x v="1"/>
    <x v="2"/>
    <x v="2"/>
    <x v="2037"/>
    <x v="8"/>
    <x v="0"/>
    <x v="2195"/>
  </r>
  <r>
    <n v="2432"/>
    <x v="1194"/>
    <x v="3"/>
    <x v="116"/>
    <x v="115"/>
    <x v="1"/>
    <s v="HM-14860"/>
    <x v="447"/>
    <x v="1"/>
    <s v="United States"/>
    <x v="4"/>
    <x v="4"/>
    <x v="5"/>
    <x v="1"/>
    <x v="345"/>
    <x v="0"/>
    <x v="5"/>
    <x v="341"/>
    <x v="2038"/>
    <x v="0"/>
    <x v="0"/>
    <x v="2196"/>
  </r>
  <r>
    <n v="2433"/>
    <x v="1195"/>
    <x v="2"/>
    <x v="727"/>
    <x v="776"/>
    <x v="1"/>
    <s v="AZ-10750"/>
    <x v="616"/>
    <x v="0"/>
    <s v="United States"/>
    <x v="20"/>
    <x v="15"/>
    <x v="29"/>
    <x v="3"/>
    <x v="1340"/>
    <x v="0"/>
    <x v="1"/>
    <x v="1316"/>
    <x v="2039"/>
    <x v="3"/>
    <x v="9"/>
    <x v="2197"/>
  </r>
  <r>
    <n v="2434"/>
    <x v="1196"/>
    <x v="3"/>
    <x v="39"/>
    <x v="777"/>
    <x v="1"/>
    <s v="JH-15910"/>
    <x v="101"/>
    <x v="0"/>
    <s v="United States"/>
    <x v="12"/>
    <x v="5"/>
    <x v="32"/>
    <x v="2"/>
    <x v="1259"/>
    <x v="2"/>
    <x v="7"/>
    <x v="1234"/>
    <x v="2040"/>
    <x v="4"/>
    <x v="2"/>
    <x v="2198"/>
  </r>
  <r>
    <n v="2435"/>
    <x v="1197"/>
    <x v="1"/>
    <x v="717"/>
    <x v="50"/>
    <x v="2"/>
    <s v="PJ-18835"/>
    <x v="601"/>
    <x v="1"/>
    <s v="United States"/>
    <x v="24"/>
    <x v="17"/>
    <x v="28"/>
    <x v="0"/>
    <x v="618"/>
    <x v="1"/>
    <x v="12"/>
    <x v="613"/>
    <x v="2041"/>
    <x v="0"/>
    <x v="0"/>
    <x v="2199"/>
  </r>
  <r>
    <n v="2436"/>
    <x v="1197"/>
    <x v="1"/>
    <x v="717"/>
    <x v="50"/>
    <x v="2"/>
    <s v="PJ-18835"/>
    <x v="601"/>
    <x v="1"/>
    <s v="United States"/>
    <x v="24"/>
    <x v="17"/>
    <x v="28"/>
    <x v="0"/>
    <x v="1341"/>
    <x v="1"/>
    <x v="9"/>
    <x v="1317"/>
    <x v="2042"/>
    <x v="1"/>
    <x v="0"/>
    <x v="2200"/>
  </r>
  <r>
    <n v="2437"/>
    <x v="1198"/>
    <x v="3"/>
    <x v="445"/>
    <x v="778"/>
    <x v="1"/>
    <s v="CA-12265"/>
    <x v="244"/>
    <x v="0"/>
    <s v="United States"/>
    <x v="168"/>
    <x v="27"/>
    <x v="214"/>
    <x v="1"/>
    <x v="71"/>
    <x v="0"/>
    <x v="5"/>
    <x v="71"/>
    <x v="2043"/>
    <x v="6"/>
    <x v="0"/>
    <x v="2201"/>
  </r>
  <r>
    <n v="2438"/>
    <x v="1199"/>
    <x v="2"/>
    <x v="728"/>
    <x v="779"/>
    <x v="0"/>
    <s v="PW-19240"/>
    <x v="617"/>
    <x v="0"/>
    <s v="United States"/>
    <x v="103"/>
    <x v="22"/>
    <x v="127"/>
    <x v="1"/>
    <x v="1342"/>
    <x v="0"/>
    <x v="3"/>
    <x v="1318"/>
    <x v="2044"/>
    <x v="0"/>
    <x v="5"/>
    <x v="2202"/>
  </r>
  <r>
    <n v="2439"/>
    <x v="1199"/>
    <x v="2"/>
    <x v="728"/>
    <x v="779"/>
    <x v="0"/>
    <s v="PW-19240"/>
    <x v="617"/>
    <x v="0"/>
    <s v="United States"/>
    <x v="103"/>
    <x v="22"/>
    <x v="127"/>
    <x v="1"/>
    <x v="862"/>
    <x v="1"/>
    <x v="10"/>
    <x v="848"/>
    <x v="2045"/>
    <x v="4"/>
    <x v="2"/>
    <x v="2203"/>
  </r>
  <r>
    <n v="2440"/>
    <x v="1200"/>
    <x v="3"/>
    <x v="729"/>
    <x v="780"/>
    <x v="1"/>
    <s v="SW-20455"/>
    <x v="517"/>
    <x v="0"/>
    <s v="United States"/>
    <x v="67"/>
    <x v="2"/>
    <x v="85"/>
    <x v="0"/>
    <x v="627"/>
    <x v="0"/>
    <x v="5"/>
    <x v="621"/>
    <x v="2046"/>
    <x v="0"/>
    <x v="2"/>
    <x v="2204"/>
  </r>
  <r>
    <n v="2441"/>
    <x v="1201"/>
    <x v="0"/>
    <x v="730"/>
    <x v="500"/>
    <x v="1"/>
    <s v="AF-10870"/>
    <x v="578"/>
    <x v="0"/>
    <s v="United States"/>
    <x v="309"/>
    <x v="30"/>
    <x v="386"/>
    <x v="3"/>
    <x v="302"/>
    <x v="2"/>
    <x v="7"/>
    <x v="299"/>
    <x v="2047"/>
    <x v="2"/>
    <x v="0"/>
    <x v="2205"/>
  </r>
  <r>
    <n v="2442"/>
    <x v="1201"/>
    <x v="0"/>
    <x v="730"/>
    <x v="500"/>
    <x v="1"/>
    <s v="AF-10870"/>
    <x v="578"/>
    <x v="0"/>
    <s v="United States"/>
    <x v="309"/>
    <x v="30"/>
    <x v="386"/>
    <x v="3"/>
    <x v="209"/>
    <x v="0"/>
    <x v="3"/>
    <x v="208"/>
    <x v="2048"/>
    <x v="0"/>
    <x v="4"/>
    <x v="2206"/>
  </r>
  <r>
    <n v="2443"/>
    <x v="1201"/>
    <x v="0"/>
    <x v="730"/>
    <x v="500"/>
    <x v="1"/>
    <s v="AF-10870"/>
    <x v="578"/>
    <x v="0"/>
    <s v="United States"/>
    <x v="309"/>
    <x v="30"/>
    <x v="386"/>
    <x v="3"/>
    <x v="190"/>
    <x v="1"/>
    <x v="9"/>
    <x v="189"/>
    <x v="2049"/>
    <x v="4"/>
    <x v="0"/>
    <x v="2207"/>
  </r>
  <r>
    <n v="2444"/>
    <x v="1201"/>
    <x v="0"/>
    <x v="730"/>
    <x v="500"/>
    <x v="1"/>
    <s v="AF-10870"/>
    <x v="578"/>
    <x v="0"/>
    <s v="United States"/>
    <x v="309"/>
    <x v="30"/>
    <x v="386"/>
    <x v="3"/>
    <x v="452"/>
    <x v="2"/>
    <x v="11"/>
    <x v="448"/>
    <x v="2050"/>
    <x v="2"/>
    <x v="0"/>
    <x v="2208"/>
  </r>
  <r>
    <n v="2445"/>
    <x v="1201"/>
    <x v="0"/>
    <x v="730"/>
    <x v="500"/>
    <x v="1"/>
    <s v="AF-10870"/>
    <x v="578"/>
    <x v="0"/>
    <s v="United States"/>
    <x v="309"/>
    <x v="30"/>
    <x v="386"/>
    <x v="3"/>
    <x v="1343"/>
    <x v="1"/>
    <x v="12"/>
    <x v="1319"/>
    <x v="2051"/>
    <x v="5"/>
    <x v="0"/>
    <x v="2209"/>
  </r>
  <r>
    <n v="2446"/>
    <x v="1201"/>
    <x v="0"/>
    <x v="730"/>
    <x v="500"/>
    <x v="1"/>
    <s v="AF-10870"/>
    <x v="578"/>
    <x v="0"/>
    <s v="United States"/>
    <x v="309"/>
    <x v="30"/>
    <x v="386"/>
    <x v="3"/>
    <x v="957"/>
    <x v="2"/>
    <x v="7"/>
    <x v="941"/>
    <x v="2052"/>
    <x v="0"/>
    <x v="0"/>
    <x v="2210"/>
  </r>
  <r>
    <n v="2447"/>
    <x v="1202"/>
    <x v="1"/>
    <x v="12"/>
    <x v="734"/>
    <x v="1"/>
    <s v="AM-10705"/>
    <x v="562"/>
    <x v="0"/>
    <s v="United States"/>
    <x v="1"/>
    <x v="1"/>
    <x v="25"/>
    <x v="1"/>
    <x v="755"/>
    <x v="1"/>
    <x v="12"/>
    <x v="746"/>
    <x v="2053"/>
    <x v="0"/>
    <x v="0"/>
    <x v="2211"/>
  </r>
  <r>
    <n v="2448"/>
    <x v="1203"/>
    <x v="0"/>
    <x v="731"/>
    <x v="781"/>
    <x v="1"/>
    <s v="BD-11320"/>
    <x v="217"/>
    <x v="0"/>
    <s v="United States"/>
    <x v="10"/>
    <x v="9"/>
    <x v="105"/>
    <x v="3"/>
    <x v="1153"/>
    <x v="0"/>
    <x v="1"/>
    <x v="1132"/>
    <x v="2054"/>
    <x v="2"/>
    <x v="4"/>
    <x v="2212"/>
  </r>
  <r>
    <n v="2449"/>
    <x v="1204"/>
    <x v="1"/>
    <x v="471"/>
    <x v="731"/>
    <x v="0"/>
    <s v="CM-12385"/>
    <x v="200"/>
    <x v="0"/>
    <s v="United States"/>
    <x v="310"/>
    <x v="20"/>
    <x v="387"/>
    <x v="0"/>
    <x v="435"/>
    <x v="1"/>
    <x v="4"/>
    <x v="430"/>
    <x v="2055"/>
    <x v="1"/>
    <x v="0"/>
    <x v="2213"/>
  </r>
  <r>
    <n v="2450"/>
    <x v="1205"/>
    <x v="0"/>
    <x v="732"/>
    <x v="54"/>
    <x v="1"/>
    <s v="CS-12400"/>
    <x v="37"/>
    <x v="2"/>
    <s v="United States"/>
    <x v="49"/>
    <x v="1"/>
    <x v="58"/>
    <x v="1"/>
    <x v="1344"/>
    <x v="1"/>
    <x v="8"/>
    <x v="1320"/>
    <x v="2056"/>
    <x v="2"/>
    <x v="2"/>
    <x v="2214"/>
  </r>
  <r>
    <n v="2451"/>
    <x v="1206"/>
    <x v="3"/>
    <x v="294"/>
    <x v="782"/>
    <x v="0"/>
    <s v="DB-13405"/>
    <x v="591"/>
    <x v="0"/>
    <s v="United States"/>
    <x v="20"/>
    <x v="15"/>
    <x v="164"/>
    <x v="3"/>
    <x v="1345"/>
    <x v="1"/>
    <x v="2"/>
    <x v="1321"/>
    <x v="2057"/>
    <x v="2"/>
    <x v="0"/>
    <x v="2215"/>
  </r>
  <r>
    <n v="2452"/>
    <x v="1206"/>
    <x v="3"/>
    <x v="294"/>
    <x v="782"/>
    <x v="0"/>
    <s v="DB-13405"/>
    <x v="591"/>
    <x v="0"/>
    <s v="United States"/>
    <x v="20"/>
    <x v="15"/>
    <x v="164"/>
    <x v="3"/>
    <x v="424"/>
    <x v="2"/>
    <x v="7"/>
    <x v="419"/>
    <x v="2058"/>
    <x v="5"/>
    <x v="0"/>
    <x v="2216"/>
  </r>
  <r>
    <n v="2453"/>
    <x v="1206"/>
    <x v="3"/>
    <x v="294"/>
    <x v="782"/>
    <x v="0"/>
    <s v="DB-13405"/>
    <x v="591"/>
    <x v="0"/>
    <s v="United States"/>
    <x v="20"/>
    <x v="15"/>
    <x v="164"/>
    <x v="3"/>
    <x v="536"/>
    <x v="1"/>
    <x v="8"/>
    <x v="531"/>
    <x v="1083"/>
    <x v="1"/>
    <x v="2"/>
    <x v="2217"/>
  </r>
  <r>
    <n v="2454"/>
    <x v="1206"/>
    <x v="3"/>
    <x v="294"/>
    <x v="782"/>
    <x v="0"/>
    <s v="DB-13405"/>
    <x v="591"/>
    <x v="0"/>
    <s v="United States"/>
    <x v="20"/>
    <x v="15"/>
    <x v="164"/>
    <x v="3"/>
    <x v="452"/>
    <x v="2"/>
    <x v="11"/>
    <x v="448"/>
    <x v="2059"/>
    <x v="1"/>
    <x v="0"/>
    <x v="2218"/>
  </r>
  <r>
    <n v="2455"/>
    <x v="1206"/>
    <x v="3"/>
    <x v="294"/>
    <x v="782"/>
    <x v="0"/>
    <s v="DB-13405"/>
    <x v="591"/>
    <x v="0"/>
    <s v="United States"/>
    <x v="20"/>
    <x v="15"/>
    <x v="164"/>
    <x v="3"/>
    <x v="1044"/>
    <x v="2"/>
    <x v="11"/>
    <x v="1024"/>
    <x v="1849"/>
    <x v="8"/>
    <x v="0"/>
    <x v="2219"/>
  </r>
  <r>
    <n v="2456"/>
    <x v="1206"/>
    <x v="3"/>
    <x v="294"/>
    <x v="782"/>
    <x v="0"/>
    <s v="DB-13405"/>
    <x v="591"/>
    <x v="0"/>
    <s v="United States"/>
    <x v="20"/>
    <x v="15"/>
    <x v="164"/>
    <x v="3"/>
    <x v="1031"/>
    <x v="1"/>
    <x v="4"/>
    <x v="1013"/>
    <x v="2060"/>
    <x v="8"/>
    <x v="0"/>
    <x v="2220"/>
  </r>
  <r>
    <n v="2457"/>
    <x v="1206"/>
    <x v="3"/>
    <x v="294"/>
    <x v="782"/>
    <x v="0"/>
    <s v="DB-13405"/>
    <x v="591"/>
    <x v="0"/>
    <s v="United States"/>
    <x v="20"/>
    <x v="15"/>
    <x v="164"/>
    <x v="3"/>
    <x v="676"/>
    <x v="1"/>
    <x v="2"/>
    <x v="670"/>
    <x v="2061"/>
    <x v="7"/>
    <x v="0"/>
    <x v="2221"/>
  </r>
  <r>
    <n v="2458"/>
    <x v="1206"/>
    <x v="3"/>
    <x v="294"/>
    <x v="782"/>
    <x v="0"/>
    <s v="DB-13405"/>
    <x v="591"/>
    <x v="0"/>
    <s v="United States"/>
    <x v="20"/>
    <x v="15"/>
    <x v="164"/>
    <x v="3"/>
    <x v="32"/>
    <x v="1"/>
    <x v="6"/>
    <x v="32"/>
    <x v="2062"/>
    <x v="5"/>
    <x v="0"/>
    <x v="2222"/>
  </r>
  <r>
    <n v="2459"/>
    <x v="1206"/>
    <x v="3"/>
    <x v="294"/>
    <x v="782"/>
    <x v="0"/>
    <s v="DB-13405"/>
    <x v="591"/>
    <x v="0"/>
    <s v="United States"/>
    <x v="20"/>
    <x v="15"/>
    <x v="164"/>
    <x v="3"/>
    <x v="170"/>
    <x v="1"/>
    <x v="4"/>
    <x v="169"/>
    <x v="2063"/>
    <x v="1"/>
    <x v="0"/>
    <x v="2223"/>
  </r>
  <r>
    <n v="2460"/>
    <x v="1207"/>
    <x v="3"/>
    <x v="733"/>
    <x v="783"/>
    <x v="1"/>
    <s v="JG-15160"/>
    <x v="506"/>
    <x v="0"/>
    <s v="United States"/>
    <x v="135"/>
    <x v="30"/>
    <x v="170"/>
    <x v="3"/>
    <x v="414"/>
    <x v="1"/>
    <x v="9"/>
    <x v="409"/>
    <x v="2064"/>
    <x v="0"/>
    <x v="0"/>
    <x v="2224"/>
  </r>
  <r>
    <n v="2461"/>
    <x v="1208"/>
    <x v="1"/>
    <x v="655"/>
    <x v="620"/>
    <x v="0"/>
    <s v="SC-20380"/>
    <x v="618"/>
    <x v="0"/>
    <s v="United States"/>
    <x v="4"/>
    <x v="4"/>
    <x v="60"/>
    <x v="1"/>
    <x v="843"/>
    <x v="1"/>
    <x v="10"/>
    <x v="829"/>
    <x v="2065"/>
    <x v="1"/>
    <x v="0"/>
    <x v="2225"/>
  </r>
  <r>
    <n v="2462"/>
    <x v="1208"/>
    <x v="1"/>
    <x v="655"/>
    <x v="620"/>
    <x v="0"/>
    <s v="SC-20380"/>
    <x v="618"/>
    <x v="0"/>
    <s v="United States"/>
    <x v="4"/>
    <x v="4"/>
    <x v="60"/>
    <x v="1"/>
    <x v="800"/>
    <x v="1"/>
    <x v="8"/>
    <x v="790"/>
    <x v="2066"/>
    <x v="1"/>
    <x v="2"/>
    <x v="2226"/>
  </r>
  <r>
    <n v="2463"/>
    <x v="1209"/>
    <x v="3"/>
    <x v="734"/>
    <x v="784"/>
    <x v="1"/>
    <s v="CS-12460"/>
    <x v="427"/>
    <x v="0"/>
    <s v="United States"/>
    <x v="20"/>
    <x v="15"/>
    <x v="29"/>
    <x v="3"/>
    <x v="301"/>
    <x v="1"/>
    <x v="8"/>
    <x v="298"/>
    <x v="2067"/>
    <x v="2"/>
    <x v="2"/>
    <x v="2227"/>
  </r>
  <r>
    <n v="2464"/>
    <x v="1209"/>
    <x v="3"/>
    <x v="734"/>
    <x v="784"/>
    <x v="1"/>
    <s v="CS-12460"/>
    <x v="427"/>
    <x v="0"/>
    <s v="United States"/>
    <x v="20"/>
    <x v="15"/>
    <x v="29"/>
    <x v="3"/>
    <x v="1316"/>
    <x v="1"/>
    <x v="8"/>
    <x v="1293"/>
    <x v="899"/>
    <x v="0"/>
    <x v="2"/>
    <x v="2228"/>
  </r>
  <r>
    <n v="2465"/>
    <x v="1209"/>
    <x v="3"/>
    <x v="734"/>
    <x v="784"/>
    <x v="1"/>
    <s v="CS-12460"/>
    <x v="427"/>
    <x v="0"/>
    <s v="United States"/>
    <x v="20"/>
    <x v="15"/>
    <x v="29"/>
    <x v="3"/>
    <x v="819"/>
    <x v="2"/>
    <x v="7"/>
    <x v="807"/>
    <x v="2068"/>
    <x v="7"/>
    <x v="0"/>
    <x v="2229"/>
  </r>
  <r>
    <n v="2466"/>
    <x v="1209"/>
    <x v="3"/>
    <x v="734"/>
    <x v="784"/>
    <x v="1"/>
    <s v="CS-12460"/>
    <x v="427"/>
    <x v="0"/>
    <s v="United States"/>
    <x v="20"/>
    <x v="15"/>
    <x v="29"/>
    <x v="3"/>
    <x v="395"/>
    <x v="1"/>
    <x v="2"/>
    <x v="391"/>
    <x v="982"/>
    <x v="7"/>
    <x v="0"/>
    <x v="1020"/>
  </r>
  <r>
    <n v="2467"/>
    <x v="1210"/>
    <x v="3"/>
    <x v="464"/>
    <x v="785"/>
    <x v="1"/>
    <s v="MK-18160"/>
    <x v="177"/>
    <x v="0"/>
    <s v="United States"/>
    <x v="311"/>
    <x v="17"/>
    <x v="388"/>
    <x v="0"/>
    <x v="1346"/>
    <x v="1"/>
    <x v="10"/>
    <x v="1322"/>
    <x v="2069"/>
    <x v="7"/>
    <x v="0"/>
    <x v="2230"/>
  </r>
  <r>
    <n v="2468"/>
    <x v="1210"/>
    <x v="3"/>
    <x v="464"/>
    <x v="785"/>
    <x v="1"/>
    <s v="MK-18160"/>
    <x v="177"/>
    <x v="0"/>
    <s v="United States"/>
    <x v="311"/>
    <x v="17"/>
    <x v="388"/>
    <x v="0"/>
    <x v="384"/>
    <x v="1"/>
    <x v="4"/>
    <x v="380"/>
    <x v="2070"/>
    <x v="4"/>
    <x v="0"/>
    <x v="2231"/>
  </r>
  <r>
    <n v="2469"/>
    <x v="1210"/>
    <x v="3"/>
    <x v="464"/>
    <x v="785"/>
    <x v="1"/>
    <s v="MK-18160"/>
    <x v="177"/>
    <x v="0"/>
    <s v="United States"/>
    <x v="311"/>
    <x v="17"/>
    <x v="388"/>
    <x v="0"/>
    <x v="1347"/>
    <x v="1"/>
    <x v="10"/>
    <x v="1323"/>
    <x v="56"/>
    <x v="2"/>
    <x v="0"/>
    <x v="56"/>
  </r>
  <r>
    <n v="2470"/>
    <x v="1210"/>
    <x v="3"/>
    <x v="464"/>
    <x v="785"/>
    <x v="1"/>
    <s v="MK-18160"/>
    <x v="177"/>
    <x v="0"/>
    <s v="United States"/>
    <x v="311"/>
    <x v="17"/>
    <x v="388"/>
    <x v="0"/>
    <x v="1036"/>
    <x v="1"/>
    <x v="4"/>
    <x v="1017"/>
    <x v="2071"/>
    <x v="7"/>
    <x v="0"/>
    <x v="2232"/>
  </r>
  <r>
    <n v="2471"/>
    <x v="1211"/>
    <x v="0"/>
    <x v="115"/>
    <x v="113"/>
    <x v="1"/>
    <s v="CM-11935"/>
    <x v="619"/>
    <x v="0"/>
    <s v="United States"/>
    <x v="115"/>
    <x v="3"/>
    <x v="305"/>
    <x v="0"/>
    <x v="1348"/>
    <x v="0"/>
    <x v="5"/>
    <x v="1324"/>
    <x v="2072"/>
    <x v="8"/>
    <x v="2"/>
    <x v="2233"/>
  </r>
  <r>
    <n v="2472"/>
    <x v="1211"/>
    <x v="0"/>
    <x v="115"/>
    <x v="113"/>
    <x v="1"/>
    <s v="CM-11935"/>
    <x v="619"/>
    <x v="0"/>
    <s v="United States"/>
    <x v="115"/>
    <x v="3"/>
    <x v="305"/>
    <x v="0"/>
    <x v="1248"/>
    <x v="0"/>
    <x v="0"/>
    <x v="1325"/>
    <x v="2073"/>
    <x v="4"/>
    <x v="2"/>
    <x v="2234"/>
  </r>
  <r>
    <n v="2473"/>
    <x v="1211"/>
    <x v="0"/>
    <x v="115"/>
    <x v="113"/>
    <x v="1"/>
    <s v="CM-11935"/>
    <x v="619"/>
    <x v="0"/>
    <s v="United States"/>
    <x v="115"/>
    <x v="3"/>
    <x v="305"/>
    <x v="0"/>
    <x v="1266"/>
    <x v="1"/>
    <x v="9"/>
    <x v="1241"/>
    <x v="2074"/>
    <x v="4"/>
    <x v="2"/>
    <x v="2235"/>
  </r>
  <r>
    <n v="2474"/>
    <x v="1212"/>
    <x v="0"/>
    <x v="54"/>
    <x v="781"/>
    <x v="2"/>
    <s v="PF-19225"/>
    <x v="418"/>
    <x v="0"/>
    <s v="United States"/>
    <x v="1"/>
    <x v="1"/>
    <x v="3"/>
    <x v="1"/>
    <x v="1349"/>
    <x v="0"/>
    <x v="1"/>
    <x v="1326"/>
    <x v="2075"/>
    <x v="0"/>
    <x v="2"/>
    <x v="2236"/>
  </r>
  <r>
    <n v="2475"/>
    <x v="1212"/>
    <x v="0"/>
    <x v="54"/>
    <x v="781"/>
    <x v="2"/>
    <s v="PF-19225"/>
    <x v="418"/>
    <x v="0"/>
    <s v="United States"/>
    <x v="1"/>
    <x v="1"/>
    <x v="3"/>
    <x v="1"/>
    <x v="1350"/>
    <x v="2"/>
    <x v="11"/>
    <x v="1327"/>
    <x v="2076"/>
    <x v="2"/>
    <x v="0"/>
    <x v="2237"/>
  </r>
  <r>
    <n v="2476"/>
    <x v="1212"/>
    <x v="0"/>
    <x v="54"/>
    <x v="781"/>
    <x v="2"/>
    <s v="PF-19225"/>
    <x v="418"/>
    <x v="0"/>
    <s v="United States"/>
    <x v="1"/>
    <x v="1"/>
    <x v="3"/>
    <x v="1"/>
    <x v="1351"/>
    <x v="1"/>
    <x v="2"/>
    <x v="1328"/>
    <x v="2077"/>
    <x v="3"/>
    <x v="0"/>
    <x v="2238"/>
  </r>
  <r>
    <n v="2477"/>
    <x v="1212"/>
    <x v="0"/>
    <x v="54"/>
    <x v="781"/>
    <x v="2"/>
    <s v="PF-19225"/>
    <x v="418"/>
    <x v="0"/>
    <s v="United States"/>
    <x v="1"/>
    <x v="1"/>
    <x v="3"/>
    <x v="1"/>
    <x v="1341"/>
    <x v="1"/>
    <x v="9"/>
    <x v="1317"/>
    <x v="2078"/>
    <x v="4"/>
    <x v="0"/>
    <x v="2239"/>
  </r>
  <r>
    <n v="2478"/>
    <x v="1213"/>
    <x v="3"/>
    <x v="507"/>
    <x v="221"/>
    <x v="0"/>
    <s v="GM-14695"/>
    <x v="620"/>
    <x v="1"/>
    <s v="United States"/>
    <x v="1"/>
    <x v="1"/>
    <x v="1"/>
    <x v="1"/>
    <x v="594"/>
    <x v="0"/>
    <x v="3"/>
    <x v="589"/>
    <x v="2079"/>
    <x v="1"/>
    <x v="2"/>
    <x v="2240"/>
  </r>
  <r>
    <n v="2479"/>
    <x v="1214"/>
    <x v="2"/>
    <x v="103"/>
    <x v="76"/>
    <x v="1"/>
    <s v="DC-12850"/>
    <x v="419"/>
    <x v="0"/>
    <s v="United States"/>
    <x v="20"/>
    <x v="15"/>
    <x v="164"/>
    <x v="3"/>
    <x v="6"/>
    <x v="1"/>
    <x v="6"/>
    <x v="6"/>
    <x v="1410"/>
    <x v="1"/>
    <x v="0"/>
    <x v="2241"/>
  </r>
  <r>
    <n v="2480"/>
    <x v="1215"/>
    <x v="3"/>
    <x v="249"/>
    <x v="587"/>
    <x v="1"/>
    <s v="FO-14305"/>
    <x v="383"/>
    <x v="0"/>
    <s v="United States"/>
    <x v="61"/>
    <x v="5"/>
    <x v="77"/>
    <x v="2"/>
    <x v="1352"/>
    <x v="1"/>
    <x v="14"/>
    <x v="1329"/>
    <x v="2080"/>
    <x v="7"/>
    <x v="2"/>
    <x v="2242"/>
  </r>
  <r>
    <n v="2481"/>
    <x v="1215"/>
    <x v="3"/>
    <x v="249"/>
    <x v="587"/>
    <x v="1"/>
    <s v="FO-14305"/>
    <x v="383"/>
    <x v="0"/>
    <s v="United States"/>
    <x v="61"/>
    <x v="5"/>
    <x v="77"/>
    <x v="2"/>
    <x v="82"/>
    <x v="1"/>
    <x v="4"/>
    <x v="82"/>
    <x v="2081"/>
    <x v="0"/>
    <x v="2"/>
    <x v="2243"/>
  </r>
  <r>
    <n v="2482"/>
    <x v="1216"/>
    <x v="3"/>
    <x v="165"/>
    <x v="786"/>
    <x v="1"/>
    <s v="AH-10210"/>
    <x v="117"/>
    <x v="0"/>
    <s v="United States"/>
    <x v="4"/>
    <x v="4"/>
    <x v="59"/>
    <x v="1"/>
    <x v="749"/>
    <x v="1"/>
    <x v="4"/>
    <x v="740"/>
    <x v="2082"/>
    <x v="5"/>
    <x v="0"/>
    <x v="232"/>
  </r>
  <r>
    <n v="2483"/>
    <x v="1217"/>
    <x v="3"/>
    <x v="735"/>
    <x v="787"/>
    <x v="1"/>
    <s v="KN-16705"/>
    <x v="607"/>
    <x v="2"/>
    <s v="United States"/>
    <x v="4"/>
    <x v="4"/>
    <x v="59"/>
    <x v="1"/>
    <x v="1353"/>
    <x v="2"/>
    <x v="7"/>
    <x v="1330"/>
    <x v="2083"/>
    <x v="4"/>
    <x v="2"/>
    <x v="2244"/>
  </r>
  <r>
    <n v="2484"/>
    <x v="1217"/>
    <x v="3"/>
    <x v="735"/>
    <x v="787"/>
    <x v="1"/>
    <s v="KN-16705"/>
    <x v="607"/>
    <x v="2"/>
    <s v="United States"/>
    <x v="4"/>
    <x v="4"/>
    <x v="59"/>
    <x v="1"/>
    <x v="342"/>
    <x v="0"/>
    <x v="3"/>
    <x v="338"/>
    <x v="2084"/>
    <x v="2"/>
    <x v="0"/>
    <x v="2245"/>
  </r>
  <r>
    <n v="2485"/>
    <x v="1217"/>
    <x v="3"/>
    <x v="735"/>
    <x v="787"/>
    <x v="1"/>
    <s v="KN-16705"/>
    <x v="607"/>
    <x v="2"/>
    <s v="United States"/>
    <x v="4"/>
    <x v="4"/>
    <x v="59"/>
    <x v="1"/>
    <x v="444"/>
    <x v="1"/>
    <x v="8"/>
    <x v="439"/>
    <x v="2085"/>
    <x v="2"/>
    <x v="2"/>
    <x v="2246"/>
  </r>
  <r>
    <n v="2486"/>
    <x v="1217"/>
    <x v="3"/>
    <x v="735"/>
    <x v="787"/>
    <x v="1"/>
    <s v="KN-16705"/>
    <x v="607"/>
    <x v="2"/>
    <s v="United States"/>
    <x v="4"/>
    <x v="4"/>
    <x v="59"/>
    <x v="1"/>
    <x v="449"/>
    <x v="1"/>
    <x v="6"/>
    <x v="444"/>
    <x v="348"/>
    <x v="0"/>
    <x v="0"/>
    <x v="356"/>
  </r>
  <r>
    <n v="2487"/>
    <x v="1218"/>
    <x v="1"/>
    <x v="98"/>
    <x v="124"/>
    <x v="0"/>
    <s v="CB-12535"/>
    <x v="118"/>
    <x v="1"/>
    <s v="United States"/>
    <x v="46"/>
    <x v="13"/>
    <x v="284"/>
    <x v="3"/>
    <x v="1354"/>
    <x v="1"/>
    <x v="4"/>
    <x v="1331"/>
    <x v="2086"/>
    <x v="0"/>
    <x v="0"/>
    <x v="2247"/>
  </r>
  <r>
    <n v="2488"/>
    <x v="1218"/>
    <x v="1"/>
    <x v="98"/>
    <x v="124"/>
    <x v="0"/>
    <s v="CB-12535"/>
    <x v="118"/>
    <x v="1"/>
    <s v="United States"/>
    <x v="46"/>
    <x v="13"/>
    <x v="284"/>
    <x v="3"/>
    <x v="1355"/>
    <x v="1"/>
    <x v="6"/>
    <x v="1332"/>
    <x v="296"/>
    <x v="1"/>
    <x v="0"/>
    <x v="2248"/>
  </r>
  <r>
    <n v="2489"/>
    <x v="1218"/>
    <x v="1"/>
    <x v="98"/>
    <x v="124"/>
    <x v="0"/>
    <s v="CB-12535"/>
    <x v="118"/>
    <x v="1"/>
    <s v="United States"/>
    <x v="46"/>
    <x v="13"/>
    <x v="284"/>
    <x v="3"/>
    <x v="1283"/>
    <x v="1"/>
    <x v="10"/>
    <x v="1259"/>
    <x v="130"/>
    <x v="1"/>
    <x v="0"/>
    <x v="132"/>
  </r>
  <r>
    <n v="2490"/>
    <x v="1219"/>
    <x v="1"/>
    <x v="330"/>
    <x v="349"/>
    <x v="0"/>
    <s v="TB-21250"/>
    <x v="621"/>
    <x v="0"/>
    <s v="United States"/>
    <x v="20"/>
    <x v="15"/>
    <x v="23"/>
    <x v="3"/>
    <x v="1356"/>
    <x v="2"/>
    <x v="7"/>
    <x v="1333"/>
    <x v="2087"/>
    <x v="4"/>
    <x v="0"/>
    <x v="2249"/>
  </r>
  <r>
    <n v="2491"/>
    <x v="1219"/>
    <x v="1"/>
    <x v="330"/>
    <x v="349"/>
    <x v="0"/>
    <s v="TB-21250"/>
    <x v="621"/>
    <x v="0"/>
    <s v="United States"/>
    <x v="20"/>
    <x v="15"/>
    <x v="23"/>
    <x v="3"/>
    <x v="1357"/>
    <x v="1"/>
    <x v="10"/>
    <x v="1334"/>
    <x v="100"/>
    <x v="4"/>
    <x v="0"/>
    <x v="2250"/>
  </r>
  <r>
    <n v="2492"/>
    <x v="1220"/>
    <x v="2"/>
    <x v="736"/>
    <x v="345"/>
    <x v="0"/>
    <s v="KD-16345"/>
    <x v="44"/>
    <x v="0"/>
    <s v="United States"/>
    <x v="1"/>
    <x v="1"/>
    <x v="13"/>
    <x v="1"/>
    <x v="1111"/>
    <x v="1"/>
    <x v="10"/>
    <x v="1091"/>
    <x v="2088"/>
    <x v="5"/>
    <x v="0"/>
    <x v="2251"/>
  </r>
  <r>
    <n v="2493"/>
    <x v="1221"/>
    <x v="2"/>
    <x v="84"/>
    <x v="788"/>
    <x v="1"/>
    <s v="JM-15865"/>
    <x v="622"/>
    <x v="0"/>
    <s v="United States"/>
    <x v="312"/>
    <x v="15"/>
    <x v="389"/>
    <x v="3"/>
    <x v="1148"/>
    <x v="2"/>
    <x v="7"/>
    <x v="1127"/>
    <x v="2089"/>
    <x v="3"/>
    <x v="0"/>
    <x v="2252"/>
  </r>
  <r>
    <n v="2494"/>
    <x v="1222"/>
    <x v="0"/>
    <x v="545"/>
    <x v="126"/>
    <x v="0"/>
    <s v="KT-16480"/>
    <x v="409"/>
    <x v="0"/>
    <s v="United States"/>
    <x v="12"/>
    <x v="5"/>
    <x v="14"/>
    <x v="2"/>
    <x v="838"/>
    <x v="0"/>
    <x v="3"/>
    <x v="824"/>
    <x v="2090"/>
    <x v="2"/>
    <x v="4"/>
    <x v="2253"/>
  </r>
  <r>
    <n v="2495"/>
    <x v="1222"/>
    <x v="0"/>
    <x v="545"/>
    <x v="126"/>
    <x v="0"/>
    <s v="KT-16480"/>
    <x v="409"/>
    <x v="0"/>
    <s v="United States"/>
    <x v="12"/>
    <x v="5"/>
    <x v="14"/>
    <x v="2"/>
    <x v="1149"/>
    <x v="2"/>
    <x v="7"/>
    <x v="1128"/>
    <x v="2091"/>
    <x v="2"/>
    <x v="2"/>
    <x v="2254"/>
  </r>
  <r>
    <n v="2496"/>
    <x v="1223"/>
    <x v="2"/>
    <x v="737"/>
    <x v="789"/>
    <x v="1"/>
    <s v="SC-20575"/>
    <x v="623"/>
    <x v="0"/>
    <s v="United States"/>
    <x v="313"/>
    <x v="14"/>
    <x v="390"/>
    <x v="2"/>
    <x v="405"/>
    <x v="0"/>
    <x v="1"/>
    <x v="401"/>
    <x v="345"/>
    <x v="8"/>
    <x v="0"/>
    <x v="2255"/>
  </r>
  <r>
    <n v="2497"/>
    <x v="1224"/>
    <x v="1"/>
    <x v="120"/>
    <x v="734"/>
    <x v="1"/>
    <s v="BS-11800"/>
    <x v="354"/>
    <x v="2"/>
    <s v="United States"/>
    <x v="70"/>
    <x v="1"/>
    <x v="88"/>
    <x v="1"/>
    <x v="80"/>
    <x v="1"/>
    <x v="4"/>
    <x v="80"/>
    <x v="2092"/>
    <x v="1"/>
    <x v="0"/>
    <x v="2256"/>
  </r>
  <r>
    <n v="2498"/>
    <x v="1224"/>
    <x v="1"/>
    <x v="120"/>
    <x v="734"/>
    <x v="1"/>
    <s v="BS-11800"/>
    <x v="354"/>
    <x v="2"/>
    <s v="United States"/>
    <x v="70"/>
    <x v="1"/>
    <x v="88"/>
    <x v="1"/>
    <x v="633"/>
    <x v="1"/>
    <x v="12"/>
    <x v="627"/>
    <x v="2093"/>
    <x v="0"/>
    <x v="0"/>
    <x v="2257"/>
  </r>
  <r>
    <n v="2499"/>
    <x v="1225"/>
    <x v="0"/>
    <x v="288"/>
    <x v="308"/>
    <x v="1"/>
    <s v="BT-11395"/>
    <x v="387"/>
    <x v="1"/>
    <s v="United States"/>
    <x v="8"/>
    <x v="1"/>
    <x v="9"/>
    <x v="1"/>
    <x v="1224"/>
    <x v="1"/>
    <x v="8"/>
    <x v="1199"/>
    <x v="2094"/>
    <x v="7"/>
    <x v="2"/>
    <x v="2258"/>
  </r>
  <r>
    <n v="2500"/>
    <x v="1226"/>
    <x v="3"/>
    <x v="738"/>
    <x v="266"/>
    <x v="2"/>
    <s v="DC-12850"/>
    <x v="419"/>
    <x v="0"/>
    <s v="United States"/>
    <x v="100"/>
    <x v="2"/>
    <x v="327"/>
    <x v="0"/>
    <x v="1358"/>
    <x v="1"/>
    <x v="12"/>
    <x v="1335"/>
    <x v="2095"/>
    <x v="1"/>
    <x v="2"/>
    <x v="2259"/>
  </r>
  <r>
    <n v="2501"/>
    <x v="1227"/>
    <x v="3"/>
    <x v="46"/>
    <x v="46"/>
    <x v="2"/>
    <s v="LS-17200"/>
    <x v="624"/>
    <x v="1"/>
    <s v="United States"/>
    <x v="242"/>
    <x v="10"/>
    <x v="300"/>
    <x v="2"/>
    <x v="827"/>
    <x v="1"/>
    <x v="10"/>
    <x v="815"/>
    <x v="2096"/>
    <x v="0"/>
    <x v="2"/>
    <x v="2260"/>
  </r>
  <r>
    <n v="2502"/>
    <x v="1227"/>
    <x v="3"/>
    <x v="46"/>
    <x v="46"/>
    <x v="2"/>
    <s v="LS-17200"/>
    <x v="624"/>
    <x v="1"/>
    <s v="United States"/>
    <x v="242"/>
    <x v="10"/>
    <x v="300"/>
    <x v="2"/>
    <x v="614"/>
    <x v="1"/>
    <x v="8"/>
    <x v="609"/>
    <x v="2097"/>
    <x v="4"/>
    <x v="3"/>
    <x v="2261"/>
  </r>
  <r>
    <n v="2503"/>
    <x v="1227"/>
    <x v="3"/>
    <x v="46"/>
    <x v="46"/>
    <x v="2"/>
    <s v="LS-17200"/>
    <x v="624"/>
    <x v="1"/>
    <s v="United States"/>
    <x v="242"/>
    <x v="10"/>
    <x v="300"/>
    <x v="2"/>
    <x v="673"/>
    <x v="1"/>
    <x v="8"/>
    <x v="667"/>
    <x v="2098"/>
    <x v="4"/>
    <x v="3"/>
    <x v="2262"/>
  </r>
  <r>
    <n v="2504"/>
    <x v="1228"/>
    <x v="0"/>
    <x v="696"/>
    <x v="423"/>
    <x v="1"/>
    <s v="RR-19315"/>
    <x v="625"/>
    <x v="0"/>
    <s v="United States"/>
    <x v="8"/>
    <x v="1"/>
    <x v="94"/>
    <x v="1"/>
    <x v="1238"/>
    <x v="1"/>
    <x v="2"/>
    <x v="1212"/>
    <x v="1576"/>
    <x v="0"/>
    <x v="0"/>
    <x v="1666"/>
  </r>
  <r>
    <n v="2505"/>
    <x v="1229"/>
    <x v="2"/>
    <x v="739"/>
    <x v="151"/>
    <x v="0"/>
    <s v="KL-16645"/>
    <x v="107"/>
    <x v="0"/>
    <s v="United States"/>
    <x v="8"/>
    <x v="1"/>
    <x v="34"/>
    <x v="1"/>
    <x v="230"/>
    <x v="1"/>
    <x v="4"/>
    <x v="228"/>
    <x v="2099"/>
    <x v="4"/>
    <x v="0"/>
    <x v="2263"/>
  </r>
  <r>
    <n v="2506"/>
    <x v="1229"/>
    <x v="2"/>
    <x v="739"/>
    <x v="151"/>
    <x v="0"/>
    <s v="KL-16645"/>
    <x v="107"/>
    <x v="0"/>
    <s v="United States"/>
    <x v="8"/>
    <x v="1"/>
    <x v="34"/>
    <x v="1"/>
    <x v="1359"/>
    <x v="1"/>
    <x v="14"/>
    <x v="1336"/>
    <x v="2100"/>
    <x v="2"/>
    <x v="0"/>
    <x v="2264"/>
  </r>
  <r>
    <n v="2507"/>
    <x v="1229"/>
    <x v="2"/>
    <x v="739"/>
    <x v="151"/>
    <x v="0"/>
    <s v="KL-16645"/>
    <x v="107"/>
    <x v="0"/>
    <s v="United States"/>
    <x v="8"/>
    <x v="1"/>
    <x v="34"/>
    <x v="1"/>
    <x v="221"/>
    <x v="0"/>
    <x v="5"/>
    <x v="33"/>
    <x v="2101"/>
    <x v="8"/>
    <x v="0"/>
    <x v="2265"/>
  </r>
  <r>
    <n v="2508"/>
    <x v="1230"/>
    <x v="1"/>
    <x v="740"/>
    <x v="790"/>
    <x v="3"/>
    <s v="RB-19435"/>
    <x v="579"/>
    <x v="0"/>
    <s v="United States"/>
    <x v="12"/>
    <x v="5"/>
    <x v="32"/>
    <x v="2"/>
    <x v="1360"/>
    <x v="1"/>
    <x v="9"/>
    <x v="1337"/>
    <x v="2102"/>
    <x v="4"/>
    <x v="3"/>
    <x v="2266"/>
  </r>
  <r>
    <n v="2509"/>
    <x v="1231"/>
    <x v="3"/>
    <x v="580"/>
    <x v="494"/>
    <x v="1"/>
    <s v="MY-17380"/>
    <x v="199"/>
    <x v="1"/>
    <s v="United States"/>
    <x v="1"/>
    <x v="1"/>
    <x v="62"/>
    <x v="1"/>
    <x v="1361"/>
    <x v="2"/>
    <x v="7"/>
    <x v="1338"/>
    <x v="2103"/>
    <x v="1"/>
    <x v="2"/>
    <x v="2267"/>
  </r>
  <r>
    <n v="2510"/>
    <x v="1231"/>
    <x v="3"/>
    <x v="580"/>
    <x v="494"/>
    <x v="1"/>
    <s v="MY-17380"/>
    <x v="199"/>
    <x v="1"/>
    <s v="United States"/>
    <x v="1"/>
    <x v="1"/>
    <x v="62"/>
    <x v="1"/>
    <x v="914"/>
    <x v="2"/>
    <x v="11"/>
    <x v="897"/>
    <x v="2104"/>
    <x v="5"/>
    <x v="0"/>
    <x v="2268"/>
  </r>
  <r>
    <n v="2511"/>
    <x v="1232"/>
    <x v="0"/>
    <x v="741"/>
    <x v="791"/>
    <x v="1"/>
    <s v="AW-10930"/>
    <x v="585"/>
    <x v="2"/>
    <s v="United States"/>
    <x v="268"/>
    <x v="26"/>
    <x v="335"/>
    <x v="2"/>
    <x v="1362"/>
    <x v="1"/>
    <x v="4"/>
    <x v="1339"/>
    <x v="2105"/>
    <x v="4"/>
    <x v="0"/>
    <x v="2269"/>
  </r>
  <r>
    <n v="2512"/>
    <x v="1233"/>
    <x v="1"/>
    <x v="24"/>
    <x v="691"/>
    <x v="2"/>
    <s v="KW-16570"/>
    <x v="608"/>
    <x v="0"/>
    <s v="United States"/>
    <x v="53"/>
    <x v="28"/>
    <x v="68"/>
    <x v="0"/>
    <x v="936"/>
    <x v="2"/>
    <x v="11"/>
    <x v="920"/>
    <x v="2106"/>
    <x v="5"/>
    <x v="0"/>
    <x v="2270"/>
  </r>
  <r>
    <n v="2513"/>
    <x v="1234"/>
    <x v="3"/>
    <x v="574"/>
    <x v="792"/>
    <x v="1"/>
    <s v="DB-12910"/>
    <x v="626"/>
    <x v="2"/>
    <s v="United States"/>
    <x v="67"/>
    <x v="2"/>
    <x v="85"/>
    <x v="0"/>
    <x v="471"/>
    <x v="1"/>
    <x v="8"/>
    <x v="467"/>
    <x v="2107"/>
    <x v="2"/>
    <x v="6"/>
    <x v="2271"/>
  </r>
  <r>
    <n v="2514"/>
    <x v="1235"/>
    <x v="0"/>
    <x v="583"/>
    <x v="398"/>
    <x v="1"/>
    <s v="BB-11545"/>
    <x v="179"/>
    <x v="1"/>
    <s v="United States"/>
    <x v="22"/>
    <x v="10"/>
    <x v="36"/>
    <x v="2"/>
    <x v="1048"/>
    <x v="2"/>
    <x v="11"/>
    <x v="1028"/>
    <x v="1679"/>
    <x v="4"/>
    <x v="2"/>
    <x v="2272"/>
  </r>
  <r>
    <n v="2515"/>
    <x v="1235"/>
    <x v="0"/>
    <x v="583"/>
    <x v="398"/>
    <x v="1"/>
    <s v="BB-11545"/>
    <x v="179"/>
    <x v="1"/>
    <s v="United States"/>
    <x v="22"/>
    <x v="10"/>
    <x v="36"/>
    <x v="2"/>
    <x v="877"/>
    <x v="0"/>
    <x v="1"/>
    <x v="862"/>
    <x v="1404"/>
    <x v="0"/>
    <x v="4"/>
    <x v="1474"/>
  </r>
  <r>
    <n v="2516"/>
    <x v="1236"/>
    <x v="2"/>
    <x v="742"/>
    <x v="793"/>
    <x v="1"/>
    <s v="NP-18700"/>
    <x v="413"/>
    <x v="0"/>
    <s v="United States"/>
    <x v="256"/>
    <x v="24"/>
    <x v="391"/>
    <x v="3"/>
    <x v="546"/>
    <x v="1"/>
    <x v="4"/>
    <x v="541"/>
    <x v="2108"/>
    <x v="0"/>
    <x v="2"/>
    <x v="2273"/>
  </r>
  <r>
    <n v="2517"/>
    <x v="1237"/>
    <x v="2"/>
    <x v="647"/>
    <x v="794"/>
    <x v="1"/>
    <s v="PB-19105"/>
    <x v="287"/>
    <x v="0"/>
    <s v="United States"/>
    <x v="12"/>
    <x v="5"/>
    <x v="14"/>
    <x v="2"/>
    <x v="970"/>
    <x v="1"/>
    <x v="12"/>
    <x v="955"/>
    <x v="2109"/>
    <x v="6"/>
    <x v="2"/>
    <x v="2274"/>
  </r>
  <r>
    <n v="2518"/>
    <x v="1238"/>
    <x v="3"/>
    <x v="743"/>
    <x v="795"/>
    <x v="1"/>
    <s v="DW-13585"/>
    <x v="61"/>
    <x v="1"/>
    <s v="United States"/>
    <x v="58"/>
    <x v="30"/>
    <x v="73"/>
    <x v="3"/>
    <x v="784"/>
    <x v="0"/>
    <x v="5"/>
    <x v="775"/>
    <x v="2110"/>
    <x v="1"/>
    <x v="0"/>
    <x v="2275"/>
  </r>
  <r>
    <n v="2519"/>
    <x v="1239"/>
    <x v="0"/>
    <x v="680"/>
    <x v="149"/>
    <x v="1"/>
    <s v="CD-12790"/>
    <x v="522"/>
    <x v="2"/>
    <s v="United States"/>
    <x v="268"/>
    <x v="26"/>
    <x v="335"/>
    <x v="2"/>
    <x v="1363"/>
    <x v="1"/>
    <x v="2"/>
    <x v="1340"/>
    <x v="171"/>
    <x v="3"/>
    <x v="0"/>
    <x v="765"/>
  </r>
  <r>
    <n v="2520"/>
    <x v="1239"/>
    <x v="0"/>
    <x v="680"/>
    <x v="149"/>
    <x v="1"/>
    <s v="CD-12790"/>
    <x v="522"/>
    <x v="2"/>
    <s v="United States"/>
    <x v="268"/>
    <x v="26"/>
    <x v="335"/>
    <x v="2"/>
    <x v="607"/>
    <x v="1"/>
    <x v="2"/>
    <x v="602"/>
    <x v="2111"/>
    <x v="5"/>
    <x v="0"/>
    <x v="2276"/>
  </r>
  <r>
    <n v="2521"/>
    <x v="1239"/>
    <x v="0"/>
    <x v="680"/>
    <x v="149"/>
    <x v="1"/>
    <s v="CD-12790"/>
    <x v="522"/>
    <x v="2"/>
    <s v="United States"/>
    <x v="268"/>
    <x v="26"/>
    <x v="335"/>
    <x v="2"/>
    <x v="1364"/>
    <x v="1"/>
    <x v="9"/>
    <x v="1341"/>
    <x v="2112"/>
    <x v="1"/>
    <x v="0"/>
    <x v="2277"/>
  </r>
  <r>
    <n v="2522"/>
    <x v="1239"/>
    <x v="0"/>
    <x v="680"/>
    <x v="149"/>
    <x v="1"/>
    <s v="CD-12790"/>
    <x v="522"/>
    <x v="2"/>
    <s v="United States"/>
    <x v="268"/>
    <x v="26"/>
    <x v="335"/>
    <x v="2"/>
    <x v="89"/>
    <x v="1"/>
    <x v="10"/>
    <x v="89"/>
    <x v="91"/>
    <x v="0"/>
    <x v="0"/>
    <x v="91"/>
  </r>
  <r>
    <n v="2523"/>
    <x v="1239"/>
    <x v="0"/>
    <x v="680"/>
    <x v="149"/>
    <x v="1"/>
    <s v="CD-12790"/>
    <x v="522"/>
    <x v="2"/>
    <s v="United States"/>
    <x v="268"/>
    <x v="26"/>
    <x v="335"/>
    <x v="2"/>
    <x v="895"/>
    <x v="2"/>
    <x v="7"/>
    <x v="879"/>
    <x v="2113"/>
    <x v="7"/>
    <x v="0"/>
    <x v="1593"/>
  </r>
  <r>
    <n v="2524"/>
    <x v="1239"/>
    <x v="0"/>
    <x v="680"/>
    <x v="149"/>
    <x v="1"/>
    <s v="CD-12790"/>
    <x v="522"/>
    <x v="2"/>
    <s v="United States"/>
    <x v="268"/>
    <x v="26"/>
    <x v="335"/>
    <x v="2"/>
    <x v="999"/>
    <x v="1"/>
    <x v="8"/>
    <x v="982"/>
    <x v="2114"/>
    <x v="4"/>
    <x v="0"/>
    <x v="2278"/>
  </r>
  <r>
    <n v="2525"/>
    <x v="1240"/>
    <x v="1"/>
    <x v="744"/>
    <x v="57"/>
    <x v="1"/>
    <s v="TT-21220"/>
    <x v="627"/>
    <x v="0"/>
    <s v="United States"/>
    <x v="12"/>
    <x v="5"/>
    <x v="16"/>
    <x v="2"/>
    <x v="512"/>
    <x v="1"/>
    <x v="6"/>
    <x v="507"/>
    <x v="2115"/>
    <x v="6"/>
    <x v="2"/>
    <x v="2279"/>
  </r>
  <r>
    <n v="2526"/>
    <x v="1240"/>
    <x v="1"/>
    <x v="744"/>
    <x v="57"/>
    <x v="1"/>
    <s v="TT-21220"/>
    <x v="627"/>
    <x v="0"/>
    <s v="United States"/>
    <x v="12"/>
    <x v="5"/>
    <x v="16"/>
    <x v="2"/>
    <x v="1365"/>
    <x v="2"/>
    <x v="11"/>
    <x v="1342"/>
    <x v="2116"/>
    <x v="0"/>
    <x v="2"/>
    <x v="1201"/>
  </r>
  <r>
    <n v="2527"/>
    <x v="1240"/>
    <x v="1"/>
    <x v="744"/>
    <x v="57"/>
    <x v="1"/>
    <s v="TT-21220"/>
    <x v="627"/>
    <x v="0"/>
    <s v="United States"/>
    <x v="12"/>
    <x v="5"/>
    <x v="16"/>
    <x v="2"/>
    <x v="1023"/>
    <x v="1"/>
    <x v="8"/>
    <x v="1005"/>
    <x v="2117"/>
    <x v="1"/>
    <x v="3"/>
    <x v="2280"/>
  </r>
  <r>
    <n v="2528"/>
    <x v="1240"/>
    <x v="1"/>
    <x v="744"/>
    <x v="57"/>
    <x v="1"/>
    <s v="TT-21220"/>
    <x v="627"/>
    <x v="0"/>
    <s v="United States"/>
    <x v="12"/>
    <x v="5"/>
    <x v="16"/>
    <x v="2"/>
    <x v="1232"/>
    <x v="1"/>
    <x v="8"/>
    <x v="1206"/>
    <x v="2118"/>
    <x v="5"/>
    <x v="3"/>
    <x v="2281"/>
  </r>
  <r>
    <n v="2529"/>
    <x v="1240"/>
    <x v="1"/>
    <x v="744"/>
    <x v="57"/>
    <x v="1"/>
    <s v="TT-21220"/>
    <x v="627"/>
    <x v="0"/>
    <s v="United States"/>
    <x v="12"/>
    <x v="5"/>
    <x v="16"/>
    <x v="2"/>
    <x v="1050"/>
    <x v="1"/>
    <x v="10"/>
    <x v="1030"/>
    <x v="892"/>
    <x v="0"/>
    <x v="2"/>
    <x v="2282"/>
  </r>
  <r>
    <n v="2530"/>
    <x v="1241"/>
    <x v="2"/>
    <x v="745"/>
    <x v="796"/>
    <x v="1"/>
    <s v="DB-12910"/>
    <x v="626"/>
    <x v="2"/>
    <s v="United States"/>
    <x v="2"/>
    <x v="2"/>
    <x v="2"/>
    <x v="0"/>
    <x v="739"/>
    <x v="1"/>
    <x v="10"/>
    <x v="731"/>
    <x v="563"/>
    <x v="0"/>
    <x v="2"/>
    <x v="572"/>
  </r>
  <r>
    <n v="2531"/>
    <x v="1242"/>
    <x v="2"/>
    <x v="654"/>
    <x v="760"/>
    <x v="1"/>
    <s v="DJ-13510"/>
    <x v="137"/>
    <x v="1"/>
    <s v="United States"/>
    <x v="290"/>
    <x v="36"/>
    <x v="365"/>
    <x v="0"/>
    <x v="1138"/>
    <x v="1"/>
    <x v="10"/>
    <x v="1117"/>
    <x v="1159"/>
    <x v="2"/>
    <x v="0"/>
    <x v="1203"/>
  </r>
  <r>
    <n v="2532"/>
    <x v="1242"/>
    <x v="2"/>
    <x v="654"/>
    <x v="760"/>
    <x v="1"/>
    <s v="DJ-13510"/>
    <x v="137"/>
    <x v="1"/>
    <s v="United States"/>
    <x v="290"/>
    <x v="36"/>
    <x v="365"/>
    <x v="0"/>
    <x v="1366"/>
    <x v="1"/>
    <x v="8"/>
    <x v="304"/>
    <x v="2119"/>
    <x v="4"/>
    <x v="0"/>
    <x v="2283"/>
  </r>
  <r>
    <n v="2533"/>
    <x v="1242"/>
    <x v="2"/>
    <x v="654"/>
    <x v="760"/>
    <x v="1"/>
    <s v="DJ-13510"/>
    <x v="137"/>
    <x v="1"/>
    <s v="United States"/>
    <x v="290"/>
    <x v="36"/>
    <x v="365"/>
    <x v="0"/>
    <x v="1088"/>
    <x v="1"/>
    <x v="13"/>
    <x v="1069"/>
    <x v="2120"/>
    <x v="3"/>
    <x v="0"/>
    <x v="2284"/>
  </r>
  <r>
    <n v="2534"/>
    <x v="1242"/>
    <x v="2"/>
    <x v="654"/>
    <x v="760"/>
    <x v="1"/>
    <s v="DJ-13510"/>
    <x v="137"/>
    <x v="1"/>
    <s v="United States"/>
    <x v="290"/>
    <x v="36"/>
    <x v="365"/>
    <x v="0"/>
    <x v="106"/>
    <x v="2"/>
    <x v="11"/>
    <x v="106"/>
    <x v="2121"/>
    <x v="4"/>
    <x v="0"/>
    <x v="2285"/>
  </r>
  <r>
    <n v="2535"/>
    <x v="1243"/>
    <x v="3"/>
    <x v="733"/>
    <x v="797"/>
    <x v="0"/>
    <s v="DL-13495"/>
    <x v="393"/>
    <x v="1"/>
    <s v="United States"/>
    <x v="10"/>
    <x v="9"/>
    <x v="74"/>
    <x v="3"/>
    <x v="458"/>
    <x v="1"/>
    <x v="4"/>
    <x v="454"/>
    <x v="2122"/>
    <x v="5"/>
    <x v="2"/>
    <x v="2286"/>
  </r>
  <r>
    <n v="2536"/>
    <x v="1244"/>
    <x v="1"/>
    <x v="684"/>
    <x v="37"/>
    <x v="2"/>
    <s v="LO-17170"/>
    <x v="628"/>
    <x v="1"/>
    <s v="United States"/>
    <x v="314"/>
    <x v="1"/>
    <x v="392"/>
    <x v="1"/>
    <x v="103"/>
    <x v="2"/>
    <x v="11"/>
    <x v="103"/>
    <x v="2123"/>
    <x v="4"/>
    <x v="0"/>
    <x v="2287"/>
  </r>
  <r>
    <n v="2537"/>
    <x v="1245"/>
    <x v="1"/>
    <x v="746"/>
    <x v="798"/>
    <x v="0"/>
    <s v="SV-20365"/>
    <x v="277"/>
    <x v="0"/>
    <s v="United States"/>
    <x v="138"/>
    <x v="24"/>
    <x v="177"/>
    <x v="3"/>
    <x v="70"/>
    <x v="0"/>
    <x v="1"/>
    <x v="70"/>
    <x v="2124"/>
    <x v="0"/>
    <x v="4"/>
    <x v="2288"/>
  </r>
  <r>
    <n v="2538"/>
    <x v="1245"/>
    <x v="1"/>
    <x v="746"/>
    <x v="798"/>
    <x v="0"/>
    <s v="SV-20365"/>
    <x v="277"/>
    <x v="0"/>
    <s v="United States"/>
    <x v="138"/>
    <x v="24"/>
    <x v="177"/>
    <x v="3"/>
    <x v="1149"/>
    <x v="2"/>
    <x v="7"/>
    <x v="1128"/>
    <x v="2125"/>
    <x v="4"/>
    <x v="10"/>
    <x v="2289"/>
  </r>
  <r>
    <n v="2539"/>
    <x v="1245"/>
    <x v="1"/>
    <x v="746"/>
    <x v="798"/>
    <x v="0"/>
    <s v="SV-20365"/>
    <x v="277"/>
    <x v="0"/>
    <s v="United States"/>
    <x v="138"/>
    <x v="24"/>
    <x v="177"/>
    <x v="3"/>
    <x v="1367"/>
    <x v="2"/>
    <x v="7"/>
    <x v="1343"/>
    <x v="2126"/>
    <x v="7"/>
    <x v="10"/>
    <x v="2290"/>
  </r>
  <r>
    <n v="2540"/>
    <x v="1246"/>
    <x v="1"/>
    <x v="747"/>
    <x v="799"/>
    <x v="3"/>
    <s v="EM-13810"/>
    <x v="613"/>
    <x v="1"/>
    <s v="United States"/>
    <x v="8"/>
    <x v="1"/>
    <x v="34"/>
    <x v="1"/>
    <x v="299"/>
    <x v="0"/>
    <x v="1"/>
    <x v="296"/>
    <x v="2127"/>
    <x v="5"/>
    <x v="2"/>
    <x v="2291"/>
  </r>
  <r>
    <n v="2541"/>
    <x v="1246"/>
    <x v="1"/>
    <x v="747"/>
    <x v="799"/>
    <x v="3"/>
    <s v="EM-13810"/>
    <x v="613"/>
    <x v="1"/>
    <s v="United States"/>
    <x v="8"/>
    <x v="1"/>
    <x v="34"/>
    <x v="1"/>
    <x v="284"/>
    <x v="0"/>
    <x v="1"/>
    <x v="281"/>
    <x v="2128"/>
    <x v="1"/>
    <x v="2"/>
    <x v="2292"/>
  </r>
  <r>
    <n v="2542"/>
    <x v="1247"/>
    <x v="0"/>
    <x v="567"/>
    <x v="602"/>
    <x v="1"/>
    <s v="KD-16615"/>
    <x v="629"/>
    <x v="1"/>
    <s v="United States"/>
    <x v="48"/>
    <x v="16"/>
    <x v="57"/>
    <x v="1"/>
    <x v="561"/>
    <x v="0"/>
    <x v="5"/>
    <x v="555"/>
    <x v="2129"/>
    <x v="3"/>
    <x v="2"/>
    <x v="2293"/>
  </r>
  <r>
    <n v="2543"/>
    <x v="1248"/>
    <x v="2"/>
    <x v="467"/>
    <x v="511"/>
    <x v="0"/>
    <s v="NB-18580"/>
    <x v="630"/>
    <x v="1"/>
    <s v="United States"/>
    <x v="10"/>
    <x v="9"/>
    <x v="63"/>
    <x v="3"/>
    <x v="810"/>
    <x v="1"/>
    <x v="9"/>
    <x v="800"/>
    <x v="2130"/>
    <x v="1"/>
    <x v="2"/>
    <x v="2294"/>
  </r>
  <r>
    <n v="2544"/>
    <x v="1249"/>
    <x v="0"/>
    <x v="162"/>
    <x v="126"/>
    <x v="1"/>
    <s v="AP-10720"/>
    <x v="399"/>
    <x v="2"/>
    <s v="United States"/>
    <x v="303"/>
    <x v="31"/>
    <x v="380"/>
    <x v="3"/>
    <x v="1368"/>
    <x v="0"/>
    <x v="0"/>
    <x v="1344"/>
    <x v="2131"/>
    <x v="1"/>
    <x v="0"/>
    <x v="2295"/>
  </r>
  <r>
    <n v="2545"/>
    <x v="1249"/>
    <x v="0"/>
    <x v="162"/>
    <x v="126"/>
    <x v="1"/>
    <s v="AP-10720"/>
    <x v="399"/>
    <x v="2"/>
    <s v="United States"/>
    <x v="303"/>
    <x v="31"/>
    <x v="380"/>
    <x v="3"/>
    <x v="1238"/>
    <x v="1"/>
    <x v="2"/>
    <x v="1212"/>
    <x v="1816"/>
    <x v="4"/>
    <x v="0"/>
    <x v="2296"/>
  </r>
  <r>
    <n v="2546"/>
    <x v="1250"/>
    <x v="3"/>
    <x v="513"/>
    <x v="4"/>
    <x v="1"/>
    <s v="JE-15745"/>
    <x v="32"/>
    <x v="0"/>
    <s v="United States"/>
    <x v="49"/>
    <x v="1"/>
    <x v="58"/>
    <x v="1"/>
    <x v="232"/>
    <x v="1"/>
    <x v="4"/>
    <x v="230"/>
    <x v="2132"/>
    <x v="4"/>
    <x v="0"/>
    <x v="2297"/>
  </r>
  <r>
    <n v="2547"/>
    <x v="1250"/>
    <x v="3"/>
    <x v="513"/>
    <x v="4"/>
    <x v="1"/>
    <s v="JE-15745"/>
    <x v="32"/>
    <x v="0"/>
    <s v="United States"/>
    <x v="49"/>
    <x v="1"/>
    <x v="58"/>
    <x v="1"/>
    <x v="430"/>
    <x v="0"/>
    <x v="0"/>
    <x v="425"/>
    <x v="2133"/>
    <x v="7"/>
    <x v="11"/>
    <x v="2298"/>
  </r>
  <r>
    <n v="2548"/>
    <x v="1251"/>
    <x v="1"/>
    <x v="748"/>
    <x v="800"/>
    <x v="1"/>
    <s v="JM-15865"/>
    <x v="622"/>
    <x v="0"/>
    <s v="United States"/>
    <x v="42"/>
    <x v="16"/>
    <x v="51"/>
    <x v="1"/>
    <x v="826"/>
    <x v="1"/>
    <x v="6"/>
    <x v="814"/>
    <x v="2134"/>
    <x v="7"/>
    <x v="2"/>
    <x v="2299"/>
  </r>
  <r>
    <n v="2549"/>
    <x v="1251"/>
    <x v="1"/>
    <x v="748"/>
    <x v="800"/>
    <x v="1"/>
    <s v="JM-15865"/>
    <x v="622"/>
    <x v="0"/>
    <s v="United States"/>
    <x v="42"/>
    <x v="16"/>
    <x v="51"/>
    <x v="1"/>
    <x v="1147"/>
    <x v="2"/>
    <x v="7"/>
    <x v="1126"/>
    <x v="2135"/>
    <x v="2"/>
    <x v="2"/>
    <x v="2300"/>
  </r>
  <r>
    <n v="2550"/>
    <x v="1251"/>
    <x v="1"/>
    <x v="748"/>
    <x v="800"/>
    <x v="1"/>
    <s v="JM-15865"/>
    <x v="622"/>
    <x v="0"/>
    <s v="United States"/>
    <x v="42"/>
    <x v="16"/>
    <x v="51"/>
    <x v="1"/>
    <x v="1184"/>
    <x v="1"/>
    <x v="10"/>
    <x v="1161"/>
    <x v="2136"/>
    <x v="8"/>
    <x v="2"/>
    <x v="2301"/>
  </r>
  <r>
    <n v="2551"/>
    <x v="1251"/>
    <x v="1"/>
    <x v="748"/>
    <x v="800"/>
    <x v="1"/>
    <s v="JM-15865"/>
    <x v="622"/>
    <x v="0"/>
    <s v="United States"/>
    <x v="42"/>
    <x v="16"/>
    <x v="51"/>
    <x v="1"/>
    <x v="816"/>
    <x v="1"/>
    <x v="2"/>
    <x v="804"/>
    <x v="1325"/>
    <x v="0"/>
    <x v="2"/>
    <x v="1382"/>
  </r>
  <r>
    <n v="2552"/>
    <x v="1252"/>
    <x v="3"/>
    <x v="123"/>
    <x v="122"/>
    <x v="1"/>
    <s v="AB-10105"/>
    <x v="455"/>
    <x v="0"/>
    <s v="United States"/>
    <x v="0"/>
    <x v="0"/>
    <x v="0"/>
    <x v="0"/>
    <x v="1369"/>
    <x v="0"/>
    <x v="5"/>
    <x v="1345"/>
    <x v="2137"/>
    <x v="5"/>
    <x v="0"/>
    <x v="2302"/>
  </r>
  <r>
    <n v="2553"/>
    <x v="1252"/>
    <x v="3"/>
    <x v="123"/>
    <x v="122"/>
    <x v="1"/>
    <s v="AB-10105"/>
    <x v="455"/>
    <x v="0"/>
    <s v="United States"/>
    <x v="0"/>
    <x v="0"/>
    <x v="0"/>
    <x v="0"/>
    <x v="1045"/>
    <x v="1"/>
    <x v="8"/>
    <x v="1025"/>
    <x v="2138"/>
    <x v="0"/>
    <x v="0"/>
    <x v="2303"/>
  </r>
  <r>
    <n v="2554"/>
    <x v="1253"/>
    <x v="0"/>
    <x v="749"/>
    <x v="801"/>
    <x v="1"/>
    <s v="PN-18775"/>
    <x v="43"/>
    <x v="2"/>
    <s v="United States"/>
    <x v="29"/>
    <x v="20"/>
    <x v="37"/>
    <x v="0"/>
    <x v="815"/>
    <x v="1"/>
    <x v="10"/>
    <x v="803"/>
    <x v="243"/>
    <x v="4"/>
    <x v="0"/>
    <x v="245"/>
  </r>
  <r>
    <n v="2555"/>
    <x v="1254"/>
    <x v="0"/>
    <x v="243"/>
    <x v="428"/>
    <x v="1"/>
    <s v="JC-15775"/>
    <x v="547"/>
    <x v="0"/>
    <s v="United States"/>
    <x v="315"/>
    <x v="2"/>
    <x v="393"/>
    <x v="0"/>
    <x v="1370"/>
    <x v="2"/>
    <x v="7"/>
    <x v="1346"/>
    <x v="2139"/>
    <x v="3"/>
    <x v="2"/>
    <x v="2304"/>
  </r>
  <r>
    <n v="2556"/>
    <x v="1255"/>
    <x v="1"/>
    <x v="120"/>
    <x v="12"/>
    <x v="1"/>
    <s v="PF-19165"/>
    <x v="58"/>
    <x v="0"/>
    <s v="United States"/>
    <x v="20"/>
    <x v="15"/>
    <x v="45"/>
    <x v="3"/>
    <x v="1371"/>
    <x v="2"/>
    <x v="11"/>
    <x v="1347"/>
    <x v="1424"/>
    <x v="0"/>
    <x v="0"/>
    <x v="2305"/>
  </r>
  <r>
    <n v="2557"/>
    <x v="1256"/>
    <x v="0"/>
    <x v="750"/>
    <x v="802"/>
    <x v="1"/>
    <s v="BW-11110"/>
    <x v="308"/>
    <x v="1"/>
    <s v="United States"/>
    <x v="12"/>
    <x v="5"/>
    <x v="32"/>
    <x v="2"/>
    <x v="1372"/>
    <x v="0"/>
    <x v="5"/>
    <x v="1348"/>
    <x v="2140"/>
    <x v="8"/>
    <x v="7"/>
    <x v="2306"/>
  </r>
  <r>
    <n v="2558"/>
    <x v="1257"/>
    <x v="1"/>
    <x v="539"/>
    <x v="803"/>
    <x v="1"/>
    <s v="BP-11185"/>
    <x v="130"/>
    <x v="1"/>
    <s v="United States"/>
    <x v="197"/>
    <x v="2"/>
    <x v="248"/>
    <x v="0"/>
    <x v="1298"/>
    <x v="1"/>
    <x v="9"/>
    <x v="1274"/>
    <x v="2141"/>
    <x v="0"/>
    <x v="2"/>
    <x v="2307"/>
  </r>
  <r>
    <n v="2559"/>
    <x v="1258"/>
    <x v="1"/>
    <x v="70"/>
    <x v="630"/>
    <x v="1"/>
    <s v="TM-21010"/>
    <x v="612"/>
    <x v="0"/>
    <s v="United States"/>
    <x v="11"/>
    <x v="7"/>
    <x v="12"/>
    <x v="1"/>
    <x v="1373"/>
    <x v="0"/>
    <x v="0"/>
    <x v="1349"/>
    <x v="2142"/>
    <x v="3"/>
    <x v="0"/>
    <x v="2308"/>
  </r>
  <r>
    <n v="2560"/>
    <x v="1258"/>
    <x v="1"/>
    <x v="70"/>
    <x v="630"/>
    <x v="1"/>
    <s v="TM-21010"/>
    <x v="612"/>
    <x v="0"/>
    <s v="United States"/>
    <x v="11"/>
    <x v="7"/>
    <x v="12"/>
    <x v="1"/>
    <x v="365"/>
    <x v="1"/>
    <x v="2"/>
    <x v="360"/>
    <x v="2143"/>
    <x v="2"/>
    <x v="0"/>
    <x v="2309"/>
  </r>
  <r>
    <n v="2561"/>
    <x v="1258"/>
    <x v="1"/>
    <x v="70"/>
    <x v="630"/>
    <x v="1"/>
    <s v="TM-21010"/>
    <x v="612"/>
    <x v="0"/>
    <s v="United States"/>
    <x v="11"/>
    <x v="7"/>
    <x v="12"/>
    <x v="1"/>
    <x v="765"/>
    <x v="1"/>
    <x v="4"/>
    <x v="757"/>
    <x v="2144"/>
    <x v="0"/>
    <x v="0"/>
    <x v="2310"/>
  </r>
  <r>
    <n v="2562"/>
    <x v="1259"/>
    <x v="1"/>
    <x v="707"/>
    <x v="16"/>
    <x v="1"/>
    <s v="MB-17305"/>
    <x v="93"/>
    <x v="0"/>
    <s v="United States"/>
    <x v="316"/>
    <x v="18"/>
    <x v="394"/>
    <x v="0"/>
    <x v="1186"/>
    <x v="1"/>
    <x v="2"/>
    <x v="1163"/>
    <x v="2145"/>
    <x v="4"/>
    <x v="2"/>
    <x v="2311"/>
  </r>
  <r>
    <n v="2563"/>
    <x v="1259"/>
    <x v="1"/>
    <x v="707"/>
    <x v="16"/>
    <x v="1"/>
    <s v="MB-17305"/>
    <x v="93"/>
    <x v="0"/>
    <s v="United States"/>
    <x v="316"/>
    <x v="18"/>
    <x v="394"/>
    <x v="0"/>
    <x v="1290"/>
    <x v="1"/>
    <x v="10"/>
    <x v="1267"/>
    <x v="563"/>
    <x v="0"/>
    <x v="2"/>
    <x v="572"/>
  </r>
  <r>
    <n v="2564"/>
    <x v="1260"/>
    <x v="1"/>
    <x v="751"/>
    <x v="206"/>
    <x v="0"/>
    <s v="HR-14830"/>
    <x v="403"/>
    <x v="1"/>
    <s v="United States"/>
    <x v="20"/>
    <x v="15"/>
    <x v="29"/>
    <x v="3"/>
    <x v="1374"/>
    <x v="2"/>
    <x v="11"/>
    <x v="1350"/>
    <x v="2146"/>
    <x v="7"/>
    <x v="0"/>
    <x v="2312"/>
  </r>
  <r>
    <n v="2565"/>
    <x v="1260"/>
    <x v="1"/>
    <x v="751"/>
    <x v="206"/>
    <x v="0"/>
    <s v="HR-14830"/>
    <x v="403"/>
    <x v="1"/>
    <s v="United States"/>
    <x v="20"/>
    <x v="15"/>
    <x v="29"/>
    <x v="3"/>
    <x v="1036"/>
    <x v="1"/>
    <x v="4"/>
    <x v="1017"/>
    <x v="2147"/>
    <x v="0"/>
    <x v="0"/>
    <x v="2313"/>
  </r>
  <r>
    <n v="2566"/>
    <x v="1261"/>
    <x v="3"/>
    <x v="202"/>
    <x v="468"/>
    <x v="2"/>
    <s v="BD-11635"/>
    <x v="631"/>
    <x v="0"/>
    <s v="United States"/>
    <x v="256"/>
    <x v="0"/>
    <x v="316"/>
    <x v="0"/>
    <x v="936"/>
    <x v="2"/>
    <x v="11"/>
    <x v="920"/>
    <x v="2148"/>
    <x v="4"/>
    <x v="0"/>
    <x v="2314"/>
  </r>
  <r>
    <n v="2567"/>
    <x v="1262"/>
    <x v="3"/>
    <x v="752"/>
    <x v="548"/>
    <x v="0"/>
    <s v="SF-20200"/>
    <x v="227"/>
    <x v="0"/>
    <s v="United States"/>
    <x v="317"/>
    <x v="4"/>
    <x v="395"/>
    <x v="1"/>
    <x v="1375"/>
    <x v="1"/>
    <x v="8"/>
    <x v="1351"/>
    <x v="2149"/>
    <x v="2"/>
    <x v="2"/>
    <x v="2315"/>
  </r>
  <r>
    <n v="2568"/>
    <x v="1262"/>
    <x v="3"/>
    <x v="752"/>
    <x v="548"/>
    <x v="0"/>
    <s v="SF-20200"/>
    <x v="227"/>
    <x v="0"/>
    <s v="United States"/>
    <x v="317"/>
    <x v="4"/>
    <x v="395"/>
    <x v="1"/>
    <x v="1234"/>
    <x v="0"/>
    <x v="3"/>
    <x v="1208"/>
    <x v="2150"/>
    <x v="6"/>
    <x v="0"/>
    <x v="2316"/>
  </r>
  <r>
    <n v="2569"/>
    <x v="1263"/>
    <x v="3"/>
    <x v="210"/>
    <x v="218"/>
    <x v="1"/>
    <s v="SP-20620"/>
    <x v="407"/>
    <x v="1"/>
    <s v="United States"/>
    <x v="20"/>
    <x v="15"/>
    <x v="164"/>
    <x v="3"/>
    <x v="42"/>
    <x v="1"/>
    <x v="4"/>
    <x v="42"/>
    <x v="2151"/>
    <x v="8"/>
    <x v="0"/>
    <x v="2317"/>
  </r>
  <r>
    <n v="2570"/>
    <x v="1264"/>
    <x v="3"/>
    <x v="753"/>
    <x v="63"/>
    <x v="3"/>
    <s v="DR-12880"/>
    <x v="112"/>
    <x v="1"/>
    <s v="United States"/>
    <x v="46"/>
    <x v="24"/>
    <x v="55"/>
    <x v="3"/>
    <x v="819"/>
    <x v="2"/>
    <x v="7"/>
    <x v="807"/>
    <x v="2152"/>
    <x v="0"/>
    <x v="10"/>
    <x v="2318"/>
  </r>
  <r>
    <n v="2571"/>
    <x v="1264"/>
    <x v="3"/>
    <x v="753"/>
    <x v="63"/>
    <x v="3"/>
    <s v="DR-12880"/>
    <x v="112"/>
    <x v="1"/>
    <s v="United States"/>
    <x v="46"/>
    <x v="24"/>
    <x v="55"/>
    <x v="3"/>
    <x v="154"/>
    <x v="1"/>
    <x v="6"/>
    <x v="153"/>
    <x v="2153"/>
    <x v="4"/>
    <x v="2"/>
    <x v="2319"/>
  </r>
  <r>
    <n v="2572"/>
    <x v="1265"/>
    <x v="3"/>
    <x v="11"/>
    <x v="804"/>
    <x v="1"/>
    <s v="VM-21685"/>
    <x v="91"/>
    <x v="2"/>
    <s v="United States"/>
    <x v="318"/>
    <x v="10"/>
    <x v="396"/>
    <x v="2"/>
    <x v="853"/>
    <x v="1"/>
    <x v="6"/>
    <x v="838"/>
    <x v="2154"/>
    <x v="0"/>
    <x v="2"/>
    <x v="2320"/>
  </r>
  <r>
    <n v="2573"/>
    <x v="1266"/>
    <x v="0"/>
    <x v="399"/>
    <x v="805"/>
    <x v="0"/>
    <s v="CM-12235"/>
    <x v="632"/>
    <x v="0"/>
    <s v="United States"/>
    <x v="238"/>
    <x v="5"/>
    <x v="295"/>
    <x v="2"/>
    <x v="1287"/>
    <x v="2"/>
    <x v="11"/>
    <x v="1264"/>
    <x v="2155"/>
    <x v="3"/>
    <x v="2"/>
    <x v="2321"/>
  </r>
  <r>
    <n v="2574"/>
    <x v="1267"/>
    <x v="3"/>
    <x v="362"/>
    <x v="730"/>
    <x v="1"/>
    <s v="SM-20320"/>
    <x v="598"/>
    <x v="2"/>
    <s v="United States"/>
    <x v="240"/>
    <x v="14"/>
    <x v="376"/>
    <x v="2"/>
    <x v="793"/>
    <x v="0"/>
    <x v="5"/>
    <x v="783"/>
    <x v="1893"/>
    <x v="2"/>
    <x v="0"/>
    <x v="2031"/>
  </r>
  <r>
    <n v="2575"/>
    <x v="1268"/>
    <x v="2"/>
    <x v="754"/>
    <x v="680"/>
    <x v="1"/>
    <s v="RA-19885"/>
    <x v="19"/>
    <x v="1"/>
    <s v="United States"/>
    <x v="38"/>
    <x v="32"/>
    <x v="112"/>
    <x v="0"/>
    <x v="897"/>
    <x v="1"/>
    <x v="12"/>
    <x v="881"/>
    <x v="2156"/>
    <x v="1"/>
    <x v="0"/>
    <x v="2322"/>
  </r>
  <r>
    <n v="2576"/>
    <x v="1268"/>
    <x v="2"/>
    <x v="754"/>
    <x v="680"/>
    <x v="1"/>
    <s v="RA-19885"/>
    <x v="19"/>
    <x v="1"/>
    <s v="United States"/>
    <x v="38"/>
    <x v="32"/>
    <x v="112"/>
    <x v="0"/>
    <x v="669"/>
    <x v="1"/>
    <x v="8"/>
    <x v="663"/>
    <x v="2157"/>
    <x v="2"/>
    <x v="0"/>
    <x v="2323"/>
  </r>
  <r>
    <n v="2577"/>
    <x v="1268"/>
    <x v="2"/>
    <x v="754"/>
    <x v="680"/>
    <x v="1"/>
    <s v="RA-19885"/>
    <x v="19"/>
    <x v="1"/>
    <s v="United States"/>
    <x v="38"/>
    <x v="32"/>
    <x v="112"/>
    <x v="0"/>
    <x v="152"/>
    <x v="1"/>
    <x v="12"/>
    <x v="33"/>
    <x v="716"/>
    <x v="0"/>
    <x v="0"/>
    <x v="734"/>
  </r>
  <r>
    <n v="2578"/>
    <x v="1268"/>
    <x v="2"/>
    <x v="754"/>
    <x v="680"/>
    <x v="1"/>
    <s v="RA-19885"/>
    <x v="19"/>
    <x v="1"/>
    <s v="United States"/>
    <x v="38"/>
    <x v="32"/>
    <x v="112"/>
    <x v="0"/>
    <x v="1376"/>
    <x v="1"/>
    <x v="9"/>
    <x v="1352"/>
    <x v="2158"/>
    <x v="1"/>
    <x v="0"/>
    <x v="2324"/>
  </r>
  <r>
    <n v="2579"/>
    <x v="1269"/>
    <x v="2"/>
    <x v="755"/>
    <x v="806"/>
    <x v="1"/>
    <s v="SD-20485"/>
    <x v="174"/>
    <x v="2"/>
    <s v="United States"/>
    <x v="166"/>
    <x v="17"/>
    <x v="212"/>
    <x v="0"/>
    <x v="1377"/>
    <x v="0"/>
    <x v="5"/>
    <x v="1353"/>
    <x v="2159"/>
    <x v="1"/>
    <x v="0"/>
    <x v="2325"/>
  </r>
  <r>
    <n v="2580"/>
    <x v="1269"/>
    <x v="2"/>
    <x v="755"/>
    <x v="806"/>
    <x v="1"/>
    <s v="SD-20485"/>
    <x v="174"/>
    <x v="2"/>
    <s v="United States"/>
    <x v="166"/>
    <x v="17"/>
    <x v="212"/>
    <x v="0"/>
    <x v="854"/>
    <x v="1"/>
    <x v="4"/>
    <x v="839"/>
    <x v="2160"/>
    <x v="8"/>
    <x v="0"/>
    <x v="232"/>
  </r>
  <r>
    <n v="2581"/>
    <x v="1269"/>
    <x v="2"/>
    <x v="755"/>
    <x v="806"/>
    <x v="1"/>
    <s v="SD-20485"/>
    <x v="174"/>
    <x v="2"/>
    <s v="United States"/>
    <x v="166"/>
    <x v="17"/>
    <x v="212"/>
    <x v="0"/>
    <x v="934"/>
    <x v="1"/>
    <x v="10"/>
    <x v="918"/>
    <x v="541"/>
    <x v="1"/>
    <x v="0"/>
    <x v="551"/>
  </r>
  <r>
    <n v="2582"/>
    <x v="1269"/>
    <x v="2"/>
    <x v="755"/>
    <x v="806"/>
    <x v="1"/>
    <s v="SD-20485"/>
    <x v="174"/>
    <x v="2"/>
    <s v="United States"/>
    <x v="166"/>
    <x v="17"/>
    <x v="212"/>
    <x v="0"/>
    <x v="1305"/>
    <x v="1"/>
    <x v="10"/>
    <x v="1281"/>
    <x v="1459"/>
    <x v="0"/>
    <x v="0"/>
    <x v="2326"/>
  </r>
  <r>
    <n v="2583"/>
    <x v="1269"/>
    <x v="2"/>
    <x v="755"/>
    <x v="806"/>
    <x v="1"/>
    <s v="SD-20485"/>
    <x v="174"/>
    <x v="2"/>
    <s v="United States"/>
    <x v="166"/>
    <x v="17"/>
    <x v="212"/>
    <x v="0"/>
    <x v="1378"/>
    <x v="2"/>
    <x v="7"/>
    <x v="1354"/>
    <x v="2161"/>
    <x v="11"/>
    <x v="0"/>
    <x v="232"/>
  </r>
  <r>
    <n v="2584"/>
    <x v="1269"/>
    <x v="2"/>
    <x v="755"/>
    <x v="806"/>
    <x v="1"/>
    <s v="SD-20485"/>
    <x v="174"/>
    <x v="2"/>
    <s v="United States"/>
    <x v="166"/>
    <x v="17"/>
    <x v="212"/>
    <x v="0"/>
    <x v="1379"/>
    <x v="0"/>
    <x v="5"/>
    <x v="1355"/>
    <x v="2162"/>
    <x v="1"/>
    <x v="0"/>
    <x v="2327"/>
  </r>
  <r>
    <n v="2585"/>
    <x v="1269"/>
    <x v="2"/>
    <x v="755"/>
    <x v="806"/>
    <x v="1"/>
    <s v="SD-20485"/>
    <x v="174"/>
    <x v="2"/>
    <s v="United States"/>
    <x v="166"/>
    <x v="17"/>
    <x v="212"/>
    <x v="0"/>
    <x v="539"/>
    <x v="2"/>
    <x v="7"/>
    <x v="534"/>
    <x v="2163"/>
    <x v="0"/>
    <x v="0"/>
    <x v="2328"/>
  </r>
  <r>
    <n v="2586"/>
    <x v="1270"/>
    <x v="1"/>
    <x v="502"/>
    <x v="558"/>
    <x v="1"/>
    <s v="CS-12250"/>
    <x v="294"/>
    <x v="1"/>
    <s v="United States"/>
    <x v="319"/>
    <x v="5"/>
    <x v="397"/>
    <x v="2"/>
    <x v="318"/>
    <x v="1"/>
    <x v="12"/>
    <x v="315"/>
    <x v="2164"/>
    <x v="0"/>
    <x v="2"/>
    <x v="2329"/>
  </r>
  <r>
    <n v="2587"/>
    <x v="1271"/>
    <x v="3"/>
    <x v="160"/>
    <x v="663"/>
    <x v="1"/>
    <s v="RA-19285"/>
    <x v="267"/>
    <x v="0"/>
    <s v="United States"/>
    <x v="20"/>
    <x v="15"/>
    <x v="23"/>
    <x v="3"/>
    <x v="841"/>
    <x v="1"/>
    <x v="4"/>
    <x v="827"/>
    <x v="2165"/>
    <x v="3"/>
    <x v="0"/>
    <x v="2330"/>
  </r>
  <r>
    <n v="2588"/>
    <x v="1271"/>
    <x v="3"/>
    <x v="160"/>
    <x v="663"/>
    <x v="1"/>
    <s v="RA-19285"/>
    <x v="267"/>
    <x v="0"/>
    <s v="United States"/>
    <x v="20"/>
    <x v="15"/>
    <x v="23"/>
    <x v="3"/>
    <x v="1380"/>
    <x v="0"/>
    <x v="5"/>
    <x v="1356"/>
    <x v="749"/>
    <x v="7"/>
    <x v="0"/>
    <x v="2331"/>
  </r>
  <r>
    <n v="2589"/>
    <x v="1272"/>
    <x v="0"/>
    <x v="465"/>
    <x v="807"/>
    <x v="1"/>
    <s v="BF-11005"/>
    <x v="593"/>
    <x v="2"/>
    <s v="United States"/>
    <x v="1"/>
    <x v="1"/>
    <x v="25"/>
    <x v="1"/>
    <x v="1198"/>
    <x v="1"/>
    <x v="4"/>
    <x v="1174"/>
    <x v="156"/>
    <x v="7"/>
    <x v="0"/>
    <x v="2332"/>
  </r>
  <r>
    <n v="2590"/>
    <x v="1272"/>
    <x v="0"/>
    <x v="465"/>
    <x v="807"/>
    <x v="1"/>
    <s v="BF-11005"/>
    <x v="593"/>
    <x v="2"/>
    <s v="United States"/>
    <x v="1"/>
    <x v="1"/>
    <x v="25"/>
    <x v="1"/>
    <x v="239"/>
    <x v="2"/>
    <x v="7"/>
    <x v="237"/>
    <x v="2166"/>
    <x v="1"/>
    <x v="2"/>
    <x v="2333"/>
  </r>
  <r>
    <n v="2591"/>
    <x v="1273"/>
    <x v="0"/>
    <x v="162"/>
    <x v="126"/>
    <x v="1"/>
    <s v="SE-20110"/>
    <x v="339"/>
    <x v="0"/>
    <s v="United States"/>
    <x v="320"/>
    <x v="10"/>
    <x v="398"/>
    <x v="2"/>
    <x v="1381"/>
    <x v="0"/>
    <x v="5"/>
    <x v="1357"/>
    <x v="2167"/>
    <x v="0"/>
    <x v="7"/>
    <x v="2334"/>
  </r>
  <r>
    <n v="2592"/>
    <x v="1273"/>
    <x v="0"/>
    <x v="162"/>
    <x v="126"/>
    <x v="1"/>
    <s v="SE-20110"/>
    <x v="339"/>
    <x v="0"/>
    <s v="United States"/>
    <x v="320"/>
    <x v="10"/>
    <x v="398"/>
    <x v="2"/>
    <x v="1382"/>
    <x v="0"/>
    <x v="3"/>
    <x v="1358"/>
    <x v="2168"/>
    <x v="1"/>
    <x v="5"/>
    <x v="2335"/>
  </r>
  <r>
    <n v="2593"/>
    <x v="1274"/>
    <x v="3"/>
    <x v="221"/>
    <x v="177"/>
    <x v="0"/>
    <s v="RS-19765"/>
    <x v="276"/>
    <x v="1"/>
    <s v="United States"/>
    <x v="321"/>
    <x v="20"/>
    <x v="399"/>
    <x v="0"/>
    <x v="1255"/>
    <x v="2"/>
    <x v="7"/>
    <x v="1230"/>
    <x v="2169"/>
    <x v="0"/>
    <x v="0"/>
    <x v="2336"/>
  </r>
  <r>
    <n v="2594"/>
    <x v="1274"/>
    <x v="3"/>
    <x v="221"/>
    <x v="177"/>
    <x v="0"/>
    <s v="RS-19765"/>
    <x v="276"/>
    <x v="1"/>
    <s v="United States"/>
    <x v="321"/>
    <x v="20"/>
    <x v="399"/>
    <x v="0"/>
    <x v="800"/>
    <x v="1"/>
    <x v="8"/>
    <x v="790"/>
    <x v="2170"/>
    <x v="8"/>
    <x v="0"/>
    <x v="2337"/>
  </r>
  <r>
    <n v="2595"/>
    <x v="1275"/>
    <x v="3"/>
    <x v="726"/>
    <x v="808"/>
    <x v="1"/>
    <s v="BM-11650"/>
    <x v="312"/>
    <x v="1"/>
    <s v="United States"/>
    <x v="38"/>
    <x v="14"/>
    <x v="134"/>
    <x v="2"/>
    <x v="231"/>
    <x v="1"/>
    <x v="12"/>
    <x v="229"/>
    <x v="2171"/>
    <x v="0"/>
    <x v="0"/>
    <x v="2338"/>
  </r>
  <r>
    <n v="2596"/>
    <x v="1275"/>
    <x v="3"/>
    <x v="726"/>
    <x v="808"/>
    <x v="1"/>
    <s v="BM-11650"/>
    <x v="312"/>
    <x v="1"/>
    <s v="United States"/>
    <x v="38"/>
    <x v="14"/>
    <x v="134"/>
    <x v="2"/>
    <x v="569"/>
    <x v="1"/>
    <x v="8"/>
    <x v="564"/>
    <x v="2172"/>
    <x v="1"/>
    <x v="0"/>
    <x v="2339"/>
  </r>
  <r>
    <n v="2597"/>
    <x v="1275"/>
    <x v="3"/>
    <x v="726"/>
    <x v="808"/>
    <x v="1"/>
    <s v="BM-11650"/>
    <x v="312"/>
    <x v="1"/>
    <s v="United States"/>
    <x v="38"/>
    <x v="14"/>
    <x v="134"/>
    <x v="2"/>
    <x v="966"/>
    <x v="2"/>
    <x v="7"/>
    <x v="1359"/>
    <x v="2173"/>
    <x v="1"/>
    <x v="0"/>
    <x v="2340"/>
  </r>
  <r>
    <n v="2598"/>
    <x v="1275"/>
    <x v="3"/>
    <x v="726"/>
    <x v="808"/>
    <x v="1"/>
    <s v="BM-11650"/>
    <x v="312"/>
    <x v="1"/>
    <s v="United States"/>
    <x v="38"/>
    <x v="14"/>
    <x v="134"/>
    <x v="2"/>
    <x v="1244"/>
    <x v="1"/>
    <x v="4"/>
    <x v="1218"/>
    <x v="2174"/>
    <x v="0"/>
    <x v="0"/>
    <x v="2341"/>
  </r>
  <r>
    <n v="2599"/>
    <x v="1275"/>
    <x v="3"/>
    <x v="726"/>
    <x v="808"/>
    <x v="1"/>
    <s v="BM-11650"/>
    <x v="312"/>
    <x v="1"/>
    <s v="United States"/>
    <x v="38"/>
    <x v="14"/>
    <x v="134"/>
    <x v="2"/>
    <x v="1383"/>
    <x v="1"/>
    <x v="10"/>
    <x v="1360"/>
    <x v="1830"/>
    <x v="1"/>
    <x v="0"/>
    <x v="2342"/>
  </r>
  <r>
    <n v="2600"/>
    <x v="1276"/>
    <x v="3"/>
    <x v="756"/>
    <x v="809"/>
    <x v="1"/>
    <s v="SK-19990"/>
    <x v="85"/>
    <x v="0"/>
    <s v="United States"/>
    <x v="20"/>
    <x v="15"/>
    <x v="23"/>
    <x v="3"/>
    <x v="1306"/>
    <x v="1"/>
    <x v="9"/>
    <x v="1282"/>
    <x v="2175"/>
    <x v="0"/>
    <x v="0"/>
    <x v="2343"/>
  </r>
  <r>
    <n v="2601"/>
    <x v="1276"/>
    <x v="3"/>
    <x v="756"/>
    <x v="809"/>
    <x v="1"/>
    <s v="SK-19990"/>
    <x v="85"/>
    <x v="0"/>
    <s v="United States"/>
    <x v="20"/>
    <x v="15"/>
    <x v="23"/>
    <x v="3"/>
    <x v="354"/>
    <x v="1"/>
    <x v="14"/>
    <x v="350"/>
    <x v="2176"/>
    <x v="3"/>
    <x v="0"/>
    <x v="2344"/>
  </r>
  <r>
    <n v="2602"/>
    <x v="1277"/>
    <x v="0"/>
    <x v="30"/>
    <x v="204"/>
    <x v="3"/>
    <s v="EN-13780"/>
    <x v="633"/>
    <x v="0"/>
    <s v="United States"/>
    <x v="20"/>
    <x v="15"/>
    <x v="45"/>
    <x v="3"/>
    <x v="811"/>
    <x v="1"/>
    <x v="10"/>
    <x v="33"/>
    <x v="1830"/>
    <x v="1"/>
    <x v="0"/>
    <x v="1961"/>
  </r>
  <r>
    <n v="2603"/>
    <x v="1277"/>
    <x v="0"/>
    <x v="30"/>
    <x v="204"/>
    <x v="3"/>
    <s v="EN-13780"/>
    <x v="633"/>
    <x v="0"/>
    <s v="United States"/>
    <x v="20"/>
    <x v="15"/>
    <x v="45"/>
    <x v="3"/>
    <x v="1384"/>
    <x v="2"/>
    <x v="15"/>
    <x v="1361"/>
    <x v="2177"/>
    <x v="1"/>
    <x v="0"/>
    <x v="2345"/>
  </r>
  <r>
    <n v="2604"/>
    <x v="1277"/>
    <x v="0"/>
    <x v="30"/>
    <x v="204"/>
    <x v="3"/>
    <s v="EN-13780"/>
    <x v="633"/>
    <x v="0"/>
    <s v="United States"/>
    <x v="20"/>
    <x v="15"/>
    <x v="45"/>
    <x v="3"/>
    <x v="1057"/>
    <x v="0"/>
    <x v="0"/>
    <x v="1037"/>
    <x v="2178"/>
    <x v="7"/>
    <x v="2"/>
    <x v="2346"/>
  </r>
  <r>
    <n v="2605"/>
    <x v="1277"/>
    <x v="0"/>
    <x v="30"/>
    <x v="204"/>
    <x v="3"/>
    <s v="EN-13780"/>
    <x v="633"/>
    <x v="0"/>
    <s v="United States"/>
    <x v="20"/>
    <x v="15"/>
    <x v="45"/>
    <x v="3"/>
    <x v="677"/>
    <x v="0"/>
    <x v="5"/>
    <x v="671"/>
    <x v="2179"/>
    <x v="4"/>
    <x v="0"/>
    <x v="2347"/>
  </r>
  <r>
    <n v="2606"/>
    <x v="1278"/>
    <x v="2"/>
    <x v="757"/>
    <x v="444"/>
    <x v="1"/>
    <s v="KN-16450"/>
    <x v="634"/>
    <x v="1"/>
    <s v="United States"/>
    <x v="108"/>
    <x v="2"/>
    <x v="133"/>
    <x v="0"/>
    <x v="1065"/>
    <x v="1"/>
    <x v="8"/>
    <x v="1045"/>
    <x v="2180"/>
    <x v="7"/>
    <x v="6"/>
    <x v="2348"/>
  </r>
  <r>
    <n v="2607"/>
    <x v="1279"/>
    <x v="0"/>
    <x v="758"/>
    <x v="810"/>
    <x v="1"/>
    <s v="MG-17890"/>
    <x v="450"/>
    <x v="2"/>
    <s v="United States"/>
    <x v="70"/>
    <x v="1"/>
    <x v="142"/>
    <x v="1"/>
    <x v="1385"/>
    <x v="1"/>
    <x v="6"/>
    <x v="1362"/>
    <x v="2181"/>
    <x v="7"/>
    <x v="0"/>
    <x v="2349"/>
  </r>
  <r>
    <n v="2608"/>
    <x v="1280"/>
    <x v="2"/>
    <x v="641"/>
    <x v="457"/>
    <x v="1"/>
    <s v="MC-17590"/>
    <x v="565"/>
    <x v="1"/>
    <s v="United States"/>
    <x v="81"/>
    <x v="5"/>
    <x v="174"/>
    <x v="2"/>
    <x v="1386"/>
    <x v="2"/>
    <x v="11"/>
    <x v="1363"/>
    <x v="1072"/>
    <x v="1"/>
    <x v="2"/>
    <x v="232"/>
  </r>
  <r>
    <n v="2609"/>
    <x v="1280"/>
    <x v="2"/>
    <x v="641"/>
    <x v="457"/>
    <x v="1"/>
    <s v="MC-17590"/>
    <x v="565"/>
    <x v="1"/>
    <s v="United States"/>
    <x v="81"/>
    <x v="5"/>
    <x v="174"/>
    <x v="2"/>
    <x v="395"/>
    <x v="1"/>
    <x v="2"/>
    <x v="391"/>
    <x v="2182"/>
    <x v="7"/>
    <x v="2"/>
    <x v="2350"/>
  </r>
  <r>
    <n v="2610"/>
    <x v="1280"/>
    <x v="2"/>
    <x v="641"/>
    <x v="457"/>
    <x v="1"/>
    <s v="MC-17590"/>
    <x v="565"/>
    <x v="1"/>
    <s v="United States"/>
    <x v="81"/>
    <x v="5"/>
    <x v="174"/>
    <x v="2"/>
    <x v="3"/>
    <x v="0"/>
    <x v="3"/>
    <x v="3"/>
    <x v="2183"/>
    <x v="2"/>
    <x v="4"/>
    <x v="2351"/>
  </r>
  <r>
    <n v="2611"/>
    <x v="1280"/>
    <x v="2"/>
    <x v="641"/>
    <x v="457"/>
    <x v="1"/>
    <s v="MC-17590"/>
    <x v="565"/>
    <x v="1"/>
    <s v="United States"/>
    <x v="81"/>
    <x v="5"/>
    <x v="174"/>
    <x v="2"/>
    <x v="1238"/>
    <x v="1"/>
    <x v="2"/>
    <x v="1212"/>
    <x v="2184"/>
    <x v="0"/>
    <x v="2"/>
    <x v="2352"/>
  </r>
  <r>
    <n v="2612"/>
    <x v="1280"/>
    <x v="2"/>
    <x v="641"/>
    <x v="457"/>
    <x v="1"/>
    <s v="MC-17590"/>
    <x v="565"/>
    <x v="1"/>
    <s v="United States"/>
    <x v="81"/>
    <x v="5"/>
    <x v="174"/>
    <x v="2"/>
    <x v="783"/>
    <x v="1"/>
    <x v="10"/>
    <x v="774"/>
    <x v="937"/>
    <x v="1"/>
    <x v="2"/>
    <x v="971"/>
  </r>
  <r>
    <n v="2613"/>
    <x v="1280"/>
    <x v="2"/>
    <x v="641"/>
    <x v="457"/>
    <x v="1"/>
    <s v="MC-17590"/>
    <x v="565"/>
    <x v="1"/>
    <s v="United States"/>
    <x v="81"/>
    <x v="5"/>
    <x v="174"/>
    <x v="2"/>
    <x v="534"/>
    <x v="0"/>
    <x v="5"/>
    <x v="529"/>
    <x v="861"/>
    <x v="1"/>
    <x v="7"/>
    <x v="2353"/>
  </r>
  <r>
    <n v="2614"/>
    <x v="1281"/>
    <x v="0"/>
    <x v="236"/>
    <x v="711"/>
    <x v="1"/>
    <s v="BO-11350"/>
    <x v="635"/>
    <x v="1"/>
    <s v="United States"/>
    <x v="1"/>
    <x v="1"/>
    <x v="62"/>
    <x v="1"/>
    <x v="792"/>
    <x v="0"/>
    <x v="1"/>
    <x v="782"/>
    <x v="2185"/>
    <x v="0"/>
    <x v="2"/>
    <x v="2354"/>
  </r>
  <r>
    <n v="2615"/>
    <x v="1282"/>
    <x v="2"/>
    <x v="759"/>
    <x v="617"/>
    <x v="1"/>
    <s v="AG-10300"/>
    <x v="636"/>
    <x v="1"/>
    <s v="United States"/>
    <x v="1"/>
    <x v="1"/>
    <x v="13"/>
    <x v="1"/>
    <x v="370"/>
    <x v="0"/>
    <x v="1"/>
    <x v="366"/>
    <x v="2186"/>
    <x v="1"/>
    <x v="2"/>
    <x v="2355"/>
  </r>
  <r>
    <n v="2616"/>
    <x v="1282"/>
    <x v="2"/>
    <x v="759"/>
    <x v="617"/>
    <x v="1"/>
    <s v="AG-10300"/>
    <x v="636"/>
    <x v="1"/>
    <s v="United States"/>
    <x v="1"/>
    <x v="1"/>
    <x v="13"/>
    <x v="1"/>
    <x v="31"/>
    <x v="1"/>
    <x v="8"/>
    <x v="31"/>
    <x v="2187"/>
    <x v="5"/>
    <x v="2"/>
    <x v="2356"/>
  </r>
  <r>
    <n v="2617"/>
    <x v="1283"/>
    <x v="3"/>
    <x v="719"/>
    <x v="710"/>
    <x v="1"/>
    <s v="MS-17365"/>
    <x v="333"/>
    <x v="0"/>
    <s v="United States"/>
    <x v="8"/>
    <x v="1"/>
    <x v="94"/>
    <x v="1"/>
    <x v="1387"/>
    <x v="1"/>
    <x v="2"/>
    <x v="1364"/>
    <x v="399"/>
    <x v="0"/>
    <x v="0"/>
    <x v="2357"/>
  </r>
  <r>
    <n v="2618"/>
    <x v="1283"/>
    <x v="3"/>
    <x v="719"/>
    <x v="710"/>
    <x v="1"/>
    <s v="MS-17365"/>
    <x v="333"/>
    <x v="0"/>
    <s v="United States"/>
    <x v="8"/>
    <x v="1"/>
    <x v="94"/>
    <x v="1"/>
    <x v="673"/>
    <x v="1"/>
    <x v="8"/>
    <x v="667"/>
    <x v="2188"/>
    <x v="11"/>
    <x v="2"/>
    <x v="2358"/>
  </r>
  <r>
    <n v="2619"/>
    <x v="1284"/>
    <x v="3"/>
    <x v="66"/>
    <x v="738"/>
    <x v="1"/>
    <s v="JM-15655"/>
    <x v="487"/>
    <x v="1"/>
    <s v="United States"/>
    <x v="51"/>
    <x v="27"/>
    <x v="64"/>
    <x v="1"/>
    <x v="381"/>
    <x v="1"/>
    <x v="6"/>
    <x v="377"/>
    <x v="2189"/>
    <x v="1"/>
    <x v="0"/>
    <x v="2359"/>
  </r>
  <r>
    <n v="2620"/>
    <x v="1284"/>
    <x v="3"/>
    <x v="66"/>
    <x v="738"/>
    <x v="1"/>
    <s v="JM-15655"/>
    <x v="487"/>
    <x v="1"/>
    <s v="United States"/>
    <x v="51"/>
    <x v="27"/>
    <x v="64"/>
    <x v="1"/>
    <x v="1020"/>
    <x v="2"/>
    <x v="7"/>
    <x v="1002"/>
    <x v="2190"/>
    <x v="4"/>
    <x v="2"/>
    <x v="2360"/>
  </r>
  <r>
    <n v="2621"/>
    <x v="1284"/>
    <x v="3"/>
    <x v="66"/>
    <x v="738"/>
    <x v="1"/>
    <s v="JM-15655"/>
    <x v="487"/>
    <x v="1"/>
    <s v="United States"/>
    <x v="51"/>
    <x v="27"/>
    <x v="64"/>
    <x v="1"/>
    <x v="253"/>
    <x v="1"/>
    <x v="4"/>
    <x v="251"/>
    <x v="2191"/>
    <x v="1"/>
    <x v="0"/>
    <x v="2361"/>
  </r>
  <r>
    <n v="2622"/>
    <x v="1284"/>
    <x v="3"/>
    <x v="66"/>
    <x v="738"/>
    <x v="1"/>
    <s v="JM-15655"/>
    <x v="487"/>
    <x v="1"/>
    <s v="United States"/>
    <x v="51"/>
    <x v="27"/>
    <x v="64"/>
    <x v="1"/>
    <x v="932"/>
    <x v="1"/>
    <x v="2"/>
    <x v="916"/>
    <x v="1782"/>
    <x v="2"/>
    <x v="0"/>
    <x v="1901"/>
  </r>
  <r>
    <n v="2623"/>
    <x v="1285"/>
    <x v="2"/>
    <x v="640"/>
    <x v="546"/>
    <x v="0"/>
    <s v="MC-17635"/>
    <x v="637"/>
    <x v="1"/>
    <s v="United States"/>
    <x v="285"/>
    <x v="25"/>
    <x v="357"/>
    <x v="2"/>
    <x v="1193"/>
    <x v="1"/>
    <x v="10"/>
    <x v="1169"/>
    <x v="243"/>
    <x v="4"/>
    <x v="0"/>
    <x v="245"/>
  </r>
  <r>
    <n v="2624"/>
    <x v="1286"/>
    <x v="3"/>
    <x v="760"/>
    <x v="188"/>
    <x v="2"/>
    <s v="TA-21385"/>
    <x v="638"/>
    <x v="2"/>
    <s v="United States"/>
    <x v="20"/>
    <x v="15"/>
    <x v="23"/>
    <x v="3"/>
    <x v="1388"/>
    <x v="2"/>
    <x v="16"/>
    <x v="1365"/>
    <x v="2192"/>
    <x v="4"/>
    <x v="2"/>
    <x v="2362"/>
  </r>
  <r>
    <n v="2625"/>
    <x v="1286"/>
    <x v="3"/>
    <x v="760"/>
    <x v="188"/>
    <x v="2"/>
    <s v="TA-21385"/>
    <x v="638"/>
    <x v="2"/>
    <s v="United States"/>
    <x v="20"/>
    <x v="15"/>
    <x v="23"/>
    <x v="3"/>
    <x v="716"/>
    <x v="2"/>
    <x v="7"/>
    <x v="708"/>
    <x v="2193"/>
    <x v="8"/>
    <x v="0"/>
    <x v="2363"/>
  </r>
  <r>
    <n v="2626"/>
    <x v="1286"/>
    <x v="3"/>
    <x v="760"/>
    <x v="188"/>
    <x v="2"/>
    <s v="TA-21385"/>
    <x v="638"/>
    <x v="2"/>
    <s v="United States"/>
    <x v="20"/>
    <x v="15"/>
    <x v="23"/>
    <x v="3"/>
    <x v="118"/>
    <x v="1"/>
    <x v="12"/>
    <x v="118"/>
    <x v="1019"/>
    <x v="2"/>
    <x v="0"/>
    <x v="1058"/>
  </r>
  <r>
    <n v="2627"/>
    <x v="1286"/>
    <x v="3"/>
    <x v="760"/>
    <x v="188"/>
    <x v="2"/>
    <s v="TA-21385"/>
    <x v="638"/>
    <x v="2"/>
    <s v="United States"/>
    <x v="20"/>
    <x v="15"/>
    <x v="23"/>
    <x v="3"/>
    <x v="509"/>
    <x v="2"/>
    <x v="7"/>
    <x v="504"/>
    <x v="2194"/>
    <x v="7"/>
    <x v="0"/>
    <x v="2364"/>
  </r>
  <r>
    <n v="2628"/>
    <x v="1287"/>
    <x v="3"/>
    <x v="38"/>
    <x v="205"/>
    <x v="2"/>
    <s v="SB-20290"/>
    <x v="115"/>
    <x v="1"/>
    <s v="United States"/>
    <x v="24"/>
    <x v="24"/>
    <x v="157"/>
    <x v="3"/>
    <x v="452"/>
    <x v="2"/>
    <x v="11"/>
    <x v="448"/>
    <x v="2195"/>
    <x v="4"/>
    <x v="2"/>
    <x v="2365"/>
  </r>
  <r>
    <n v="2629"/>
    <x v="1287"/>
    <x v="3"/>
    <x v="38"/>
    <x v="205"/>
    <x v="2"/>
    <s v="SB-20290"/>
    <x v="115"/>
    <x v="1"/>
    <s v="United States"/>
    <x v="24"/>
    <x v="24"/>
    <x v="157"/>
    <x v="3"/>
    <x v="1389"/>
    <x v="2"/>
    <x v="15"/>
    <x v="1366"/>
    <x v="2196"/>
    <x v="3"/>
    <x v="6"/>
    <x v="2366"/>
  </r>
  <r>
    <n v="2630"/>
    <x v="1287"/>
    <x v="3"/>
    <x v="38"/>
    <x v="205"/>
    <x v="2"/>
    <s v="SB-20290"/>
    <x v="115"/>
    <x v="1"/>
    <s v="United States"/>
    <x v="24"/>
    <x v="24"/>
    <x v="157"/>
    <x v="3"/>
    <x v="1390"/>
    <x v="1"/>
    <x v="8"/>
    <x v="1367"/>
    <x v="2197"/>
    <x v="12"/>
    <x v="6"/>
    <x v="2367"/>
  </r>
  <r>
    <n v="2631"/>
    <x v="1288"/>
    <x v="1"/>
    <x v="229"/>
    <x v="459"/>
    <x v="1"/>
    <s v="AB-10150"/>
    <x v="492"/>
    <x v="0"/>
    <s v="United States"/>
    <x v="251"/>
    <x v="26"/>
    <x v="311"/>
    <x v="2"/>
    <x v="1231"/>
    <x v="1"/>
    <x v="10"/>
    <x v="1205"/>
    <x v="1830"/>
    <x v="1"/>
    <x v="0"/>
    <x v="1961"/>
  </r>
  <r>
    <n v="2632"/>
    <x v="1289"/>
    <x v="3"/>
    <x v="356"/>
    <x v="775"/>
    <x v="1"/>
    <s v="JF-15295"/>
    <x v="639"/>
    <x v="0"/>
    <s v="United States"/>
    <x v="4"/>
    <x v="4"/>
    <x v="5"/>
    <x v="1"/>
    <x v="891"/>
    <x v="0"/>
    <x v="5"/>
    <x v="875"/>
    <x v="792"/>
    <x v="0"/>
    <x v="0"/>
    <x v="2368"/>
  </r>
  <r>
    <n v="2633"/>
    <x v="1289"/>
    <x v="3"/>
    <x v="356"/>
    <x v="775"/>
    <x v="1"/>
    <s v="JF-15295"/>
    <x v="639"/>
    <x v="0"/>
    <s v="United States"/>
    <x v="4"/>
    <x v="4"/>
    <x v="5"/>
    <x v="1"/>
    <x v="1391"/>
    <x v="0"/>
    <x v="1"/>
    <x v="1368"/>
    <x v="2198"/>
    <x v="0"/>
    <x v="2"/>
    <x v="2369"/>
  </r>
  <r>
    <n v="2634"/>
    <x v="1289"/>
    <x v="3"/>
    <x v="356"/>
    <x v="775"/>
    <x v="1"/>
    <s v="JF-15295"/>
    <x v="639"/>
    <x v="0"/>
    <s v="United States"/>
    <x v="4"/>
    <x v="4"/>
    <x v="5"/>
    <x v="1"/>
    <x v="157"/>
    <x v="0"/>
    <x v="1"/>
    <x v="156"/>
    <x v="2199"/>
    <x v="7"/>
    <x v="2"/>
    <x v="2370"/>
  </r>
  <r>
    <n v="2635"/>
    <x v="1290"/>
    <x v="1"/>
    <x v="761"/>
    <x v="401"/>
    <x v="0"/>
    <s v="BF-10975"/>
    <x v="541"/>
    <x v="1"/>
    <s v="United States"/>
    <x v="115"/>
    <x v="3"/>
    <x v="305"/>
    <x v="0"/>
    <x v="1392"/>
    <x v="0"/>
    <x v="5"/>
    <x v="1369"/>
    <x v="1268"/>
    <x v="0"/>
    <x v="2"/>
    <x v="2371"/>
  </r>
  <r>
    <n v="2636"/>
    <x v="1290"/>
    <x v="1"/>
    <x v="761"/>
    <x v="401"/>
    <x v="0"/>
    <s v="BF-10975"/>
    <x v="541"/>
    <x v="1"/>
    <s v="United States"/>
    <x v="115"/>
    <x v="3"/>
    <x v="305"/>
    <x v="0"/>
    <x v="544"/>
    <x v="1"/>
    <x v="8"/>
    <x v="539"/>
    <x v="2200"/>
    <x v="2"/>
    <x v="6"/>
    <x v="2372"/>
  </r>
  <r>
    <n v="2637"/>
    <x v="1291"/>
    <x v="1"/>
    <x v="762"/>
    <x v="811"/>
    <x v="1"/>
    <s v="TT-21265"/>
    <x v="640"/>
    <x v="1"/>
    <s v="United States"/>
    <x v="1"/>
    <x v="1"/>
    <x v="62"/>
    <x v="1"/>
    <x v="765"/>
    <x v="1"/>
    <x v="4"/>
    <x v="757"/>
    <x v="2144"/>
    <x v="0"/>
    <x v="0"/>
    <x v="2310"/>
  </r>
  <r>
    <n v="2638"/>
    <x v="1292"/>
    <x v="3"/>
    <x v="492"/>
    <x v="812"/>
    <x v="1"/>
    <s v="SB-20170"/>
    <x v="641"/>
    <x v="0"/>
    <s v="United States"/>
    <x v="20"/>
    <x v="15"/>
    <x v="45"/>
    <x v="3"/>
    <x v="1393"/>
    <x v="1"/>
    <x v="10"/>
    <x v="1370"/>
    <x v="2201"/>
    <x v="4"/>
    <x v="0"/>
    <x v="2373"/>
  </r>
  <r>
    <n v="2639"/>
    <x v="1292"/>
    <x v="3"/>
    <x v="492"/>
    <x v="812"/>
    <x v="1"/>
    <s v="SB-20170"/>
    <x v="641"/>
    <x v="0"/>
    <s v="United States"/>
    <x v="20"/>
    <x v="15"/>
    <x v="45"/>
    <x v="3"/>
    <x v="520"/>
    <x v="1"/>
    <x v="8"/>
    <x v="515"/>
    <x v="535"/>
    <x v="1"/>
    <x v="2"/>
    <x v="729"/>
  </r>
  <r>
    <n v="2640"/>
    <x v="1292"/>
    <x v="3"/>
    <x v="492"/>
    <x v="812"/>
    <x v="1"/>
    <s v="SB-20170"/>
    <x v="641"/>
    <x v="0"/>
    <s v="United States"/>
    <x v="20"/>
    <x v="15"/>
    <x v="45"/>
    <x v="3"/>
    <x v="1394"/>
    <x v="1"/>
    <x v="6"/>
    <x v="1371"/>
    <x v="2202"/>
    <x v="1"/>
    <x v="0"/>
    <x v="2374"/>
  </r>
  <r>
    <n v="2641"/>
    <x v="1292"/>
    <x v="3"/>
    <x v="492"/>
    <x v="812"/>
    <x v="1"/>
    <s v="SB-20170"/>
    <x v="641"/>
    <x v="0"/>
    <s v="United States"/>
    <x v="20"/>
    <x v="15"/>
    <x v="45"/>
    <x v="3"/>
    <x v="467"/>
    <x v="0"/>
    <x v="1"/>
    <x v="463"/>
    <x v="2203"/>
    <x v="4"/>
    <x v="9"/>
    <x v="2375"/>
  </r>
  <r>
    <n v="2642"/>
    <x v="1293"/>
    <x v="1"/>
    <x v="763"/>
    <x v="813"/>
    <x v="1"/>
    <s v="LM-17065"/>
    <x v="215"/>
    <x v="0"/>
    <s v="United States"/>
    <x v="322"/>
    <x v="36"/>
    <x v="400"/>
    <x v="0"/>
    <x v="701"/>
    <x v="2"/>
    <x v="11"/>
    <x v="694"/>
    <x v="809"/>
    <x v="7"/>
    <x v="0"/>
    <x v="2376"/>
  </r>
  <r>
    <n v="2643"/>
    <x v="1294"/>
    <x v="0"/>
    <x v="723"/>
    <x v="525"/>
    <x v="2"/>
    <s v="KA-16525"/>
    <x v="567"/>
    <x v="0"/>
    <s v="United States"/>
    <x v="34"/>
    <x v="10"/>
    <x v="173"/>
    <x v="2"/>
    <x v="968"/>
    <x v="1"/>
    <x v="10"/>
    <x v="952"/>
    <x v="781"/>
    <x v="5"/>
    <x v="2"/>
    <x v="2377"/>
  </r>
  <r>
    <n v="2644"/>
    <x v="1295"/>
    <x v="0"/>
    <x v="764"/>
    <x v="180"/>
    <x v="0"/>
    <s v="BF-11170"/>
    <x v="408"/>
    <x v="2"/>
    <s v="United States"/>
    <x v="253"/>
    <x v="3"/>
    <x v="313"/>
    <x v="0"/>
    <x v="521"/>
    <x v="2"/>
    <x v="7"/>
    <x v="516"/>
    <x v="2204"/>
    <x v="7"/>
    <x v="2"/>
    <x v="2378"/>
  </r>
  <r>
    <n v="2645"/>
    <x v="1295"/>
    <x v="0"/>
    <x v="764"/>
    <x v="180"/>
    <x v="0"/>
    <s v="BF-11170"/>
    <x v="408"/>
    <x v="2"/>
    <s v="United States"/>
    <x v="253"/>
    <x v="3"/>
    <x v="313"/>
    <x v="0"/>
    <x v="396"/>
    <x v="0"/>
    <x v="5"/>
    <x v="392"/>
    <x v="2205"/>
    <x v="8"/>
    <x v="2"/>
    <x v="2379"/>
  </r>
  <r>
    <n v="2646"/>
    <x v="1296"/>
    <x v="2"/>
    <x v="557"/>
    <x v="74"/>
    <x v="0"/>
    <s v="TB-21400"/>
    <x v="483"/>
    <x v="0"/>
    <s v="United States"/>
    <x v="251"/>
    <x v="26"/>
    <x v="311"/>
    <x v="2"/>
    <x v="1006"/>
    <x v="0"/>
    <x v="5"/>
    <x v="1372"/>
    <x v="2206"/>
    <x v="1"/>
    <x v="0"/>
    <x v="2380"/>
  </r>
  <r>
    <n v="2647"/>
    <x v="1296"/>
    <x v="2"/>
    <x v="557"/>
    <x v="74"/>
    <x v="0"/>
    <s v="TB-21400"/>
    <x v="483"/>
    <x v="0"/>
    <s v="United States"/>
    <x v="251"/>
    <x v="26"/>
    <x v="311"/>
    <x v="2"/>
    <x v="1395"/>
    <x v="1"/>
    <x v="8"/>
    <x v="1373"/>
    <x v="2207"/>
    <x v="1"/>
    <x v="0"/>
    <x v="2381"/>
  </r>
  <r>
    <n v="2648"/>
    <x v="1296"/>
    <x v="2"/>
    <x v="557"/>
    <x v="74"/>
    <x v="0"/>
    <s v="TB-21400"/>
    <x v="483"/>
    <x v="0"/>
    <s v="United States"/>
    <x v="251"/>
    <x v="26"/>
    <x v="311"/>
    <x v="2"/>
    <x v="1396"/>
    <x v="1"/>
    <x v="10"/>
    <x v="1374"/>
    <x v="91"/>
    <x v="0"/>
    <x v="0"/>
    <x v="91"/>
  </r>
  <r>
    <n v="2649"/>
    <x v="1296"/>
    <x v="2"/>
    <x v="557"/>
    <x v="74"/>
    <x v="0"/>
    <s v="TB-21400"/>
    <x v="483"/>
    <x v="0"/>
    <s v="United States"/>
    <x v="251"/>
    <x v="26"/>
    <x v="311"/>
    <x v="2"/>
    <x v="1369"/>
    <x v="0"/>
    <x v="5"/>
    <x v="1345"/>
    <x v="2137"/>
    <x v="5"/>
    <x v="0"/>
    <x v="2302"/>
  </r>
  <r>
    <n v="2650"/>
    <x v="1296"/>
    <x v="2"/>
    <x v="557"/>
    <x v="74"/>
    <x v="0"/>
    <s v="TB-21400"/>
    <x v="483"/>
    <x v="0"/>
    <s v="United States"/>
    <x v="251"/>
    <x v="26"/>
    <x v="311"/>
    <x v="2"/>
    <x v="139"/>
    <x v="2"/>
    <x v="7"/>
    <x v="139"/>
    <x v="1245"/>
    <x v="1"/>
    <x v="0"/>
    <x v="1293"/>
  </r>
  <r>
    <n v="2651"/>
    <x v="1297"/>
    <x v="0"/>
    <x v="182"/>
    <x v="152"/>
    <x v="1"/>
    <s v="SH-19975"/>
    <x v="64"/>
    <x v="1"/>
    <s v="United States"/>
    <x v="86"/>
    <x v="1"/>
    <x v="107"/>
    <x v="1"/>
    <x v="899"/>
    <x v="0"/>
    <x v="0"/>
    <x v="883"/>
    <x v="2208"/>
    <x v="2"/>
    <x v="11"/>
    <x v="2382"/>
  </r>
  <r>
    <n v="2652"/>
    <x v="1298"/>
    <x v="3"/>
    <x v="697"/>
    <x v="814"/>
    <x v="0"/>
    <s v="AS-10225"/>
    <x v="127"/>
    <x v="1"/>
    <s v="United States"/>
    <x v="212"/>
    <x v="7"/>
    <x v="266"/>
    <x v="1"/>
    <x v="1366"/>
    <x v="1"/>
    <x v="8"/>
    <x v="304"/>
    <x v="2209"/>
    <x v="1"/>
    <x v="2"/>
    <x v="2383"/>
  </r>
  <r>
    <n v="2653"/>
    <x v="1298"/>
    <x v="3"/>
    <x v="697"/>
    <x v="814"/>
    <x v="0"/>
    <s v="AS-10225"/>
    <x v="127"/>
    <x v="1"/>
    <s v="United States"/>
    <x v="212"/>
    <x v="7"/>
    <x v="266"/>
    <x v="1"/>
    <x v="696"/>
    <x v="1"/>
    <x v="8"/>
    <x v="689"/>
    <x v="696"/>
    <x v="1"/>
    <x v="2"/>
    <x v="710"/>
  </r>
  <r>
    <n v="2654"/>
    <x v="1298"/>
    <x v="3"/>
    <x v="697"/>
    <x v="814"/>
    <x v="0"/>
    <s v="AS-10225"/>
    <x v="127"/>
    <x v="1"/>
    <s v="United States"/>
    <x v="212"/>
    <x v="7"/>
    <x v="266"/>
    <x v="1"/>
    <x v="1397"/>
    <x v="1"/>
    <x v="10"/>
    <x v="1375"/>
    <x v="2210"/>
    <x v="1"/>
    <x v="0"/>
    <x v="2384"/>
  </r>
  <r>
    <n v="2655"/>
    <x v="1298"/>
    <x v="3"/>
    <x v="697"/>
    <x v="814"/>
    <x v="0"/>
    <s v="AS-10225"/>
    <x v="127"/>
    <x v="1"/>
    <s v="United States"/>
    <x v="212"/>
    <x v="7"/>
    <x v="266"/>
    <x v="1"/>
    <x v="1398"/>
    <x v="0"/>
    <x v="0"/>
    <x v="1376"/>
    <x v="2211"/>
    <x v="1"/>
    <x v="0"/>
    <x v="2385"/>
  </r>
  <r>
    <n v="2656"/>
    <x v="1298"/>
    <x v="3"/>
    <x v="697"/>
    <x v="814"/>
    <x v="0"/>
    <s v="AS-10225"/>
    <x v="127"/>
    <x v="1"/>
    <s v="United States"/>
    <x v="212"/>
    <x v="7"/>
    <x v="266"/>
    <x v="1"/>
    <x v="1399"/>
    <x v="1"/>
    <x v="8"/>
    <x v="1377"/>
    <x v="2212"/>
    <x v="0"/>
    <x v="2"/>
    <x v="2386"/>
  </r>
  <r>
    <n v="2657"/>
    <x v="1298"/>
    <x v="3"/>
    <x v="697"/>
    <x v="814"/>
    <x v="0"/>
    <s v="AS-10225"/>
    <x v="127"/>
    <x v="1"/>
    <s v="United States"/>
    <x v="212"/>
    <x v="7"/>
    <x v="266"/>
    <x v="1"/>
    <x v="533"/>
    <x v="1"/>
    <x v="4"/>
    <x v="528"/>
    <x v="2213"/>
    <x v="0"/>
    <x v="0"/>
    <x v="2387"/>
  </r>
  <r>
    <n v="2658"/>
    <x v="1298"/>
    <x v="3"/>
    <x v="697"/>
    <x v="814"/>
    <x v="0"/>
    <s v="AS-10225"/>
    <x v="127"/>
    <x v="1"/>
    <s v="United States"/>
    <x v="212"/>
    <x v="7"/>
    <x v="266"/>
    <x v="1"/>
    <x v="782"/>
    <x v="1"/>
    <x v="2"/>
    <x v="773"/>
    <x v="936"/>
    <x v="2"/>
    <x v="0"/>
    <x v="970"/>
  </r>
  <r>
    <n v="2659"/>
    <x v="1299"/>
    <x v="0"/>
    <x v="765"/>
    <x v="428"/>
    <x v="1"/>
    <s v="PK-19075"/>
    <x v="7"/>
    <x v="0"/>
    <s v="United States"/>
    <x v="8"/>
    <x v="1"/>
    <x v="94"/>
    <x v="1"/>
    <x v="135"/>
    <x v="1"/>
    <x v="12"/>
    <x v="135"/>
    <x v="139"/>
    <x v="1"/>
    <x v="0"/>
    <x v="141"/>
  </r>
  <r>
    <n v="2660"/>
    <x v="1300"/>
    <x v="1"/>
    <x v="100"/>
    <x v="514"/>
    <x v="1"/>
    <s v="HR-14830"/>
    <x v="403"/>
    <x v="1"/>
    <s v="United States"/>
    <x v="23"/>
    <x v="16"/>
    <x v="27"/>
    <x v="1"/>
    <x v="157"/>
    <x v="0"/>
    <x v="1"/>
    <x v="156"/>
    <x v="2214"/>
    <x v="4"/>
    <x v="2"/>
    <x v="2388"/>
  </r>
  <r>
    <n v="2661"/>
    <x v="1301"/>
    <x v="3"/>
    <x v="354"/>
    <x v="348"/>
    <x v="1"/>
    <s v="DG-13300"/>
    <x v="375"/>
    <x v="1"/>
    <s v="United States"/>
    <x v="20"/>
    <x v="15"/>
    <x v="45"/>
    <x v="3"/>
    <x v="1400"/>
    <x v="2"/>
    <x v="7"/>
    <x v="1378"/>
    <x v="2215"/>
    <x v="10"/>
    <x v="0"/>
    <x v="2389"/>
  </r>
  <r>
    <n v="2662"/>
    <x v="1301"/>
    <x v="3"/>
    <x v="354"/>
    <x v="348"/>
    <x v="1"/>
    <s v="DG-13300"/>
    <x v="375"/>
    <x v="1"/>
    <s v="United States"/>
    <x v="20"/>
    <x v="15"/>
    <x v="45"/>
    <x v="3"/>
    <x v="889"/>
    <x v="1"/>
    <x v="12"/>
    <x v="873"/>
    <x v="1105"/>
    <x v="0"/>
    <x v="0"/>
    <x v="1147"/>
  </r>
  <r>
    <n v="2663"/>
    <x v="1302"/>
    <x v="3"/>
    <x v="349"/>
    <x v="339"/>
    <x v="2"/>
    <s v="CL-12700"/>
    <x v="642"/>
    <x v="2"/>
    <s v="United States"/>
    <x v="24"/>
    <x v="25"/>
    <x v="333"/>
    <x v="2"/>
    <x v="236"/>
    <x v="1"/>
    <x v="8"/>
    <x v="234"/>
    <x v="2216"/>
    <x v="0"/>
    <x v="0"/>
    <x v="2390"/>
  </r>
  <r>
    <n v="2664"/>
    <x v="1303"/>
    <x v="0"/>
    <x v="766"/>
    <x v="602"/>
    <x v="2"/>
    <s v="HF-14995"/>
    <x v="520"/>
    <x v="0"/>
    <s v="United States"/>
    <x v="26"/>
    <x v="18"/>
    <x v="31"/>
    <x v="0"/>
    <x v="639"/>
    <x v="1"/>
    <x v="2"/>
    <x v="633"/>
    <x v="2217"/>
    <x v="7"/>
    <x v="2"/>
    <x v="2391"/>
  </r>
  <r>
    <n v="2665"/>
    <x v="1303"/>
    <x v="0"/>
    <x v="766"/>
    <x v="602"/>
    <x v="2"/>
    <s v="HF-14995"/>
    <x v="520"/>
    <x v="0"/>
    <s v="United States"/>
    <x v="26"/>
    <x v="18"/>
    <x v="31"/>
    <x v="0"/>
    <x v="121"/>
    <x v="0"/>
    <x v="3"/>
    <x v="121"/>
    <x v="2218"/>
    <x v="1"/>
    <x v="10"/>
    <x v="2392"/>
  </r>
  <r>
    <n v="2666"/>
    <x v="1303"/>
    <x v="0"/>
    <x v="766"/>
    <x v="602"/>
    <x v="2"/>
    <s v="HF-14995"/>
    <x v="520"/>
    <x v="0"/>
    <s v="United States"/>
    <x v="26"/>
    <x v="18"/>
    <x v="31"/>
    <x v="0"/>
    <x v="1203"/>
    <x v="1"/>
    <x v="8"/>
    <x v="1179"/>
    <x v="2219"/>
    <x v="0"/>
    <x v="6"/>
    <x v="2393"/>
  </r>
  <r>
    <n v="2667"/>
    <x v="1304"/>
    <x v="0"/>
    <x v="393"/>
    <x v="152"/>
    <x v="3"/>
    <s v="HG-15025"/>
    <x v="643"/>
    <x v="0"/>
    <s v="United States"/>
    <x v="112"/>
    <x v="5"/>
    <x v="139"/>
    <x v="2"/>
    <x v="217"/>
    <x v="2"/>
    <x v="11"/>
    <x v="458"/>
    <x v="2220"/>
    <x v="1"/>
    <x v="2"/>
    <x v="2394"/>
  </r>
  <r>
    <n v="2668"/>
    <x v="1304"/>
    <x v="0"/>
    <x v="393"/>
    <x v="152"/>
    <x v="3"/>
    <s v="HG-15025"/>
    <x v="643"/>
    <x v="0"/>
    <s v="United States"/>
    <x v="112"/>
    <x v="5"/>
    <x v="139"/>
    <x v="2"/>
    <x v="258"/>
    <x v="1"/>
    <x v="10"/>
    <x v="33"/>
    <x v="2221"/>
    <x v="7"/>
    <x v="2"/>
    <x v="2395"/>
  </r>
  <r>
    <n v="2669"/>
    <x v="1305"/>
    <x v="1"/>
    <x v="767"/>
    <x v="815"/>
    <x v="1"/>
    <s v="NL-18310"/>
    <x v="644"/>
    <x v="2"/>
    <s v="United States"/>
    <x v="1"/>
    <x v="1"/>
    <x v="62"/>
    <x v="1"/>
    <x v="23"/>
    <x v="0"/>
    <x v="1"/>
    <x v="23"/>
    <x v="1597"/>
    <x v="7"/>
    <x v="2"/>
    <x v="2396"/>
  </r>
  <r>
    <n v="2670"/>
    <x v="1305"/>
    <x v="1"/>
    <x v="767"/>
    <x v="815"/>
    <x v="1"/>
    <s v="NL-18310"/>
    <x v="644"/>
    <x v="2"/>
    <s v="United States"/>
    <x v="1"/>
    <x v="1"/>
    <x v="62"/>
    <x v="1"/>
    <x v="1276"/>
    <x v="1"/>
    <x v="9"/>
    <x v="1252"/>
    <x v="2222"/>
    <x v="4"/>
    <x v="0"/>
    <x v="2397"/>
  </r>
  <r>
    <n v="2671"/>
    <x v="1306"/>
    <x v="2"/>
    <x v="340"/>
    <x v="74"/>
    <x v="0"/>
    <s v="RR-19525"/>
    <x v="645"/>
    <x v="1"/>
    <s v="United States"/>
    <x v="90"/>
    <x v="31"/>
    <x v="111"/>
    <x v="3"/>
    <x v="162"/>
    <x v="1"/>
    <x v="10"/>
    <x v="161"/>
    <x v="1696"/>
    <x v="1"/>
    <x v="0"/>
    <x v="1797"/>
  </r>
  <r>
    <n v="2672"/>
    <x v="1306"/>
    <x v="2"/>
    <x v="340"/>
    <x v="74"/>
    <x v="0"/>
    <s v="RR-19525"/>
    <x v="645"/>
    <x v="1"/>
    <s v="United States"/>
    <x v="90"/>
    <x v="31"/>
    <x v="111"/>
    <x v="3"/>
    <x v="1401"/>
    <x v="0"/>
    <x v="1"/>
    <x v="1379"/>
    <x v="2223"/>
    <x v="5"/>
    <x v="0"/>
    <x v="2398"/>
  </r>
  <r>
    <n v="2673"/>
    <x v="1306"/>
    <x v="2"/>
    <x v="340"/>
    <x v="74"/>
    <x v="0"/>
    <s v="RR-19525"/>
    <x v="645"/>
    <x v="1"/>
    <s v="United States"/>
    <x v="90"/>
    <x v="31"/>
    <x v="111"/>
    <x v="3"/>
    <x v="1402"/>
    <x v="1"/>
    <x v="10"/>
    <x v="1380"/>
    <x v="2224"/>
    <x v="0"/>
    <x v="0"/>
    <x v="2399"/>
  </r>
  <r>
    <n v="2674"/>
    <x v="1306"/>
    <x v="2"/>
    <x v="340"/>
    <x v="74"/>
    <x v="0"/>
    <s v="RR-19525"/>
    <x v="645"/>
    <x v="1"/>
    <s v="United States"/>
    <x v="90"/>
    <x v="31"/>
    <x v="111"/>
    <x v="3"/>
    <x v="1244"/>
    <x v="1"/>
    <x v="4"/>
    <x v="1218"/>
    <x v="2225"/>
    <x v="2"/>
    <x v="0"/>
    <x v="2400"/>
  </r>
  <r>
    <n v="2675"/>
    <x v="1307"/>
    <x v="3"/>
    <x v="734"/>
    <x v="108"/>
    <x v="3"/>
    <s v="TC-21295"/>
    <x v="646"/>
    <x v="0"/>
    <s v="United States"/>
    <x v="70"/>
    <x v="1"/>
    <x v="142"/>
    <x v="1"/>
    <x v="447"/>
    <x v="1"/>
    <x v="10"/>
    <x v="1219"/>
    <x v="1696"/>
    <x v="1"/>
    <x v="0"/>
    <x v="1797"/>
  </r>
  <r>
    <n v="2676"/>
    <x v="1308"/>
    <x v="3"/>
    <x v="344"/>
    <x v="348"/>
    <x v="1"/>
    <s v="DB-13615"/>
    <x v="140"/>
    <x v="0"/>
    <s v="United States"/>
    <x v="153"/>
    <x v="3"/>
    <x v="196"/>
    <x v="0"/>
    <x v="909"/>
    <x v="1"/>
    <x v="6"/>
    <x v="892"/>
    <x v="2216"/>
    <x v="2"/>
    <x v="2"/>
    <x v="2401"/>
  </r>
  <r>
    <n v="2677"/>
    <x v="1308"/>
    <x v="3"/>
    <x v="344"/>
    <x v="348"/>
    <x v="1"/>
    <s v="DB-13615"/>
    <x v="140"/>
    <x v="0"/>
    <s v="United States"/>
    <x v="153"/>
    <x v="3"/>
    <x v="196"/>
    <x v="0"/>
    <x v="1309"/>
    <x v="1"/>
    <x v="9"/>
    <x v="1285"/>
    <x v="2226"/>
    <x v="7"/>
    <x v="2"/>
    <x v="2402"/>
  </r>
  <r>
    <n v="2678"/>
    <x v="1309"/>
    <x v="2"/>
    <x v="261"/>
    <x v="365"/>
    <x v="3"/>
    <s v="SV-20785"/>
    <x v="647"/>
    <x v="0"/>
    <s v="United States"/>
    <x v="206"/>
    <x v="22"/>
    <x v="259"/>
    <x v="1"/>
    <x v="1085"/>
    <x v="1"/>
    <x v="8"/>
    <x v="1066"/>
    <x v="2227"/>
    <x v="3"/>
    <x v="6"/>
    <x v="2403"/>
  </r>
  <r>
    <n v="2679"/>
    <x v="1309"/>
    <x v="2"/>
    <x v="261"/>
    <x v="365"/>
    <x v="3"/>
    <s v="SV-20785"/>
    <x v="647"/>
    <x v="0"/>
    <s v="United States"/>
    <x v="206"/>
    <x v="22"/>
    <x v="259"/>
    <x v="1"/>
    <x v="735"/>
    <x v="1"/>
    <x v="8"/>
    <x v="727"/>
    <x v="2228"/>
    <x v="0"/>
    <x v="6"/>
    <x v="2404"/>
  </r>
  <r>
    <n v="2680"/>
    <x v="1310"/>
    <x v="3"/>
    <x v="276"/>
    <x v="210"/>
    <x v="1"/>
    <s v="MH-18115"/>
    <x v="414"/>
    <x v="2"/>
    <s v="United States"/>
    <x v="25"/>
    <x v="12"/>
    <x v="30"/>
    <x v="2"/>
    <x v="614"/>
    <x v="1"/>
    <x v="8"/>
    <x v="609"/>
    <x v="936"/>
    <x v="2"/>
    <x v="0"/>
    <x v="970"/>
  </r>
  <r>
    <n v="2681"/>
    <x v="1310"/>
    <x v="3"/>
    <x v="276"/>
    <x v="210"/>
    <x v="1"/>
    <s v="MH-18115"/>
    <x v="414"/>
    <x v="2"/>
    <s v="United States"/>
    <x v="25"/>
    <x v="12"/>
    <x v="30"/>
    <x v="2"/>
    <x v="695"/>
    <x v="2"/>
    <x v="11"/>
    <x v="688"/>
    <x v="1008"/>
    <x v="2"/>
    <x v="0"/>
    <x v="1047"/>
  </r>
  <r>
    <n v="2682"/>
    <x v="1310"/>
    <x v="3"/>
    <x v="276"/>
    <x v="210"/>
    <x v="1"/>
    <s v="MH-18115"/>
    <x v="414"/>
    <x v="2"/>
    <s v="United States"/>
    <x v="25"/>
    <x v="12"/>
    <x v="30"/>
    <x v="2"/>
    <x v="1403"/>
    <x v="1"/>
    <x v="8"/>
    <x v="1381"/>
    <x v="2229"/>
    <x v="4"/>
    <x v="0"/>
    <x v="2405"/>
  </r>
  <r>
    <n v="2683"/>
    <x v="1310"/>
    <x v="3"/>
    <x v="276"/>
    <x v="210"/>
    <x v="1"/>
    <s v="MH-18115"/>
    <x v="414"/>
    <x v="2"/>
    <s v="United States"/>
    <x v="25"/>
    <x v="12"/>
    <x v="30"/>
    <x v="2"/>
    <x v="1404"/>
    <x v="2"/>
    <x v="15"/>
    <x v="1382"/>
    <x v="2230"/>
    <x v="1"/>
    <x v="9"/>
    <x v="2406"/>
  </r>
  <r>
    <n v="2684"/>
    <x v="1310"/>
    <x v="3"/>
    <x v="276"/>
    <x v="210"/>
    <x v="1"/>
    <s v="MH-18115"/>
    <x v="414"/>
    <x v="2"/>
    <s v="United States"/>
    <x v="25"/>
    <x v="12"/>
    <x v="30"/>
    <x v="2"/>
    <x v="1405"/>
    <x v="2"/>
    <x v="7"/>
    <x v="1383"/>
    <x v="2231"/>
    <x v="7"/>
    <x v="0"/>
    <x v="2407"/>
  </r>
  <r>
    <n v="2685"/>
    <x v="1311"/>
    <x v="3"/>
    <x v="222"/>
    <x v="663"/>
    <x v="1"/>
    <s v="CT-11995"/>
    <x v="564"/>
    <x v="0"/>
    <s v="United States"/>
    <x v="1"/>
    <x v="1"/>
    <x v="25"/>
    <x v="1"/>
    <x v="1311"/>
    <x v="1"/>
    <x v="8"/>
    <x v="1288"/>
    <x v="2232"/>
    <x v="6"/>
    <x v="2"/>
    <x v="2408"/>
  </r>
  <r>
    <n v="2686"/>
    <x v="1312"/>
    <x v="0"/>
    <x v="47"/>
    <x v="47"/>
    <x v="1"/>
    <s v="KB-16315"/>
    <x v="41"/>
    <x v="0"/>
    <s v="United States"/>
    <x v="222"/>
    <x v="3"/>
    <x v="277"/>
    <x v="0"/>
    <x v="889"/>
    <x v="1"/>
    <x v="12"/>
    <x v="873"/>
    <x v="2233"/>
    <x v="1"/>
    <x v="2"/>
    <x v="2409"/>
  </r>
  <r>
    <n v="2687"/>
    <x v="1312"/>
    <x v="0"/>
    <x v="47"/>
    <x v="47"/>
    <x v="1"/>
    <s v="KB-16315"/>
    <x v="41"/>
    <x v="0"/>
    <s v="United States"/>
    <x v="222"/>
    <x v="3"/>
    <x v="277"/>
    <x v="0"/>
    <x v="880"/>
    <x v="1"/>
    <x v="8"/>
    <x v="865"/>
    <x v="2234"/>
    <x v="0"/>
    <x v="6"/>
    <x v="2410"/>
  </r>
  <r>
    <n v="2688"/>
    <x v="1313"/>
    <x v="0"/>
    <x v="578"/>
    <x v="816"/>
    <x v="2"/>
    <s v="RA-19285"/>
    <x v="267"/>
    <x v="0"/>
    <s v="United States"/>
    <x v="97"/>
    <x v="10"/>
    <x v="120"/>
    <x v="2"/>
    <x v="1406"/>
    <x v="1"/>
    <x v="8"/>
    <x v="1384"/>
    <x v="2235"/>
    <x v="2"/>
    <x v="3"/>
    <x v="2411"/>
  </r>
  <r>
    <n v="2689"/>
    <x v="1314"/>
    <x v="1"/>
    <x v="768"/>
    <x v="665"/>
    <x v="2"/>
    <s v="YC-21895"/>
    <x v="289"/>
    <x v="1"/>
    <s v="United States"/>
    <x v="1"/>
    <x v="1"/>
    <x v="3"/>
    <x v="1"/>
    <x v="1407"/>
    <x v="1"/>
    <x v="10"/>
    <x v="1385"/>
    <x v="2236"/>
    <x v="2"/>
    <x v="0"/>
    <x v="2412"/>
  </r>
  <r>
    <n v="2690"/>
    <x v="1315"/>
    <x v="2"/>
    <x v="479"/>
    <x v="326"/>
    <x v="2"/>
    <s v="RA-19915"/>
    <x v="154"/>
    <x v="0"/>
    <s v="United States"/>
    <x v="22"/>
    <x v="10"/>
    <x v="155"/>
    <x v="2"/>
    <x v="1199"/>
    <x v="1"/>
    <x v="6"/>
    <x v="1175"/>
    <x v="797"/>
    <x v="4"/>
    <x v="2"/>
    <x v="2413"/>
  </r>
  <r>
    <n v="2691"/>
    <x v="1316"/>
    <x v="3"/>
    <x v="769"/>
    <x v="274"/>
    <x v="1"/>
    <s v="CM-12160"/>
    <x v="380"/>
    <x v="0"/>
    <s v="United States"/>
    <x v="10"/>
    <x v="9"/>
    <x v="63"/>
    <x v="3"/>
    <x v="990"/>
    <x v="1"/>
    <x v="8"/>
    <x v="302"/>
    <x v="2237"/>
    <x v="1"/>
    <x v="6"/>
    <x v="2414"/>
  </r>
  <r>
    <n v="2692"/>
    <x v="1317"/>
    <x v="0"/>
    <x v="770"/>
    <x v="48"/>
    <x v="1"/>
    <s v="CS-12130"/>
    <x v="79"/>
    <x v="0"/>
    <s v="United States"/>
    <x v="323"/>
    <x v="22"/>
    <x v="401"/>
    <x v="1"/>
    <x v="1408"/>
    <x v="1"/>
    <x v="10"/>
    <x v="1386"/>
    <x v="1154"/>
    <x v="1"/>
    <x v="2"/>
    <x v="2415"/>
  </r>
  <r>
    <n v="2693"/>
    <x v="1317"/>
    <x v="0"/>
    <x v="770"/>
    <x v="48"/>
    <x v="1"/>
    <s v="CS-12130"/>
    <x v="79"/>
    <x v="0"/>
    <s v="United States"/>
    <x v="323"/>
    <x v="22"/>
    <x v="401"/>
    <x v="1"/>
    <x v="1409"/>
    <x v="2"/>
    <x v="7"/>
    <x v="1387"/>
    <x v="2238"/>
    <x v="1"/>
    <x v="2"/>
    <x v="2416"/>
  </r>
  <r>
    <n v="2694"/>
    <x v="1318"/>
    <x v="0"/>
    <x v="115"/>
    <x v="113"/>
    <x v="1"/>
    <s v="AJ-10795"/>
    <x v="295"/>
    <x v="1"/>
    <s v="United States"/>
    <x v="4"/>
    <x v="4"/>
    <x v="60"/>
    <x v="1"/>
    <x v="504"/>
    <x v="0"/>
    <x v="5"/>
    <x v="499"/>
    <x v="2239"/>
    <x v="2"/>
    <x v="0"/>
    <x v="2417"/>
  </r>
  <r>
    <n v="2695"/>
    <x v="1319"/>
    <x v="2"/>
    <x v="771"/>
    <x v="677"/>
    <x v="1"/>
    <s v="DL-12865"/>
    <x v="297"/>
    <x v="0"/>
    <s v="United States"/>
    <x v="146"/>
    <x v="2"/>
    <x v="186"/>
    <x v="0"/>
    <x v="1006"/>
    <x v="0"/>
    <x v="5"/>
    <x v="1372"/>
    <x v="2240"/>
    <x v="7"/>
    <x v="2"/>
    <x v="2418"/>
  </r>
  <r>
    <n v="2696"/>
    <x v="1320"/>
    <x v="0"/>
    <x v="569"/>
    <x v="817"/>
    <x v="2"/>
    <s v="BE-11410"/>
    <x v="648"/>
    <x v="0"/>
    <s v="United States"/>
    <x v="152"/>
    <x v="24"/>
    <x v="402"/>
    <x v="3"/>
    <x v="423"/>
    <x v="1"/>
    <x v="10"/>
    <x v="418"/>
    <x v="2241"/>
    <x v="0"/>
    <x v="2"/>
    <x v="2419"/>
  </r>
  <r>
    <n v="2697"/>
    <x v="1321"/>
    <x v="2"/>
    <x v="772"/>
    <x v="818"/>
    <x v="1"/>
    <s v="SM-20320"/>
    <x v="598"/>
    <x v="2"/>
    <s v="United States"/>
    <x v="108"/>
    <x v="2"/>
    <x v="133"/>
    <x v="0"/>
    <x v="1410"/>
    <x v="2"/>
    <x v="15"/>
    <x v="1388"/>
    <x v="2242"/>
    <x v="4"/>
    <x v="5"/>
    <x v="2420"/>
  </r>
  <r>
    <n v="2698"/>
    <x v="1321"/>
    <x v="2"/>
    <x v="772"/>
    <x v="818"/>
    <x v="1"/>
    <s v="SM-20320"/>
    <x v="598"/>
    <x v="2"/>
    <s v="United States"/>
    <x v="108"/>
    <x v="2"/>
    <x v="133"/>
    <x v="0"/>
    <x v="1411"/>
    <x v="2"/>
    <x v="15"/>
    <x v="1389"/>
    <x v="2243"/>
    <x v="5"/>
    <x v="5"/>
    <x v="2421"/>
  </r>
  <r>
    <n v="2699"/>
    <x v="1321"/>
    <x v="2"/>
    <x v="772"/>
    <x v="818"/>
    <x v="1"/>
    <s v="SM-20320"/>
    <x v="598"/>
    <x v="2"/>
    <s v="United States"/>
    <x v="108"/>
    <x v="2"/>
    <x v="133"/>
    <x v="0"/>
    <x v="128"/>
    <x v="1"/>
    <x v="10"/>
    <x v="128"/>
    <x v="2244"/>
    <x v="4"/>
    <x v="2"/>
    <x v="2422"/>
  </r>
  <r>
    <n v="2700"/>
    <x v="1321"/>
    <x v="2"/>
    <x v="772"/>
    <x v="818"/>
    <x v="1"/>
    <s v="SM-20320"/>
    <x v="598"/>
    <x v="2"/>
    <s v="United States"/>
    <x v="108"/>
    <x v="2"/>
    <x v="133"/>
    <x v="0"/>
    <x v="1412"/>
    <x v="1"/>
    <x v="6"/>
    <x v="1390"/>
    <x v="2245"/>
    <x v="1"/>
    <x v="2"/>
    <x v="2423"/>
  </r>
  <r>
    <n v="2701"/>
    <x v="1321"/>
    <x v="2"/>
    <x v="772"/>
    <x v="818"/>
    <x v="1"/>
    <s v="SM-20320"/>
    <x v="598"/>
    <x v="2"/>
    <s v="United States"/>
    <x v="108"/>
    <x v="2"/>
    <x v="133"/>
    <x v="0"/>
    <x v="1006"/>
    <x v="0"/>
    <x v="5"/>
    <x v="1372"/>
    <x v="2246"/>
    <x v="0"/>
    <x v="2"/>
    <x v="2424"/>
  </r>
  <r>
    <n v="2702"/>
    <x v="1321"/>
    <x v="2"/>
    <x v="772"/>
    <x v="818"/>
    <x v="1"/>
    <s v="SM-20320"/>
    <x v="598"/>
    <x v="2"/>
    <s v="United States"/>
    <x v="108"/>
    <x v="2"/>
    <x v="133"/>
    <x v="0"/>
    <x v="550"/>
    <x v="1"/>
    <x v="13"/>
    <x v="33"/>
    <x v="2247"/>
    <x v="1"/>
    <x v="2"/>
    <x v="2425"/>
  </r>
  <r>
    <n v="2703"/>
    <x v="1321"/>
    <x v="2"/>
    <x v="772"/>
    <x v="818"/>
    <x v="1"/>
    <s v="SM-20320"/>
    <x v="598"/>
    <x v="2"/>
    <s v="United States"/>
    <x v="108"/>
    <x v="2"/>
    <x v="133"/>
    <x v="0"/>
    <x v="1154"/>
    <x v="0"/>
    <x v="5"/>
    <x v="1133"/>
    <x v="1919"/>
    <x v="1"/>
    <x v="2"/>
    <x v="2426"/>
  </r>
  <r>
    <n v="2704"/>
    <x v="1322"/>
    <x v="2"/>
    <x v="773"/>
    <x v="496"/>
    <x v="1"/>
    <s v="RP-19390"/>
    <x v="261"/>
    <x v="0"/>
    <s v="United States"/>
    <x v="248"/>
    <x v="39"/>
    <x v="307"/>
    <x v="3"/>
    <x v="1413"/>
    <x v="1"/>
    <x v="10"/>
    <x v="1391"/>
    <x v="2248"/>
    <x v="1"/>
    <x v="0"/>
    <x v="2427"/>
  </r>
  <r>
    <n v="2705"/>
    <x v="1323"/>
    <x v="3"/>
    <x v="497"/>
    <x v="88"/>
    <x v="0"/>
    <s v="JD-16015"/>
    <x v="557"/>
    <x v="0"/>
    <s v="United States"/>
    <x v="20"/>
    <x v="15"/>
    <x v="29"/>
    <x v="3"/>
    <x v="176"/>
    <x v="2"/>
    <x v="11"/>
    <x v="175"/>
    <x v="2249"/>
    <x v="5"/>
    <x v="0"/>
    <x v="2428"/>
  </r>
  <r>
    <n v="2706"/>
    <x v="1324"/>
    <x v="3"/>
    <x v="114"/>
    <x v="329"/>
    <x v="1"/>
    <s v="AB-10255"/>
    <x v="437"/>
    <x v="2"/>
    <s v="United States"/>
    <x v="51"/>
    <x v="27"/>
    <x v="64"/>
    <x v="1"/>
    <x v="1059"/>
    <x v="1"/>
    <x v="14"/>
    <x v="1039"/>
    <x v="1459"/>
    <x v="0"/>
    <x v="0"/>
    <x v="2429"/>
  </r>
  <r>
    <n v="2707"/>
    <x v="1324"/>
    <x v="3"/>
    <x v="114"/>
    <x v="329"/>
    <x v="1"/>
    <s v="AB-10255"/>
    <x v="437"/>
    <x v="2"/>
    <s v="United States"/>
    <x v="51"/>
    <x v="27"/>
    <x v="64"/>
    <x v="1"/>
    <x v="1414"/>
    <x v="1"/>
    <x v="10"/>
    <x v="1392"/>
    <x v="541"/>
    <x v="1"/>
    <x v="0"/>
    <x v="551"/>
  </r>
  <r>
    <n v="2708"/>
    <x v="1324"/>
    <x v="3"/>
    <x v="114"/>
    <x v="329"/>
    <x v="1"/>
    <s v="AB-10255"/>
    <x v="437"/>
    <x v="2"/>
    <s v="United States"/>
    <x v="51"/>
    <x v="27"/>
    <x v="64"/>
    <x v="1"/>
    <x v="1415"/>
    <x v="1"/>
    <x v="10"/>
    <x v="1393"/>
    <x v="2250"/>
    <x v="4"/>
    <x v="0"/>
    <x v="2430"/>
  </r>
  <r>
    <n v="2709"/>
    <x v="1325"/>
    <x v="1"/>
    <x v="564"/>
    <x v="819"/>
    <x v="1"/>
    <s v="CC-12145"/>
    <x v="230"/>
    <x v="0"/>
    <s v="United States"/>
    <x v="1"/>
    <x v="1"/>
    <x v="13"/>
    <x v="1"/>
    <x v="1416"/>
    <x v="0"/>
    <x v="5"/>
    <x v="1394"/>
    <x v="2251"/>
    <x v="3"/>
    <x v="0"/>
    <x v="2431"/>
  </r>
  <r>
    <n v="2710"/>
    <x v="1325"/>
    <x v="1"/>
    <x v="564"/>
    <x v="819"/>
    <x v="1"/>
    <s v="CC-12145"/>
    <x v="230"/>
    <x v="0"/>
    <s v="United States"/>
    <x v="1"/>
    <x v="1"/>
    <x v="13"/>
    <x v="1"/>
    <x v="1150"/>
    <x v="2"/>
    <x v="15"/>
    <x v="1129"/>
    <x v="2252"/>
    <x v="1"/>
    <x v="2"/>
    <x v="2432"/>
  </r>
  <r>
    <n v="2711"/>
    <x v="1326"/>
    <x v="1"/>
    <x v="555"/>
    <x v="631"/>
    <x v="1"/>
    <s v="GH-14425"/>
    <x v="485"/>
    <x v="0"/>
    <s v="United States"/>
    <x v="108"/>
    <x v="2"/>
    <x v="133"/>
    <x v="0"/>
    <x v="410"/>
    <x v="1"/>
    <x v="8"/>
    <x v="405"/>
    <x v="2253"/>
    <x v="0"/>
    <x v="6"/>
    <x v="2433"/>
  </r>
  <r>
    <n v="2712"/>
    <x v="1327"/>
    <x v="3"/>
    <x v="449"/>
    <x v="768"/>
    <x v="2"/>
    <s v="CP-12085"/>
    <x v="434"/>
    <x v="1"/>
    <s v="United States"/>
    <x v="80"/>
    <x v="24"/>
    <x v="345"/>
    <x v="3"/>
    <x v="613"/>
    <x v="0"/>
    <x v="5"/>
    <x v="608"/>
    <x v="2254"/>
    <x v="4"/>
    <x v="2"/>
    <x v="2434"/>
  </r>
  <r>
    <n v="2713"/>
    <x v="1328"/>
    <x v="3"/>
    <x v="570"/>
    <x v="608"/>
    <x v="0"/>
    <s v="GM-14440"/>
    <x v="306"/>
    <x v="0"/>
    <s v="United States"/>
    <x v="21"/>
    <x v="15"/>
    <x v="24"/>
    <x v="3"/>
    <x v="158"/>
    <x v="1"/>
    <x v="6"/>
    <x v="157"/>
    <x v="1847"/>
    <x v="6"/>
    <x v="0"/>
    <x v="2435"/>
  </r>
  <r>
    <n v="2714"/>
    <x v="1329"/>
    <x v="2"/>
    <x v="573"/>
    <x v="612"/>
    <x v="1"/>
    <s v="LC-16885"/>
    <x v="62"/>
    <x v="0"/>
    <s v="United States"/>
    <x v="40"/>
    <x v="3"/>
    <x v="124"/>
    <x v="0"/>
    <x v="722"/>
    <x v="2"/>
    <x v="7"/>
    <x v="1395"/>
    <x v="214"/>
    <x v="1"/>
    <x v="2"/>
    <x v="2436"/>
  </r>
  <r>
    <n v="2715"/>
    <x v="1330"/>
    <x v="1"/>
    <x v="494"/>
    <x v="726"/>
    <x v="1"/>
    <s v="BT-11305"/>
    <x v="457"/>
    <x v="2"/>
    <s v="United States"/>
    <x v="4"/>
    <x v="4"/>
    <x v="59"/>
    <x v="1"/>
    <x v="1061"/>
    <x v="1"/>
    <x v="6"/>
    <x v="1041"/>
    <x v="2255"/>
    <x v="2"/>
    <x v="0"/>
    <x v="2437"/>
  </r>
  <r>
    <n v="2716"/>
    <x v="1331"/>
    <x v="2"/>
    <x v="774"/>
    <x v="820"/>
    <x v="1"/>
    <s v="CP-12085"/>
    <x v="434"/>
    <x v="1"/>
    <s v="United States"/>
    <x v="20"/>
    <x v="15"/>
    <x v="23"/>
    <x v="3"/>
    <x v="1417"/>
    <x v="2"/>
    <x v="7"/>
    <x v="1396"/>
    <x v="2256"/>
    <x v="0"/>
    <x v="0"/>
    <x v="2438"/>
  </r>
  <r>
    <n v="2717"/>
    <x v="1332"/>
    <x v="3"/>
    <x v="775"/>
    <x v="153"/>
    <x v="1"/>
    <s v="SC-20680"/>
    <x v="649"/>
    <x v="2"/>
    <s v="United States"/>
    <x v="38"/>
    <x v="32"/>
    <x v="112"/>
    <x v="0"/>
    <x v="357"/>
    <x v="2"/>
    <x v="11"/>
    <x v="353"/>
    <x v="2257"/>
    <x v="0"/>
    <x v="0"/>
    <x v="2439"/>
  </r>
  <r>
    <n v="2718"/>
    <x v="1333"/>
    <x v="2"/>
    <x v="557"/>
    <x v="178"/>
    <x v="1"/>
    <s v="DK-13375"/>
    <x v="589"/>
    <x v="0"/>
    <s v="United States"/>
    <x v="20"/>
    <x v="15"/>
    <x v="23"/>
    <x v="3"/>
    <x v="1418"/>
    <x v="2"/>
    <x v="7"/>
    <x v="1397"/>
    <x v="2258"/>
    <x v="1"/>
    <x v="0"/>
    <x v="2440"/>
  </r>
  <r>
    <n v="2719"/>
    <x v="1334"/>
    <x v="3"/>
    <x v="202"/>
    <x v="63"/>
    <x v="1"/>
    <s v="SE-20110"/>
    <x v="339"/>
    <x v="0"/>
    <s v="United States"/>
    <x v="116"/>
    <x v="1"/>
    <x v="146"/>
    <x v="1"/>
    <x v="821"/>
    <x v="1"/>
    <x v="4"/>
    <x v="809"/>
    <x v="2259"/>
    <x v="0"/>
    <x v="0"/>
    <x v="2441"/>
  </r>
  <r>
    <n v="2720"/>
    <x v="1335"/>
    <x v="2"/>
    <x v="776"/>
    <x v="820"/>
    <x v="0"/>
    <s v="LF-17185"/>
    <x v="166"/>
    <x v="0"/>
    <s v="United States"/>
    <x v="12"/>
    <x v="5"/>
    <x v="14"/>
    <x v="2"/>
    <x v="561"/>
    <x v="0"/>
    <x v="5"/>
    <x v="555"/>
    <x v="112"/>
    <x v="1"/>
    <x v="7"/>
    <x v="647"/>
  </r>
  <r>
    <n v="2721"/>
    <x v="1336"/>
    <x v="2"/>
    <x v="130"/>
    <x v="821"/>
    <x v="0"/>
    <s v="ON-18715"/>
    <x v="21"/>
    <x v="1"/>
    <s v="United States"/>
    <x v="143"/>
    <x v="3"/>
    <x v="182"/>
    <x v="0"/>
    <x v="203"/>
    <x v="1"/>
    <x v="13"/>
    <x v="202"/>
    <x v="1357"/>
    <x v="1"/>
    <x v="2"/>
    <x v="1421"/>
  </r>
  <r>
    <n v="2722"/>
    <x v="1336"/>
    <x v="2"/>
    <x v="130"/>
    <x v="821"/>
    <x v="0"/>
    <s v="ON-18715"/>
    <x v="21"/>
    <x v="1"/>
    <s v="United States"/>
    <x v="143"/>
    <x v="3"/>
    <x v="182"/>
    <x v="0"/>
    <x v="937"/>
    <x v="1"/>
    <x v="9"/>
    <x v="921"/>
    <x v="2260"/>
    <x v="2"/>
    <x v="2"/>
    <x v="1556"/>
  </r>
  <r>
    <n v="2723"/>
    <x v="1337"/>
    <x v="0"/>
    <x v="167"/>
    <x v="578"/>
    <x v="0"/>
    <s v="TB-21400"/>
    <x v="483"/>
    <x v="0"/>
    <s v="United States"/>
    <x v="166"/>
    <x v="17"/>
    <x v="212"/>
    <x v="0"/>
    <x v="720"/>
    <x v="1"/>
    <x v="4"/>
    <x v="712"/>
    <x v="2261"/>
    <x v="2"/>
    <x v="0"/>
    <x v="2442"/>
  </r>
  <r>
    <n v="2724"/>
    <x v="1338"/>
    <x v="2"/>
    <x v="777"/>
    <x v="508"/>
    <x v="1"/>
    <s v="DF-13135"/>
    <x v="650"/>
    <x v="0"/>
    <s v="United States"/>
    <x v="132"/>
    <x v="1"/>
    <x v="167"/>
    <x v="1"/>
    <x v="264"/>
    <x v="1"/>
    <x v="2"/>
    <x v="261"/>
    <x v="2262"/>
    <x v="2"/>
    <x v="0"/>
    <x v="2443"/>
  </r>
  <r>
    <n v="2725"/>
    <x v="1338"/>
    <x v="2"/>
    <x v="777"/>
    <x v="508"/>
    <x v="1"/>
    <s v="DF-13135"/>
    <x v="650"/>
    <x v="0"/>
    <s v="United States"/>
    <x v="132"/>
    <x v="1"/>
    <x v="167"/>
    <x v="1"/>
    <x v="979"/>
    <x v="1"/>
    <x v="8"/>
    <x v="963"/>
    <x v="2263"/>
    <x v="0"/>
    <x v="2"/>
    <x v="2444"/>
  </r>
  <r>
    <n v="2726"/>
    <x v="1339"/>
    <x v="3"/>
    <x v="659"/>
    <x v="87"/>
    <x v="1"/>
    <s v="EP-13915"/>
    <x v="212"/>
    <x v="0"/>
    <s v="United States"/>
    <x v="10"/>
    <x v="9"/>
    <x v="74"/>
    <x v="3"/>
    <x v="1211"/>
    <x v="2"/>
    <x v="7"/>
    <x v="1187"/>
    <x v="2264"/>
    <x v="2"/>
    <x v="10"/>
    <x v="2445"/>
  </r>
  <r>
    <n v="2727"/>
    <x v="1339"/>
    <x v="3"/>
    <x v="659"/>
    <x v="87"/>
    <x v="1"/>
    <s v="EP-13915"/>
    <x v="212"/>
    <x v="0"/>
    <s v="United States"/>
    <x v="10"/>
    <x v="9"/>
    <x v="74"/>
    <x v="3"/>
    <x v="1342"/>
    <x v="0"/>
    <x v="3"/>
    <x v="1318"/>
    <x v="2265"/>
    <x v="4"/>
    <x v="10"/>
    <x v="2446"/>
  </r>
  <r>
    <n v="2728"/>
    <x v="1340"/>
    <x v="3"/>
    <x v="66"/>
    <x v="468"/>
    <x v="2"/>
    <s v="SK-19990"/>
    <x v="85"/>
    <x v="0"/>
    <s v="United States"/>
    <x v="167"/>
    <x v="24"/>
    <x v="213"/>
    <x v="3"/>
    <x v="520"/>
    <x v="1"/>
    <x v="8"/>
    <x v="515"/>
    <x v="2266"/>
    <x v="7"/>
    <x v="6"/>
    <x v="2447"/>
  </r>
  <r>
    <n v="2729"/>
    <x v="1340"/>
    <x v="3"/>
    <x v="66"/>
    <x v="468"/>
    <x v="2"/>
    <s v="SK-19990"/>
    <x v="85"/>
    <x v="0"/>
    <s v="United States"/>
    <x v="167"/>
    <x v="24"/>
    <x v="213"/>
    <x v="3"/>
    <x v="1334"/>
    <x v="2"/>
    <x v="7"/>
    <x v="1310"/>
    <x v="2267"/>
    <x v="3"/>
    <x v="10"/>
    <x v="2448"/>
  </r>
  <r>
    <n v="2730"/>
    <x v="1341"/>
    <x v="3"/>
    <x v="778"/>
    <x v="822"/>
    <x v="1"/>
    <s v="FH-14350"/>
    <x v="651"/>
    <x v="0"/>
    <s v="United States"/>
    <x v="4"/>
    <x v="4"/>
    <x v="59"/>
    <x v="1"/>
    <x v="147"/>
    <x v="1"/>
    <x v="6"/>
    <x v="147"/>
    <x v="153"/>
    <x v="1"/>
    <x v="0"/>
    <x v="155"/>
  </r>
  <r>
    <n v="2731"/>
    <x v="1341"/>
    <x v="3"/>
    <x v="778"/>
    <x v="822"/>
    <x v="1"/>
    <s v="FH-14350"/>
    <x v="651"/>
    <x v="0"/>
    <s v="United States"/>
    <x v="4"/>
    <x v="4"/>
    <x v="59"/>
    <x v="1"/>
    <x v="651"/>
    <x v="2"/>
    <x v="11"/>
    <x v="645"/>
    <x v="2268"/>
    <x v="4"/>
    <x v="0"/>
    <x v="2449"/>
  </r>
  <r>
    <n v="2732"/>
    <x v="1341"/>
    <x v="3"/>
    <x v="778"/>
    <x v="822"/>
    <x v="1"/>
    <s v="FH-14350"/>
    <x v="651"/>
    <x v="0"/>
    <s v="United States"/>
    <x v="4"/>
    <x v="4"/>
    <x v="59"/>
    <x v="1"/>
    <x v="216"/>
    <x v="0"/>
    <x v="5"/>
    <x v="215"/>
    <x v="2269"/>
    <x v="7"/>
    <x v="0"/>
    <x v="2450"/>
  </r>
  <r>
    <n v="2733"/>
    <x v="1342"/>
    <x v="2"/>
    <x v="779"/>
    <x v="287"/>
    <x v="1"/>
    <s v="EH-13945"/>
    <x v="13"/>
    <x v="0"/>
    <s v="United States"/>
    <x v="135"/>
    <x v="30"/>
    <x v="170"/>
    <x v="3"/>
    <x v="687"/>
    <x v="2"/>
    <x v="7"/>
    <x v="680"/>
    <x v="2270"/>
    <x v="0"/>
    <x v="0"/>
    <x v="2451"/>
  </r>
  <r>
    <n v="2734"/>
    <x v="1342"/>
    <x v="2"/>
    <x v="779"/>
    <x v="287"/>
    <x v="1"/>
    <s v="EH-13945"/>
    <x v="13"/>
    <x v="0"/>
    <s v="United States"/>
    <x v="135"/>
    <x v="30"/>
    <x v="170"/>
    <x v="3"/>
    <x v="796"/>
    <x v="1"/>
    <x v="6"/>
    <x v="786"/>
    <x v="2271"/>
    <x v="7"/>
    <x v="0"/>
    <x v="2452"/>
  </r>
  <r>
    <n v="2735"/>
    <x v="1343"/>
    <x v="1"/>
    <x v="780"/>
    <x v="823"/>
    <x v="0"/>
    <s v="JE-15715"/>
    <x v="555"/>
    <x v="0"/>
    <s v="United States"/>
    <x v="324"/>
    <x v="27"/>
    <x v="403"/>
    <x v="1"/>
    <x v="33"/>
    <x v="1"/>
    <x v="10"/>
    <x v="33"/>
    <x v="338"/>
    <x v="4"/>
    <x v="0"/>
    <x v="346"/>
  </r>
  <r>
    <n v="2736"/>
    <x v="1344"/>
    <x v="1"/>
    <x v="50"/>
    <x v="765"/>
    <x v="1"/>
    <s v="KL-16645"/>
    <x v="107"/>
    <x v="0"/>
    <s v="United States"/>
    <x v="46"/>
    <x v="13"/>
    <x v="284"/>
    <x v="3"/>
    <x v="1419"/>
    <x v="2"/>
    <x v="7"/>
    <x v="1398"/>
    <x v="2258"/>
    <x v="1"/>
    <x v="0"/>
    <x v="2453"/>
  </r>
  <r>
    <n v="2737"/>
    <x v="1344"/>
    <x v="1"/>
    <x v="50"/>
    <x v="765"/>
    <x v="1"/>
    <s v="KL-16645"/>
    <x v="107"/>
    <x v="0"/>
    <s v="United States"/>
    <x v="46"/>
    <x v="13"/>
    <x v="284"/>
    <x v="3"/>
    <x v="670"/>
    <x v="1"/>
    <x v="10"/>
    <x v="664"/>
    <x v="2272"/>
    <x v="3"/>
    <x v="0"/>
    <x v="2454"/>
  </r>
  <r>
    <n v="2738"/>
    <x v="1344"/>
    <x v="1"/>
    <x v="50"/>
    <x v="765"/>
    <x v="1"/>
    <s v="KL-16645"/>
    <x v="107"/>
    <x v="0"/>
    <s v="United States"/>
    <x v="46"/>
    <x v="13"/>
    <x v="284"/>
    <x v="3"/>
    <x v="899"/>
    <x v="0"/>
    <x v="0"/>
    <x v="883"/>
    <x v="674"/>
    <x v="1"/>
    <x v="0"/>
    <x v="2455"/>
  </r>
  <r>
    <n v="2739"/>
    <x v="1344"/>
    <x v="1"/>
    <x v="50"/>
    <x v="765"/>
    <x v="1"/>
    <s v="KL-16645"/>
    <x v="107"/>
    <x v="0"/>
    <s v="United States"/>
    <x v="46"/>
    <x v="13"/>
    <x v="284"/>
    <x v="3"/>
    <x v="817"/>
    <x v="2"/>
    <x v="7"/>
    <x v="805"/>
    <x v="2273"/>
    <x v="0"/>
    <x v="0"/>
    <x v="2456"/>
  </r>
  <r>
    <n v="2740"/>
    <x v="1345"/>
    <x v="3"/>
    <x v="513"/>
    <x v="650"/>
    <x v="2"/>
    <s v="EB-13750"/>
    <x v="494"/>
    <x v="1"/>
    <s v="United States"/>
    <x v="325"/>
    <x v="19"/>
    <x v="404"/>
    <x v="0"/>
    <x v="1420"/>
    <x v="1"/>
    <x v="14"/>
    <x v="1399"/>
    <x v="2274"/>
    <x v="4"/>
    <x v="0"/>
    <x v="2457"/>
  </r>
  <r>
    <n v="2741"/>
    <x v="1345"/>
    <x v="3"/>
    <x v="513"/>
    <x v="650"/>
    <x v="2"/>
    <s v="EB-13750"/>
    <x v="494"/>
    <x v="1"/>
    <s v="United States"/>
    <x v="325"/>
    <x v="19"/>
    <x v="404"/>
    <x v="0"/>
    <x v="1421"/>
    <x v="2"/>
    <x v="11"/>
    <x v="1400"/>
    <x v="2275"/>
    <x v="0"/>
    <x v="0"/>
    <x v="2458"/>
  </r>
  <r>
    <n v="2742"/>
    <x v="1346"/>
    <x v="0"/>
    <x v="781"/>
    <x v="824"/>
    <x v="0"/>
    <s v="BD-11725"/>
    <x v="232"/>
    <x v="0"/>
    <s v="United States"/>
    <x v="46"/>
    <x v="24"/>
    <x v="55"/>
    <x v="3"/>
    <x v="1040"/>
    <x v="1"/>
    <x v="12"/>
    <x v="33"/>
    <x v="670"/>
    <x v="2"/>
    <x v="2"/>
    <x v="2459"/>
  </r>
  <r>
    <n v="2743"/>
    <x v="1347"/>
    <x v="2"/>
    <x v="130"/>
    <x v="821"/>
    <x v="1"/>
    <s v="MS-17530"/>
    <x v="652"/>
    <x v="0"/>
    <s v="United States"/>
    <x v="70"/>
    <x v="1"/>
    <x v="88"/>
    <x v="1"/>
    <x v="1381"/>
    <x v="0"/>
    <x v="5"/>
    <x v="1357"/>
    <x v="2276"/>
    <x v="0"/>
    <x v="0"/>
    <x v="2460"/>
  </r>
  <r>
    <n v="2744"/>
    <x v="1348"/>
    <x v="1"/>
    <x v="782"/>
    <x v="579"/>
    <x v="0"/>
    <s v="SC-20770"/>
    <x v="34"/>
    <x v="1"/>
    <s v="United States"/>
    <x v="8"/>
    <x v="1"/>
    <x v="34"/>
    <x v="1"/>
    <x v="592"/>
    <x v="0"/>
    <x v="5"/>
    <x v="587"/>
    <x v="2277"/>
    <x v="5"/>
    <x v="0"/>
    <x v="2461"/>
  </r>
  <r>
    <n v="2745"/>
    <x v="1348"/>
    <x v="1"/>
    <x v="782"/>
    <x v="579"/>
    <x v="0"/>
    <s v="SC-20770"/>
    <x v="34"/>
    <x v="1"/>
    <s v="United States"/>
    <x v="8"/>
    <x v="1"/>
    <x v="34"/>
    <x v="1"/>
    <x v="66"/>
    <x v="2"/>
    <x v="7"/>
    <x v="66"/>
    <x v="2278"/>
    <x v="1"/>
    <x v="2"/>
    <x v="2462"/>
  </r>
  <r>
    <n v="2746"/>
    <x v="1349"/>
    <x v="3"/>
    <x v="783"/>
    <x v="825"/>
    <x v="0"/>
    <s v="FM-14380"/>
    <x v="248"/>
    <x v="0"/>
    <s v="United States"/>
    <x v="108"/>
    <x v="3"/>
    <x v="222"/>
    <x v="0"/>
    <x v="409"/>
    <x v="2"/>
    <x v="11"/>
    <x v="404"/>
    <x v="2279"/>
    <x v="7"/>
    <x v="2"/>
    <x v="2463"/>
  </r>
  <r>
    <n v="2747"/>
    <x v="1350"/>
    <x v="2"/>
    <x v="552"/>
    <x v="613"/>
    <x v="1"/>
    <s v="KT-16480"/>
    <x v="409"/>
    <x v="0"/>
    <s v="United States"/>
    <x v="47"/>
    <x v="31"/>
    <x v="117"/>
    <x v="3"/>
    <x v="601"/>
    <x v="0"/>
    <x v="3"/>
    <x v="596"/>
    <x v="2280"/>
    <x v="1"/>
    <x v="4"/>
    <x v="2464"/>
  </r>
  <r>
    <n v="2748"/>
    <x v="1351"/>
    <x v="1"/>
    <x v="6"/>
    <x v="6"/>
    <x v="1"/>
    <s v="AP-10720"/>
    <x v="399"/>
    <x v="2"/>
    <s v="United States"/>
    <x v="326"/>
    <x v="5"/>
    <x v="405"/>
    <x v="2"/>
    <x v="1422"/>
    <x v="2"/>
    <x v="11"/>
    <x v="1401"/>
    <x v="220"/>
    <x v="4"/>
    <x v="2"/>
    <x v="2465"/>
  </r>
  <r>
    <n v="2749"/>
    <x v="1352"/>
    <x v="1"/>
    <x v="784"/>
    <x v="222"/>
    <x v="1"/>
    <s v="RH-19555"/>
    <x v="653"/>
    <x v="0"/>
    <s v="United States"/>
    <x v="315"/>
    <x v="2"/>
    <x v="393"/>
    <x v="0"/>
    <x v="1316"/>
    <x v="1"/>
    <x v="8"/>
    <x v="1293"/>
    <x v="2281"/>
    <x v="1"/>
    <x v="6"/>
    <x v="2466"/>
  </r>
  <r>
    <n v="2750"/>
    <x v="1353"/>
    <x v="2"/>
    <x v="785"/>
    <x v="3"/>
    <x v="1"/>
    <s v="CS-11950"/>
    <x v="229"/>
    <x v="0"/>
    <s v="United States"/>
    <x v="4"/>
    <x v="4"/>
    <x v="60"/>
    <x v="1"/>
    <x v="1423"/>
    <x v="0"/>
    <x v="1"/>
    <x v="1402"/>
    <x v="2282"/>
    <x v="1"/>
    <x v="2"/>
    <x v="2467"/>
  </r>
  <r>
    <n v="2751"/>
    <x v="1354"/>
    <x v="2"/>
    <x v="233"/>
    <x v="826"/>
    <x v="0"/>
    <s v="TM-21010"/>
    <x v="612"/>
    <x v="0"/>
    <s v="United States"/>
    <x v="327"/>
    <x v="1"/>
    <x v="406"/>
    <x v="1"/>
    <x v="1424"/>
    <x v="1"/>
    <x v="4"/>
    <x v="1403"/>
    <x v="2283"/>
    <x v="10"/>
    <x v="0"/>
    <x v="2468"/>
  </r>
  <r>
    <n v="2752"/>
    <x v="1355"/>
    <x v="2"/>
    <x v="542"/>
    <x v="496"/>
    <x v="1"/>
    <s v="HF-14995"/>
    <x v="520"/>
    <x v="0"/>
    <s v="United States"/>
    <x v="1"/>
    <x v="1"/>
    <x v="141"/>
    <x v="1"/>
    <x v="1153"/>
    <x v="0"/>
    <x v="1"/>
    <x v="1132"/>
    <x v="2284"/>
    <x v="0"/>
    <x v="2"/>
    <x v="2469"/>
  </r>
  <r>
    <n v="2753"/>
    <x v="1356"/>
    <x v="1"/>
    <x v="786"/>
    <x v="419"/>
    <x v="1"/>
    <s v="GA-14515"/>
    <x v="654"/>
    <x v="0"/>
    <s v="United States"/>
    <x v="8"/>
    <x v="1"/>
    <x v="34"/>
    <x v="1"/>
    <x v="1061"/>
    <x v="1"/>
    <x v="6"/>
    <x v="1041"/>
    <x v="348"/>
    <x v="0"/>
    <x v="0"/>
    <x v="2470"/>
  </r>
  <r>
    <n v="2754"/>
    <x v="1356"/>
    <x v="1"/>
    <x v="786"/>
    <x v="419"/>
    <x v="1"/>
    <s v="GA-14515"/>
    <x v="654"/>
    <x v="0"/>
    <s v="United States"/>
    <x v="8"/>
    <x v="1"/>
    <x v="34"/>
    <x v="1"/>
    <x v="619"/>
    <x v="2"/>
    <x v="11"/>
    <x v="614"/>
    <x v="2285"/>
    <x v="1"/>
    <x v="0"/>
    <x v="2471"/>
  </r>
  <r>
    <n v="2755"/>
    <x v="1356"/>
    <x v="1"/>
    <x v="786"/>
    <x v="419"/>
    <x v="1"/>
    <s v="GA-14515"/>
    <x v="654"/>
    <x v="0"/>
    <s v="United States"/>
    <x v="8"/>
    <x v="1"/>
    <x v="34"/>
    <x v="1"/>
    <x v="966"/>
    <x v="2"/>
    <x v="7"/>
    <x v="1359"/>
    <x v="2286"/>
    <x v="2"/>
    <x v="2"/>
    <x v="2472"/>
  </r>
  <r>
    <n v="2756"/>
    <x v="1356"/>
    <x v="1"/>
    <x v="786"/>
    <x v="419"/>
    <x v="1"/>
    <s v="GA-14515"/>
    <x v="654"/>
    <x v="0"/>
    <s v="United States"/>
    <x v="8"/>
    <x v="1"/>
    <x v="34"/>
    <x v="1"/>
    <x v="1364"/>
    <x v="1"/>
    <x v="9"/>
    <x v="1341"/>
    <x v="2287"/>
    <x v="2"/>
    <x v="0"/>
    <x v="2473"/>
  </r>
  <r>
    <n v="2757"/>
    <x v="1356"/>
    <x v="1"/>
    <x v="786"/>
    <x v="419"/>
    <x v="1"/>
    <s v="GA-14515"/>
    <x v="654"/>
    <x v="0"/>
    <s v="United States"/>
    <x v="8"/>
    <x v="1"/>
    <x v="34"/>
    <x v="1"/>
    <x v="1331"/>
    <x v="1"/>
    <x v="10"/>
    <x v="1307"/>
    <x v="493"/>
    <x v="0"/>
    <x v="0"/>
    <x v="2181"/>
  </r>
  <r>
    <n v="2758"/>
    <x v="1357"/>
    <x v="0"/>
    <x v="725"/>
    <x v="111"/>
    <x v="0"/>
    <s v="ES-14020"/>
    <x v="301"/>
    <x v="0"/>
    <s v="United States"/>
    <x v="20"/>
    <x v="15"/>
    <x v="45"/>
    <x v="3"/>
    <x v="657"/>
    <x v="2"/>
    <x v="11"/>
    <x v="651"/>
    <x v="764"/>
    <x v="1"/>
    <x v="0"/>
    <x v="786"/>
  </r>
  <r>
    <n v="2759"/>
    <x v="1358"/>
    <x v="0"/>
    <x v="21"/>
    <x v="535"/>
    <x v="1"/>
    <s v="JP-16135"/>
    <x v="655"/>
    <x v="2"/>
    <s v="United States"/>
    <x v="38"/>
    <x v="32"/>
    <x v="112"/>
    <x v="0"/>
    <x v="1006"/>
    <x v="0"/>
    <x v="5"/>
    <x v="1372"/>
    <x v="2288"/>
    <x v="4"/>
    <x v="0"/>
    <x v="2474"/>
  </r>
  <r>
    <n v="2760"/>
    <x v="1358"/>
    <x v="0"/>
    <x v="21"/>
    <x v="535"/>
    <x v="1"/>
    <s v="JP-16135"/>
    <x v="655"/>
    <x v="2"/>
    <s v="United States"/>
    <x v="38"/>
    <x v="32"/>
    <x v="112"/>
    <x v="0"/>
    <x v="772"/>
    <x v="1"/>
    <x v="4"/>
    <x v="764"/>
    <x v="2289"/>
    <x v="4"/>
    <x v="0"/>
    <x v="2475"/>
  </r>
  <r>
    <n v="2761"/>
    <x v="1359"/>
    <x v="2"/>
    <x v="542"/>
    <x v="632"/>
    <x v="2"/>
    <s v="Dp-13240"/>
    <x v="656"/>
    <x v="2"/>
    <s v="United States"/>
    <x v="208"/>
    <x v="7"/>
    <x v="407"/>
    <x v="1"/>
    <x v="364"/>
    <x v="1"/>
    <x v="10"/>
    <x v="359"/>
    <x v="2290"/>
    <x v="2"/>
    <x v="0"/>
    <x v="2476"/>
  </r>
  <r>
    <n v="2762"/>
    <x v="1360"/>
    <x v="3"/>
    <x v="386"/>
    <x v="518"/>
    <x v="2"/>
    <s v="NK-18490"/>
    <x v="71"/>
    <x v="2"/>
    <s v="United States"/>
    <x v="8"/>
    <x v="1"/>
    <x v="94"/>
    <x v="1"/>
    <x v="1425"/>
    <x v="2"/>
    <x v="11"/>
    <x v="1404"/>
    <x v="2291"/>
    <x v="7"/>
    <x v="0"/>
    <x v="2477"/>
  </r>
  <r>
    <n v="2763"/>
    <x v="1360"/>
    <x v="3"/>
    <x v="386"/>
    <x v="518"/>
    <x v="2"/>
    <s v="NK-18490"/>
    <x v="71"/>
    <x v="2"/>
    <s v="United States"/>
    <x v="8"/>
    <x v="1"/>
    <x v="94"/>
    <x v="1"/>
    <x v="986"/>
    <x v="1"/>
    <x v="8"/>
    <x v="970"/>
    <x v="2292"/>
    <x v="2"/>
    <x v="2"/>
    <x v="2478"/>
  </r>
  <r>
    <n v="2764"/>
    <x v="1361"/>
    <x v="3"/>
    <x v="738"/>
    <x v="171"/>
    <x v="1"/>
    <s v="PL-18925"/>
    <x v="484"/>
    <x v="2"/>
    <s v="United States"/>
    <x v="10"/>
    <x v="9"/>
    <x v="11"/>
    <x v="3"/>
    <x v="1426"/>
    <x v="1"/>
    <x v="8"/>
    <x v="1405"/>
    <x v="2293"/>
    <x v="1"/>
    <x v="6"/>
    <x v="2479"/>
  </r>
  <r>
    <n v="2765"/>
    <x v="1361"/>
    <x v="3"/>
    <x v="738"/>
    <x v="171"/>
    <x v="1"/>
    <s v="PL-18925"/>
    <x v="484"/>
    <x v="2"/>
    <s v="United States"/>
    <x v="10"/>
    <x v="9"/>
    <x v="11"/>
    <x v="3"/>
    <x v="350"/>
    <x v="1"/>
    <x v="8"/>
    <x v="346"/>
    <x v="2294"/>
    <x v="2"/>
    <x v="6"/>
    <x v="2480"/>
  </r>
  <r>
    <n v="2766"/>
    <x v="1361"/>
    <x v="3"/>
    <x v="738"/>
    <x v="171"/>
    <x v="1"/>
    <s v="PL-18925"/>
    <x v="484"/>
    <x v="2"/>
    <s v="United States"/>
    <x v="10"/>
    <x v="9"/>
    <x v="11"/>
    <x v="3"/>
    <x v="1427"/>
    <x v="1"/>
    <x v="4"/>
    <x v="1406"/>
    <x v="436"/>
    <x v="0"/>
    <x v="2"/>
    <x v="2481"/>
  </r>
  <r>
    <n v="2767"/>
    <x v="1362"/>
    <x v="3"/>
    <x v="787"/>
    <x v="827"/>
    <x v="2"/>
    <s v="RW-19690"/>
    <x v="355"/>
    <x v="0"/>
    <s v="United States"/>
    <x v="10"/>
    <x v="9"/>
    <x v="63"/>
    <x v="3"/>
    <x v="1428"/>
    <x v="1"/>
    <x v="9"/>
    <x v="1407"/>
    <x v="2295"/>
    <x v="7"/>
    <x v="2"/>
    <x v="2482"/>
  </r>
  <r>
    <n v="2768"/>
    <x v="1362"/>
    <x v="3"/>
    <x v="787"/>
    <x v="827"/>
    <x v="2"/>
    <s v="RW-19690"/>
    <x v="355"/>
    <x v="0"/>
    <s v="United States"/>
    <x v="10"/>
    <x v="9"/>
    <x v="63"/>
    <x v="3"/>
    <x v="227"/>
    <x v="1"/>
    <x v="9"/>
    <x v="225"/>
    <x v="2296"/>
    <x v="8"/>
    <x v="2"/>
    <x v="2483"/>
  </r>
  <r>
    <n v="2769"/>
    <x v="1363"/>
    <x v="1"/>
    <x v="788"/>
    <x v="828"/>
    <x v="1"/>
    <s v="MO-17950"/>
    <x v="657"/>
    <x v="0"/>
    <s v="United States"/>
    <x v="61"/>
    <x v="5"/>
    <x v="77"/>
    <x v="2"/>
    <x v="1429"/>
    <x v="1"/>
    <x v="9"/>
    <x v="1408"/>
    <x v="2297"/>
    <x v="0"/>
    <x v="3"/>
    <x v="2484"/>
  </r>
  <r>
    <n v="2770"/>
    <x v="1363"/>
    <x v="1"/>
    <x v="788"/>
    <x v="828"/>
    <x v="1"/>
    <s v="MO-17950"/>
    <x v="657"/>
    <x v="0"/>
    <s v="United States"/>
    <x v="61"/>
    <x v="5"/>
    <x v="77"/>
    <x v="2"/>
    <x v="1044"/>
    <x v="2"/>
    <x v="11"/>
    <x v="1024"/>
    <x v="2298"/>
    <x v="3"/>
    <x v="2"/>
    <x v="2485"/>
  </r>
  <r>
    <n v="2771"/>
    <x v="1363"/>
    <x v="1"/>
    <x v="788"/>
    <x v="828"/>
    <x v="1"/>
    <s v="MO-17950"/>
    <x v="657"/>
    <x v="0"/>
    <s v="United States"/>
    <x v="61"/>
    <x v="5"/>
    <x v="77"/>
    <x v="2"/>
    <x v="1235"/>
    <x v="2"/>
    <x v="11"/>
    <x v="1209"/>
    <x v="334"/>
    <x v="1"/>
    <x v="2"/>
    <x v="2486"/>
  </r>
  <r>
    <n v="2772"/>
    <x v="1364"/>
    <x v="0"/>
    <x v="323"/>
    <x v="165"/>
    <x v="1"/>
    <s v="JJ-15445"/>
    <x v="370"/>
    <x v="0"/>
    <s v="United States"/>
    <x v="328"/>
    <x v="6"/>
    <x v="408"/>
    <x v="2"/>
    <x v="376"/>
    <x v="1"/>
    <x v="4"/>
    <x v="372"/>
    <x v="2299"/>
    <x v="2"/>
    <x v="0"/>
    <x v="2487"/>
  </r>
  <r>
    <n v="2773"/>
    <x v="1365"/>
    <x v="3"/>
    <x v="389"/>
    <x v="169"/>
    <x v="2"/>
    <s v="BT-11680"/>
    <x v="537"/>
    <x v="0"/>
    <s v="United States"/>
    <x v="2"/>
    <x v="2"/>
    <x v="2"/>
    <x v="0"/>
    <x v="740"/>
    <x v="0"/>
    <x v="5"/>
    <x v="33"/>
    <x v="2300"/>
    <x v="1"/>
    <x v="2"/>
    <x v="2488"/>
  </r>
  <r>
    <n v="2774"/>
    <x v="1366"/>
    <x v="0"/>
    <x v="441"/>
    <x v="482"/>
    <x v="1"/>
    <s v="RD-19585"/>
    <x v="361"/>
    <x v="0"/>
    <s v="United States"/>
    <x v="66"/>
    <x v="12"/>
    <x v="185"/>
    <x v="2"/>
    <x v="91"/>
    <x v="1"/>
    <x v="8"/>
    <x v="91"/>
    <x v="2301"/>
    <x v="1"/>
    <x v="0"/>
    <x v="2489"/>
  </r>
  <r>
    <n v="2775"/>
    <x v="1367"/>
    <x v="3"/>
    <x v="343"/>
    <x v="551"/>
    <x v="1"/>
    <s v="ML-17755"/>
    <x v="529"/>
    <x v="2"/>
    <s v="United States"/>
    <x v="24"/>
    <x v="24"/>
    <x v="157"/>
    <x v="3"/>
    <x v="498"/>
    <x v="1"/>
    <x v="10"/>
    <x v="493"/>
    <x v="563"/>
    <x v="0"/>
    <x v="2"/>
    <x v="572"/>
  </r>
  <r>
    <n v="2776"/>
    <x v="1368"/>
    <x v="0"/>
    <x v="147"/>
    <x v="829"/>
    <x v="1"/>
    <s v="JE-15745"/>
    <x v="32"/>
    <x v="0"/>
    <s v="United States"/>
    <x v="70"/>
    <x v="1"/>
    <x v="88"/>
    <x v="1"/>
    <x v="232"/>
    <x v="1"/>
    <x v="4"/>
    <x v="230"/>
    <x v="1248"/>
    <x v="1"/>
    <x v="0"/>
    <x v="1296"/>
  </r>
  <r>
    <n v="2777"/>
    <x v="1369"/>
    <x v="1"/>
    <x v="379"/>
    <x v="603"/>
    <x v="1"/>
    <s v="ER-13855"/>
    <x v="45"/>
    <x v="1"/>
    <s v="United States"/>
    <x v="77"/>
    <x v="22"/>
    <x v="97"/>
    <x v="1"/>
    <x v="930"/>
    <x v="1"/>
    <x v="9"/>
    <x v="914"/>
    <x v="2302"/>
    <x v="3"/>
    <x v="2"/>
    <x v="2490"/>
  </r>
  <r>
    <n v="2778"/>
    <x v="1370"/>
    <x v="1"/>
    <x v="789"/>
    <x v="830"/>
    <x v="0"/>
    <s v="JM-15535"/>
    <x v="341"/>
    <x v="0"/>
    <s v="United States"/>
    <x v="329"/>
    <x v="1"/>
    <x v="409"/>
    <x v="1"/>
    <x v="1121"/>
    <x v="0"/>
    <x v="0"/>
    <x v="1100"/>
    <x v="2303"/>
    <x v="0"/>
    <x v="11"/>
    <x v="2491"/>
  </r>
  <r>
    <n v="2779"/>
    <x v="1371"/>
    <x v="3"/>
    <x v="504"/>
    <x v="547"/>
    <x v="1"/>
    <s v="SS-20140"/>
    <x v="164"/>
    <x v="1"/>
    <s v="United States"/>
    <x v="330"/>
    <x v="2"/>
    <x v="410"/>
    <x v="0"/>
    <x v="345"/>
    <x v="0"/>
    <x v="5"/>
    <x v="341"/>
    <x v="208"/>
    <x v="8"/>
    <x v="2"/>
    <x v="2492"/>
  </r>
  <r>
    <n v="2780"/>
    <x v="1371"/>
    <x v="3"/>
    <x v="504"/>
    <x v="547"/>
    <x v="1"/>
    <s v="SS-20140"/>
    <x v="164"/>
    <x v="1"/>
    <s v="United States"/>
    <x v="330"/>
    <x v="2"/>
    <x v="410"/>
    <x v="0"/>
    <x v="1430"/>
    <x v="2"/>
    <x v="11"/>
    <x v="1409"/>
    <x v="480"/>
    <x v="1"/>
    <x v="2"/>
    <x v="2493"/>
  </r>
  <r>
    <n v="2781"/>
    <x v="1372"/>
    <x v="3"/>
    <x v="636"/>
    <x v="785"/>
    <x v="2"/>
    <s v="TC-21295"/>
    <x v="646"/>
    <x v="0"/>
    <s v="United States"/>
    <x v="20"/>
    <x v="15"/>
    <x v="45"/>
    <x v="3"/>
    <x v="198"/>
    <x v="1"/>
    <x v="2"/>
    <x v="197"/>
    <x v="2304"/>
    <x v="4"/>
    <x v="0"/>
    <x v="2494"/>
  </r>
  <r>
    <n v="2782"/>
    <x v="1373"/>
    <x v="3"/>
    <x v="225"/>
    <x v="207"/>
    <x v="1"/>
    <s v="HG-15025"/>
    <x v="643"/>
    <x v="0"/>
    <s v="United States"/>
    <x v="69"/>
    <x v="11"/>
    <x v="87"/>
    <x v="2"/>
    <x v="208"/>
    <x v="1"/>
    <x v="6"/>
    <x v="207"/>
    <x v="1114"/>
    <x v="12"/>
    <x v="0"/>
    <x v="2495"/>
  </r>
  <r>
    <n v="2783"/>
    <x v="1374"/>
    <x v="0"/>
    <x v="583"/>
    <x v="619"/>
    <x v="1"/>
    <s v="LD-17005"/>
    <x v="436"/>
    <x v="0"/>
    <s v="United States"/>
    <x v="66"/>
    <x v="12"/>
    <x v="151"/>
    <x v="2"/>
    <x v="957"/>
    <x v="2"/>
    <x v="7"/>
    <x v="941"/>
    <x v="2052"/>
    <x v="0"/>
    <x v="0"/>
    <x v="2210"/>
  </r>
  <r>
    <n v="2784"/>
    <x v="1375"/>
    <x v="0"/>
    <x v="732"/>
    <x v="54"/>
    <x v="1"/>
    <s v="AS-10285"/>
    <x v="155"/>
    <x v="1"/>
    <s v="United States"/>
    <x v="10"/>
    <x v="9"/>
    <x v="63"/>
    <x v="3"/>
    <x v="1431"/>
    <x v="2"/>
    <x v="7"/>
    <x v="1410"/>
    <x v="1821"/>
    <x v="0"/>
    <x v="10"/>
    <x v="2496"/>
  </r>
  <r>
    <n v="2785"/>
    <x v="1376"/>
    <x v="0"/>
    <x v="790"/>
    <x v="831"/>
    <x v="1"/>
    <s v="MP-17965"/>
    <x v="172"/>
    <x v="1"/>
    <s v="United States"/>
    <x v="21"/>
    <x v="24"/>
    <x v="411"/>
    <x v="3"/>
    <x v="1136"/>
    <x v="2"/>
    <x v="7"/>
    <x v="1115"/>
    <x v="2305"/>
    <x v="4"/>
    <x v="10"/>
    <x v="2497"/>
  </r>
  <r>
    <n v="2786"/>
    <x v="1377"/>
    <x v="1"/>
    <x v="481"/>
    <x v="832"/>
    <x v="2"/>
    <s v="CD-12790"/>
    <x v="522"/>
    <x v="2"/>
    <s v="United States"/>
    <x v="1"/>
    <x v="1"/>
    <x v="1"/>
    <x v="1"/>
    <x v="499"/>
    <x v="0"/>
    <x v="1"/>
    <x v="494"/>
    <x v="2306"/>
    <x v="4"/>
    <x v="2"/>
    <x v="232"/>
  </r>
  <r>
    <n v="2787"/>
    <x v="1377"/>
    <x v="1"/>
    <x v="481"/>
    <x v="832"/>
    <x v="2"/>
    <s v="CD-12790"/>
    <x v="522"/>
    <x v="2"/>
    <s v="United States"/>
    <x v="1"/>
    <x v="1"/>
    <x v="1"/>
    <x v="1"/>
    <x v="1432"/>
    <x v="1"/>
    <x v="13"/>
    <x v="1411"/>
    <x v="2307"/>
    <x v="0"/>
    <x v="0"/>
    <x v="2498"/>
  </r>
  <r>
    <n v="2788"/>
    <x v="1378"/>
    <x v="2"/>
    <x v="266"/>
    <x v="546"/>
    <x v="1"/>
    <s v="MD-17860"/>
    <x v="550"/>
    <x v="1"/>
    <s v="United States"/>
    <x v="331"/>
    <x v="5"/>
    <x v="412"/>
    <x v="2"/>
    <x v="287"/>
    <x v="0"/>
    <x v="5"/>
    <x v="284"/>
    <x v="2308"/>
    <x v="2"/>
    <x v="7"/>
    <x v="2499"/>
  </r>
  <r>
    <n v="2789"/>
    <x v="1378"/>
    <x v="2"/>
    <x v="266"/>
    <x v="546"/>
    <x v="1"/>
    <s v="MD-17860"/>
    <x v="550"/>
    <x v="1"/>
    <s v="United States"/>
    <x v="331"/>
    <x v="5"/>
    <x v="412"/>
    <x v="2"/>
    <x v="134"/>
    <x v="1"/>
    <x v="6"/>
    <x v="134"/>
    <x v="2309"/>
    <x v="3"/>
    <x v="2"/>
    <x v="2500"/>
  </r>
  <r>
    <n v="2790"/>
    <x v="1378"/>
    <x v="2"/>
    <x v="266"/>
    <x v="546"/>
    <x v="1"/>
    <s v="MD-17860"/>
    <x v="550"/>
    <x v="1"/>
    <s v="United States"/>
    <x v="331"/>
    <x v="5"/>
    <x v="412"/>
    <x v="2"/>
    <x v="561"/>
    <x v="0"/>
    <x v="5"/>
    <x v="555"/>
    <x v="1409"/>
    <x v="2"/>
    <x v="7"/>
    <x v="2501"/>
  </r>
  <r>
    <n v="2791"/>
    <x v="1379"/>
    <x v="2"/>
    <x v="158"/>
    <x v="833"/>
    <x v="2"/>
    <s v="BM-11650"/>
    <x v="312"/>
    <x v="1"/>
    <s v="United States"/>
    <x v="155"/>
    <x v="8"/>
    <x v="198"/>
    <x v="2"/>
    <x v="95"/>
    <x v="1"/>
    <x v="9"/>
    <x v="95"/>
    <x v="2310"/>
    <x v="0"/>
    <x v="0"/>
    <x v="2502"/>
  </r>
  <r>
    <n v="2792"/>
    <x v="1379"/>
    <x v="2"/>
    <x v="158"/>
    <x v="833"/>
    <x v="2"/>
    <s v="BM-11650"/>
    <x v="312"/>
    <x v="1"/>
    <s v="United States"/>
    <x v="155"/>
    <x v="8"/>
    <x v="198"/>
    <x v="2"/>
    <x v="1204"/>
    <x v="1"/>
    <x v="9"/>
    <x v="1180"/>
    <x v="2311"/>
    <x v="1"/>
    <x v="0"/>
    <x v="2503"/>
  </r>
  <r>
    <n v="2793"/>
    <x v="1379"/>
    <x v="2"/>
    <x v="158"/>
    <x v="833"/>
    <x v="2"/>
    <s v="BM-11650"/>
    <x v="312"/>
    <x v="1"/>
    <s v="United States"/>
    <x v="155"/>
    <x v="8"/>
    <x v="198"/>
    <x v="2"/>
    <x v="815"/>
    <x v="1"/>
    <x v="10"/>
    <x v="803"/>
    <x v="90"/>
    <x v="7"/>
    <x v="0"/>
    <x v="90"/>
  </r>
  <r>
    <n v="2794"/>
    <x v="1380"/>
    <x v="2"/>
    <x v="791"/>
    <x v="139"/>
    <x v="1"/>
    <s v="KN-16450"/>
    <x v="634"/>
    <x v="1"/>
    <s v="United States"/>
    <x v="332"/>
    <x v="1"/>
    <x v="413"/>
    <x v="1"/>
    <x v="664"/>
    <x v="2"/>
    <x v="7"/>
    <x v="658"/>
    <x v="2312"/>
    <x v="9"/>
    <x v="2"/>
    <x v="2504"/>
  </r>
  <r>
    <n v="2795"/>
    <x v="1380"/>
    <x v="2"/>
    <x v="791"/>
    <x v="139"/>
    <x v="1"/>
    <s v="KN-16450"/>
    <x v="634"/>
    <x v="1"/>
    <s v="United States"/>
    <x v="332"/>
    <x v="1"/>
    <x v="413"/>
    <x v="1"/>
    <x v="819"/>
    <x v="2"/>
    <x v="7"/>
    <x v="807"/>
    <x v="2313"/>
    <x v="4"/>
    <x v="2"/>
    <x v="2505"/>
  </r>
  <r>
    <n v="2796"/>
    <x v="1380"/>
    <x v="2"/>
    <x v="791"/>
    <x v="139"/>
    <x v="1"/>
    <s v="KN-16450"/>
    <x v="634"/>
    <x v="1"/>
    <s v="United States"/>
    <x v="332"/>
    <x v="1"/>
    <x v="413"/>
    <x v="1"/>
    <x v="507"/>
    <x v="1"/>
    <x v="8"/>
    <x v="502"/>
    <x v="2314"/>
    <x v="3"/>
    <x v="2"/>
    <x v="2506"/>
  </r>
  <r>
    <n v="2797"/>
    <x v="1380"/>
    <x v="2"/>
    <x v="791"/>
    <x v="139"/>
    <x v="1"/>
    <s v="KN-16450"/>
    <x v="634"/>
    <x v="1"/>
    <s v="United States"/>
    <x v="332"/>
    <x v="1"/>
    <x v="413"/>
    <x v="1"/>
    <x v="430"/>
    <x v="0"/>
    <x v="0"/>
    <x v="425"/>
    <x v="2315"/>
    <x v="1"/>
    <x v="11"/>
    <x v="2507"/>
  </r>
  <r>
    <n v="2798"/>
    <x v="1381"/>
    <x v="3"/>
    <x v="179"/>
    <x v="471"/>
    <x v="1"/>
    <s v="IG-15085"/>
    <x v="490"/>
    <x v="0"/>
    <s v="United States"/>
    <x v="290"/>
    <x v="36"/>
    <x v="365"/>
    <x v="0"/>
    <x v="1216"/>
    <x v="1"/>
    <x v="6"/>
    <x v="1191"/>
    <x v="522"/>
    <x v="4"/>
    <x v="0"/>
    <x v="2508"/>
  </r>
  <r>
    <n v="2799"/>
    <x v="1381"/>
    <x v="3"/>
    <x v="179"/>
    <x v="471"/>
    <x v="1"/>
    <s v="IG-15085"/>
    <x v="490"/>
    <x v="0"/>
    <s v="United States"/>
    <x v="290"/>
    <x v="36"/>
    <x v="365"/>
    <x v="0"/>
    <x v="681"/>
    <x v="1"/>
    <x v="10"/>
    <x v="675"/>
    <x v="792"/>
    <x v="0"/>
    <x v="0"/>
    <x v="817"/>
  </r>
  <r>
    <n v="2800"/>
    <x v="1381"/>
    <x v="3"/>
    <x v="179"/>
    <x v="471"/>
    <x v="1"/>
    <s v="IG-15085"/>
    <x v="490"/>
    <x v="0"/>
    <s v="United States"/>
    <x v="290"/>
    <x v="36"/>
    <x v="365"/>
    <x v="0"/>
    <x v="705"/>
    <x v="1"/>
    <x v="8"/>
    <x v="698"/>
    <x v="2316"/>
    <x v="2"/>
    <x v="0"/>
    <x v="2509"/>
  </r>
  <r>
    <n v="2801"/>
    <x v="1382"/>
    <x v="0"/>
    <x v="792"/>
    <x v="464"/>
    <x v="2"/>
    <s v="JS-15595"/>
    <x v="329"/>
    <x v="1"/>
    <s v="United States"/>
    <x v="100"/>
    <x v="2"/>
    <x v="123"/>
    <x v="0"/>
    <x v="469"/>
    <x v="2"/>
    <x v="7"/>
    <x v="465"/>
    <x v="2286"/>
    <x v="2"/>
    <x v="2"/>
    <x v="2510"/>
  </r>
  <r>
    <n v="2802"/>
    <x v="1383"/>
    <x v="1"/>
    <x v="549"/>
    <x v="164"/>
    <x v="2"/>
    <s v="GA-14725"/>
    <x v="315"/>
    <x v="0"/>
    <s v="United States"/>
    <x v="127"/>
    <x v="21"/>
    <x v="160"/>
    <x v="1"/>
    <x v="32"/>
    <x v="1"/>
    <x v="6"/>
    <x v="32"/>
    <x v="2317"/>
    <x v="7"/>
    <x v="2"/>
    <x v="2511"/>
  </r>
  <r>
    <n v="2803"/>
    <x v="1384"/>
    <x v="3"/>
    <x v="132"/>
    <x v="834"/>
    <x v="1"/>
    <s v="DL-13330"/>
    <x v="658"/>
    <x v="0"/>
    <s v="United States"/>
    <x v="324"/>
    <x v="27"/>
    <x v="403"/>
    <x v="1"/>
    <x v="93"/>
    <x v="0"/>
    <x v="5"/>
    <x v="93"/>
    <x v="1437"/>
    <x v="1"/>
    <x v="0"/>
    <x v="1513"/>
  </r>
  <r>
    <n v="2804"/>
    <x v="1385"/>
    <x v="1"/>
    <x v="793"/>
    <x v="537"/>
    <x v="1"/>
    <s v="CS-12505"/>
    <x v="473"/>
    <x v="0"/>
    <s v="United States"/>
    <x v="8"/>
    <x v="1"/>
    <x v="34"/>
    <x v="1"/>
    <x v="1117"/>
    <x v="1"/>
    <x v="10"/>
    <x v="1096"/>
    <x v="1387"/>
    <x v="1"/>
    <x v="0"/>
    <x v="2512"/>
  </r>
  <r>
    <n v="2805"/>
    <x v="1385"/>
    <x v="1"/>
    <x v="793"/>
    <x v="537"/>
    <x v="1"/>
    <s v="CS-12505"/>
    <x v="473"/>
    <x v="0"/>
    <s v="United States"/>
    <x v="8"/>
    <x v="1"/>
    <x v="34"/>
    <x v="1"/>
    <x v="1433"/>
    <x v="1"/>
    <x v="10"/>
    <x v="1412"/>
    <x v="2318"/>
    <x v="5"/>
    <x v="0"/>
    <x v="2513"/>
  </r>
  <r>
    <n v="2806"/>
    <x v="1386"/>
    <x v="1"/>
    <x v="67"/>
    <x v="835"/>
    <x v="1"/>
    <s v="CC-12145"/>
    <x v="230"/>
    <x v="0"/>
    <s v="United States"/>
    <x v="236"/>
    <x v="5"/>
    <x v="293"/>
    <x v="2"/>
    <x v="1272"/>
    <x v="0"/>
    <x v="1"/>
    <x v="1248"/>
    <x v="2319"/>
    <x v="0"/>
    <x v="4"/>
    <x v="2514"/>
  </r>
  <r>
    <n v="2807"/>
    <x v="1387"/>
    <x v="1"/>
    <x v="395"/>
    <x v="836"/>
    <x v="0"/>
    <s v="MH-18025"/>
    <x v="659"/>
    <x v="0"/>
    <s v="United States"/>
    <x v="4"/>
    <x v="4"/>
    <x v="60"/>
    <x v="1"/>
    <x v="1217"/>
    <x v="1"/>
    <x v="13"/>
    <x v="1192"/>
    <x v="2320"/>
    <x v="0"/>
    <x v="0"/>
    <x v="2515"/>
  </r>
  <r>
    <n v="2808"/>
    <x v="1387"/>
    <x v="1"/>
    <x v="395"/>
    <x v="836"/>
    <x v="0"/>
    <s v="MH-18025"/>
    <x v="659"/>
    <x v="0"/>
    <s v="United States"/>
    <x v="4"/>
    <x v="4"/>
    <x v="60"/>
    <x v="1"/>
    <x v="1434"/>
    <x v="1"/>
    <x v="10"/>
    <x v="1413"/>
    <x v="91"/>
    <x v="0"/>
    <x v="0"/>
    <x v="91"/>
  </r>
  <r>
    <n v="2809"/>
    <x v="1387"/>
    <x v="1"/>
    <x v="395"/>
    <x v="836"/>
    <x v="0"/>
    <s v="MH-18025"/>
    <x v="659"/>
    <x v="0"/>
    <s v="United States"/>
    <x v="4"/>
    <x v="4"/>
    <x v="60"/>
    <x v="1"/>
    <x v="1248"/>
    <x v="0"/>
    <x v="0"/>
    <x v="1325"/>
    <x v="2321"/>
    <x v="2"/>
    <x v="0"/>
    <x v="2516"/>
  </r>
  <r>
    <n v="2810"/>
    <x v="1387"/>
    <x v="1"/>
    <x v="395"/>
    <x v="836"/>
    <x v="0"/>
    <s v="MH-18025"/>
    <x v="659"/>
    <x v="0"/>
    <s v="United States"/>
    <x v="4"/>
    <x v="4"/>
    <x v="60"/>
    <x v="1"/>
    <x v="1131"/>
    <x v="0"/>
    <x v="1"/>
    <x v="1110"/>
    <x v="2322"/>
    <x v="0"/>
    <x v="2"/>
    <x v="2517"/>
  </r>
  <r>
    <n v="2811"/>
    <x v="1388"/>
    <x v="1"/>
    <x v="547"/>
    <x v="837"/>
    <x v="0"/>
    <s v="MP-18175"/>
    <x v="486"/>
    <x v="2"/>
    <s v="United States"/>
    <x v="158"/>
    <x v="6"/>
    <x v="201"/>
    <x v="2"/>
    <x v="368"/>
    <x v="1"/>
    <x v="10"/>
    <x v="364"/>
    <x v="2323"/>
    <x v="6"/>
    <x v="0"/>
    <x v="2518"/>
  </r>
  <r>
    <n v="2812"/>
    <x v="1388"/>
    <x v="1"/>
    <x v="547"/>
    <x v="837"/>
    <x v="0"/>
    <s v="MP-18175"/>
    <x v="486"/>
    <x v="2"/>
    <s v="United States"/>
    <x v="158"/>
    <x v="6"/>
    <x v="201"/>
    <x v="2"/>
    <x v="1435"/>
    <x v="0"/>
    <x v="5"/>
    <x v="1414"/>
    <x v="2324"/>
    <x v="5"/>
    <x v="0"/>
    <x v="2519"/>
  </r>
  <r>
    <n v="2813"/>
    <x v="1388"/>
    <x v="1"/>
    <x v="547"/>
    <x v="837"/>
    <x v="0"/>
    <s v="MP-18175"/>
    <x v="486"/>
    <x v="2"/>
    <s v="United States"/>
    <x v="158"/>
    <x v="6"/>
    <x v="201"/>
    <x v="2"/>
    <x v="719"/>
    <x v="0"/>
    <x v="3"/>
    <x v="711"/>
    <x v="2325"/>
    <x v="1"/>
    <x v="0"/>
    <x v="2520"/>
  </r>
  <r>
    <n v="2814"/>
    <x v="1388"/>
    <x v="1"/>
    <x v="547"/>
    <x v="837"/>
    <x v="0"/>
    <s v="MP-18175"/>
    <x v="486"/>
    <x v="2"/>
    <s v="United States"/>
    <x v="158"/>
    <x v="6"/>
    <x v="201"/>
    <x v="2"/>
    <x v="1287"/>
    <x v="2"/>
    <x v="11"/>
    <x v="1264"/>
    <x v="2326"/>
    <x v="4"/>
    <x v="0"/>
    <x v="2521"/>
  </r>
  <r>
    <n v="2815"/>
    <x v="1388"/>
    <x v="1"/>
    <x v="547"/>
    <x v="837"/>
    <x v="0"/>
    <s v="MP-18175"/>
    <x v="486"/>
    <x v="2"/>
    <s v="United States"/>
    <x v="158"/>
    <x v="6"/>
    <x v="201"/>
    <x v="2"/>
    <x v="562"/>
    <x v="0"/>
    <x v="3"/>
    <x v="556"/>
    <x v="2327"/>
    <x v="1"/>
    <x v="0"/>
    <x v="2522"/>
  </r>
  <r>
    <n v="2816"/>
    <x v="1389"/>
    <x v="1"/>
    <x v="135"/>
    <x v="37"/>
    <x v="1"/>
    <s v="DR-12940"/>
    <x v="660"/>
    <x v="2"/>
    <s v="United States"/>
    <x v="47"/>
    <x v="31"/>
    <x v="117"/>
    <x v="3"/>
    <x v="710"/>
    <x v="1"/>
    <x v="8"/>
    <x v="702"/>
    <x v="2328"/>
    <x v="2"/>
    <x v="0"/>
    <x v="2523"/>
  </r>
  <r>
    <n v="2817"/>
    <x v="1389"/>
    <x v="1"/>
    <x v="135"/>
    <x v="37"/>
    <x v="1"/>
    <s v="DR-12940"/>
    <x v="660"/>
    <x v="2"/>
    <s v="United States"/>
    <x v="47"/>
    <x v="31"/>
    <x v="117"/>
    <x v="3"/>
    <x v="163"/>
    <x v="0"/>
    <x v="1"/>
    <x v="162"/>
    <x v="2329"/>
    <x v="7"/>
    <x v="0"/>
    <x v="2524"/>
  </r>
  <r>
    <n v="2818"/>
    <x v="1389"/>
    <x v="1"/>
    <x v="135"/>
    <x v="37"/>
    <x v="1"/>
    <s v="DR-12940"/>
    <x v="660"/>
    <x v="2"/>
    <s v="United States"/>
    <x v="47"/>
    <x v="31"/>
    <x v="117"/>
    <x v="3"/>
    <x v="1292"/>
    <x v="0"/>
    <x v="5"/>
    <x v="1269"/>
    <x v="2259"/>
    <x v="0"/>
    <x v="0"/>
    <x v="2525"/>
  </r>
  <r>
    <n v="2819"/>
    <x v="1389"/>
    <x v="1"/>
    <x v="135"/>
    <x v="37"/>
    <x v="1"/>
    <s v="DR-12940"/>
    <x v="660"/>
    <x v="2"/>
    <s v="United States"/>
    <x v="47"/>
    <x v="31"/>
    <x v="117"/>
    <x v="3"/>
    <x v="245"/>
    <x v="1"/>
    <x v="4"/>
    <x v="243"/>
    <x v="2330"/>
    <x v="5"/>
    <x v="0"/>
    <x v="2526"/>
  </r>
  <r>
    <n v="2820"/>
    <x v="1390"/>
    <x v="0"/>
    <x v="465"/>
    <x v="588"/>
    <x v="2"/>
    <s v="DM-13015"/>
    <x v="661"/>
    <x v="0"/>
    <s v="United States"/>
    <x v="184"/>
    <x v="1"/>
    <x v="142"/>
    <x v="1"/>
    <x v="1338"/>
    <x v="1"/>
    <x v="8"/>
    <x v="1314"/>
    <x v="952"/>
    <x v="2"/>
    <x v="2"/>
    <x v="2527"/>
  </r>
  <r>
    <n v="2821"/>
    <x v="1390"/>
    <x v="0"/>
    <x v="465"/>
    <x v="588"/>
    <x v="2"/>
    <s v="DM-13015"/>
    <x v="661"/>
    <x v="0"/>
    <s v="United States"/>
    <x v="184"/>
    <x v="1"/>
    <x v="142"/>
    <x v="1"/>
    <x v="209"/>
    <x v="0"/>
    <x v="3"/>
    <x v="208"/>
    <x v="2331"/>
    <x v="1"/>
    <x v="2"/>
    <x v="2528"/>
  </r>
  <r>
    <n v="2822"/>
    <x v="1391"/>
    <x v="3"/>
    <x v="413"/>
    <x v="838"/>
    <x v="1"/>
    <s v="BD-11620"/>
    <x v="379"/>
    <x v="0"/>
    <s v="United States"/>
    <x v="125"/>
    <x v="1"/>
    <x v="158"/>
    <x v="1"/>
    <x v="202"/>
    <x v="2"/>
    <x v="7"/>
    <x v="201"/>
    <x v="214"/>
    <x v="1"/>
    <x v="2"/>
    <x v="216"/>
  </r>
  <r>
    <n v="2823"/>
    <x v="1392"/>
    <x v="3"/>
    <x v="65"/>
    <x v="295"/>
    <x v="2"/>
    <s v="DC-12850"/>
    <x v="419"/>
    <x v="0"/>
    <s v="United States"/>
    <x v="81"/>
    <x v="5"/>
    <x v="174"/>
    <x v="2"/>
    <x v="311"/>
    <x v="1"/>
    <x v="6"/>
    <x v="308"/>
    <x v="436"/>
    <x v="0"/>
    <x v="2"/>
    <x v="2529"/>
  </r>
  <r>
    <n v="2824"/>
    <x v="1392"/>
    <x v="3"/>
    <x v="65"/>
    <x v="295"/>
    <x v="2"/>
    <s v="DC-12850"/>
    <x v="419"/>
    <x v="0"/>
    <s v="United States"/>
    <x v="81"/>
    <x v="5"/>
    <x v="174"/>
    <x v="2"/>
    <x v="1069"/>
    <x v="1"/>
    <x v="4"/>
    <x v="1049"/>
    <x v="2332"/>
    <x v="0"/>
    <x v="2"/>
    <x v="2530"/>
  </r>
  <r>
    <n v="2825"/>
    <x v="1393"/>
    <x v="2"/>
    <x v="794"/>
    <x v="839"/>
    <x v="1"/>
    <s v="MT-18070"/>
    <x v="192"/>
    <x v="2"/>
    <s v="United States"/>
    <x v="12"/>
    <x v="5"/>
    <x v="16"/>
    <x v="2"/>
    <x v="1436"/>
    <x v="1"/>
    <x v="10"/>
    <x v="1415"/>
    <x v="2333"/>
    <x v="8"/>
    <x v="2"/>
    <x v="2531"/>
  </r>
  <r>
    <n v="2826"/>
    <x v="1393"/>
    <x v="2"/>
    <x v="794"/>
    <x v="839"/>
    <x v="1"/>
    <s v="MT-18070"/>
    <x v="192"/>
    <x v="2"/>
    <s v="United States"/>
    <x v="12"/>
    <x v="5"/>
    <x v="16"/>
    <x v="2"/>
    <x v="587"/>
    <x v="0"/>
    <x v="0"/>
    <x v="582"/>
    <x v="2334"/>
    <x v="0"/>
    <x v="8"/>
    <x v="2532"/>
  </r>
  <r>
    <n v="2827"/>
    <x v="1393"/>
    <x v="2"/>
    <x v="794"/>
    <x v="839"/>
    <x v="1"/>
    <s v="MT-18070"/>
    <x v="192"/>
    <x v="2"/>
    <s v="United States"/>
    <x v="12"/>
    <x v="5"/>
    <x v="16"/>
    <x v="2"/>
    <x v="1282"/>
    <x v="1"/>
    <x v="8"/>
    <x v="1258"/>
    <x v="629"/>
    <x v="0"/>
    <x v="3"/>
    <x v="2533"/>
  </r>
  <r>
    <n v="2828"/>
    <x v="1393"/>
    <x v="2"/>
    <x v="794"/>
    <x v="839"/>
    <x v="1"/>
    <s v="MT-18070"/>
    <x v="192"/>
    <x v="2"/>
    <s v="United States"/>
    <x v="12"/>
    <x v="5"/>
    <x v="16"/>
    <x v="2"/>
    <x v="29"/>
    <x v="1"/>
    <x v="12"/>
    <x v="29"/>
    <x v="30"/>
    <x v="0"/>
    <x v="2"/>
    <x v="30"/>
  </r>
  <r>
    <n v="2829"/>
    <x v="1394"/>
    <x v="0"/>
    <x v="131"/>
    <x v="408"/>
    <x v="2"/>
    <s v="MJ-17740"/>
    <x v="77"/>
    <x v="0"/>
    <s v="United States"/>
    <x v="152"/>
    <x v="24"/>
    <x v="402"/>
    <x v="3"/>
    <x v="1437"/>
    <x v="1"/>
    <x v="10"/>
    <x v="1416"/>
    <x v="2335"/>
    <x v="5"/>
    <x v="2"/>
    <x v="2534"/>
  </r>
  <r>
    <n v="2830"/>
    <x v="1394"/>
    <x v="0"/>
    <x v="131"/>
    <x v="408"/>
    <x v="2"/>
    <s v="MJ-17740"/>
    <x v="77"/>
    <x v="0"/>
    <s v="United States"/>
    <x v="152"/>
    <x v="24"/>
    <x v="402"/>
    <x v="3"/>
    <x v="4"/>
    <x v="1"/>
    <x v="4"/>
    <x v="4"/>
    <x v="2336"/>
    <x v="2"/>
    <x v="2"/>
    <x v="2535"/>
  </r>
  <r>
    <n v="2831"/>
    <x v="1394"/>
    <x v="0"/>
    <x v="131"/>
    <x v="408"/>
    <x v="2"/>
    <s v="MJ-17740"/>
    <x v="77"/>
    <x v="0"/>
    <s v="United States"/>
    <x v="152"/>
    <x v="24"/>
    <x v="402"/>
    <x v="3"/>
    <x v="1438"/>
    <x v="1"/>
    <x v="10"/>
    <x v="1417"/>
    <x v="128"/>
    <x v="0"/>
    <x v="2"/>
    <x v="130"/>
  </r>
  <r>
    <n v="2832"/>
    <x v="1395"/>
    <x v="2"/>
    <x v="301"/>
    <x v="840"/>
    <x v="1"/>
    <s v="ND-18370"/>
    <x v="444"/>
    <x v="0"/>
    <s v="United States"/>
    <x v="32"/>
    <x v="21"/>
    <x v="40"/>
    <x v="1"/>
    <x v="1439"/>
    <x v="1"/>
    <x v="4"/>
    <x v="1418"/>
    <x v="2337"/>
    <x v="2"/>
    <x v="2"/>
    <x v="2536"/>
  </r>
  <r>
    <n v="2833"/>
    <x v="1395"/>
    <x v="2"/>
    <x v="301"/>
    <x v="840"/>
    <x v="1"/>
    <s v="ND-18370"/>
    <x v="444"/>
    <x v="0"/>
    <s v="United States"/>
    <x v="32"/>
    <x v="21"/>
    <x v="40"/>
    <x v="1"/>
    <x v="1417"/>
    <x v="2"/>
    <x v="7"/>
    <x v="1396"/>
    <x v="2338"/>
    <x v="1"/>
    <x v="2"/>
    <x v="2537"/>
  </r>
  <r>
    <n v="2834"/>
    <x v="1396"/>
    <x v="3"/>
    <x v="795"/>
    <x v="523"/>
    <x v="0"/>
    <s v="CA-11965"/>
    <x v="662"/>
    <x v="1"/>
    <s v="United States"/>
    <x v="325"/>
    <x v="19"/>
    <x v="404"/>
    <x v="0"/>
    <x v="147"/>
    <x v="1"/>
    <x v="6"/>
    <x v="147"/>
    <x v="2339"/>
    <x v="3"/>
    <x v="0"/>
    <x v="2538"/>
  </r>
  <r>
    <n v="2835"/>
    <x v="1396"/>
    <x v="3"/>
    <x v="795"/>
    <x v="523"/>
    <x v="0"/>
    <s v="CA-11965"/>
    <x v="662"/>
    <x v="1"/>
    <s v="United States"/>
    <x v="325"/>
    <x v="19"/>
    <x v="404"/>
    <x v="0"/>
    <x v="175"/>
    <x v="1"/>
    <x v="8"/>
    <x v="174"/>
    <x v="181"/>
    <x v="0"/>
    <x v="0"/>
    <x v="183"/>
  </r>
  <r>
    <n v="2836"/>
    <x v="1397"/>
    <x v="3"/>
    <x v="343"/>
    <x v="38"/>
    <x v="1"/>
    <s v="GA-14725"/>
    <x v="315"/>
    <x v="0"/>
    <s v="United States"/>
    <x v="1"/>
    <x v="1"/>
    <x v="1"/>
    <x v="1"/>
    <x v="930"/>
    <x v="1"/>
    <x v="9"/>
    <x v="914"/>
    <x v="2340"/>
    <x v="7"/>
    <x v="0"/>
    <x v="2539"/>
  </r>
  <r>
    <n v="2837"/>
    <x v="1397"/>
    <x v="3"/>
    <x v="343"/>
    <x v="38"/>
    <x v="1"/>
    <s v="GA-14725"/>
    <x v="315"/>
    <x v="0"/>
    <s v="United States"/>
    <x v="1"/>
    <x v="1"/>
    <x v="1"/>
    <x v="1"/>
    <x v="1440"/>
    <x v="1"/>
    <x v="10"/>
    <x v="1419"/>
    <x v="541"/>
    <x v="1"/>
    <x v="0"/>
    <x v="551"/>
  </r>
  <r>
    <n v="2838"/>
    <x v="1397"/>
    <x v="3"/>
    <x v="343"/>
    <x v="38"/>
    <x v="1"/>
    <s v="GA-14725"/>
    <x v="315"/>
    <x v="0"/>
    <s v="United States"/>
    <x v="1"/>
    <x v="1"/>
    <x v="1"/>
    <x v="1"/>
    <x v="999"/>
    <x v="1"/>
    <x v="8"/>
    <x v="982"/>
    <x v="2114"/>
    <x v="2"/>
    <x v="2"/>
    <x v="2540"/>
  </r>
  <r>
    <n v="2839"/>
    <x v="1398"/>
    <x v="0"/>
    <x v="632"/>
    <x v="841"/>
    <x v="2"/>
    <s v="TC-21295"/>
    <x v="646"/>
    <x v="0"/>
    <s v="United States"/>
    <x v="315"/>
    <x v="2"/>
    <x v="393"/>
    <x v="0"/>
    <x v="946"/>
    <x v="2"/>
    <x v="15"/>
    <x v="930"/>
    <x v="1202"/>
    <x v="0"/>
    <x v="5"/>
    <x v="1247"/>
  </r>
  <r>
    <n v="2840"/>
    <x v="1399"/>
    <x v="1"/>
    <x v="37"/>
    <x v="37"/>
    <x v="0"/>
    <s v="JB-15400"/>
    <x v="80"/>
    <x v="1"/>
    <s v="United States"/>
    <x v="20"/>
    <x v="15"/>
    <x v="29"/>
    <x v="3"/>
    <x v="772"/>
    <x v="1"/>
    <x v="4"/>
    <x v="764"/>
    <x v="2341"/>
    <x v="7"/>
    <x v="0"/>
    <x v="2541"/>
  </r>
  <r>
    <n v="2841"/>
    <x v="1400"/>
    <x v="2"/>
    <x v="619"/>
    <x v="247"/>
    <x v="1"/>
    <s v="CK-12325"/>
    <x v="278"/>
    <x v="2"/>
    <s v="United States"/>
    <x v="269"/>
    <x v="17"/>
    <x v="336"/>
    <x v="0"/>
    <x v="463"/>
    <x v="0"/>
    <x v="1"/>
    <x v="459"/>
    <x v="2342"/>
    <x v="4"/>
    <x v="0"/>
    <x v="2542"/>
  </r>
  <r>
    <n v="2842"/>
    <x v="1401"/>
    <x v="3"/>
    <x v="515"/>
    <x v="842"/>
    <x v="0"/>
    <s v="RL-19615"/>
    <x v="210"/>
    <x v="0"/>
    <s v="United States"/>
    <x v="115"/>
    <x v="3"/>
    <x v="305"/>
    <x v="0"/>
    <x v="839"/>
    <x v="1"/>
    <x v="10"/>
    <x v="825"/>
    <x v="2343"/>
    <x v="3"/>
    <x v="2"/>
    <x v="2543"/>
  </r>
  <r>
    <n v="2843"/>
    <x v="1402"/>
    <x v="3"/>
    <x v="721"/>
    <x v="647"/>
    <x v="1"/>
    <s v="AC-10660"/>
    <x v="663"/>
    <x v="0"/>
    <s v="United States"/>
    <x v="114"/>
    <x v="5"/>
    <x v="143"/>
    <x v="2"/>
    <x v="435"/>
    <x v="1"/>
    <x v="4"/>
    <x v="430"/>
    <x v="2344"/>
    <x v="0"/>
    <x v="2"/>
    <x v="2544"/>
  </r>
  <r>
    <n v="2844"/>
    <x v="1403"/>
    <x v="3"/>
    <x v="796"/>
    <x v="843"/>
    <x v="1"/>
    <s v="BH-11710"/>
    <x v="3"/>
    <x v="0"/>
    <s v="United States"/>
    <x v="10"/>
    <x v="9"/>
    <x v="11"/>
    <x v="3"/>
    <x v="1374"/>
    <x v="2"/>
    <x v="11"/>
    <x v="1350"/>
    <x v="2345"/>
    <x v="1"/>
    <x v="2"/>
    <x v="2545"/>
  </r>
  <r>
    <n v="2845"/>
    <x v="1404"/>
    <x v="0"/>
    <x v="797"/>
    <x v="844"/>
    <x v="1"/>
    <s v="BG-11695"/>
    <x v="410"/>
    <x v="1"/>
    <s v="United States"/>
    <x v="318"/>
    <x v="10"/>
    <x v="396"/>
    <x v="2"/>
    <x v="531"/>
    <x v="0"/>
    <x v="1"/>
    <x v="526"/>
    <x v="2346"/>
    <x v="8"/>
    <x v="4"/>
    <x v="2546"/>
  </r>
  <r>
    <n v="2846"/>
    <x v="1405"/>
    <x v="3"/>
    <x v="701"/>
    <x v="541"/>
    <x v="2"/>
    <s v="XP-21865"/>
    <x v="190"/>
    <x v="0"/>
    <s v="United States"/>
    <x v="231"/>
    <x v="31"/>
    <x v="288"/>
    <x v="3"/>
    <x v="207"/>
    <x v="1"/>
    <x v="6"/>
    <x v="206"/>
    <x v="717"/>
    <x v="1"/>
    <x v="0"/>
    <x v="2547"/>
  </r>
  <r>
    <n v="2847"/>
    <x v="1406"/>
    <x v="3"/>
    <x v="18"/>
    <x v="17"/>
    <x v="1"/>
    <s v="SN-20560"/>
    <x v="381"/>
    <x v="2"/>
    <s v="United States"/>
    <x v="22"/>
    <x v="10"/>
    <x v="155"/>
    <x v="2"/>
    <x v="450"/>
    <x v="1"/>
    <x v="8"/>
    <x v="446"/>
    <x v="2347"/>
    <x v="1"/>
    <x v="3"/>
    <x v="2548"/>
  </r>
  <r>
    <n v="2848"/>
    <x v="1407"/>
    <x v="3"/>
    <x v="798"/>
    <x v="339"/>
    <x v="1"/>
    <s v="DM-13345"/>
    <x v="664"/>
    <x v="1"/>
    <s v="United States"/>
    <x v="185"/>
    <x v="32"/>
    <x v="235"/>
    <x v="0"/>
    <x v="1441"/>
    <x v="0"/>
    <x v="5"/>
    <x v="1420"/>
    <x v="2348"/>
    <x v="5"/>
    <x v="0"/>
    <x v="2549"/>
  </r>
  <r>
    <n v="2849"/>
    <x v="1407"/>
    <x v="3"/>
    <x v="798"/>
    <x v="339"/>
    <x v="1"/>
    <s v="DM-13345"/>
    <x v="664"/>
    <x v="1"/>
    <s v="United States"/>
    <x v="185"/>
    <x v="32"/>
    <x v="235"/>
    <x v="0"/>
    <x v="1176"/>
    <x v="1"/>
    <x v="8"/>
    <x v="1153"/>
    <x v="2349"/>
    <x v="1"/>
    <x v="0"/>
    <x v="2550"/>
  </r>
  <r>
    <n v="2850"/>
    <x v="1408"/>
    <x v="0"/>
    <x v="85"/>
    <x v="845"/>
    <x v="1"/>
    <s v="AJ-10780"/>
    <x v="321"/>
    <x v="1"/>
    <s v="United States"/>
    <x v="144"/>
    <x v="2"/>
    <x v="183"/>
    <x v="0"/>
    <x v="863"/>
    <x v="1"/>
    <x v="8"/>
    <x v="849"/>
    <x v="2350"/>
    <x v="5"/>
    <x v="6"/>
    <x v="2551"/>
  </r>
  <r>
    <n v="2851"/>
    <x v="1409"/>
    <x v="0"/>
    <x v="799"/>
    <x v="846"/>
    <x v="2"/>
    <s v="KC-16255"/>
    <x v="346"/>
    <x v="1"/>
    <s v="United States"/>
    <x v="10"/>
    <x v="9"/>
    <x v="74"/>
    <x v="3"/>
    <x v="459"/>
    <x v="1"/>
    <x v="4"/>
    <x v="455"/>
    <x v="1466"/>
    <x v="7"/>
    <x v="2"/>
    <x v="2552"/>
  </r>
  <r>
    <n v="2852"/>
    <x v="1410"/>
    <x v="3"/>
    <x v="94"/>
    <x v="847"/>
    <x v="1"/>
    <s v="VF-21715"/>
    <x v="665"/>
    <x v="2"/>
    <s v="United States"/>
    <x v="38"/>
    <x v="14"/>
    <x v="134"/>
    <x v="2"/>
    <x v="728"/>
    <x v="1"/>
    <x v="10"/>
    <x v="720"/>
    <x v="2351"/>
    <x v="4"/>
    <x v="0"/>
    <x v="2553"/>
  </r>
  <r>
    <n v="2853"/>
    <x v="1411"/>
    <x v="0"/>
    <x v="690"/>
    <x v="202"/>
    <x v="0"/>
    <s v="SV-20935"/>
    <x v="603"/>
    <x v="0"/>
    <s v="United States"/>
    <x v="147"/>
    <x v="15"/>
    <x v="187"/>
    <x v="3"/>
    <x v="1442"/>
    <x v="0"/>
    <x v="5"/>
    <x v="1421"/>
    <x v="1883"/>
    <x v="7"/>
    <x v="0"/>
    <x v="2554"/>
  </r>
  <r>
    <n v="2854"/>
    <x v="1411"/>
    <x v="0"/>
    <x v="690"/>
    <x v="202"/>
    <x v="0"/>
    <s v="SV-20935"/>
    <x v="603"/>
    <x v="0"/>
    <s v="United States"/>
    <x v="147"/>
    <x v="15"/>
    <x v="187"/>
    <x v="3"/>
    <x v="534"/>
    <x v="0"/>
    <x v="5"/>
    <x v="529"/>
    <x v="2352"/>
    <x v="4"/>
    <x v="0"/>
    <x v="2555"/>
  </r>
  <r>
    <n v="2855"/>
    <x v="1412"/>
    <x v="3"/>
    <x v="648"/>
    <x v="848"/>
    <x v="3"/>
    <s v="EM-13810"/>
    <x v="613"/>
    <x v="1"/>
    <s v="United States"/>
    <x v="47"/>
    <x v="31"/>
    <x v="117"/>
    <x v="3"/>
    <x v="1031"/>
    <x v="1"/>
    <x v="4"/>
    <x v="1013"/>
    <x v="2353"/>
    <x v="1"/>
    <x v="0"/>
    <x v="2556"/>
  </r>
  <r>
    <n v="2856"/>
    <x v="1413"/>
    <x v="3"/>
    <x v="800"/>
    <x v="849"/>
    <x v="1"/>
    <s v="RB-19360"/>
    <x v="181"/>
    <x v="0"/>
    <s v="United States"/>
    <x v="298"/>
    <x v="44"/>
    <x v="374"/>
    <x v="2"/>
    <x v="1387"/>
    <x v="1"/>
    <x v="2"/>
    <x v="1364"/>
    <x v="2354"/>
    <x v="3"/>
    <x v="0"/>
    <x v="2557"/>
  </r>
  <r>
    <n v="2857"/>
    <x v="1414"/>
    <x v="0"/>
    <x v="370"/>
    <x v="652"/>
    <x v="2"/>
    <s v="DJ-13510"/>
    <x v="137"/>
    <x v="1"/>
    <s v="United States"/>
    <x v="70"/>
    <x v="1"/>
    <x v="88"/>
    <x v="1"/>
    <x v="445"/>
    <x v="0"/>
    <x v="1"/>
    <x v="440"/>
    <x v="2355"/>
    <x v="4"/>
    <x v="2"/>
    <x v="2558"/>
  </r>
  <r>
    <n v="2858"/>
    <x v="1415"/>
    <x v="0"/>
    <x v="243"/>
    <x v="611"/>
    <x v="0"/>
    <s v="CC-12370"/>
    <x v="666"/>
    <x v="0"/>
    <s v="United States"/>
    <x v="115"/>
    <x v="3"/>
    <x v="305"/>
    <x v="0"/>
    <x v="1153"/>
    <x v="0"/>
    <x v="1"/>
    <x v="1132"/>
    <x v="2284"/>
    <x v="0"/>
    <x v="2"/>
    <x v="2469"/>
  </r>
  <r>
    <n v="2859"/>
    <x v="1416"/>
    <x v="3"/>
    <x v="240"/>
    <x v="254"/>
    <x v="1"/>
    <s v="SC-20380"/>
    <x v="618"/>
    <x v="0"/>
    <s v="United States"/>
    <x v="118"/>
    <x v="32"/>
    <x v="148"/>
    <x v="0"/>
    <x v="658"/>
    <x v="2"/>
    <x v="11"/>
    <x v="652"/>
    <x v="766"/>
    <x v="4"/>
    <x v="0"/>
    <x v="788"/>
  </r>
  <r>
    <n v="2860"/>
    <x v="1416"/>
    <x v="3"/>
    <x v="240"/>
    <x v="254"/>
    <x v="1"/>
    <s v="SC-20380"/>
    <x v="618"/>
    <x v="0"/>
    <s v="United States"/>
    <x v="118"/>
    <x v="32"/>
    <x v="148"/>
    <x v="0"/>
    <x v="1443"/>
    <x v="2"/>
    <x v="7"/>
    <x v="1422"/>
    <x v="2258"/>
    <x v="1"/>
    <x v="0"/>
    <x v="2559"/>
  </r>
  <r>
    <n v="2861"/>
    <x v="1416"/>
    <x v="3"/>
    <x v="240"/>
    <x v="254"/>
    <x v="1"/>
    <s v="SC-20380"/>
    <x v="618"/>
    <x v="0"/>
    <s v="United States"/>
    <x v="118"/>
    <x v="32"/>
    <x v="148"/>
    <x v="0"/>
    <x v="199"/>
    <x v="0"/>
    <x v="0"/>
    <x v="198"/>
    <x v="2356"/>
    <x v="6"/>
    <x v="0"/>
    <x v="2560"/>
  </r>
  <r>
    <n v="2862"/>
    <x v="1416"/>
    <x v="3"/>
    <x v="240"/>
    <x v="254"/>
    <x v="1"/>
    <s v="SC-20380"/>
    <x v="618"/>
    <x v="0"/>
    <s v="United States"/>
    <x v="118"/>
    <x v="32"/>
    <x v="148"/>
    <x v="0"/>
    <x v="839"/>
    <x v="1"/>
    <x v="10"/>
    <x v="825"/>
    <x v="2357"/>
    <x v="3"/>
    <x v="0"/>
    <x v="2561"/>
  </r>
  <r>
    <n v="2863"/>
    <x v="1417"/>
    <x v="3"/>
    <x v="801"/>
    <x v="850"/>
    <x v="1"/>
    <s v="RH-19495"/>
    <x v="302"/>
    <x v="0"/>
    <s v="United States"/>
    <x v="333"/>
    <x v="2"/>
    <x v="414"/>
    <x v="0"/>
    <x v="1396"/>
    <x v="1"/>
    <x v="10"/>
    <x v="1374"/>
    <x v="561"/>
    <x v="4"/>
    <x v="2"/>
    <x v="570"/>
  </r>
  <r>
    <n v="2864"/>
    <x v="1418"/>
    <x v="3"/>
    <x v="802"/>
    <x v="851"/>
    <x v="3"/>
    <s v="JK-15370"/>
    <x v="271"/>
    <x v="0"/>
    <s v="United States"/>
    <x v="8"/>
    <x v="1"/>
    <x v="34"/>
    <x v="1"/>
    <x v="470"/>
    <x v="1"/>
    <x v="4"/>
    <x v="466"/>
    <x v="974"/>
    <x v="1"/>
    <x v="0"/>
    <x v="1011"/>
  </r>
  <r>
    <n v="2865"/>
    <x v="1418"/>
    <x v="3"/>
    <x v="802"/>
    <x v="851"/>
    <x v="3"/>
    <s v="JK-15370"/>
    <x v="271"/>
    <x v="0"/>
    <s v="United States"/>
    <x v="8"/>
    <x v="1"/>
    <x v="34"/>
    <x v="1"/>
    <x v="360"/>
    <x v="1"/>
    <x v="9"/>
    <x v="33"/>
    <x v="2358"/>
    <x v="3"/>
    <x v="0"/>
    <x v="2562"/>
  </r>
  <r>
    <n v="2866"/>
    <x v="1418"/>
    <x v="3"/>
    <x v="802"/>
    <x v="851"/>
    <x v="3"/>
    <s v="JK-15370"/>
    <x v="271"/>
    <x v="0"/>
    <s v="United States"/>
    <x v="8"/>
    <x v="1"/>
    <x v="34"/>
    <x v="1"/>
    <x v="397"/>
    <x v="1"/>
    <x v="6"/>
    <x v="393"/>
    <x v="426"/>
    <x v="1"/>
    <x v="0"/>
    <x v="436"/>
  </r>
  <r>
    <n v="2867"/>
    <x v="1418"/>
    <x v="3"/>
    <x v="802"/>
    <x v="851"/>
    <x v="3"/>
    <s v="JK-15370"/>
    <x v="271"/>
    <x v="0"/>
    <s v="United States"/>
    <x v="8"/>
    <x v="1"/>
    <x v="34"/>
    <x v="1"/>
    <x v="1444"/>
    <x v="1"/>
    <x v="14"/>
    <x v="33"/>
    <x v="1051"/>
    <x v="4"/>
    <x v="0"/>
    <x v="2563"/>
  </r>
  <r>
    <n v="2868"/>
    <x v="1419"/>
    <x v="0"/>
    <x v="338"/>
    <x v="357"/>
    <x v="0"/>
    <s v="AF-10885"/>
    <x v="314"/>
    <x v="0"/>
    <s v="United States"/>
    <x v="167"/>
    <x v="24"/>
    <x v="213"/>
    <x v="3"/>
    <x v="327"/>
    <x v="1"/>
    <x v="14"/>
    <x v="33"/>
    <x v="2359"/>
    <x v="2"/>
    <x v="2"/>
    <x v="2564"/>
  </r>
  <r>
    <n v="2869"/>
    <x v="1419"/>
    <x v="0"/>
    <x v="338"/>
    <x v="357"/>
    <x v="0"/>
    <s v="AF-10885"/>
    <x v="314"/>
    <x v="0"/>
    <s v="United States"/>
    <x v="167"/>
    <x v="24"/>
    <x v="213"/>
    <x v="3"/>
    <x v="720"/>
    <x v="1"/>
    <x v="4"/>
    <x v="712"/>
    <x v="2360"/>
    <x v="1"/>
    <x v="2"/>
    <x v="2565"/>
  </r>
  <r>
    <n v="2870"/>
    <x v="1420"/>
    <x v="3"/>
    <x v="492"/>
    <x v="141"/>
    <x v="1"/>
    <s v="LC-16885"/>
    <x v="62"/>
    <x v="0"/>
    <s v="United States"/>
    <x v="84"/>
    <x v="2"/>
    <x v="104"/>
    <x v="0"/>
    <x v="1445"/>
    <x v="0"/>
    <x v="5"/>
    <x v="1423"/>
    <x v="1232"/>
    <x v="0"/>
    <x v="2"/>
    <x v="2566"/>
  </r>
  <r>
    <n v="2871"/>
    <x v="1421"/>
    <x v="2"/>
    <x v="579"/>
    <x v="616"/>
    <x v="1"/>
    <s v="BF-11275"/>
    <x v="667"/>
    <x v="1"/>
    <s v="United States"/>
    <x v="93"/>
    <x v="16"/>
    <x v="115"/>
    <x v="1"/>
    <x v="1323"/>
    <x v="1"/>
    <x v="10"/>
    <x v="1300"/>
    <x v="1355"/>
    <x v="1"/>
    <x v="2"/>
    <x v="1419"/>
  </r>
  <r>
    <n v="2872"/>
    <x v="1421"/>
    <x v="2"/>
    <x v="579"/>
    <x v="616"/>
    <x v="1"/>
    <s v="BF-11275"/>
    <x v="667"/>
    <x v="1"/>
    <s v="United States"/>
    <x v="93"/>
    <x v="16"/>
    <x v="115"/>
    <x v="1"/>
    <x v="541"/>
    <x v="0"/>
    <x v="1"/>
    <x v="536"/>
    <x v="2361"/>
    <x v="1"/>
    <x v="2"/>
    <x v="2567"/>
  </r>
  <r>
    <n v="2873"/>
    <x v="1422"/>
    <x v="3"/>
    <x v="140"/>
    <x v="46"/>
    <x v="1"/>
    <s v="SC-20800"/>
    <x v="561"/>
    <x v="0"/>
    <s v="United States"/>
    <x v="1"/>
    <x v="1"/>
    <x v="1"/>
    <x v="1"/>
    <x v="319"/>
    <x v="1"/>
    <x v="6"/>
    <x v="316"/>
    <x v="2362"/>
    <x v="7"/>
    <x v="0"/>
    <x v="2568"/>
  </r>
  <r>
    <n v="2874"/>
    <x v="1423"/>
    <x v="3"/>
    <x v="673"/>
    <x v="228"/>
    <x v="1"/>
    <s v="SW-20275"/>
    <x v="349"/>
    <x v="0"/>
    <s v="United States"/>
    <x v="70"/>
    <x v="1"/>
    <x v="188"/>
    <x v="1"/>
    <x v="537"/>
    <x v="1"/>
    <x v="4"/>
    <x v="532"/>
    <x v="2363"/>
    <x v="8"/>
    <x v="0"/>
    <x v="2569"/>
  </r>
  <r>
    <n v="2875"/>
    <x v="1424"/>
    <x v="3"/>
    <x v="614"/>
    <x v="786"/>
    <x v="2"/>
    <s v="MC-17845"/>
    <x v="266"/>
    <x v="0"/>
    <s v="United States"/>
    <x v="20"/>
    <x v="15"/>
    <x v="45"/>
    <x v="3"/>
    <x v="131"/>
    <x v="1"/>
    <x v="13"/>
    <x v="131"/>
    <x v="2364"/>
    <x v="1"/>
    <x v="0"/>
    <x v="2570"/>
  </r>
  <r>
    <n v="2876"/>
    <x v="1425"/>
    <x v="0"/>
    <x v="803"/>
    <x v="852"/>
    <x v="0"/>
    <s v="TD-20995"/>
    <x v="143"/>
    <x v="0"/>
    <s v="United States"/>
    <x v="70"/>
    <x v="1"/>
    <x v="88"/>
    <x v="1"/>
    <x v="992"/>
    <x v="0"/>
    <x v="1"/>
    <x v="975"/>
    <x v="2365"/>
    <x v="0"/>
    <x v="2"/>
    <x v="2571"/>
  </r>
  <r>
    <n v="2877"/>
    <x v="1425"/>
    <x v="0"/>
    <x v="803"/>
    <x v="852"/>
    <x v="0"/>
    <s v="TD-20995"/>
    <x v="143"/>
    <x v="0"/>
    <s v="United States"/>
    <x v="70"/>
    <x v="1"/>
    <x v="88"/>
    <x v="1"/>
    <x v="323"/>
    <x v="0"/>
    <x v="1"/>
    <x v="320"/>
    <x v="2366"/>
    <x v="3"/>
    <x v="2"/>
    <x v="2572"/>
  </r>
  <r>
    <n v="2878"/>
    <x v="1426"/>
    <x v="0"/>
    <x v="804"/>
    <x v="853"/>
    <x v="1"/>
    <s v="Dp-13240"/>
    <x v="656"/>
    <x v="2"/>
    <s v="United States"/>
    <x v="58"/>
    <x v="30"/>
    <x v="73"/>
    <x v="3"/>
    <x v="1249"/>
    <x v="1"/>
    <x v="12"/>
    <x v="1224"/>
    <x v="2367"/>
    <x v="0"/>
    <x v="0"/>
    <x v="2573"/>
  </r>
  <r>
    <n v="2879"/>
    <x v="1426"/>
    <x v="0"/>
    <x v="804"/>
    <x v="853"/>
    <x v="1"/>
    <s v="Dp-13240"/>
    <x v="656"/>
    <x v="2"/>
    <s v="United States"/>
    <x v="58"/>
    <x v="30"/>
    <x v="73"/>
    <x v="3"/>
    <x v="372"/>
    <x v="1"/>
    <x v="6"/>
    <x v="368"/>
    <x v="2368"/>
    <x v="0"/>
    <x v="0"/>
    <x v="2574"/>
  </r>
  <r>
    <n v="2880"/>
    <x v="1426"/>
    <x v="0"/>
    <x v="804"/>
    <x v="853"/>
    <x v="1"/>
    <s v="Dp-13240"/>
    <x v="656"/>
    <x v="2"/>
    <s v="United States"/>
    <x v="58"/>
    <x v="30"/>
    <x v="73"/>
    <x v="3"/>
    <x v="106"/>
    <x v="2"/>
    <x v="11"/>
    <x v="106"/>
    <x v="2369"/>
    <x v="1"/>
    <x v="0"/>
    <x v="2575"/>
  </r>
  <r>
    <n v="2881"/>
    <x v="1427"/>
    <x v="0"/>
    <x v="251"/>
    <x v="30"/>
    <x v="0"/>
    <s v="SD-20485"/>
    <x v="174"/>
    <x v="2"/>
    <s v="United States"/>
    <x v="334"/>
    <x v="30"/>
    <x v="415"/>
    <x v="3"/>
    <x v="15"/>
    <x v="1"/>
    <x v="8"/>
    <x v="15"/>
    <x v="2370"/>
    <x v="5"/>
    <x v="0"/>
    <x v="2576"/>
  </r>
  <r>
    <n v="2882"/>
    <x v="1427"/>
    <x v="0"/>
    <x v="251"/>
    <x v="30"/>
    <x v="0"/>
    <s v="SD-20485"/>
    <x v="174"/>
    <x v="2"/>
    <s v="United States"/>
    <x v="334"/>
    <x v="30"/>
    <x v="415"/>
    <x v="3"/>
    <x v="660"/>
    <x v="1"/>
    <x v="14"/>
    <x v="654"/>
    <x v="1056"/>
    <x v="1"/>
    <x v="0"/>
    <x v="1096"/>
  </r>
  <r>
    <n v="2883"/>
    <x v="1428"/>
    <x v="2"/>
    <x v="805"/>
    <x v="854"/>
    <x v="1"/>
    <s v="TM-21010"/>
    <x v="612"/>
    <x v="0"/>
    <s v="United States"/>
    <x v="318"/>
    <x v="10"/>
    <x v="396"/>
    <x v="2"/>
    <x v="608"/>
    <x v="1"/>
    <x v="8"/>
    <x v="603"/>
    <x v="2371"/>
    <x v="2"/>
    <x v="3"/>
    <x v="2577"/>
  </r>
  <r>
    <n v="2884"/>
    <x v="1429"/>
    <x v="0"/>
    <x v="583"/>
    <x v="619"/>
    <x v="0"/>
    <s v="BK-11260"/>
    <x v="318"/>
    <x v="0"/>
    <s v="United States"/>
    <x v="8"/>
    <x v="1"/>
    <x v="94"/>
    <x v="1"/>
    <x v="852"/>
    <x v="0"/>
    <x v="5"/>
    <x v="837"/>
    <x v="2372"/>
    <x v="4"/>
    <x v="0"/>
    <x v="2578"/>
  </r>
  <r>
    <n v="2885"/>
    <x v="1430"/>
    <x v="0"/>
    <x v="806"/>
    <x v="855"/>
    <x v="1"/>
    <s v="JF-15490"/>
    <x v="223"/>
    <x v="0"/>
    <s v="United States"/>
    <x v="8"/>
    <x v="1"/>
    <x v="34"/>
    <x v="1"/>
    <x v="634"/>
    <x v="1"/>
    <x v="8"/>
    <x v="628"/>
    <x v="738"/>
    <x v="0"/>
    <x v="2"/>
    <x v="756"/>
  </r>
  <r>
    <n v="2886"/>
    <x v="1431"/>
    <x v="0"/>
    <x v="807"/>
    <x v="856"/>
    <x v="1"/>
    <s v="EP-13915"/>
    <x v="212"/>
    <x v="0"/>
    <s v="United States"/>
    <x v="228"/>
    <x v="16"/>
    <x v="285"/>
    <x v="1"/>
    <x v="389"/>
    <x v="0"/>
    <x v="1"/>
    <x v="385"/>
    <x v="2373"/>
    <x v="2"/>
    <x v="2"/>
    <x v="2579"/>
  </r>
  <r>
    <n v="2887"/>
    <x v="1432"/>
    <x v="3"/>
    <x v="404"/>
    <x v="857"/>
    <x v="2"/>
    <s v="EP-13915"/>
    <x v="212"/>
    <x v="0"/>
    <s v="United States"/>
    <x v="1"/>
    <x v="1"/>
    <x v="141"/>
    <x v="1"/>
    <x v="453"/>
    <x v="1"/>
    <x v="6"/>
    <x v="449"/>
    <x v="153"/>
    <x v="1"/>
    <x v="0"/>
    <x v="155"/>
  </r>
  <r>
    <n v="2888"/>
    <x v="1432"/>
    <x v="3"/>
    <x v="404"/>
    <x v="857"/>
    <x v="2"/>
    <s v="EP-13915"/>
    <x v="212"/>
    <x v="0"/>
    <s v="United States"/>
    <x v="1"/>
    <x v="1"/>
    <x v="141"/>
    <x v="1"/>
    <x v="860"/>
    <x v="1"/>
    <x v="10"/>
    <x v="846"/>
    <x v="91"/>
    <x v="0"/>
    <x v="0"/>
    <x v="91"/>
  </r>
  <r>
    <n v="2889"/>
    <x v="1432"/>
    <x v="3"/>
    <x v="404"/>
    <x v="857"/>
    <x v="2"/>
    <s v="EP-13915"/>
    <x v="212"/>
    <x v="0"/>
    <s v="United States"/>
    <x v="1"/>
    <x v="1"/>
    <x v="141"/>
    <x v="1"/>
    <x v="730"/>
    <x v="1"/>
    <x v="10"/>
    <x v="722"/>
    <x v="56"/>
    <x v="2"/>
    <x v="0"/>
    <x v="56"/>
  </r>
  <r>
    <n v="2890"/>
    <x v="1433"/>
    <x v="3"/>
    <x v="808"/>
    <x v="373"/>
    <x v="1"/>
    <s v="KH-16630"/>
    <x v="175"/>
    <x v="1"/>
    <s v="United States"/>
    <x v="4"/>
    <x v="4"/>
    <x v="59"/>
    <x v="1"/>
    <x v="1446"/>
    <x v="1"/>
    <x v="10"/>
    <x v="1424"/>
    <x v="2374"/>
    <x v="2"/>
    <x v="0"/>
    <x v="2580"/>
  </r>
  <r>
    <n v="2891"/>
    <x v="1434"/>
    <x v="2"/>
    <x v="333"/>
    <x v="858"/>
    <x v="0"/>
    <s v="HG-14845"/>
    <x v="668"/>
    <x v="0"/>
    <s v="United States"/>
    <x v="335"/>
    <x v="28"/>
    <x v="416"/>
    <x v="0"/>
    <x v="792"/>
    <x v="0"/>
    <x v="1"/>
    <x v="782"/>
    <x v="2375"/>
    <x v="0"/>
    <x v="0"/>
    <x v="2581"/>
  </r>
  <r>
    <n v="2892"/>
    <x v="1434"/>
    <x v="2"/>
    <x v="333"/>
    <x v="858"/>
    <x v="0"/>
    <s v="HG-14845"/>
    <x v="668"/>
    <x v="0"/>
    <s v="United States"/>
    <x v="335"/>
    <x v="28"/>
    <x v="416"/>
    <x v="0"/>
    <x v="952"/>
    <x v="1"/>
    <x v="8"/>
    <x v="936"/>
    <x v="1465"/>
    <x v="1"/>
    <x v="0"/>
    <x v="2582"/>
  </r>
  <r>
    <n v="2893"/>
    <x v="1435"/>
    <x v="3"/>
    <x v="436"/>
    <x v="859"/>
    <x v="1"/>
    <s v="JC-16105"/>
    <x v="36"/>
    <x v="1"/>
    <s v="United States"/>
    <x v="30"/>
    <x v="15"/>
    <x v="144"/>
    <x v="3"/>
    <x v="1447"/>
    <x v="1"/>
    <x v="10"/>
    <x v="1425"/>
    <x v="1057"/>
    <x v="0"/>
    <x v="0"/>
    <x v="1302"/>
  </r>
  <r>
    <n v="2894"/>
    <x v="1435"/>
    <x v="3"/>
    <x v="436"/>
    <x v="859"/>
    <x v="1"/>
    <s v="JC-16105"/>
    <x v="36"/>
    <x v="1"/>
    <s v="United States"/>
    <x v="30"/>
    <x v="15"/>
    <x v="144"/>
    <x v="3"/>
    <x v="218"/>
    <x v="1"/>
    <x v="10"/>
    <x v="217"/>
    <x v="1603"/>
    <x v="2"/>
    <x v="0"/>
    <x v="1698"/>
  </r>
  <r>
    <n v="2895"/>
    <x v="1435"/>
    <x v="3"/>
    <x v="436"/>
    <x v="859"/>
    <x v="1"/>
    <s v="JC-16105"/>
    <x v="36"/>
    <x v="1"/>
    <s v="United States"/>
    <x v="30"/>
    <x v="15"/>
    <x v="144"/>
    <x v="3"/>
    <x v="1448"/>
    <x v="0"/>
    <x v="5"/>
    <x v="1426"/>
    <x v="2376"/>
    <x v="10"/>
    <x v="0"/>
    <x v="2583"/>
  </r>
  <r>
    <n v="2896"/>
    <x v="1435"/>
    <x v="3"/>
    <x v="436"/>
    <x v="859"/>
    <x v="1"/>
    <s v="JC-16105"/>
    <x v="36"/>
    <x v="1"/>
    <s v="United States"/>
    <x v="30"/>
    <x v="15"/>
    <x v="144"/>
    <x v="3"/>
    <x v="179"/>
    <x v="2"/>
    <x v="7"/>
    <x v="178"/>
    <x v="1211"/>
    <x v="1"/>
    <x v="0"/>
    <x v="2584"/>
  </r>
  <r>
    <n v="2897"/>
    <x v="1436"/>
    <x v="2"/>
    <x v="809"/>
    <x v="860"/>
    <x v="1"/>
    <s v="KM-16720"/>
    <x v="27"/>
    <x v="0"/>
    <s v="United States"/>
    <x v="85"/>
    <x v="15"/>
    <x v="254"/>
    <x v="3"/>
    <x v="1068"/>
    <x v="1"/>
    <x v="6"/>
    <x v="1048"/>
    <x v="2377"/>
    <x v="2"/>
    <x v="0"/>
    <x v="2585"/>
  </r>
  <r>
    <n v="2898"/>
    <x v="1437"/>
    <x v="0"/>
    <x v="810"/>
    <x v="861"/>
    <x v="1"/>
    <s v="EB-13975"/>
    <x v="424"/>
    <x v="1"/>
    <s v="United States"/>
    <x v="35"/>
    <x v="3"/>
    <x v="43"/>
    <x v="0"/>
    <x v="1327"/>
    <x v="2"/>
    <x v="16"/>
    <x v="1304"/>
    <x v="2378"/>
    <x v="4"/>
    <x v="2"/>
    <x v="2586"/>
  </r>
  <r>
    <n v="2899"/>
    <x v="1438"/>
    <x v="1"/>
    <x v="33"/>
    <x v="862"/>
    <x v="1"/>
    <s v="PW-19240"/>
    <x v="617"/>
    <x v="0"/>
    <s v="United States"/>
    <x v="12"/>
    <x v="5"/>
    <x v="66"/>
    <x v="2"/>
    <x v="284"/>
    <x v="0"/>
    <x v="1"/>
    <x v="281"/>
    <x v="2379"/>
    <x v="0"/>
    <x v="4"/>
    <x v="2587"/>
  </r>
  <r>
    <n v="2900"/>
    <x v="1439"/>
    <x v="1"/>
    <x v="811"/>
    <x v="731"/>
    <x v="1"/>
    <s v="PG-18895"/>
    <x v="38"/>
    <x v="0"/>
    <s v="United States"/>
    <x v="20"/>
    <x v="15"/>
    <x v="45"/>
    <x v="3"/>
    <x v="1327"/>
    <x v="2"/>
    <x v="16"/>
    <x v="1304"/>
    <x v="2006"/>
    <x v="0"/>
    <x v="2"/>
    <x v="2158"/>
  </r>
  <r>
    <n v="2901"/>
    <x v="1439"/>
    <x v="1"/>
    <x v="811"/>
    <x v="731"/>
    <x v="1"/>
    <s v="PG-18895"/>
    <x v="38"/>
    <x v="0"/>
    <s v="United States"/>
    <x v="20"/>
    <x v="15"/>
    <x v="45"/>
    <x v="3"/>
    <x v="395"/>
    <x v="1"/>
    <x v="2"/>
    <x v="391"/>
    <x v="2380"/>
    <x v="4"/>
    <x v="0"/>
    <x v="2588"/>
  </r>
  <r>
    <n v="2902"/>
    <x v="1440"/>
    <x v="3"/>
    <x v="220"/>
    <x v="17"/>
    <x v="1"/>
    <s v="DB-12910"/>
    <x v="626"/>
    <x v="2"/>
    <s v="United States"/>
    <x v="38"/>
    <x v="32"/>
    <x v="112"/>
    <x v="0"/>
    <x v="779"/>
    <x v="1"/>
    <x v="10"/>
    <x v="770"/>
    <x v="2381"/>
    <x v="3"/>
    <x v="0"/>
    <x v="2589"/>
  </r>
  <r>
    <n v="2903"/>
    <x v="1441"/>
    <x v="0"/>
    <x v="1"/>
    <x v="432"/>
    <x v="1"/>
    <s v="CR-12730"/>
    <x v="257"/>
    <x v="0"/>
    <s v="United States"/>
    <x v="22"/>
    <x v="10"/>
    <x v="26"/>
    <x v="2"/>
    <x v="1215"/>
    <x v="1"/>
    <x v="10"/>
    <x v="1190"/>
    <x v="2382"/>
    <x v="2"/>
    <x v="2"/>
    <x v="2590"/>
  </r>
  <r>
    <n v="2904"/>
    <x v="1442"/>
    <x v="0"/>
    <x v="812"/>
    <x v="863"/>
    <x v="1"/>
    <s v="KH-16330"/>
    <x v="542"/>
    <x v="1"/>
    <s v="United States"/>
    <x v="336"/>
    <x v="10"/>
    <x v="417"/>
    <x v="2"/>
    <x v="1070"/>
    <x v="1"/>
    <x v="10"/>
    <x v="1050"/>
    <x v="2383"/>
    <x v="3"/>
    <x v="2"/>
    <x v="2591"/>
  </r>
  <r>
    <n v="2905"/>
    <x v="1442"/>
    <x v="0"/>
    <x v="812"/>
    <x v="863"/>
    <x v="1"/>
    <s v="KH-16330"/>
    <x v="542"/>
    <x v="1"/>
    <s v="United States"/>
    <x v="336"/>
    <x v="10"/>
    <x v="417"/>
    <x v="2"/>
    <x v="1189"/>
    <x v="0"/>
    <x v="1"/>
    <x v="1166"/>
    <x v="2384"/>
    <x v="1"/>
    <x v="4"/>
    <x v="2592"/>
  </r>
  <r>
    <n v="2906"/>
    <x v="1443"/>
    <x v="2"/>
    <x v="467"/>
    <x v="839"/>
    <x v="1"/>
    <s v="CS-12400"/>
    <x v="37"/>
    <x v="2"/>
    <s v="United States"/>
    <x v="4"/>
    <x v="4"/>
    <x v="60"/>
    <x v="1"/>
    <x v="1449"/>
    <x v="1"/>
    <x v="4"/>
    <x v="1427"/>
    <x v="2385"/>
    <x v="0"/>
    <x v="0"/>
    <x v="2593"/>
  </r>
  <r>
    <n v="2907"/>
    <x v="1444"/>
    <x v="3"/>
    <x v="132"/>
    <x v="748"/>
    <x v="1"/>
    <s v="DL-12925"/>
    <x v="351"/>
    <x v="0"/>
    <s v="United States"/>
    <x v="16"/>
    <x v="11"/>
    <x v="19"/>
    <x v="2"/>
    <x v="1450"/>
    <x v="1"/>
    <x v="10"/>
    <x v="1428"/>
    <x v="18"/>
    <x v="0"/>
    <x v="0"/>
    <x v="1608"/>
  </r>
  <r>
    <n v="2908"/>
    <x v="1444"/>
    <x v="3"/>
    <x v="132"/>
    <x v="748"/>
    <x v="1"/>
    <s v="DL-12925"/>
    <x v="351"/>
    <x v="0"/>
    <s v="United States"/>
    <x v="16"/>
    <x v="11"/>
    <x v="19"/>
    <x v="2"/>
    <x v="470"/>
    <x v="1"/>
    <x v="4"/>
    <x v="466"/>
    <x v="2386"/>
    <x v="2"/>
    <x v="0"/>
    <x v="2594"/>
  </r>
  <r>
    <n v="2909"/>
    <x v="1444"/>
    <x v="3"/>
    <x v="132"/>
    <x v="748"/>
    <x v="1"/>
    <s v="DL-12925"/>
    <x v="351"/>
    <x v="0"/>
    <s v="United States"/>
    <x v="16"/>
    <x v="11"/>
    <x v="19"/>
    <x v="2"/>
    <x v="1140"/>
    <x v="1"/>
    <x v="2"/>
    <x v="1119"/>
    <x v="1830"/>
    <x v="1"/>
    <x v="0"/>
    <x v="2595"/>
  </r>
  <r>
    <n v="2910"/>
    <x v="1445"/>
    <x v="3"/>
    <x v="600"/>
    <x v="318"/>
    <x v="1"/>
    <s v="ME-17725"/>
    <x v="250"/>
    <x v="0"/>
    <s v="United States"/>
    <x v="4"/>
    <x v="4"/>
    <x v="5"/>
    <x v="1"/>
    <x v="1028"/>
    <x v="1"/>
    <x v="13"/>
    <x v="1010"/>
    <x v="2387"/>
    <x v="1"/>
    <x v="0"/>
    <x v="2596"/>
  </r>
  <r>
    <n v="2911"/>
    <x v="1446"/>
    <x v="1"/>
    <x v="599"/>
    <x v="217"/>
    <x v="1"/>
    <s v="VD-21670"/>
    <x v="104"/>
    <x v="0"/>
    <s v="United States"/>
    <x v="197"/>
    <x v="2"/>
    <x v="248"/>
    <x v="0"/>
    <x v="643"/>
    <x v="1"/>
    <x v="9"/>
    <x v="842"/>
    <x v="2388"/>
    <x v="4"/>
    <x v="2"/>
    <x v="2597"/>
  </r>
  <r>
    <n v="2912"/>
    <x v="1447"/>
    <x v="2"/>
    <x v="737"/>
    <x v="365"/>
    <x v="1"/>
    <s v="CK-12205"/>
    <x v="237"/>
    <x v="0"/>
    <s v="United States"/>
    <x v="337"/>
    <x v="15"/>
    <x v="418"/>
    <x v="3"/>
    <x v="1451"/>
    <x v="1"/>
    <x v="12"/>
    <x v="33"/>
    <x v="1417"/>
    <x v="2"/>
    <x v="0"/>
    <x v="2598"/>
  </r>
  <r>
    <n v="2913"/>
    <x v="1447"/>
    <x v="2"/>
    <x v="737"/>
    <x v="365"/>
    <x v="1"/>
    <s v="CK-12205"/>
    <x v="237"/>
    <x v="0"/>
    <s v="United States"/>
    <x v="337"/>
    <x v="15"/>
    <x v="418"/>
    <x v="3"/>
    <x v="1452"/>
    <x v="1"/>
    <x v="6"/>
    <x v="1429"/>
    <x v="768"/>
    <x v="4"/>
    <x v="0"/>
    <x v="2599"/>
  </r>
  <r>
    <n v="2914"/>
    <x v="1447"/>
    <x v="2"/>
    <x v="737"/>
    <x v="365"/>
    <x v="1"/>
    <s v="CK-12205"/>
    <x v="237"/>
    <x v="0"/>
    <s v="United States"/>
    <x v="337"/>
    <x v="15"/>
    <x v="418"/>
    <x v="3"/>
    <x v="91"/>
    <x v="1"/>
    <x v="8"/>
    <x v="91"/>
    <x v="2389"/>
    <x v="1"/>
    <x v="2"/>
    <x v="2600"/>
  </r>
  <r>
    <n v="2915"/>
    <x v="1448"/>
    <x v="1"/>
    <x v="88"/>
    <x v="334"/>
    <x v="0"/>
    <s v="DL-12925"/>
    <x v="351"/>
    <x v="0"/>
    <s v="United States"/>
    <x v="338"/>
    <x v="14"/>
    <x v="419"/>
    <x v="2"/>
    <x v="1409"/>
    <x v="2"/>
    <x v="7"/>
    <x v="1387"/>
    <x v="2390"/>
    <x v="1"/>
    <x v="0"/>
    <x v="2601"/>
  </r>
  <r>
    <n v="2916"/>
    <x v="1448"/>
    <x v="1"/>
    <x v="88"/>
    <x v="334"/>
    <x v="0"/>
    <s v="DL-12925"/>
    <x v="351"/>
    <x v="0"/>
    <s v="United States"/>
    <x v="338"/>
    <x v="14"/>
    <x v="419"/>
    <x v="2"/>
    <x v="1375"/>
    <x v="1"/>
    <x v="8"/>
    <x v="1351"/>
    <x v="2391"/>
    <x v="0"/>
    <x v="0"/>
    <x v="2602"/>
  </r>
  <r>
    <n v="2917"/>
    <x v="1448"/>
    <x v="1"/>
    <x v="88"/>
    <x v="334"/>
    <x v="0"/>
    <s v="DL-12925"/>
    <x v="351"/>
    <x v="0"/>
    <s v="United States"/>
    <x v="338"/>
    <x v="14"/>
    <x v="419"/>
    <x v="2"/>
    <x v="984"/>
    <x v="2"/>
    <x v="7"/>
    <x v="968"/>
    <x v="2392"/>
    <x v="4"/>
    <x v="0"/>
    <x v="2603"/>
  </r>
  <r>
    <n v="2918"/>
    <x v="1449"/>
    <x v="3"/>
    <x v="151"/>
    <x v="624"/>
    <x v="2"/>
    <s v="SE-20110"/>
    <x v="339"/>
    <x v="0"/>
    <s v="United States"/>
    <x v="61"/>
    <x v="5"/>
    <x v="77"/>
    <x v="2"/>
    <x v="1453"/>
    <x v="1"/>
    <x v="6"/>
    <x v="1430"/>
    <x v="2393"/>
    <x v="7"/>
    <x v="2"/>
    <x v="2604"/>
  </r>
  <r>
    <n v="2919"/>
    <x v="1450"/>
    <x v="0"/>
    <x v="813"/>
    <x v="791"/>
    <x v="3"/>
    <s v="LS-17200"/>
    <x v="624"/>
    <x v="1"/>
    <s v="United States"/>
    <x v="10"/>
    <x v="9"/>
    <x v="11"/>
    <x v="3"/>
    <x v="1432"/>
    <x v="1"/>
    <x v="13"/>
    <x v="1411"/>
    <x v="2394"/>
    <x v="2"/>
    <x v="2"/>
    <x v="2605"/>
  </r>
  <r>
    <n v="2920"/>
    <x v="1450"/>
    <x v="0"/>
    <x v="813"/>
    <x v="791"/>
    <x v="3"/>
    <s v="LS-17200"/>
    <x v="624"/>
    <x v="1"/>
    <s v="United States"/>
    <x v="10"/>
    <x v="9"/>
    <x v="11"/>
    <x v="3"/>
    <x v="1104"/>
    <x v="0"/>
    <x v="5"/>
    <x v="1084"/>
    <x v="325"/>
    <x v="0"/>
    <x v="2"/>
    <x v="2606"/>
  </r>
  <r>
    <n v="2921"/>
    <x v="1450"/>
    <x v="0"/>
    <x v="813"/>
    <x v="791"/>
    <x v="3"/>
    <s v="LS-17200"/>
    <x v="624"/>
    <x v="1"/>
    <s v="United States"/>
    <x v="10"/>
    <x v="9"/>
    <x v="11"/>
    <x v="3"/>
    <x v="980"/>
    <x v="0"/>
    <x v="5"/>
    <x v="964"/>
    <x v="2395"/>
    <x v="3"/>
    <x v="2"/>
    <x v="2607"/>
  </r>
  <r>
    <n v="2922"/>
    <x v="1451"/>
    <x v="3"/>
    <x v="289"/>
    <x v="714"/>
    <x v="3"/>
    <s v="MM-17920"/>
    <x v="462"/>
    <x v="0"/>
    <s v="United States"/>
    <x v="8"/>
    <x v="1"/>
    <x v="9"/>
    <x v="1"/>
    <x v="557"/>
    <x v="1"/>
    <x v="4"/>
    <x v="551"/>
    <x v="2396"/>
    <x v="0"/>
    <x v="0"/>
    <x v="2608"/>
  </r>
  <r>
    <n v="2923"/>
    <x v="1452"/>
    <x v="1"/>
    <x v="672"/>
    <x v="253"/>
    <x v="0"/>
    <s v="DB-13270"/>
    <x v="489"/>
    <x v="2"/>
    <s v="United States"/>
    <x v="89"/>
    <x v="5"/>
    <x v="110"/>
    <x v="2"/>
    <x v="625"/>
    <x v="1"/>
    <x v="8"/>
    <x v="619"/>
    <x v="2397"/>
    <x v="1"/>
    <x v="3"/>
    <x v="2609"/>
  </r>
  <r>
    <n v="2924"/>
    <x v="1453"/>
    <x v="2"/>
    <x v="307"/>
    <x v="864"/>
    <x v="1"/>
    <s v="RW-19630"/>
    <x v="338"/>
    <x v="1"/>
    <s v="United States"/>
    <x v="66"/>
    <x v="12"/>
    <x v="151"/>
    <x v="2"/>
    <x v="829"/>
    <x v="1"/>
    <x v="13"/>
    <x v="33"/>
    <x v="2398"/>
    <x v="7"/>
    <x v="0"/>
    <x v="2610"/>
  </r>
  <r>
    <n v="2925"/>
    <x v="1454"/>
    <x v="2"/>
    <x v="814"/>
    <x v="447"/>
    <x v="2"/>
    <s v="JM-16195"/>
    <x v="594"/>
    <x v="0"/>
    <s v="United States"/>
    <x v="232"/>
    <x v="15"/>
    <x v="289"/>
    <x v="3"/>
    <x v="941"/>
    <x v="1"/>
    <x v="9"/>
    <x v="925"/>
    <x v="189"/>
    <x v="7"/>
    <x v="0"/>
    <x v="2611"/>
  </r>
  <r>
    <n v="2926"/>
    <x v="1454"/>
    <x v="2"/>
    <x v="814"/>
    <x v="447"/>
    <x v="2"/>
    <s v="JM-16195"/>
    <x v="594"/>
    <x v="0"/>
    <s v="United States"/>
    <x v="232"/>
    <x v="15"/>
    <x v="289"/>
    <x v="3"/>
    <x v="1454"/>
    <x v="0"/>
    <x v="5"/>
    <x v="1431"/>
    <x v="2399"/>
    <x v="7"/>
    <x v="0"/>
    <x v="2612"/>
  </r>
  <r>
    <n v="2927"/>
    <x v="1455"/>
    <x v="3"/>
    <x v="815"/>
    <x v="730"/>
    <x v="0"/>
    <s v="BP-11155"/>
    <x v="669"/>
    <x v="0"/>
    <s v="United States"/>
    <x v="38"/>
    <x v="32"/>
    <x v="112"/>
    <x v="0"/>
    <x v="1448"/>
    <x v="0"/>
    <x v="5"/>
    <x v="1426"/>
    <x v="609"/>
    <x v="1"/>
    <x v="0"/>
    <x v="2613"/>
  </r>
  <r>
    <n v="2928"/>
    <x v="1456"/>
    <x v="3"/>
    <x v="400"/>
    <x v="272"/>
    <x v="1"/>
    <s v="CT-11995"/>
    <x v="564"/>
    <x v="0"/>
    <s v="United States"/>
    <x v="339"/>
    <x v="11"/>
    <x v="420"/>
    <x v="2"/>
    <x v="826"/>
    <x v="1"/>
    <x v="6"/>
    <x v="814"/>
    <x v="880"/>
    <x v="1"/>
    <x v="0"/>
    <x v="1032"/>
  </r>
  <r>
    <n v="2929"/>
    <x v="1457"/>
    <x v="3"/>
    <x v="15"/>
    <x v="215"/>
    <x v="1"/>
    <s v="TH-21550"/>
    <x v="274"/>
    <x v="2"/>
    <s v="United States"/>
    <x v="140"/>
    <x v="3"/>
    <x v="179"/>
    <x v="0"/>
    <x v="316"/>
    <x v="1"/>
    <x v="8"/>
    <x v="313"/>
    <x v="2400"/>
    <x v="4"/>
    <x v="6"/>
    <x v="2614"/>
  </r>
  <r>
    <n v="2930"/>
    <x v="1458"/>
    <x v="3"/>
    <x v="551"/>
    <x v="865"/>
    <x v="1"/>
    <s v="ME-17320"/>
    <x v="467"/>
    <x v="2"/>
    <s v="United States"/>
    <x v="63"/>
    <x v="12"/>
    <x v="80"/>
    <x v="2"/>
    <x v="627"/>
    <x v="0"/>
    <x v="5"/>
    <x v="621"/>
    <x v="2401"/>
    <x v="4"/>
    <x v="0"/>
    <x v="2615"/>
  </r>
  <r>
    <n v="2931"/>
    <x v="1459"/>
    <x v="1"/>
    <x v="816"/>
    <x v="747"/>
    <x v="3"/>
    <s v="TT-21220"/>
    <x v="627"/>
    <x v="0"/>
    <s v="United States"/>
    <x v="8"/>
    <x v="1"/>
    <x v="9"/>
    <x v="1"/>
    <x v="925"/>
    <x v="1"/>
    <x v="8"/>
    <x v="908"/>
    <x v="2164"/>
    <x v="0"/>
    <x v="2"/>
    <x v="2616"/>
  </r>
  <r>
    <n v="2932"/>
    <x v="1459"/>
    <x v="1"/>
    <x v="816"/>
    <x v="747"/>
    <x v="3"/>
    <s v="TT-21220"/>
    <x v="627"/>
    <x v="0"/>
    <s v="United States"/>
    <x v="8"/>
    <x v="1"/>
    <x v="9"/>
    <x v="1"/>
    <x v="248"/>
    <x v="1"/>
    <x v="8"/>
    <x v="246"/>
    <x v="6"/>
    <x v="0"/>
    <x v="2"/>
    <x v="2617"/>
  </r>
  <r>
    <n v="2933"/>
    <x v="1459"/>
    <x v="1"/>
    <x v="816"/>
    <x v="747"/>
    <x v="3"/>
    <s v="TT-21220"/>
    <x v="627"/>
    <x v="0"/>
    <s v="United States"/>
    <x v="8"/>
    <x v="1"/>
    <x v="9"/>
    <x v="1"/>
    <x v="323"/>
    <x v="0"/>
    <x v="1"/>
    <x v="320"/>
    <x v="2402"/>
    <x v="7"/>
    <x v="2"/>
    <x v="2618"/>
  </r>
  <r>
    <n v="2934"/>
    <x v="1460"/>
    <x v="0"/>
    <x v="409"/>
    <x v="485"/>
    <x v="1"/>
    <s v="GT-14710"/>
    <x v="218"/>
    <x v="0"/>
    <s v="United States"/>
    <x v="4"/>
    <x v="4"/>
    <x v="59"/>
    <x v="1"/>
    <x v="966"/>
    <x v="2"/>
    <x v="7"/>
    <x v="1359"/>
    <x v="2403"/>
    <x v="7"/>
    <x v="2"/>
    <x v="2619"/>
  </r>
  <r>
    <n v="2935"/>
    <x v="1460"/>
    <x v="0"/>
    <x v="409"/>
    <x v="485"/>
    <x v="1"/>
    <s v="GT-14710"/>
    <x v="218"/>
    <x v="0"/>
    <s v="United States"/>
    <x v="4"/>
    <x v="4"/>
    <x v="59"/>
    <x v="1"/>
    <x v="1400"/>
    <x v="2"/>
    <x v="7"/>
    <x v="1378"/>
    <x v="2404"/>
    <x v="1"/>
    <x v="2"/>
    <x v="2620"/>
  </r>
  <r>
    <n v="2936"/>
    <x v="1460"/>
    <x v="0"/>
    <x v="409"/>
    <x v="485"/>
    <x v="1"/>
    <s v="GT-14710"/>
    <x v="218"/>
    <x v="0"/>
    <s v="United States"/>
    <x v="4"/>
    <x v="4"/>
    <x v="59"/>
    <x v="1"/>
    <x v="81"/>
    <x v="1"/>
    <x v="12"/>
    <x v="81"/>
    <x v="2405"/>
    <x v="7"/>
    <x v="0"/>
    <x v="2621"/>
  </r>
  <r>
    <n v="2937"/>
    <x v="1460"/>
    <x v="0"/>
    <x v="409"/>
    <x v="485"/>
    <x v="1"/>
    <s v="GT-14710"/>
    <x v="218"/>
    <x v="0"/>
    <s v="United States"/>
    <x v="4"/>
    <x v="4"/>
    <x v="59"/>
    <x v="1"/>
    <x v="674"/>
    <x v="1"/>
    <x v="8"/>
    <x v="668"/>
    <x v="2406"/>
    <x v="3"/>
    <x v="2"/>
    <x v="2622"/>
  </r>
  <r>
    <n v="2938"/>
    <x v="1460"/>
    <x v="0"/>
    <x v="409"/>
    <x v="485"/>
    <x v="1"/>
    <s v="GT-14710"/>
    <x v="218"/>
    <x v="0"/>
    <s v="United States"/>
    <x v="4"/>
    <x v="4"/>
    <x v="59"/>
    <x v="1"/>
    <x v="129"/>
    <x v="1"/>
    <x v="10"/>
    <x v="129"/>
    <x v="2407"/>
    <x v="3"/>
    <x v="0"/>
    <x v="2623"/>
  </r>
  <r>
    <n v="2939"/>
    <x v="1460"/>
    <x v="0"/>
    <x v="409"/>
    <x v="485"/>
    <x v="1"/>
    <s v="GT-14710"/>
    <x v="218"/>
    <x v="0"/>
    <s v="United States"/>
    <x v="4"/>
    <x v="4"/>
    <x v="59"/>
    <x v="1"/>
    <x v="67"/>
    <x v="1"/>
    <x v="10"/>
    <x v="67"/>
    <x v="2408"/>
    <x v="2"/>
    <x v="0"/>
    <x v="2624"/>
  </r>
  <r>
    <n v="2940"/>
    <x v="1460"/>
    <x v="0"/>
    <x v="409"/>
    <x v="485"/>
    <x v="1"/>
    <s v="GT-14710"/>
    <x v="218"/>
    <x v="0"/>
    <s v="United States"/>
    <x v="4"/>
    <x v="4"/>
    <x v="59"/>
    <x v="1"/>
    <x v="444"/>
    <x v="1"/>
    <x v="8"/>
    <x v="439"/>
    <x v="676"/>
    <x v="1"/>
    <x v="2"/>
    <x v="689"/>
  </r>
  <r>
    <n v="2941"/>
    <x v="1461"/>
    <x v="3"/>
    <x v="613"/>
    <x v="866"/>
    <x v="1"/>
    <s v="JD-16150"/>
    <x v="251"/>
    <x v="1"/>
    <s v="United States"/>
    <x v="158"/>
    <x v="6"/>
    <x v="201"/>
    <x v="2"/>
    <x v="1455"/>
    <x v="0"/>
    <x v="1"/>
    <x v="1432"/>
    <x v="2409"/>
    <x v="7"/>
    <x v="0"/>
    <x v="2625"/>
  </r>
  <r>
    <n v="2942"/>
    <x v="1461"/>
    <x v="3"/>
    <x v="613"/>
    <x v="866"/>
    <x v="1"/>
    <s v="JD-16150"/>
    <x v="251"/>
    <x v="1"/>
    <s v="United States"/>
    <x v="158"/>
    <x v="6"/>
    <x v="201"/>
    <x v="2"/>
    <x v="635"/>
    <x v="0"/>
    <x v="1"/>
    <x v="629"/>
    <x v="2410"/>
    <x v="3"/>
    <x v="0"/>
    <x v="2626"/>
  </r>
  <r>
    <n v="2943"/>
    <x v="1461"/>
    <x v="3"/>
    <x v="613"/>
    <x v="866"/>
    <x v="1"/>
    <s v="JD-16150"/>
    <x v="251"/>
    <x v="1"/>
    <s v="United States"/>
    <x v="158"/>
    <x v="6"/>
    <x v="201"/>
    <x v="2"/>
    <x v="812"/>
    <x v="0"/>
    <x v="1"/>
    <x v="801"/>
    <x v="2411"/>
    <x v="1"/>
    <x v="0"/>
    <x v="2627"/>
  </r>
  <r>
    <n v="2944"/>
    <x v="1462"/>
    <x v="3"/>
    <x v="123"/>
    <x v="865"/>
    <x v="1"/>
    <s v="MC-18100"/>
    <x v="498"/>
    <x v="0"/>
    <s v="United States"/>
    <x v="1"/>
    <x v="1"/>
    <x v="13"/>
    <x v="1"/>
    <x v="298"/>
    <x v="1"/>
    <x v="4"/>
    <x v="295"/>
    <x v="2412"/>
    <x v="6"/>
    <x v="0"/>
    <x v="2628"/>
  </r>
  <r>
    <n v="2945"/>
    <x v="1462"/>
    <x v="3"/>
    <x v="123"/>
    <x v="865"/>
    <x v="1"/>
    <s v="MC-18100"/>
    <x v="498"/>
    <x v="0"/>
    <s v="United States"/>
    <x v="1"/>
    <x v="1"/>
    <x v="13"/>
    <x v="1"/>
    <x v="1456"/>
    <x v="0"/>
    <x v="5"/>
    <x v="1433"/>
    <x v="2413"/>
    <x v="7"/>
    <x v="0"/>
    <x v="2629"/>
  </r>
  <r>
    <n v="2946"/>
    <x v="1463"/>
    <x v="0"/>
    <x v="254"/>
    <x v="519"/>
    <x v="2"/>
    <s v="LH-17020"/>
    <x v="293"/>
    <x v="0"/>
    <s v="United States"/>
    <x v="8"/>
    <x v="1"/>
    <x v="34"/>
    <x v="1"/>
    <x v="493"/>
    <x v="0"/>
    <x v="5"/>
    <x v="488"/>
    <x v="2414"/>
    <x v="3"/>
    <x v="0"/>
    <x v="2630"/>
  </r>
  <r>
    <n v="2947"/>
    <x v="1464"/>
    <x v="3"/>
    <x v="817"/>
    <x v="867"/>
    <x v="1"/>
    <s v="MP-18175"/>
    <x v="486"/>
    <x v="2"/>
    <s v="United States"/>
    <x v="70"/>
    <x v="1"/>
    <x v="142"/>
    <x v="1"/>
    <x v="1457"/>
    <x v="0"/>
    <x v="5"/>
    <x v="1434"/>
    <x v="611"/>
    <x v="1"/>
    <x v="0"/>
    <x v="2631"/>
  </r>
  <r>
    <n v="2948"/>
    <x v="1464"/>
    <x v="3"/>
    <x v="817"/>
    <x v="867"/>
    <x v="1"/>
    <s v="MP-18175"/>
    <x v="486"/>
    <x v="2"/>
    <s v="United States"/>
    <x v="70"/>
    <x v="1"/>
    <x v="142"/>
    <x v="1"/>
    <x v="1458"/>
    <x v="1"/>
    <x v="8"/>
    <x v="1435"/>
    <x v="647"/>
    <x v="9"/>
    <x v="2"/>
    <x v="2632"/>
  </r>
  <r>
    <n v="2949"/>
    <x v="1464"/>
    <x v="3"/>
    <x v="817"/>
    <x v="867"/>
    <x v="1"/>
    <s v="MP-18175"/>
    <x v="486"/>
    <x v="2"/>
    <s v="United States"/>
    <x v="70"/>
    <x v="1"/>
    <x v="142"/>
    <x v="1"/>
    <x v="755"/>
    <x v="1"/>
    <x v="12"/>
    <x v="746"/>
    <x v="2415"/>
    <x v="2"/>
    <x v="0"/>
    <x v="2633"/>
  </r>
  <r>
    <n v="2950"/>
    <x v="1465"/>
    <x v="3"/>
    <x v="105"/>
    <x v="44"/>
    <x v="3"/>
    <s v="EM-14140"/>
    <x v="670"/>
    <x v="2"/>
    <s v="United States"/>
    <x v="220"/>
    <x v="16"/>
    <x v="275"/>
    <x v="1"/>
    <x v="197"/>
    <x v="2"/>
    <x v="11"/>
    <x v="196"/>
    <x v="2416"/>
    <x v="4"/>
    <x v="2"/>
    <x v="2634"/>
  </r>
  <r>
    <n v="2951"/>
    <x v="1465"/>
    <x v="3"/>
    <x v="105"/>
    <x v="44"/>
    <x v="3"/>
    <s v="EM-14140"/>
    <x v="670"/>
    <x v="2"/>
    <s v="United States"/>
    <x v="220"/>
    <x v="16"/>
    <x v="275"/>
    <x v="1"/>
    <x v="1215"/>
    <x v="1"/>
    <x v="10"/>
    <x v="1190"/>
    <x v="2382"/>
    <x v="2"/>
    <x v="2"/>
    <x v="2590"/>
  </r>
  <r>
    <n v="2952"/>
    <x v="1465"/>
    <x v="3"/>
    <x v="105"/>
    <x v="44"/>
    <x v="3"/>
    <s v="EM-14140"/>
    <x v="670"/>
    <x v="2"/>
    <s v="United States"/>
    <x v="220"/>
    <x v="16"/>
    <x v="275"/>
    <x v="1"/>
    <x v="1459"/>
    <x v="0"/>
    <x v="1"/>
    <x v="1436"/>
    <x v="2417"/>
    <x v="0"/>
    <x v="2"/>
    <x v="2635"/>
  </r>
  <r>
    <n v="2953"/>
    <x v="1465"/>
    <x v="3"/>
    <x v="105"/>
    <x v="44"/>
    <x v="3"/>
    <s v="EM-14140"/>
    <x v="670"/>
    <x v="2"/>
    <s v="United States"/>
    <x v="220"/>
    <x v="16"/>
    <x v="275"/>
    <x v="1"/>
    <x v="1460"/>
    <x v="0"/>
    <x v="5"/>
    <x v="1437"/>
    <x v="394"/>
    <x v="0"/>
    <x v="2"/>
    <x v="2636"/>
  </r>
  <r>
    <n v="2954"/>
    <x v="1465"/>
    <x v="3"/>
    <x v="105"/>
    <x v="44"/>
    <x v="3"/>
    <s v="EM-14140"/>
    <x v="670"/>
    <x v="2"/>
    <s v="United States"/>
    <x v="220"/>
    <x v="16"/>
    <x v="275"/>
    <x v="1"/>
    <x v="500"/>
    <x v="2"/>
    <x v="7"/>
    <x v="495"/>
    <x v="2418"/>
    <x v="0"/>
    <x v="2"/>
    <x v="2637"/>
  </r>
  <r>
    <n v="2955"/>
    <x v="1465"/>
    <x v="3"/>
    <x v="105"/>
    <x v="44"/>
    <x v="3"/>
    <s v="EM-14140"/>
    <x v="670"/>
    <x v="2"/>
    <s v="United States"/>
    <x v="220"/>
    <x v="16"/>
    <x v="275"/>
    <x v="1"/>
    <x v="1461"/>
    <x v="2"/>
    <x v="7"/>
    <x v="1438"/>
    <x v="2419"/>
    <x v="0"/>
    <x v="2"/>
    <x v="2638"/>
  </r>
  <r>
    <n v="2956"/>
    <x v="1466"/>
    <x v="0"/>
    <x v="298"/>
    <x v="868"/>
    <x v="1"/>
    <s v="GG-14650"/>
    <x v="55"/>
    <x v="1"/>
    <s v="United States"/>
    <x v="20"/>
    <x v="15"/>
    <x v="45"/>
    <x v="3"/>
    <x v="884"/>
    <x v="2"/>
    <x v="7"/>
    <x v="869"/>
    <x v="1362"/>
    <x v="7"/>
    <x v="0"/>
    <x v="1425"/>
  </r>
  <r>
    <n v="2957"/>
    <x v="1467"/>
    <x v="3"/>
    <x v="818"/>
    <x v="446"/>
    <x v="1"/>
    <s v="MA-17995"/>
    <x v="671"/>
    <x v="2"/>
    <s v="United States"/>
    <x v="232"/>
    <x v="15"/>
    <x v="289"/>
    <x v="3"/>
    <x v="474"/>
    <x v="0"/>
    <x v="1"/>
    <x v="470"/>
    <x v="2420"/>
    <x v="1"/>
    <x v="9"/>
    <x v="2639"/>
  </r>
  <r>
    <n v="2958"/>
    <x v="1468"/>
    <x v="3"/>
    <x v="464"/>
    <x v="510"/>
    <x v="1"/>
    <s v="SH-20395"/>
    <x v="129"/>
    <x v="0"/>
    <s v="United States"/>
    <x v="24"/>
    <x v="24"/>
    <x v="157"/>
    <x v="3"/>
    <x v="8"/>
    <x v="1"/>
    <x v="8"/>
    <x v="8"/>
    <x v="2421"/>
    <x v="7"/>
    <x v="6"/>
    <x v="2640"/>
  </r>
  <r>
    <n v="2959"/>
    <x v="1469"/>
    <x v="1"/>
    <x v="100"/>
    <x v="693"/>
    <x v="1"/>
    <s v="KT-16465"/>
    <x v="446"/>
    <x v="0"/>
    <s v="United States"/>
    <x v="1"/>
    <x v="1"/>
    <x v="3"/>
    <x v="1"/>
    <x v="799"/>
    <x v="1"/>
    <x v="8"/>
    <x v="789"/>
    <x v="958"/>
    <x v="4"/>
    <x v="2"/>
    <x v="993"/>
  </r>
  <r>
    <n v="2960"/>
    <x v="1469"/>
    <x v="1"/>
    <x v="100"/>
    <x v="693"/>
    <x v="1"/>
    <s v="KT-16465"/>
    <x v="446"/>
    <x v="0"/>
    <s v="United States"/>
    <x v="1"/>
    <x v="1"/>
    <x v="3"/>
    <x v="1"/>
    <x v="271"/>
    <x v="1"/>
    <x v="13"/>
    <x v="268"/>
    <x v="1962"/>
    <x v="4"/>
    <x v="0"/>
    <x v="2641"/>
  </r>
  <r>
    <n v="2961"/>
    <x v="1470"/>
    <x v="3"/>
    <x v="466"/>
    <x v="869"/>
    <x v="1"/>
    <s v="PO-19180"/>
    <x v="178"/>
    <x v="2"/>
    <s v="United States"/>
    <x v="4"/>
    <x v="4"/>
    <x v="60"/>
    <x v="1"/>
    <x v="987"/>
    <x v="1"/>
    <x v="10"/>
    <x v="971"/>
    <x v="2422"/>
    <x v="1"/>
    <x v="0"/>
    <x v="2642"/>
  </r>
  <r>
    <n v="2962"/>
    <x v="1470"/>
    <x v="3"/>
    <x v="466"/>
    <x v="869"/>
    <x v="1"/>
    <s v="PO-19180"/>
    <x v="178"/>
    <x v="2"/>
    <s v="United States"/>
    <x v="4"/>
    <x v="4"/>
    <x v="60"/>
    <x v="1"/>
    <x v="1123"/>
    <x v="1"/>
    <x v="2"/>
    <x v="1102"/>
    <x v="2423"/>
    <x v="8"/>
    <x v="0"/>
    <x v="2643"/>
  </r>
  <r>
    <n v="2963"/>
    <x v="1471"/>
    <x v="3"/>
    <x v="819"/>
    <x v="91"/>
    <x v="0"/>
    <s v="AY-10555"/>
    <x v="672"/>
    <x v="1"/>
    <s v="United States"/>
    <x v="147"/>
    <x v="1"/>
    <x v="218"/>
    <x v="1"/>
    <x v="23"/>
    <x v="0"/>
    <x v="1"/>
    <x v="23"/>
    <x v="2424"/>
    <x v="0"/>
    <x v="2"/>
    <x v="2644"/>
  </r>
  <r>
    <n v="2964"/>
    <x v="1471"/>
    <x v="3"/>
    <x v="819"/>
    <x v="91"/>
    <x v="0"/>
    <s v="AY-10555"/>
    <x v="672"/>
    <x v="1"/>
    <s v="United States"/>
    <x v="147"/>
    <x v="1"/>
    <x v="218"/>
    <x v="1"/>
    <x v="163"/>
    <x v="0"/>
    <x v="1"/>
    <x v="162"/>
    <x v="2425"/>
    <x v="0"/>
    <x v="2"/>
    <x v="2645"/>
  </r>
  <r>
    <n v="2965"/>
    <x v="1471"/>
    <x v="3"/>
    <x v="819"/>
    <x v="91"/>
    <x v="0"/>
    <s v="AY-10555"/>
    <x v="672"/>
    <x v="1"/>
    <s v="United States"/>
    <x v="147"/>
    <x v="1"/>
    <x v="218"/>
    <x v="1"/>
    <x v="525"/>
    <x v="1"/>
    <x v="8"/>
    <x v="520"/>
    <x v="2426"/>
    <x v="2"/>
    <x v="2"/>
    <x v="2646"/>
  </r>
  <r>
    <n v="2966"/>
    <x v="1471"/>
    <x v="3"/>
    <x v="819"/>
    <x v="91"/>
    <x v="0"/>
    <s v="AY-10555"/>
    <x v="672"/>
    <x v="1"/>
    <s v="United States"/>
    <x v="147"/>
    <x v="1"/>
    <x v="218"/>
    <x v="1"/>
    <x v="1462"/>
    <x v="0"/>
    <x v="5"/>
    <x v="1439"/>
    <x v="1651"/>
    <x v="0"/>
    <x v="0"/>
    <x v="2647"/>
  </r>
  <r>
    <n v="2967"/>
    <x v="1472"/>
    <x v="2"/>
    <x v="422"/>
    <x v="252"/>
    <x v="1"/>
    <s v="Co-12640"/>
    <x v="476"/>
    <x v="0"/>
    <s v="United States"/>
    <x v="242"/>
    <x v="10"/>
    <x v="300"/>
    <x v="2"/>
    <x v="1001"/>
    <x v="0"/>
    <x v="5"/>
    <x v="984"/>
    <x v="2427"/>
    <x v="5"/>
    <x v="7"/>
    <x v="2648"/>
  </r>
  <r>
    <n v="2968"/>
    <x v="1472"/>
    <x v="2"/>
    <x v="422"/>
    <x v="252"/>
    <x v="1"/>
    <s v="Co-12640"/>
    <x v="476"/>
    <x v="0"/>
    <s v="United States"/>
    <x v="242"/>
    <x v="10"/>
    <x v="300"/>
    <x v="2"/>
    <x v="1190"/>
    <x v="1"/>
    <x v="4"/>
    <x v="33"/>
    <x v="2428"/>
    <x v="4"/>
    <x v="2"/>
    <x v="2649"/>
  </r>
  <r>
    <n v="2969"/>
    <x v="1473"/>
    <x v="3"/>
    <x v="44"/>
    <x v="748"/>
    <x v="0"/>
    <s v="JF-15565"/>
    <x v="535"/>
    <x v="0"/>
    <s v="United States"/>
    <x v="115"/>
    <x v="3"/>
    <x v="305"/>
    <x v="0"/>
    <x v="77"/>
    <x v="1"/>
    <x v="9"/>
    <x v="77"/>
    <x v="2429"/>
    <x v="1"/>
    <x v="2"/>
    <x v="2650"/>
  </r>
  <r>
    <n v="2970"/>
    <x v="1473"/>
    <x v="3"/>
    <x v="44"/>
    <x v="748"/>
    <x v="0"/>
    <s v="JF-15565"/>
    <x v="535"/>
    <x v="0"/>
    <s v="United States"/>
    <x v="115"/>
    <x v="3"/>
    <x v="305"/>
    <x v="0"/>
    <x v="585"/>
    <x v="1"/>
    <x v="10"/>
    <x v="580"/>
    <x v="277"/>
    <x v="5"/>
    <x v="2"/>
    <x v="282"/>
  </r>
  <r>
    <n v="2971"/>
    <x v="1473"/>
    <x v="3"/>
    <x v="44"/>
    <x v="748"/>
    <x v="0"/>
    <s v="JF-15565"/>
    <x v="535"/>
    <x v="0"/>
    <s v="United States"/>
    <x v="115"/>
    <x v="3"/>
    <x v="305"/>
    <x v="0"/>
    <x v="555"/>
    <x v="1"/>
    <x v="8"/>
    <x v="549"/>
    <x v="1349"/>
    <x v="8"/>
    <x v="6"/>
    <x v="2651"/>
  </r>
  <r>
    <n v="2972"/>
    <x v="1473"/>
    <x v="3"/>
    <x v="44"/>
    <x v="748"/>
    <x v="0"/>
    <s v="JF-15565"/>
    <x v="535"/>
    <x v="0"/>
    <s v="United States"/>
    <x v="115"/>
    <x v="3"/>
    <x v="305"/>
    <x v="0"/>
    <x v="1381"/>
    <x v="0"/>
    <x v="5"/>
    <x v="1357"/>
    <x v="2430"/>
    <x v="0"/>
    <x v="2"/>
    <x v="2652"/>
  </r>
  <r>
    <n v="2973"/>
    <x v="1473"/>
    <x v="3"/>
    <x v="44"/>
    <x v="748"/>
    <x v="0"/>
    <s v="JF-15565"/>
    <x v="535"/>
    <x v="0"/>
    <s v="United States"/>
    <x v="115"/>
    <x v="3"/>
    <x v="305"/>
    <x v="0"/>
    <x v="459"/>
    <x v="1"/>
    <x v="4"/>
    <x v="455"/>
    <x v="1793"/>
    <x v="4"/>
    <x v="2"/>
    <x v="2653"/>
  </r>
  <r>
    <n v="2974"/>
    <x v="1474"/>
    <x v="3"/>
    <x v="819"/>
    <x v="404"/>
    <x v="1"/>
    <s v="AR-10510"/>
    <x v="239"/>
    <x v="0"/>
    <s v="United States"/>
    <x v="251"/>
    <x v="26"/>
    <x v="311"/>
    <x v="2"/>
    <x v="870"/>
    <x v="1"/>
    <x v="8"/>
    <x v="855"/>
    <x v="2431"/>
    <x v="2"/>
    <x v="0"/>
    <x v="2654"/>
  </r>
  <r>
    <n v="2975"/>
    <x v="1475"/>
    <x v="1"/>
    <x v="820"/>
    <x v="678"/>
    <x v="1"/>
    <s v="AG-10675"/>
    <x v="165"/>
    <x v="0"/>
    <s v="United States"/>
    <x v="235"/>
    <x v="5"/>
    <x v="292"/>
    <x v="2"/>
    <x v="616"/>
    <x v="0"/>
    <x v="3"/>
    <x v="611"/>
    <x v="1304"/>
    <x v="0"/>
    <x v="4"/>
    <x v="1359"/>
  </r>
  <r>
    <n v="2976"/>
    <x v="1475"/>
    <x v="1"/>
    <x v="820"/>
    <x v="678"/>
    <x v="1"/>
    <s v="AG-10675"/>
    <x v="165"/>
    <x v="0"/>
    <s v="United States"/>
    <x v="235"/>
    <x v="5"/>
    <x v="292"/>
    <x v="2"/>
    <x v="1463"/>
    <x v="1"/>
    <x v="10"/>
    <x v="1440"/>
    <x v="801"/>
    <x v="4"/>
    <x v="2"/>
    <x v="2655"/>
  </r>
  <r>
    <n v="2977"/>
    <x v="1476"/>
    <x v="3"/>
    <x v="769"/>
    <x v="379"/>
    <x v="3"/>
    <s v="DV-13045"/>
    <x v="1"/>
    <x v="1"/>
    <s v="United States"/>
    <x v="10"/>
    <x v="9"/>
    <x v="105"/>
    <x v="3"/>
    <x v="1464"/>
    <x v="0"/>
    <x v="1"/>
    <x v="1441"/>
    <x v="2432"/>
    <x v="3"/>
    <x v="4"/>
    <x v="2656"/>
  </r>
  <r>
    <n v="2978"/>
    <x v="1477"/>
    <x v="3"/>
    <x v="621"/>
    <x v="179"/>
    <x v="0"/>
    <s v="HL-15040"/>
    <x v="332"/>
    <x v="0"/>
    <s v="United States"/>
    <x v="30"/>
    <x v="15"/>
    <x v="144"/>
    <x v="3"/>
    <x v="1011"/>
    <x v="1"/>
    <x v="4"/>
    <x v="994"/>
    <x v="2433"/>
    <x v="0"/>
    <x v="0"/>
    <x v="2657"/>
  </r>
  <r>
    <n v="2979"/>
    <x v="1478"/>
    <x v="2"/>
    <x v="286"/>
    <x v="870"/>
    <x v="0"/>
    <s v="ND-18370"/>
    <x v="444"/>
    <x v="0"/>
    <s v="United States"/>
    <x v="340"/>
    <x v="20"/>
    <x v="421"/>
    <x v="0"/>
    <x v="1455"/>
    <x v="0"/>
    <x v="1"/>
    <x v="1432"/>
    <x v="2434"/>
    <x v="5"/>
    <x v="0"/>
    <x v="2658"/>
  </r>
  <r>
    <n v="2980"/>
    <x v="1479"/>
    <x v="1"/>
    <x v="821"/>
    <x v="871"/>
    <x v="1"/>
    <s v="GB-14575"/>
    <x v="673"/>
    <x v="0"/>
    <s v="United States"/>
    <x v="10"/>
    <x v="9"/>
    <x v="63"/>
    <x v="3"/>
    <x v="1465"/>
    <x v="1"/>
    <x v="10"/>
    <x v="1442"/>
    <x v="561"/>
    <x v="4"/>
    <x v="2"/>
    <x v="570"/>
  </r>
  <r>
    <n v="2981"/>
    <x v="1479"/>
    <x v="1"/>
    <x v="821"/>
    <x v="871"/>
    <x v="1"/>
    <s v="GB-14575"/>
    <x v="673"/>
    <x v="0"/>
    <s v="United States"/>
    <x v="10"/>
    <x v="9"/>
    <x v="63"/>
    <x v="3"/>
    <x v="1251"/>
    <x v="0"/>
    <x v="5"/>
    <x v="1226"/>
    <x v="2435"/>
    <x v="0"/>
    <x v="2"/>
    <x v="2659"/>
  </r>
  <r>
    <n v="2982"/>
    <x v="1480"/>
    <x v="2"/>
    <x v="136"/>
    <x v="701"/>
    <x v="1"/>
    <s v="CL-12565"/>
    <x v="52"/>
    <x v="0"/>
    <s v="United States"/>
    <x v="4"/>
    <x v="4"/>
    <x v="60"/>
    <x v="1"/>
    <x v="1464"/>
    <x v="0"/>
    <x v="1"/>
    <x v="1441"/>
    <x v="2436"/>
    <x v="4"/>
    <x v="2"/>
    <x v="2660"/>
  </r>
  <r>
    <n v="2983"/>
    <x v="1480"/>
    <x v="2"/>
    <x v="136"/>
    <x v="701"/>
    <x v="1"/>
    <s v="CL-12565"/>
    <x v="52"/>
    <x v="0"/>
    <s v="United States"/>
    <x v="4"/>
    <x v="4"/>
    <x v="60"/>
    <x v="1"/>
    <x v="653"/>
    <x v="1"/>
    <x v="8"/>
    <x v="647"/>
    <x v="2437"/>
    <x v="4"/>
    <x v="2"/>
    <x v="2661"/>
  </r>
  <r>
    <n v="2984"/>
    <x v="1481"/>
    <x v="2"/>
    <x v="776"/>
    <x v="872"/>
    <x v="0"/>
    <s v="RC-19960"/>
    <x v="53"/>
    <x v="0"/>
    <s v="United States"/>
    <x v="24"/>
    <x v="21"/>
    <x v="329"/>
    <x v="1"/>
    <x v="330"/>
    <x v="1"/>
    <x v="4"/>
    <x v="326"/>
    <x v="354"/>
    <x v="1"/>
    <x v="2"/>
    <x v="362"/>
  </r>
  <r>
    <n v="2985"/>
    <x v="1481"/>
    <x v="2"/>
    <x v="776"/>
    <x v="872"/>
    <x v="0"/>
    <s v="RC-19960"/>
    <x v="53"/>
    <x v="0"/>
    <s v="United States"/>
    <x v="24"/>
    <x v="21"/>
    <x v="329"/>
    <x v="1"/>
    <x v="1258"/>
    <x v="0"/>
    <x v="3"/>
    <x v="1233"/>
    <x v="2438"/>
    <x v="7"/>
    <x v="5"/>
    <x v="2662"/>
  </r>
  <r>
    <n v="2986"/>
    <x v="1482"/>
    <x v="0"/>
    <x v="822"/>
    <x v="873"/>
    <x v="1"/>
    <s v="JB-16045"/>
    <x v="674"/>
    <x v="2"/>
    <s v="United States"/>
    <x v="38"/>
    <x v="32"/>
    <x v="112"/>
    <x v="0"/>
    <x v="1466"/>
    <x v="0"/>
    <x v="5"/>
    <x v="1443"/>
    <x v="1614"/>
    <x v="4"/>
    <x v="0"/>
    <x v="2663"/>
  </r>
  <r>
    <n v="2987"/>
    <x v="1482"/>
    <x v="0"/>
    <x v="822"/>
    <x v="873"/>
    <x v="1"/>
    <s v="JB-16045"/>
    <x v="674"/>
    <x v="2"/>
    <s v="United States"/>
    <x v="38"/>
    <x v="32"/>
    <x v="112"/>
    <x v="0"/>
    <x v="364"/>
    <x v="1"/>
    <x v="10"/>
    <x v="359"/>
    <x v="2439"/>
    <x v="0"/>
    <x v="0"/>
    <x v="2664"/>
  </r>
  <r>
    <n v="2988"/>
    <x v="1482"/>
    <x v="0"/>
    <x v="822"/>
    <x v="873"/>
    <x v="1"/>
    <s v="JB-16045"/>
    <x v="674"/>
    <x v="2"/>
    <s v="United States"/>
    <x v="38"/>
    <x v="32"/>
    <x v="112"/>
    <x v="0"/>
    <x v="426"/>
    <x v="1"/>
    <x v="4"/>
    <x v="421"/>
    <x v="2440"/>
    <x v="6"/>
    <x v="0"/>
    <x v="2665"/>
  </r>
  <r>
    <n v="2989"/>
    <x v="1483"/>
    <x v="0"/>
    <x v="823"/>
    <x v="874"/>
    <x v="0"/>
    <s v="MC-17635"/>
    <x v="637"/>
    <x v="1"/>
    <s v="United States"/>
    <x v="1"/>
    <x v="1"/>
    <x v="3"/>
    <x v="1"/>
    <x v="1421"/>
    <x v="2"/>
    <x v="11"/>
    <x v="1400"/>
    <x v="2441"/>
    <x v="7"/>
    <x v="0"/>
    <x v="2666"/>
  </r>
  <r>
    <n v="2990"/>
    <x v="1483"/>
    <x v="0"/>
    <x v="823"/>
    <x v="874"/>
    <x v="0"/>
    <s v="MC-17635"/>
    <x v="637"/>
    <x v="1"/>
    <s v="United States"/>
    <x v="1"/>
    <x v="1"/>
    <x v="3"/>
    <x v="1"/>
    <x v="1458"/>
    <x v="1"/>
    <x v="8"/>
    <x v="1435"/>
    <x v="2442"/>
    <x v="4"/>
    <x v="2"/>
    <x v="2667"/>
  </r>
  <r>
    <n v="2991"/>
    <x v="1483"/>
    <x v="0"/>
    <x v="823"/>
    <x v="874"/>
    <x v="0"/>
    <s v="MC-17635"/>
    <x v="637"/>
    <x v="1"/>
    <s v="United States"/>
    <x v="1"/>
    <x v="1"/>
    <x v="3"/>
    <x v="1"/>
    <x v="435"/>
    <x v="1"/>
    <x v="4"/>
    <x v="430"/>
    <x v="468"/>
    <x v="2"/>
    <x v="0"/>
    <x v="479"/>
  </r>
  <r>
    <n v="2992"/>
    <x v="1483"/>
    <x v="0"/>
    <x v="823"/>
    <x v="874"/>
    <x v="0"/>
    <s v="MC-17635"/>
    <x v="637"/>
    <x v="1"/>
    <s v="United States"/>
    <x v="1"/>
    <x v="1"/>
    <x v="3"/>
    <x v="1"/>
    <x v="78"/>
    <x v="1"/>
    <x v="8"/>
    <x v="78"/>
    <x v="2443"/>
    <x v="3"/>
    <x v="2"/>
    <x v="2668"/>
  </r>
  <r>
    <n v="2993"/>
    <x v="1484"/>
    <x v="0"/>
    <x v="824"/>
    <x v="358"/>
    <x v="1"/>
    <s v="TT-21265"/>
    <x v="640"/>
    <x v="1"/>
    <s v="United States"/>
    <x v="20"/>
    <x v="15"/>
    <x v="23"/>
    <x v="3"/>
    <x v="564"/>
    <x v="1"/>
    <x v="9"/>
    <x v="559"/>
    <x v="639"/>
    <x v="1"/>
    <x v="0"/>
    <x v="651"/>
  </r>
  <r>
    <n v="2994"/>
    <x v="1485"/>
    <x v="3"/>
    <x v="825"/>
    <x v="875"/>
    <x v="1"/>
    <s v="MJ-17740"/>
    <x v="77"/>
    <x v="0"/>
    <s v="United States"/>
    <x v="66"/>
    <x v="12"/>
    <x v="83"/>
    <x v="2"/>
    <x v="1188"/>
    <x v="1"/>
    <x v="8"/>
    <x v="1165"/>
    <x v="1658"/>
    <x v="4"/>
    <x v="0"/>
    <x v="2669"/>
  </r>
  <r>
    <n v="2995"/>
    <x v="1486"/>
    <x v="0"/>
    <x v="369"/>
    <x v="250"/>
    <x v="0"/>
    <s v="AT-10735"/>
    <x v="247"/>
    <x v="0"/>
    <s v="United States"/>
    <x v="280"/>
    <x v="1"/>
    <x v="351"/>
    <x v="1"/>
    <x v="68"/>
    <x v="1"/>
    <x v="8"/>
    <x v="1444"/>
    <x v="2444"/>
    <x v="4"/>
    <x v="2"/>
    <x v="2670"/>
  </r>
  <r>
    <n v="2996"/>
    <x v="1487"/>
    <x v="2"/>
    <x v="686"/>
    <x v="876"/>
    <x v="1"/>
    <s v="PB-19150"/>
    <x v="171"/>
    <x v="0"/>
    <s v="United States"/>
    <x v="42"/>
    <x v="16"/>
    <x v="51"/>
    <x v="1"/>
    <x v="4"/>
    <x v="1"/>
    <x v="4"/>
    <x v="4"/>
    <x v="2336"/>
    <x v="2"/>
    <x v="2"/>
    <x v="2535"/>
  </r>
  <r>
    <n v="2997"/>
    <x v="1488"/>
    <x v="2"/>
    <x v="261"/>
    <x v="175"/>
    <x v="1"/>
    <s v="NW-18400"/>
    <x v="508"/>
    <x v="0"/>
    <s v="United States"/>
    <x v="10"/>
    <x v="9"/>
    <x v="74"/>
    <x v="3"/>
    <x v="837"/>
    <x v="1"/>
    <x v="12"/>
    <x v="33"/>
    <x v="1730"/>
    <x v="4"/>
    <x v="2"/>
    <x v="2671"/>
  </r>
  <r>
    <n v="2998"/>
    <x v="1488"/>
    <x v="2"/>
    <x v="261"/>
    <x v="175"/>
    <x v="1"/>
    <s v="NW-18400"/>
    <x v="508"/>
    <x v="0"/>
    <s v="United States"/>
    <x v="10"/>
    <x v="9"/>
    <x v="74"/>
    <x v="3"/>
    <x v="1467"/>
    <x v="0"/>
    <x v="5"/>
    <x v="1445"/>
    <x v="2217"/>
    <x v="7"/>
    <x v="2"/>
    <x v="2672"/>
  </r>
  <r>
    <n v="2999"/>
    <x v="1488"/>
    <x v="2"/>
    <x v="261"/>
    <x v="175"/>
    <x v="1"/>
    <s v="NW-18400"/>
    <x v="508"/>
    <x v="0"/>
    <s v="United States"/>
    <x v="10"/>
    <x v="9"/>
    <x v="74"/>
    <x v="3"/>
    <x v="246"/>
    <x v="2"/>
    <x v="11"/>
    <x v="244"/>
    <x v="1679"/>
    <x v="4"/>
    <x v="2"/>
    <x v="2673"/>
  </r>
  <r>
    <n v="3000"/>
    <x v="1488"/>
    <x v="2"/>
    <x v="261"/>
    <x v="175"/>
    <x v="1"/>
    <s v="NW-18400"/>
    <x v="508"/>
    <x v="0"/>
    <s v="United States"/>
    <x v="10"/>
    <x v="9"/>
    <x v="74"/>
    <x v="3"/>
    <x v="1468"/>
    <x v="2"/>
    <x v="15"/>
    <x v="1446"/>
    <x v="2445"/>
    <x v="1"/>
    <x v="6"/>
    <x v="2674"/>
  </r>
  <r>
    <n v="3001"/>
    <x v="1488"/>
    <x v="2"/>
    <x v="261"/>
    <x v="175"/>
    <x v="1"/>
    <s v="NW-18400"/>
    <x v="508"/>
    <x v="0"/>
    <s v="United States"/>
    <x v="10"/>
    <x v="9"/>
    <x v="74"/>
    <x v="3"/>
    <x v="1109"/>
    <x v="1"/>
    <x v="9"/>
    <x v="1089"/>
    <x v="2446"/>
    <x v="0"/>
    <x v="2"/>
    <x v="2675"/>
  </r>
  <r>
    <n v="3002"/>
    <x v="1488"/>
    <x v="2"/>
    <x v="261"/>
    <x v="175"/>
    <x v="1"/>
    <s v="NW-18400"/>
    <x v="508"/>
    <x v="0"/>
    <s v="United States"/>
    <x v="10"/>
    <x v="9"/>
    <x v="74"/>
    <x v="3"/>
    <x v="491"/>
    <x v="1"/>
    <x v="8"/>
    <x v="486"/>
    <x v="2447"/>
    <x v="0"/>
    <x v="6"/>
    <x v="2676"/>
  </r>
  <r>
    <n v="3003"/>
    <x v="1489"/>
    <x v="1"/>
    <x v="761"/>
    <x v="401"/>
    <x v="1"/>
    <s v="VP-21730"/>
    <x v="163"/>
    <x v="2"/>
    <s v="United States"/>
    <x v="341"/>
    <x v="12"/>
    <x v="422"/>
    <x v="2"/>
    <x v="1469"/>
    <x v="1"/>
    <x v="8"/>
    <x v="1447"/>
    <x v="2448"/>
    <x v="2"/>
    <x v="0"/>
    <x v="2677"/>
  </r>
  <r>
    <n v="3004"/>
    <x v="1490"/>
    <x v="3"/>
    <x v="819"/>
    <x v="350"/>
    <x v="1"/>
    <s v="RD-19810"/>
    <x v="279"/>
    <x v="2"/>
    <s v="United States"/>
    <x v="30"/>
    <x v="15"/>
    <x v="144"/>
    <x v="3"/>
    <x v="1124"/>
    <x v="1"/>
    <x v="8"/>
    <x v="1103"/>
    <x v="2449"/>
    <x v="4"/>
    <x v="2"/>
    <x v="2678"/>
  </r>
  <r>
    <n v="3005"/>
    <x v="1491"/>
    <x v="0"/>
    <x v="162"/>
    <x v="165"/>
    <x v="2"/>
    <s v="MG-17875"/>
    <x v="675"/>
    <x v="2"/>
    <s v="United States"/>
    <x v="20"/>
    <x v="15"/>
    <x v="164"/>
    <x v="3"/>
    <x v="1470"/>
    <x v="1"/>
    <x v="9"/>
    <x v="1448"/>
    <x v="2450"/>
    <x v="7"/>
    <x v="0"/>
    <x v="2679"/>
  </r>
  <r>
    <n v="3006"/>
    <x v="1492"/>
    <x v="2"/>
    <x v="826"/>
    <x v="877"/>
    <x v="1"/>
    <s v="PA-19060"/>
    <x v="50"/>
    <x v="2"/>
    <s v="United States"/>
    <x v="342"/>
    <x v="6"/>
    <x v="423"/>
    <x v="2"/>
    <x v="997"/>
    <x v="1"/>
    <x v="8"/>
    <x v="980"/>
    <x v="1296"/>
    <x v="1"/>
    <x v="0"/>
    <x v="1351"/>
  </r>
  <r>
    <n v="3007"/>
    <x v="1493"/>
    <x v="3"/>
    <x v="119"/>
    <x v="878"/>
    <x v="2"/>
    <s v="CR-12730"/>
    <x v="257"/>
    <x v="0"/>
    <s v="United States"/>
    <x v="20"/>
    <x v="15"/>
    <x v="29"/>
    <x v="3"/>
    <x v="1107"/>
    <x v="1"/>
    <x v="9"/>
    <x v="1087"/>
    <x v="2451"/>
    <x v="2"/>
    <x v="0"/>
    <x v="2680"/>
  </r>
  <r>
    <n v="3008"/>
    <x v="1494"/>
    <x v="2"/>
    <x v="745"/>
    <x v="796"/>
    <x v="1"/>
    <s v="AA-10375"/>
    <x v="211"/>
    <x v="0"/>
    <s v="United States"/>
    <x v="277"/>
    <x v="1"/>
    <x v="348"/>
    <x v="1"/>
    <x v="276"/>
    <x v="1"/>
    <x v="8"/>
    <x v="273"/>
    <x v="2452"/>
    <x v="1"/>
    <x v="2"/>
    <x v="2681"/>
  </r>
  <r>
    <n v="3009"/>
    <x v="1495"/>
    <x v="0"/>
    <x v="5"/>
    <x v="296"/>
    <x v="2"/>
    <s v="JG-15160"/>
    <x v="506"/>
    <x v="0"/>
    <s v="United States"/>
    <x v="208"/>
    <x v="0"/>
    <x v="262"/>
    <x v="0"/>
    <x v="1268"/>
    <x v="0"/>
    <x v="5"/>
    <x v="1243"/>
    <x v="1868"/>
    <x v="1"/>
    <x v="0"/>
    <x v="2005"/>
  </r>
  <r>
    <n v="3010"/>
    <x v="1496"/>
    <x v="0"/>
    <x v="197"/>
    <x v="879"/>
    <x v="1"/>
    <s v="RR-19525"/>
    <x v="645"/>
    <x v="1"/>
    <s v="United States"/>
    <x v="167"/>
    <x v="24"/>
    <x v="213"/>
    <x v="3"/>
    <x v="1306"/>
    <x v="1"/>
    <x v="9"/>
    <x v="1282"/>
    <x v="2453"/>
    <x v="2"/>
    <x v="2"/>
    <x v="2682"/>
  </r>
  <r>
    <n v="3011"/>
    <x v="1497"/>
    <x v="3"/>
    <x v="827"/>
    <x v="880"/>
    <x v="1"/>
    <s v="SR-20425"/>
    <x v="676"/>
    <x v="2"/>
    <s v="United States"/>
    <x v="103"/>
    <x v="22"/>
    <x v="127"/>
    <x v="1"/>
    <x v="385"/>
    <x v="1"/>
    <x v="8"/>
    <x v="381"/>
    <x v="2454"/>
    <x v="2"/>
    <x v="6"/>
    <x v="2683"/>
  </r>
  <r>
    <n v="3012"/>
    <x v="1497"/>
    <x v="3"/>
    <x v="827"/>
    <x v="880"/>
    <x v="1"/>
    <s v="SR-20425"/>
    <x v="676"/>
    <x v="2"/>
    <s v="United States"/>
    <x v="103"/>
    <x v="22"/>
    <x v="127"/>
    <x v="1"/>
    <x v="155"/>
    <x v="2"/>
    <x v="15"/>
    <x v="154"/>
    <x v="2455"/>
    <x v="2"/>
    <x v="6"/>
    <x v="2684"/>
  </r>
  <r>
    <n v="3013"/>
    <x v="1497"/>
    <x v="3"/>
    <x v="827"/>
    <x v="880"/>
    <x v="1"/>
    <s v="SR-20425"/>
    <x v="676"/>
    <x v="2"/>
    <s v="United States"/>
    <x v="103"/>
    <x v="22"/>
    <x v="127"/>
    <x v="1"/>
    <x v="379"/>
    <x v="1"/>
    <x v="8"/>
    <x v="375"/>
    <x v="2456"/>
    <x v="0"/>
    <x v="6"/>
    <x v="2685"/>
  </r>
  <r>
    <n v="3014"/>
    <x v="1497"/>
    <x v="3"/>
    <x v="827"/>
    <x v="880"/>
    <x v="1"/>
    <s v="SR-20425"/>
    <x v="676"/>
    <x v="2"/>
    <s v="United States"/>
    <x v="103"/>
    <x v="22"/>
    <x v="127"/>
    <x v="1"/>
    <x v="591"/>
    <x v="1"/>
    <x v="8"/>
    <x v="586"/>
    <x v="2457"/>
    <x v="5"/>
    <x v="6"/>
    <x v="2686"/>
  </r>
  <r>
    <n v="3015"/>
    <x v="1497"/>
    <x v="3"/>
    <x v="827"/>
    <x v="880"/>
    <x v="1"/>
    <s v="SR-20425"/>
    <x v="676"/>
    <x v="2"/>
    <s v="United States"/>
    <x v="103"/>
    <x v="22"/>
    <x v="127"/>
    <x v="1"/>
    <x v="510"/>
    <x v="1"/>
    <x v="10"/>
    <x v="505"/>
    <x v="561"/>
    <x v="4"/>
    <x v="2"/>
    <x v="570"/>
  </r>
  <r>
    <n v="3016"/>
    <x v="1498"/>
    <x v="1"/>
    <x v="14"/>
    <x v="14"/>
    <x v="1"/>
    <s v="LS-16975"/>
    <x v="60"/>
    <x v="2"/>
    <s v="United States"/>
    <x v="20"/>
    <x v="15"/>
    <x v="45"/>
    <x v="3"/>
    <x v="738"/>
    <x v="0"/>
    <x v="3"/>
    <x v="730"/>
    <x v="2458"/>
    <x v="0"/>
    <x v="10"/>
    <x v="2687"/>
  </r>
  <r>
    <n v="3017"/>
    <x v="1499"/>
    <x v="0"/>
    <x v="828"/>
    <x v="881"/>
    <x v="1"/>
    <s v="MH-18115"/>
    <x v="414"/>
    <x v="2"/>
    <s v="United States"/>
    <x v="343"/>
    <x v="5"/>
    <x v="424"/>
    <x v="2"/>
    <x v="418"/>
    <x v="1"/>
    <x v="4"/>
    <x v="413"/>
    <x v="2459"/>
    <x v="8"/>
    <x v="2"/>
    <x v="2688"/>
  </r>
  <r>
    <n v="3018"/>
    <x v="1499"/>
    <x v="0"/>
    <x v="828"/>
    <x v="881"/>
    <x v="1"/>
    <s v="MH-18115"/>
    <x v="414"/>
    <x v="2"/>
    <s v="United States"/>
    <x v="343"/>
    <x v="5"/>
    <x v="424"/>
    <x v="2"/>
    <x v="1155"/>
    <x v="0"/>
    <x v="5"/>
    <x v="1134"/>
    <x v="1832"/>
    <x v="1"/>
    <x v="7"/>
    <x v="1963"/>
  </r>
  <r>
    <n v="3019"/>
    <x v="1499"/>
    <x v="0"/>
    <x v="828"/>
    <x v="881"/>
    <x v="1"/>
    <s v="MH-18115"/>
    <x v="414"/>
    <x v="2"/>
    <s v="United States"/>
    <x v="343"/>
    <x v="5"/>
    <x v="424"/>
    <x v="2"/>
    <x v="1200"/>
    <x v="2"/>
    <x v="11"/>
    <x v="1176"/>
    <x v="2460"/>
    <x v="3"/>
    <x v="2"/>
    <x v="2689"/>
  </r>
  <r>
    <n v="3020"/>
    <x v="1500"/>
    <x v="1"/>
    <x v="627"/>
    <x v="665"/>
    <x v="1"/>
    <s v="SC-20095"/>
    <x v="183"/>
    <x v="0"/>
    <s v="United States"/>
    <x v="7"/>
    <x v="7"/>
    <x v="8"/>
    <x v="1"/>
    <x v="1471"/>
    <x v="1"/>
    <x v="13"/>
    <x v="1449"/>
    <x v="1325"/>
    <x v="1"/>
    <x v="0"/>
    <x v="2690"/>
  </r>
  <r>
    <n v="3021"/>
    <x v="1500"/>
    <x v="1"/>
    <x v="627"/>
    <x v="665"/>
    <x v="1"/>
    <s v="SC-20095"/>
    <x v="183"/>
    <x v="0"/>
    <s v="United States"/>
    <x v="7"/>
    <x v="7"/>
    <x v="8"/>
    <x v="1"/>
    <x v="1030"/>
    <x v="1"/>
    <x v="10"/>
    <x v="1012"/>
    <x v="1663"/>
    <x v="1"/>
    <x v="0"/>
    <x v="1761"/>
  </r>
  <r>
    <n v="3022"/>
    <x v="1500"/>
    <x v="1"/>
    <x v="627"/>
    <x v="665"/>
    <x v="1"/>
    <s v="SC-20095"/>
    <x v="183"/>
    <x v="0"/>
    <s v="United States"/>
    <x v="7"/>
    <x v="7"/>
    <x v="8"/>
    <x v="1"/>
    <x v="642"/>
    <x v="0"/>
    <x v="5"/>
    <x v="636"/>
    <x v="2461"/>
    <x v="1"/>
    <x v="0"/>
    <x v="2691"/>
  </r>
  <r>
    <n v="3023"/>
    <x v="1500"/>
    <x v="1"/>
    <x v="627"/>
    <x v="665"/>
    <x v="1"/>
    <s v="SC-20095"/>
    <x v="183"/>
    <x v="0"/>
    <s v="United States"/>
    <x v="7"/>
    <x v="7"/>
    <x v="8"/>
    <x v="1"/>
    <x v="710"/>
    <x v="1"/>
    <x v="8"/>
    <x v="702"/>
    <x v="2462"/>
    <x v="2"/>
    <x v="2"/>
    <x v="2692"/>
  </r>
  <r>
    <n v="3024"/>
    <x v="1501"/>
    <x v="3"/>
    <x v="701"/>
    <x v="122"/>
    <x v="1"/>
    <s v="JB-16000"/>
    <x v="677"/>
    <x v="0"/>
    <s v="United States"/>
    <x v="180"/>
    <x v="5"/>
    <x v="230"/>
    <x v="2"/>
    <x v="1275"/>
    <x v="0"/>
    <x v="0"/>
    <x v="1251"/>
    <x v="2463"/>
    <x v="0"/>
    <x v="8"/>
    <x v="2693"/>
  </r>
  <r>
    <n v="3025"/>
    <x v="1502"/>
    <x v="1"/>
    <x v="627"/>
    <x v="681"/>
    <x v="1"/>
    <s v="AC-10450"/>
    <x v="549"/>
    <x v="0"/>
    <s v="United States"/>
    <x v="20"/>
    <x v="15"/>
    <x v="164"/>
    <x v="3"/>
    <x v="305"/>
    <x v="1"/>
    <x v="8"/>
    <x v="302"/>
    <x v="2464"/>
    <x v="10"/>
    <x v="2"/>
    <x v="2694"/>
  </r>
  <r>
    <n v="3026"/>
    <x v="1502"/>
    <x v="1"/>
    <x v="627"/>
    <x v="681"/>
    <x v="1"/>
    <s v="AC-10450"/>
    <x v="549"/>
    <x v="0"/>
    <s v="United States"/>
    <x v="20"/>
    <x v="15"/>
    <x v="164"/>
    <x v="3"/>
    <x v="457"/>
    <x v="1"/>
    <x v="10"/>
    <x v="453"/>
    <x v="1465"/>
    <x v="1"/>
    <x v="0"/>
    <x v="2695"/>
  </r>
  <r>
    <n v="3027"/>
    <x v="1503"/>
    <x v="3"/>
    <x v="300"/>
    <x v="732"/>
    <x v="1"/>
    <s v="MO-17800"/>
    <x v="246"/>
    <x v="2"/>
    <s v="United States"/>
    <x v="10"/>
    <x v="9"/>
    <x v="11"/>
    <x v="3"/>
    <x v="1060"/>
    <x v="0"/>
    <x v="5"/>
    <x v="1040"/>
    <x v="1825"/>
    <x v="1"/>
    <x v="2"/>
    <x v="232"/>
  </r>
  <r>
    <n v="3028"/>
    <x v="1504"/>
    <x v="2"/>
    <x v="829"/>
    <x v="751"/>
    <x v="3"/>
    <s v="RB-19645"/>
    <x v="516"/>
    <x v="1"/>
    <s v="United States"/>
    <x v="344"/>
    <x v="37"/>
    <x v="425"/>
    <x v="1"/>
    <x v="1472"/>
    <x v="1"/>
    <x v="8"/>
    <x v="1450"/>
    <x v="1838"/>
    <x v="0"/>
    <x v="2"/>
    <x v="2696"/>
  </r>
  <r>
    <n v="3029"/>
    <x v="1505"/>
    <x v="3"/>
    <x v="94"/>
    <x v="91"/>
    <x v="1"/>
    <s v="AI-10855"/>
    <x v="482"/>
    <x v="0"/>
    <s v="United States"/>
    <x v="269"/>
    <x v="17"/>
    <x v="336"/>
    <x v="0"/>
    <x v="931"/>
    <x v="0"/>
    <x v="1"/>
    <x v="915"/>
    <x v="2465"/>
    <x v="2"/>
    <x v="0"/>
    <x v="2697"/>
  </r>
  <r>
    <n v="3030"/>
    <x v="1506"/>
    <x v="0"/>
    <x v="830"/>
    <x v="882"/>
    <x v="1"/>
    <s v="DR-12880"/>
    <x v="112"/>
    <x v="1"/>
    <s v="United States"/>
    <x v="345"/>
    <x v="21"/>
    <x v="426"/>
    <x v="1"/>
    <x v="1419"/>
    <x v="2"/>
    <x v="7"/>
    <x v="1398"/>
    <x v="2466"/>
    <x v="4"/>
    <x v="2"/>
    <x v="2698"/>
  </r>
  <r>
    <n v="3031"/>
    <x v="1507"/>
    <x v="1"/>
    <x v="481"/>
    <x v="538"/>
    <x v="1"/>
    <s v="DM-12955"/>
    <x v="678"/>
    <x v="1"/>
    <s v="United States"/>
    <x v="291"/>
    <x v="12"/>
    <x v="366"/>
    <x v="2"/>
    <x v="1195"/>
    <x v="0"/>
    <x v="0"/>
    <x v="1171"/>
    <x v="1949"/>
    <x v="4"/>
    <x v="0"/>
    <x v="2699"/>
  </r>
  <r>
    <n v="3032"/>
    <x v="1507"/>
    <x v="1"/>
    <x v="481"/>
    <x v="538"/>
    <x v="1"/>
    <s v="DM-12955"/>
    <x v="678"/>
    <x v="1"/>
    <s v="United States"/>
    <x v="291"/>
    <x v="12"/>
    <x v="366"/>
    <x v="2"/>
    <x v="1062"/>
    <x v="1"/>
    <x v="6"/>
    <x v="1042"/>
    <x v="2467"/>
    <x v="7"/>
    <x v="0"/>
    <x v="2700"/>
  </r>
  <r>
    <n v="3033"/>
    <x v="1508"/>
    <x v="0"/>
    <x v="831"/>
    <x v="482"/>
    <x v="1"/>
    <s v="JH-16180"/>
    <x v="423"/>
    <x v="0"/>
    <s v="United States"/>
    <x v="345"/>
    <x v="21"/>
    <x v="426"/>
    <x v="1"/>
    <x v="1225"/>
    <x v="0"/>
    <x v="1"/>
    <x v="1200"/>
    <x v="2468"/>
    <x v="4"/>
    <x v="2"/>
    <x v="2701"/>
  </r>
  <r>
    <n v="3034"/>
    <x v="1509"/>
    <x v="3"/>
    <x v="118"/>
    <x v="814"/>
    <x v="1"/>
    <s v="AB-10060"/>
    <x v="144"/>
    <x v="2"/>
    <s v="United States"/>
    <x v="10"/>
    <x v="9"/>
    <x v="105"/>
    <x v="3"/>
    <x v="1114"/>
    <x v="1"/>
    <x v="10"/>
    <x v="1094"/>
    <x v="561"/>
    <x v="4"/>
    <x v="2"/>
    <x v="570"/>
  </r>
  <r>
    <n v="3035"/>
    <x v="1510"/>
    <x v="1"/>
    <x v="832"/>
    <x v="883"/>
    <x v="1"/>
    <s v="BD-11605"/>
    <x v="205"/>
    <x v="0"/>
    <s v="United States"/>
    <x v="53"/>
    <x v="28"/>
    <x v="68"/>
    <x v="0"/>
    <x v="1044"/>
    <x v="2"/>
    <x v="11"/>
    <x v="1024"/>
    <x v="2469"/>
    <x v="5"/>
    <x v="0"/>
    <x v="2702"/>
  </r>
  <r>
    <n v="3036"/>
    <x v="1510"/>
    <x v="1"/>
    <x v="832"/>
    <x v="883"/>
    <x v="1"/>
    <s v="BD-11605"/>
    <x v="205"/>
    <x v="0"/>
    <s v="United States"/>
    <x v="53"/>
    <x v="28"/>
    <x v="68"/>
    <x v="0"/>
    <x v="1472"/>
    <x v="1"/>
    <x v="8"/>
    <x v="1450"/>
    <x v="2470"/>
    <x v="3"/>
    <x v="0"/>
    <x v="2703"/>
  </r>
  <r>
    <n v="3037"/>
    <x v="1510"/>
    <x v="1"/>
    <x v="832"/>
    <x v="883"/>
    <x v="1"/>
    <s v="BD-11605"/>
    <x v="205"/>
    <x v="0"/>
    <s v="United States"/>
    <x v="53"/>
    <x v="28"/>
    <x v="68"/>
    <x v="0"/>
    <x v="1473"/>
    <x v="1"/>
    <x v="6"/>
    <x v="1451"/>
    <x v="2471"/>
    <x v="0"/>
    <x v="0"/>
    <x v="2704"/>
  </r>
  <r>
    <n v="3038"/>
    <x v="1510"/>
    <x v="1"/>
    <x v="832"/>
    <x v="883"/>
    <x v="1"/>
    <s v="BD-11605"/>
    <x v="205"/>
    <x v="0"/>
    <s v="United States"/>
    <x v="53"/>
    <x v="28"/>
    <x v="68"/>
    <x v="0"/>
    <x v="498"/>
    <x v="1"/>
    <x v="10"/>
    <x v="493"/>
    <x v="56"/>
    <x v="2"/>
    <x v="0"/>
    <x v="56"/>
  </r>
  <r>
    <n v="3039"/>
    <x v="1510"/>
    <x v="1"/>
    <x v="832"/>
    <x v="883"/>
    <x v="1"/>
    <s v="BD-11605"/>
    <x v="205"/>
    <x v="0"/>
    <s v="United States"/>
    <x v="53"/>
    <x v="28"/>
    <x v="68"/>
    <x v="0"/>
    <x v="1474"/>
    <x v="0"/>
    <x v="5"/>
    <x v="1452"/>
    <x v="2472"/>
    <x v="0"/>
    <x v="0"/>
    <x v="2705"/>
  </r>
  <r>
    <n v="3040"/>
    <x v="1511"/>
    <x v="3"/>
    <x v="621"/>
    <x v="179"/>
    <x v="1"/>
    <s v="AS-10045"/>
    <x v="442"/>
    <x v="1"/>
    <s v="United States"/>
    <x v="45"/>
    <x v="1"/>
    <x v="54"/>
    <x v="1"/>
    <x v="719"/>
    <x v="0"/>
    <x v="3"/>
    <x v="711"/>
    <x v="2473"/>
    <x v="1"/>
    <x v="2"/>
    <x v="2706"/>
  </r>
  <r>
    <n v="3041"/>
    <x v="1512"/>
    <x v="0"/>
    <x v="465"/>
    <x v="807"/>
    <x v="1"/>
    <s v="ZD-21925"/>
    <x v="9"/>
    <x v="0"/>
    <s v="United States"/>
    <x v="346"/>
    <x v="18"/>
    <x v="427"/>
    <x v="0"/>
    <x v="1006"/>
    <x v="0"/>
    <x v="5"/>
    <x v="989"/>
    <x v="2474"/>
    <x v="2"/>
    <x v="2"/>
    <x v="2707"/>
  </r>
  <r>
    <n v="3042"/>
    <x v="1513"/>
    <x v="3"/>
    <x v="220"/>
    <x v="230"/>
    <x v="3"/>
    <s v="KF-16285"/>
    <x v="580"/>
    <x v="2"/>
    <s v="United States"/>
    <x v="85"/>
    <x v="1"/>
    <x v="106"/>
    <x v="1"/>
    <x v="860"/>
    <x v="1"/>
    <x v="10"/>
    <x v="846"/>
    <x v="91"/>
    <x v="0"/>
    <x v="0"/>
    <x v="91"/>
  </r>
  <r>
    <n v="3043"/>
    <x v="1513"/>
    <x v="3"/>
    <x v="220"/>
    <x v="230"/>
    <x v="3"/>
    <s v="KF-16285"/>
    <x v="580"/>
    <x v="2"/>
    <s v="United States"/>
    <x v="85"/>
    <x v="1"/>
    <x v="106"/>
    <x v="1"/>
    <x v="1475"/>
    <x v="1"/>
    <x v="12"/>
    <x v="1453"/>
    <x v="2475"/>
    <x v="0"/>
    <x v="0"/>
    <x v="2708"/>
  </r>
  <r>
    <n v="3044"/>
    <x v="1513"/>
    <x v="3"/>
    <x v="220"/>
    <x v="230"/>
    <x v="3"/>
    <s v="KF-16285"/>
    <x v="580"/>
    <x v="2"/>
    <s v="United States"/>
    <x v="85"/>
    <x v="1"/>
    <x v="106"/>
    <x v="1"/>
    <x v="1476"/>
    <x v="0"/>
    <x v="1"/>
    <x v="1454"/>
    <x v="2476"/>
    <x v="8"/>
    <x v="2"/>
    <x v="2709"/>
  </r>
  <r>
    <n v="3045"/>
    <x v="1514"/>
    <x v="1"/>
    <x v="28"/>
    <x v="32"/>
    <x v="0"/>
    <s v="BP-11230"/>
    <x v="546"/>
    <x v="0"/>
    <s v="United States"/>
    <x v="21"/>
    <x v="24"/>
    <x v="411"/>
    <x v="3"/>
    <x v="638"/>
    <x v="2"/>
    <x v="7"/>
    <x v="632"/>
    <x v="2477"/>
    <x v="2"/>
    <x v="10"/>
    <x v="2710"/>
  </r>
  <r>
    <n v="3046"/>
    <x v="1515"/>
    <x v="3"/>
    <x v="44"/>
    <x v="173"/>
    <x v="0"/>
    <s v="CC-12430"/>
    <x v="254"/>
    <x v="2"/>
    <s v="United States"/>
    <x v="31"/>
    <x v="11"/>
    <x v="39"/>
    <x v="2"/>
    <x v="1477"/>
    <x v="1"/>
    <x v="6"/>
    <x v="1455"/>
    <x v="2255"/>
    <x v="2"/>
    <x v="0"/>
    <x v="2711"/>
  </r>
  <r>
    <n v="3047"/>
    <x v="1515"/>
    <x v="3"/>
    <x v="44"/>
    <x v="173"/>
    <x v="0"/>
    <s v="CC-12430"/>
    <x v="254"/>
    <x v="2"/>
    <s v="United States"/>
    <x v="31"/>
    <x v="11"/>
    <x v="39"/>
    <x v="2"/>
    <x v="813"/>
    <x v="1"/>
    <x v="10"/>
    <x v="33"/>
    <x v="978"/>
    <x v="7"/>
    <x v="0"/>
    <x v="1016"/>
  </r>
  <r>
    <n v="3048"/>
    <x v="1516"/>
    <x v="2"/>
    <x v="587"/>
    <x v="622"/>
    <x v="1"/>
    <s v="DB-13615"/>
    <x v="140"/>
    <x v="0"/>
    <s v="United States"/>
    <x v="4"/>
    <x v="4"/>
    <x v="59"/>
    <x v="1"/>
    <x v="8"/>
    <x v="1"/>
    <x v="8"/>
    <x v="8"/>
    <x v="752"/>
    <x v="3"/>
    <x v="2"/>
    <x v="2712"/>
  </r>
  <r>
    <n v="3049"/>
    <x v="1517"/>
    <x v="3"/>
    <x v="459"/>
    <x v="192"/>
    <x v="2"/>
    <s v="TC-21475"/>
    <x v="679"/>
    <x v="2"/>
    <s v="United States"/>
    <x v="38"/>
    <x v="32"/>
    <x v="112"/>
    <x v="0"/>
    <x v="121"/>
    <x v="0"/>
    <x v="3"/>
    <x v="121"/>
    <x v="1764"/>
    <x v="0"/>
    <x v="0"/>
    <x v="1877"/>
  </r>
  <r>
    <n v="3050"/>
    <x v="1517"/>
    <x v="3"/>
    <x v="459"/>
    <x v="192"/>
    <x v="2"/>
    <s v="TC-21475"/>
    <x v="679"/>
    <x v="2"/>
    <s v="United States"/>
    <x v="38"/>
    <x v="32"/>
    <x v="112"/>
    <x v="0"/>
    <x v="293"/>
    <x v="2"/>
    <x v="11"/>
    <x v="290"/>
    <x v="310"/>
    <x v="4"/>
    <x v="0"/>
    <x v="315"/>
  </r>
  <r>
    <n v="3051"/>
    <x v="1518"/>
    <x v="3"/>
    <x v="833"/>
    <x v="768"/>
    <x v="1"/>
    <s v="NZ-18565"/>
    <x v="125"/>
    <x v="2"/>
    <s v="United States"/>
    <x v="347"/>
    <x v="45"/>
    <x v="428"/>
    <x v="1"/>
    <x v="1478"/>
    <x v="0"/>
    <x v="5"/>
    <x v="1456"/>
    <x v="108"/>
    <x v="0"/>
    <x v="0"/>
    <x v="1464"/>
  </r>
  <r>
    <n v="3052"/>
    <x v="1518"/>
    <x v="3"/>
    <x v="833"/>
    <x v="768"/>
    <x v="1"/>
    <s v="NZ-18565"/>
    <x v="125"/>
    <x v="2"/>
    <s v="United States"/>
    <x v="347"/>
    <x v="45"/>
    <x v="428"/>
    <x v="1"/>
    <x v="1051"/>
    <x v="1"/>
    <x v="9"/>
    <x v="1031"/>
    <x v="2478"/>
    <x v="4"/>
    <x v="0"/>
    <x v="2713"/>
  </r>
  <r>
    <n v="3053"/>
    <x v="1518"/>
    <x v="3"/>
    <x v="833"/>
    <x v="768"/>
    <x v="1"/>
    <s v="NZ-18565"/>
    <x v="125"/>
    <x v="2"/>
    <s v="United States"/>
    <x v="347"/>
    <x v="45"/>
    <x v="428"/>
    <x v="1"/>
    <x v="1237"/>
    <x v="1"/>
    <x v="10"/>
    <x v="1211"/>
    <x v="2479"/>
    <x v="0"/>
    <x v="0"/>
    <x v="2714"/>
  </r>
  <r>
    <n v="3054"/>
    <x v="1519"/>
    <x v="0"/>
    <x v="526"/>
    <x v="679"/>
    <x v="0"/>
    <s v="SW-20350"/>
    <x v="680"/>
    <x v="2"/>
    <s v="United States"/>
    <x v="66"/>
    <x v="12"/>
    <x v="83"/>
    <x v="2"/>
    <x v="1367"/>
    <x v="2"/>
    <x v="7"/>
    <x v="1343"/>
    <x v="2480"/>
    <x v="0"/>
    <x v="0"/>
    <x v="2715"/>
  </r>
  <r>
    <n v="3055"/>
    <x v="1519"/>
    <x v="0"/>
    <x v="526"/>
    <x v="679"/>
    <x v="0"/>
    <s v="SW-20350"/>
    <x v="680"/>
    <x v="2"/>
    <s v="United States"/>
    <x v="66"/>
    <x v="12"/>
    <x v="83"/>
    <x v="2"/>
    <x v="446"/>
    <x v="1"/>
    <x v="8"/>
    <x v="441"/>
    <x v="267"/>
    <x v="0"/>
    <x v="0"/>
    <x v="2716"/>
  </r>
  <r>
    <n v="3056"/>
    <x v="1520"/>
    <x v="1"/>
    <x v="834"/>
    <x v="483"/>
    <x v="1"/>
    <s v="TS-21370"/>
    <x v="477"/>
    <x v="1"/>
    <s v="United States"/>
    <x v="22"/>
    <x v="10"/>
    <x v="36"/>
    <x v="2"/>
    <x v="890"/>
    <x v="2"/>
    <x v="16"/>
    <x v="874"/>
    <x v="2481"/>
    <x v="2"/>
    <x v="2"/>
    <x v="2717"/>
  </r>
  <r>
    <n v="3057"/>
    <x v="1521"/>
    <x v="3"/>
    <x v="15"/>
    <x v="188"/>
    <x v="0"/>
    <s v="HH-15010"/>
    <x v="511"/>
    <x v="1"/>
    <s v="United States"/>
    <x v="8"/>
    <x v="1"/>
    <x v="94"/>
    <x v="1"/>
    <x v="1343"/>
    <x v="1"/>
    <x v="12"/>
    <x v="1319"/>
    <x v="2482"/>
    <x v="0"/>
    <x v="0"/>
    <x v="2718"/>
  </r>
  <r>
    <n v="3058"/>
    <x v="1521"/>
    <x v="3"/>
    <x v="15"/>
    <x v="188"/>
    <x v="0"/>
    <s v="HH-15010"/>
    <x v="511"/>
    <x v="1"/>
    <s v="United States"/>
    <x v="8"/>
    <x v="1"/>
    <x v="94"/>
    <x v="1"/>
    <x v="1042"/>
    <x v="1"/>
    <x v="2"/>
    <x v="1022"/>
    <x v="2483"/>
    <x v="12"/>
    <x v="0"/>
    <x v="2719"/>
  </r>
  <r>
    <n v="3059"/>
    <x v="1521"/>
    <x v="3"/>
    <x v="15"/>
    <x v="188"/>
    <x v="0"/>
    <s v="HH-15010"/>
    <x v="511"/>
    <x v="1"/>
    <s v="United States"/>
    <x v="8"/>
    <x v="1"/>
    <x v="94"/>
    <x v="1"/>
    <x v="677"/>
    <x v="0"/>
    <x v="5"/>
    <x v="671"/>
    <x v="2484"/>
    <x v="0"/>
    <x v="0"/>
    <x v="2720"/>
  </r>
  <r>
    <n v="3060"/>
    <x v="1521"/>
    <x v="3"/>
    <x v="15"/>
    <x v="188"/>
    <x v="0"/>
    <s v="HH-15010"/>
    <x v="511"/>
    <x v="1"/>
    <s v="United States"/>
    <x v="8"/>
    <x v="1"/>
    <x v="94"/>
    <x v="1"/>
    <x v="1479"/>
    <x v="0"/>
    <x v="3"/>
    <x v="1457"/>
    <x v="2485"/>
    <x v="0"/>
    <x v="2"/>
    <x v="2721"/>
  </r>
  <r>
    <n v="3061"/>
    <x v="1522"/>
    <x v="0"/>
    <x v="77"/>
    <x v="357"/>
    <x v="1"/>
    <s v="DM-13345"/>
    <x v="664"/>
    <x v="1"/>
    <s v="United States"/>
    <x v="46"/>
    <x v="24"/>
    <x v="55"/>
    <x v="3"/>
    <x v="1233"/>
    <x v="2"/>
    <x v="11"/>
    <x v="1207"/>
    <x v="2486"/>
    <x v="1"/>
    <x v="2"/>
    <x v="2722"/>
  </r>
  <r>
    <n v="3062"/>
    <x v="1523"/>
    <x v="3"/>
    <x v="448"/>
    <x v="884"/>
    <x v="1"/>
    <s v="RE-19450"/>
    <x v="681"/>
    <x v="0"/>
    <s v="United States"/>
    <x v="61"/>
    <x v="5"/>
    <x v="176"/>
    <x v="2"/>
    <x v="794"/>
    <x v="1"/>
    <x v="10"/>
    <x v="784"/>
    <x v="2051"/>
    <x v="8"/>
    <x v="2"/>
    <x v="2723"/>
  </r>
  <r>
    <n v="3063"/>
    <x v="1524"/>
    <x v="1"/>
    <x v="154"/>
    <x v="699"/>
    <x v="2"/>
    <s v="JD-16150"/>
    <x v="251"/>
    <x v="1"/>
    <s v="United States"/>
    <x v="46"/>
    <x v="13"/>
    <x v="284"/>
    <x v="3"/>
    <x v="1480"/>
    <x v="2"/>
    <x v="7"/>
    <x v="1458"/>
    <x v="2487"/>
    <x v="1"/>
    <x v="0"/>
    <x v="2724"/>
  </r>
  <r>
    <n v="3064"/>
    <x v="1524"/>
    <x v="1"/>
    <x v="154"/>
    <x v="699"/>
    <x v="2"/>
    <s v="JD-16150"/>
    <x v="251"/>
    <x v="1"/>
    <s v="United States"/>
    <x v="46"/>
    <x v="13"/>
    <x v="284"/>
    <x v="3"/>
    <x v="1481"/>
    <x v="2"/>
    <x v="11"/>
    <x v="1459"/>
    <x v="2488"/>
    <x v="1"/>
    <x v="0"/>
    <x v="2725"/>
  </r>
  <r>
    <n v="3065"/>
    <x v="1525"/>
    <x v="3"/>
    <x v="677"/>
    <x v="671"/>
    <x v="0"/>
    <s v="BF-11215"/>
    <x v="682"/>
    <x v="2"/>
    <s v="United States"/>
    <x v="305"/>
    <x v="27"/>
    <x v="382"/>
    <x v="1"/>
    <x v="75"/>
    <x v="1"/>
    <x v="4"/>
    <x v="75"/>
    <x v="2489"/>
    <x v="8"/>
    <x v="0"/>
    <x v="2726"/>
  </r>
  <r>
    <n v="3066"/>
    <x v="1525"/>
    <x v="3"/>
    <x v="677"/>
    <x v="671"/>
    <x v="0"/>
    <s v="BF-11215"/>
    <x v="682"/>
    <x v="2"/>
    <s v="United States"/>
    <x v="305"/>
    <x v="27"/>
    <x v="382"/>
    <x v="1"/>
    <x v="722"/>
    <x v="2"/>
    <x v="7"/>
    <x v="714"/>
    <x v="1196"/>
    <x v="8"/>
    <x v="2"/>
    <x v="2727"/>
  </r>
  <r>
    <n v="3067"/>
    <x v="1525"/>
    <x v="3"/>
    <x v="677"/>
    <x v="671"/>
    <x v="0"/>
    <s v="BF-11215"/>
    <x v="682"/>
    <x v="2"/>
    <s v="United States"/>
    <x v="305"/>
    <x v="27"/>
    <x v="382"/>
    <x v="1"/>
    <x v="1482"/>
    <x v="2"/>
    <x v="11"/>
    <x v="1460"/>
    <x v="2490"/>
    <x v="2"/>
    <x v="0"/>
    <x v="2728"/>
  </r>
  <r>
    <n v="3068"/>
    <x v="1525"/>
    <x v="3"/>
    <x v="677"/>
    <x v="671"/>
    <x v="0"/>
    <s v="BF-11215"/>
    <x v="682"/>
    <x v="2"/>
    <s v="United States"/>
    <x v="305"/>
    <x v="27"/>
    <x v="382"/>
    <x v="1"/>
    <x v="1483"/>
    <x v="1"/>
    <x v="10"/>
    <x v="1461"/>
    <x v="1568"/>
    <x v="3"/>
    <x v="0"/>
    <x v="1657"/>
  </r>
  <r>
    <n v="3069"/>
    <x v="1525"/>
    <x v="3"/>
    <x v="677"/>
    <x v="671"/>
    <x v="0"/>
    <s v="BF-11215"/>
    <x v="682"/>
    <x v="2"/>
    <s v="United States"/>
    <x v="305"/>
    <x v="27"/>
    <x v="382"/>
    <x v="1"/>
    <x v="1415"/>
    <x v="1"/>
    <x v="10"/>
    <x v="1393"/>
    <x v="2491"/>
    <x v="5"/>
    <x v="0"/>
    <x v="2729"/>
  </r>
  <r>
    <n v="3070"/>
    <x v="1526"/>
    <x v="3"/>
    <x v="329"/>
    <x v="524"/>
    <x v="3"/>
    <s v="ML-17755"/>
    <x v="529"/>
    <x v="2"/>
    <s v="United States"/>
    <x v="167"/>
    <x v="24"/>
    <x v="213"/>
    <x v="3"/>
    <x v="1470"/>
    <x v="1"/>
    <x v="9"/>
    <x v="1448"/>
    <x v="2492"/>
    <x v="4"/>
    <x v="2"/>
    <x v="2730"/>
  </r>
  <r>
    <n v="3071"/>
    <x v="1527"/>
    <x v="2"/>
    <x v="664"/>
    <x v="794"/>
    <x v="1"/>
    <s v="YC-21895"/>
    <x v="289"/>
    <x v="1"/>
    <s v="United States"/>
    <x v="46"/>
    <x v="13"/>
    <x v="284"/>
    <x v="3"/>
    <x v="1074"/>
    <x v="1"/>
    <x v="4"/>
    <x v="1055"/>
    <x v="2493"/>
    <x v="3"/>
    <x v="0"/>
    <x v="2731"/>
  </r>
  <r>
    <n v="3072"/>
    <x v="1527"/>
    <x v="2"/>
    <x v="664"/>
    <x v="794"/>
    <x v="1"/>
    <s v="YC-21895"/>
    <x v="289"/>
    <x v="1"/>
    <s v="United States"/>
    <x v="46"/>
    <x v="13"/>
    <x v="284"/>
    <x v="3"/>
    <x v="1484"/>
    <x v="0"/>
    <x v="5"/>
    <x v="1462"/>
    <x v="2494"/>
    <x v="1"/>
    <x v="0"/>
    <x v="2732"/>
  </r>
  <r>
    <n v="3073"/>
    <x v="1527"/>
    <x v="2"/>
    <x v="664"/>
    <x v="794"/>
    <x v="1"/>
    <s v="YC-21895"/>
    <x v="289"/>
    <x v="1"/>
    <s v="United States"/>
    <x v="46"/>
    <x v="13"/>
    <x v="284"/>
    <x v="3"/>
    <x v="684"/>
    <x v="1"/>
    <x v="6"/>
    <x v="677"/>
    <x v="2495"/>
    <x v="2"/>
    <x v="0"/>
    <x v="2733"/>
  </r>
  <r>
    <n v="3074"/>
    <x v="1528"/>
    <x v="0"/>
    <x v="835"/>
    <x v="708"/>
    <x v="2"/>
    <s v="LR-16915"/>
    <x v="235"/>
    <x v="0"/>
    <s v="United States"/>
    <x v="1"/>
    <x v="1"/>
    <x v="62"/>
    <x v="1"/>
    <x v="1277"/>
    <x v="1"/>
    <x v="4"/>
    <x v="1253"/>
    <x v="2496"/>
    <x v="0"/>
    <x v="0"/>
    <x v="2734"/>
  </r>
  <r>
    <n v="3075"/>
    <x v="1529"/>
    <x v="1"/>
    <x v="292"/>
    <x v="688"/>
    <x v="1"/>
    <s v="BS-11755"/>
    <x v="94"/>
    <x v="0"/>
    <s v="United States"/>
    <x v="1"/>
    <x v="1"/>
    <x v="3"/>
    <x v="1"/>
    <x v="631"/>
    <x v="0"/>
    <x v="0"/>
    <x v="625"/>
    <x v="2497"/>
    <x v="0"/>
    <x v="11"/>
    <x v="2735"/>
  </r>
  <r>
    <n v="3076"/>
    <x v="1530"/>
    <x v="2"/>
    <x v="836"/>
    <x v="885"/>
    <x v="1"/>
    <s v="KM-16375"/>
    <x v="454"/>
    <x v="2"/>
    <s v="United States"/>
    <x v="61"/>
    <x v="5"/>
    <x v="162"/>
    <x v="2"/>
    <x v="384"/>
    <x v="1"/>
    <x v="4"/>
    <x v="380"/>
    <x v="2498"/>
    <x v="1"/>
    <x v="2"/>
    <x v="2736"/>
  </r>
  <r>
    <n v="3077"/>
    <x v="1530"/>
    <x v="2"/>
    <x v="836"/>
    <x v="885"/>
    <x v="1"/>
    <s v="KM-16375"/>
    <x v="454"/>
    <x v="2"/>
    <s v="United States"/>
    <x v="61"/>
    <x v="5"/>
    <x v="162"/>
    <x v="2"/>
    <x v="904"/>
    <x v="0"/>
    <x v="5"/>
    <x v="887"/>
    <x v="2499"/>
    <x v="2"/>
    <x v="7"/>
    <x v="2737"/>
  </r>
  <r>
    <n v="3078"/>
    <x v="1530"/>
    <x v="2"/>
    <x v="836"/>
    <x v="885"/>
    <x v="1"/>
    <s v="KM-16375"/>
    <x v="454"/>
    <x v="2"/>
    <s v="United States"/>
    <x v="61"/>
    <x v="5"/>
    <x v="162"/>
    <x v="2"/>
    <x v="483"/>
    <x v="0"/>
    <x v="1"/>
    <x v="478"/>
    <x v="2500"/>
    <x v="0"/>
    <x v="4"/>
    <x v="2738"/>
  </r>
  <r>
    <n v="3079"/>
    <x v="1531"/>
    <x v="2"/>
    <x v="371"/>
    <x v="396"/>
    <x v="1"/>
    <s v="BT-11530"/>
    <x v="404"/>
    <x v="2"/>
    <s v="United States"/>
    <x v="70"/>
    <x v="1"/>
    <x v="88"/>
    <x v="1"/>
    <x v="181"/>
    <x v="1"/>
    <x v="6"/>
    <x v="180"/>
    <x v="2501"/>
    <x v="8"/>
    <x v="0"/>
    <x v="2739"/>
  </r>
  <r>
    <n v="3080"/>
    <x v="1532"/>
    <x v="3"/>
    <x v="507"/>
    <x v="559"/>
    <x v="2"/>
    <s v="KB-16405"/>
    <x v="683"/>
    <x v="2"/>
    <s v="United States"/>
    <x v="339"/>
    <x v="1"/>
    <x v="429"/>
    <x v="1"/>
    <x v="585"/>
    <x v="1"/>
    <x v="10"/>
    <x v="580"/>
    <x v="91"/>
    <x v="0"/>
    <x v="0"/>
    <x v="91"/>
  </r>
  <r>
    <n v="3081"/>
    <x v="1532"/>
    <x v="3"/>
    <x v="507"/>
    <x v="559"/>
    <x v="2"/>
    <s v="KB-16405"/>
    <x v="683"/>
    <x v="2"/>
    <s v="United States"/>
    <x v="339"/>
    <x v="1"/>
    <x v="429"/>
    <x v="1"/>
    <x v="831"/>
    <x v="2"/>
    <x v="7"/>
    <x v="818"/>
    <x v="752"/>
    <x v="1"/>
    <x v="2"/>
    <x v="2740"/>
  </r>
  <r>
    <n v="3082"/>
    <x v="1533"/>
    <x v="3"/>
    <x v="837"/>
    <x v="886"/>
    <x v="1"/>
    <s v="DW-13480"/>
    <x v="108"/>
    <x v="2"/>
    <s v="United States"/>
    <x v="103"/>
    <x v="0"/>
    <x v="175"/>
    <x v="0"/>
    <x v="705"/>
    <x v="1"/>
    <x v="8"/>
    <x v="698"/>
    <x v="2502"/>
    <x v="0"/>
    <x v="0"/>
    <x v="2741"/>
  </r>
  <r>
    <n v="3083"/>
    <x v="1533"/>
    <x v="3"/>
    <x v="837"/>
    <x v="886"/>
    <x v="1"/>
    <s v="DW-13480"/>
    <x v="108"/>
    <x v="2"/>
    <s v="United States"/>
    <x v="103"/>
    <x v="0"/>
    <x v="175"/>
    <x v="0"/>
    <x v="1400"/>
    <x v="2"/>
    <x v="7"/>
    <x v="1378"/>
    <x v="2503"/>
    <x v="1"/>
    <x v="0"/>
    <x v="2742"/>
  </r>
  <r>
    <n v="3084"/>
    <x v="1534"/>
    <x v="2"/>
    <x v="838"/>
    <x v="224"/>
    <x v="1"/>
    <s v="JC-15340"/>
    <x v="209"/>
    <x v="0"/>
    <s v="United States"/>
    <x v="20"/>
    <x v="15"/>
    <x v="23"/>
    <x v="3"/>
    <x v="185"/>
    <x v="1"/>
    <x v="8"/>
    <x v="184"/>
    <x v="2504"/>
    <x v="7"/>
    <x v="2"/>
    <x v="2743"/>
  </r>
  <r>
    <n v="3085"/>
    <x v="1535"/>
    <x v="3"/>
    <x v="839"/>
    <x v="556"/>
    <x v="1"/>
    <s v="TP-21415"/>
    <x v="599"/>
    <x v="0"/>
    <s v="United States"/>
    <x v="12"/>
    <x v="5"/>
    <x v="32"/>
    <x v="2"/>
    <x v="382"/>
    <x v="1"/>
    <x v="8"/>
    <x v="378"/>
    <x v="2505"/>
    <x v="4"/>
    <x v="3"/>
    <x v="2744"/>
  </r>
  <r>
    <n v="3086"/>
    <x v="1535"/>
    <x v="3"/>
    <x v="839"/>
    <x v="556"/>
    <x v="1"/>
    <s v="TP-21415"/>
    <x v="599"/>
    <x v="0"/>
    <s v="United States"/>
    <x v="12"/>
    <x v="5"/>
    <x v="32"/>
    <x v="2"/>
    <x v="657"/>
    <x v="2"/>
    <x v="11"/>
    <x v="651"/>
    <x v="2506"/>
    <x v="0"/>
    <x v="2"/>
    <x v="2745"/>
  </r>
  <r>
    <n v="3087"/>
    <x v="1535"/>
    <x v="3"/>
    <x v="839"/>
    <x v="556"/>
    <x v="1"/>
    <s v="TP-21415"/>
    <x v="599"/>
    <x v="0"/>
    <s v="United States"/>
    <x v="12"/>
    <x v="5"/>
    <x v="32"/>
    <x v="2"/>
    <x v="1467"/>
    <x v="0"/>
    <x v="5"/>
    <x v="1445"/>
    <x v="2217"/>
    <x v="0"/>
    <x v="7"/>
    <x v="2746"/>
  </r>
  <r>
    <n v="3088"/>
    <x v="1535"/>
    <x v="3"/>
    <x v="839"/>
    <x v="556"/>
    <x v="1"/>
    <s v="TP-21415"/>
    <x v="599"/>
    <x v="0"/>
    <s v="United States"/>
    <x v="12"/>
    <x v="5"/>
    <x v="32"/>
    <x v="2"/>
    <x v="791"/>
    <x v="1"/>
    <x v="9"/>
    <x v="781"/>
    <x v="2507"/>
    <x v="0"/>
    <x v="3"/>
    <x v="2747"/>
  </r>
  <r>
    <n v="3089"/>
    <x v="1536"/>
    <x v="3"/>
    <x v="185"/>
    <x v="504"/>
    <x v="0"/>
    <s v="DB-12910"/>
    <x v="626"/>
    <x v="2"/>
    <s v="United States"/>
    <x v="0"/>
    <x v="0"/>
    <x v="0"/>
    <x v="0"/>
    <x v="1122"/>
    <x v="0"/>
    <x v="5"/>
    <x v="1101"/>
    <x v="2508"/>
    <x v="2"/>
    <x v="0"/>
    <x v="2748"/>
  </r>
  <r>
    <n v="3090"/>
    <x v="1536"/>
    <x v="3"/>
    <x v="185"/>
    <x v="504"/>
    <x v="0"/>
    <s v="DB-12910"/>
    <x v="626"/>
    <x v="2"/>
    <s v="United States"/>
    <x v="0"/>
    <x v="0"/>
    <x v="0"/>
    <x v="0"/>
    <x v="1485"/>
    <x v="2"/>
    <x v="7"/>
    <x v="1463"/>
    <x v="142"/>
    <x v="3"/>
    <x v="0"/>
    <x v="2749"/>
  </r>
  <r>
    <n v="3091"/>
    <x v="1537"/>
    <x v="0"/>
    <x v="840"/>
    <x v="599"/>
    <x v="1"/>
    <s v="BH-11710"/>
    <x v="3"/>
    <x v="0"/>
    <s v="United States"/>
    <x v="46"/>
    <x v="13"/>
    <x v="284"/>
    <x v="3"/>
    <x v="669"/>
    <x v="1"/>
    <x v="8"/>
    <x v="663"/>
    <x v="2509"/>
    <x v="3"/>
    <x v="0"/>
    <x v="2750"/>
  </r>
  <r>
    <n v="3092"/>
    <x v="1537"/>
    <x v="0"/>
    <x v="840"/>
    <x v="599"/>
    <x v="1"/>
    <s v="BH-11710"/>
    <x v="3"/>
    <x v="0"/>
    <s v="United States"/>
    <x v="46"/>
    <x v="13"/>
    <x v="284"/>
    <x v="3"/>
    <x v="664"/>
    <x v="2"/>
    <x v="7"/>
    <x v="658"/>
    <x v="2510"/>
    <x v="2"/>
    <x v="0"/>
    <x v="2751"/>
  </r>
  <r>
    <n v="3093"/>
    <x v="1537"/>
    <x v="0"/>
    <x v="840"/>
    <x v="599"/>
    <x v="1"/>
    <s v="BH-11710"/>
    <x v="3"/>
    <x v="0"/>
    <s v="United States"/>
    <x v="46"/>
    <x v="13"/>
    <x v="284"/>
    <x v="3"/>
    <x v="1486"/>
    <x v="1"/>
    <x v="10"/>
    <x v="1464"/>
    <x v="1696"/>
    <x v="1"/>
    <x v="0"/>
    <x v="1797"/>
  </r>
  <r>
    <n v="3094"/>
    <x v="1538"/>
    <x v="1"/>
    <x v="841"/>
    <x v="309"/>
    <x v="3"/>
    <s v="TD-20995"/>
    <x v="143"/>
    <x v="0"/>
    <s v="United States"/>
    <x v="348"/>
    <x v="10"/>
    <x v="430"/>
    <x v="2"/>
    <x v="558"/>
    <x v="1"/>
    <x v="14"/>
    <x v="552"/>
    <x v="2511"/>
    <x v="4"/>
    <x v="2"/>
    <x v="2752"/>
  </r>
  <r>
    <n v="3095"/>
    <x v="1538"/>
    <x v="1"/>
    <x v="841"/>
    <x v="309"/>
    <x v="3"/>
    <s v="TD-20995"/>
    <x v="143"/>
    <x v="0"/>
    <s v="United States"/>
    <x v="348"/>
    <x v="10"/>
    <x v="430"/>
    <x v="2"/>
    <x v="1145"/>
    <x v="1"/>
    <x v="10"/>
    <x v="1124"/>
    <x v="563"/>
    <x v="0"/>
    <x v="2"/>
    <x v="572"/>
  </r>
  <r>
    <n v="3096"/>
    <x v="1538"/>
    <x v="1"/>
    <x v="841"/>
    <x v="309"/>
    <x v="3"/>
    <s v="TD-20995"/>
    <x v="143"/>
    <x v="0"/>
    <s v="United States"/>
    <x v="348"/>
    <x v="10"/>
    <x v="430"/>
    <x v="2"/>
    <x v="1014"/>
    <x v="1"/>
    <x v="13"/>
    <x v="33"/>
    <x v="2512"/>
    <x v="8"/>
    <x v="2"/>
    <x v="2753"/>
  </r>
  <r>
    <n v="3097"/>
    <x v="1538"/>
    <x v="1"/>
    <x v="841"/>
    <x v="309"/>
    <x v="3"/>
    <s v="TD-20995"/>
    <x v="143"/>
    <x v="0"/>
    <s v="United States"/>
    <x v="348"/>
    <x v="10"/>
    <x v="430"/>
    <x v="2"/>
    <x v="336"/>
    <x v="1"/>
    <x v="9"/>
    <x v="332"/>
    <x v="2513"/>
    <x v="0"/>
    <x v="3"/>
    <x v="2754"/>
  </r>
  <r>
    <n v="3098"/>
    <x v="1539"/>
    <x v="3"/>
    <x v="842"/>
    <x v="869"/>
    <x v="1"/>
    <s v="CV-12805"/>
    <x v="51"/>
    <x v="1"/>
    <s v="United States"/>
    <x v="5"/>
    <x v="5"/>
    <x v="6"/>
    <x v="2"/>
    <x v="322"/>
    <x v="1"/>
    <x v="2"/>
    <x v="319"/>
    <x v="2514"/>
    <x v="4"/>
    <x v="2"/>
    <x v="2755"/>
  </r>
  <r>
    <n v="3099"/>
    <x v="1539"/>
    <x v="3"/>
    <x v="842"/>
    <x v="869"/>
    <x v="1"/>
    <s v="CV-12805"/>
    <x v="51"/>
    <x v="1"/>
    <s v="United States"/>
    <x v="5"/>
    <x v="5"/>
    <x v="6"/>
    <x v="2"/>
    <x v="317"/>
    <x v="0"/>
    <x v="0"/>
    <x v="314"/>
    <x v="2515"/>
    <x v="4"/>
    <x v="8"/>
    <x v="2756"/>
  </r>
  <r>
    <n v="3100"/>
    <x v="1540"/>
    <x v="3"/>
    <x v="349"/>
    <x v="887"/>
    <x v="1"/>
    <s v="CS-12355"/>
    <x v="394"/>
    <x v="0"/>
    <s v="United States"/>
    <x v="20"/>
    <x v="15"/>
    <x v="23"/>
    <x v="3"/>
    <x v="1366"/>
    <x v="1"/>
    <x v="8"/>
    <x v="304"/>
    <x v="2209"/>
    <x v="1"/>
    <x v="2"/>
    <x v="2383"/>
  </r>
  <r>
    <n v="3101"/>
    <x v="1540"/>
    <x v="3"/>
    <x v="349"/>
    <x v="887"/>
    <x v="1"/>
    <s v="CS-12355"/>
    <x v="394"/>
    <x v="0"/>
    <s v="United States"/>
    <x v="20"/>
    <x v="15"/>
    <x v="23"/>
    <x v="3"/>
    <x v="713"/>
    <x v="0"/>
    <x v="0"/>
    <x v="705"/>
    <x v="2516"/>
    <x v="1"/>
    <x v="2"/>
    <x v="2757"/>
  </r>
  <r>
    <n v="3102"/>
    <x v="1541"/>
    <x v="3"/>
    <x v="66"/>
    <x v="63"/>
    <x v="0"/>
    <s v="JG-15310"/>
    <x v="684"/>
    <x v="1"/>
    <s v="United States"/>
    <x v="205"/>
    <x v="34"/>
    <x v="258"/>
    <x v="3"/>
    <x v="413"/>
    <x v="1"/>
    <x v="14"/>
    <x v="408"/>
    <x v="2517"/>
    <x v="5"/>
    <x v="0"/>
    <x v="2758"/>
  </r>
  <r>
    <n v="3103"/>
    <x v="1541"/>
    <x v="3"/>
    <x v="66"/>
    <x v="63"/>
    <x v="0"/>
    <s v="JG-15310"/>
    <x v="684"/>
    <x v="1"/>
    <s v="United States"/>
    <x v="205"/>
    <x v="34"/>
    <x v="258"/>
    <x v="3"/>
    <x v="1487"/>
    <x v="0"/>
    <x v="0"/>
    <x v="1465"/>
    <x v="2518"/>
    <x v="7"/>
    <x v="0"/>
    <x v="2759"/>
  </r>
  <r>
    <n v="3104"/>
    <x v="1542"/>
    <x v="0"/>
    <x v="16"/>
    <x v="485"/>
    <x v="1"/>
    <s v="JP-16135"/>
    <x v="655"/>
    <x v="2"/>
    <s v="United States"/>
    <x v="38"/>
    <x v="24"/>
    <x v="47"/>
    <x v="3"/>
    <x v="1488"/>
    <x v="1"/>
    <x v="8"/>
    <x v="1466"/>
    <x v="2519"/>
    <x v="3"/>
    <x v="6"/>
    <x v="2760"/>
  </r>
  <r>
    <n v="3105"/>
    <x v="1543"/>
    <x v="3"/>
    <x v="721"/>
    <x v="655"/>
    <x v="1"/>
    <s v="EC-14050"/>
    <x v="685"/>
    <x v="0"/>
    <s v="United States"/>
    <x v="20"/>
    <x v="15"/>
    <x v="23"/>
    <x v="3"/>
    <x v="1489"/>
    <x v="1"/>
    <x v="10"/>
    <x v="1467"/>
    <x v="2318"/>
    <x v="5"/>
    <x v="0"/>
    <x v="2513"/>
  </r>
  <r>
    <n v="3106"/>
    <x v="1544"/>
    <x v="0"/>
    <x v="197"/>
    <x v="879"/>
    <x v="1"/>
    <s v="KH-16630"/>
    <x v="175"/>
    <x v="1"/>
    <s v="United States"/>
    <x v="12"/>
    <x v="5"/>
    <x v="32"/>
    <x v="2"/>
    <x v="522"/>
    <x v="1"/>
    <x v="2"/>
    <x v="517"/>
    <x v="581"/>
    <x v="4"/>
    <x v="2"/>
    <x v="590"/>
  </r>
  <r>
    <n v="3107"/>
    <x v="1545"/>
    <x v="3"/>
    <x v="815"/>
    <x v="730"/>
    <x v="1"/>
    <s v="FG-14260"/>
    <x v="435"/>
    <x v="2"/>
    <s v="United States"/>
    <x v="34"/>
    <x v="10"/>
    <x v="173"/>
    <x v="2"/>
    <x v="821"/>
    <x v="1"/>
    <x v="4"/>
    <x v="809"/>
    <x v="2520"/>
    <x v="5"/>
    <x v="2"/>
    <x v="2761"/>
  </r>
  <r>
    <n v="3108"/>
    <x v="1546"/>
    <x v="0"/>
    <x v="19"/>
    <x v="18"/>
    <x v="1"/>
    <s v="AA-10480"/>
    <x v="4"/>
    <x v="0"/>
    <s v="United States"/>
    <x v="24"/>
    <x v="25"/>
    <x v="333"/>
    <x v="2"/>
    <x v="1490"/>
    <x v="1"/>
    <x v="10"/>
    <x v="1468"/>
    <x v="2521"/>
    <x v="1"/>
    <x v="0"/>
    <x v="2762"/>
  </r>
  <r>
    <n v="3109"/>
    <x v="1546"/>
    <x v="0"/>
    <x v="19"/>
    <x v="18"/>
    <x v="1"/>
    <s v="AA-10480"/>
    <x v="4"/>
    <x v="0"/>
    <s v="United States"/>
    <x v="24"/>
    <x v="25"/>
    <x v="333"/>
    <x v="2"/>
    <x v="871"/>
    <x v="1"/>
    <x v="4"/>
    <x v="856"/>
    <x v="423"/>
    <x v="1"/>
    <x v="0"/>
    <x v="2763"/>
  </r>
  <r>
    <n v="3110"/>
    <x v="1546"/>
    <x v="0"/>
    <x v="19"/>
    <x v="18"/>
    <x v="1"/>
    <s v="AA-10480"/>
    <x v="4"/>
    <x v="0"/>
    <s v="United States"/>
    <x v="24"/>
    <x v="25"/>
    <x v="333"/>
    <x v="2"/>
    <x v="827"/>
    <x v="1"/>
    <x v="10"/>
    <x v="815"/>
    <x v="2522"/>
    <x v="7"/>
    <x v="0"/>
    <x v="2764"/>
  </r>
  <r>
    <n v="3111"/>
    <x v="1546"/>
    <x v="0"/>
    <x v="19"/>
    <x v="18"/>
    <x v="1"/>
    <s v="AA-10480"/>
    <x v="4"/>
    <x v="0"/>
    <s v="United States"/>
    <x v="24"/>
    <x v="25"/>
    <x v="333"/>
    <x v="2"/>
    <x v="548"/>
    <x v="1"/>
    <x v="10"/>
    <x v="543"/>
    <x v="187"/>
    <x v="8"/>
    <x v="0"/>
    <x v="2765"/>
  </r>
  <r>
    <n v="3112"/>
    <x v="1546"/>
    <x v="0"/>
    <x v="19"/>
    <x v="18"/>
    <x v="1"/>
    <s v="AA-10480"/>
    <x v="4"/>
    <x v="0"/>
    <s v="United States"/>
    <x v="24"/>
    <x v="25"/>
    <x v="333"/>
    <x v="2"/>
    <x v="1244"/>
    <x v="1"/>
    <x v="4"/>
    <x v="1218"/>
    <x v="2523"/>
    <x v="7"/>
    <x v="0"/>
    <x v="2766"/>
  </r>
  <r>
    <n v="3113"/>
    <x v="1547"/>
    <x v="0"/>
    <x v="828"/>
    <x v="881"/>
    <x v="1"/>
    <s v="MS-17770"/>
    <x v="474"/>
    <x v="0"/>
    <s v="United States"/>
    <x v="4"/>
    <x v="4"/>
    <x v="59"/>
    <x v="1"/>
    <x v="1491"/>
    <x v="2"/>
    <x v="15"/>
    <x v="1469"/>
    <x v="2524"/>
    <x v="1"/>
    <x v="2"/>
    <x v="2767"/>
  </r>
  <r>
    <n v="3114"/>
    <x v="1547"/>
    <x v="0"/>
    <x v="828"/>
    <x v="881"/>
    <x v="1"/>
    <s v="MS-17770"/>
    <x v="474"/>
    <x v="0"/>
    <s v="United States"/>
    <x v="4"/>
    <x v="4"/>
    <x v="59"/>
    <x v="1"/>
    <x v="113"/>
    <x v="1"/>
    <x v="12"/>
    <x v="113"/>
    <x v="2525"/>
    <x v="2"/>
    <x v="0"/>
    <x v="2768"/>
  </r>
  <r>
    <n v="3115"/>
    <x v="1547"/>
    <x v="0"/>
    <x v="828"/>
    <x v="881"/>
    <x v="1"/>
    <s v="MS-17770"/>
    <x v="474"/>
    <x v="0"/>
    <s v="United States"/>
    <x v="4"/>
    <x v="4"/>
    <x v="59"/>
    <x v="1"/>
    <x v="1215"/>
    <x v="1"/>
    <x v="10"/>
    <x v="1190"/>
    <x v="819"/>
    <x v="5"/>
    <x v="0"/>
    <x v="847"/>
  </r>
  <r>
    <n v="3116"/>
    <x v="1547"/>
    <x v="0"/>
    <x v="828"/>
    <x v="881"/>
    <x v="1"/>
    <s v="MS-17770"/>
    <x v="474"/>
    <x v="0"/>
    <s v="United States"/>
    <x v="4"/>
    <x v="4"/>
    <x v="59"/>
    <x v="1"/>
    <x v="913"/>
    <x v="0"/>
    <x v="1"/>
    <x v="896"/>
    <x v="1988"/>
    <x v="5"/>
    <x v="2"/>
    <x v="2769"/>
  </r>
  <r>
    <n v="3117"/>
    <x v="1547"/>
    <x v="0"/>
    <x v="828"/>
    <x v="881"/>
    <x v="1"/>
    <s v="MS-17770"/>
    <x v="474"/>
    <x v="0"/>
    <s v="United States"/>
    <x v="4"/>
    <x v="4"/>
    <x v="59"/>
    <x v="1"/>
    <x v="22"/>
    <x v="1"/>
    <x v="9"/>
    <x v="22"/>
    <x v="2526"/>
    <x v="2"/>
    <x v="0"/>
    <x v="2770"/>
  </r>
  <r>
    <n v="3118"/>
    <x v="1547"/>
    <x v="0"/>
    <x v="828"/>
    <x v="881"/>
    <x v="1"/>
    <s v="MS-17770"/>
    <x v="474"/>
    <x v="0"/>
    <s v="United States"/>
    <x v="4"/>
    <x v="4"/>
    <x v="59"/>
    <x v="1"/>
    <x v="168"/>
    <x v="1"/>
    <x v="14"/>
    <x v="167"/>
    <x v="174"/>
    <x v="4"/>
    <x v="0"/>
    <x v="2771"/>
  </r>
  <r>
    <n v="3119"/>
    <x v="1548"/>
    <x v="1"/>
    <x v="832"/>
    <x v="888"/>
    <x v="2"/>
    <s v="JE-15610"/>
    <x v="531"/>
    <x v="1"/>
    <s v="United States"/>
    <x v="121"/>
    <x v="2"/>
    <x v="152"/>
    <x v="0"/>
    <x v="299"/>
    <x v="0"/>
    <x v="1"/>
    <x v="296"/>
    <x v="2527"/>
    <x v="2"/>
    <x v="2"/>
    <x v="2772"/>
  </r>
  <r>
    <n v="3120"/>
    <x v="1548"/>
    <x v="1"/>
    <x v="832"/>
    <x v="888"/>
    <x v="2"/>
    <s v="JE-15610"/>
    <x v="531"/>
    <x v="1"/>
    <s v="United States"/>
    <x v="121"/>
    <x v="2"/>
    <x v="152"/>
    <x v="0"/>
    <x v="495"/>
    <x v="2"/>
    <x v="7"/>
    <x v="490"/>
    <x v="2528"/>
    <x v="0"/>
    <x v="2"/>
    <x v="2773"/>
  </r>
  <r>
    <n v="3121"/>
    <x v="1548"/>
    <x v="1"/>
    <x v="832"/>
    <x v="888"/>
    <x v="2"/>
    <s v="JE-15610"/>
    <x v="531"/>
    <x v="1"/>
    <s v="United States"/>
    <x v="121"/>
    <x v="2"/>
    <x v="152"/>
    <x v="0"/>
    <x v="1492"/>
    <x v="0"/>
    <x v="5"/>
    <x v="1470"/>
    <x v="2529"/>
    <x v="1"/>
    <x v="2"/>
    <x v="2774"/>
  </r>
  <r>
    <n v="3122"/>
    <x v="1548"/>
    <x v="1"/>
    <x v="832"/>
    <x v="888"/>
    <x v="2"/>
    <s v="JE-15610"/>
    <x v="531"/>
    <x v="1"/>
    <s v="United States"/>
    <x v="121"/>
    <x v="2"/>
    <x v="152"/>
    <x v="0"/>
    <x v="108"/>
    <x v="1"/>
    <x v="6"/>
    <x v="108"/>
    <x v="2530"/>
    <x v="0"/>
    <x v="2"/>
    <x v="2775"/>
  </r>
  <r>
    <n v="3123"/>
    <x v="1548"/>
    <x v="1"/>
    <x v="832"/>
    <x v="888"/>
    <x v="2"/>
    <s v="JE-15610"/>
    <x v="531"/>
    <x v="1"/>
    <s v="United States"/>
    <x v="121"/>
    <x v="2"/>
    <x v="152"/>
    <x v="0"/>
    <x v="270"/>
    <x v="1"/>
    <x v="8"/>
    <x v="267"/>
    <x v="288"/>
    <x v="2"/>
    <x v="6"/>
    <x v="293"/>
  </r>
  <r>
    <n v="3124"/>
    <x v="1548"/>
    <x v="1"/>
    <x v="832"/>
    <x v="888"/>
    <x v="2"/>
    <s v="JE-15610"/>
    <x v="531"/>
    <x v="1"/>
    <s v="United States"/>
    <x v="121"/>
    <x v="2"/>
    <x v="152"/>
    <x v="0"/>
    <x v="1375"/>
    <x v="1"/>
    <x v="8"/>
    <x v="1351"/>
    <x v="2531"/>
    <x v="0"/>
    <x v="6"/>
    <x v="2776"/>
  </r>
  <r>
    <n v="3125"/>
    <x v="1548"/>
    <x v="1"/>
    <x v="832"/>
    <x v="888"/>
    <x v="2"/>
    <s v="JE-15610"/>
    <x v="531"/>
    <x v="1"/>
    <s v="United States"/>
    <x v="121"/>
    <x v="2"/>
    <x v="152"/>
    <x v="0"/>
    <x v="486"/>
    <x v="1"/>
    <x v="4"/>
    <x v="481"/>
    <x v="2532"/>
    <x v="0"/>
    <x v="2"/>
    <x v="2777"/>
  </r>
  <r>
    <n v="3126"/>
    <x v="1548"/>
    <x v="1"/>
    <x v="832"/>
    <x v="888"/>
    <x v="2"/>
    <s v="JE-15610"/>
    <x v="531"/>
    <x v="1"/>
    <s v="United States"/>
    <x v="121"/>
    <x v="2"/>
    <x v="152"/>
    <x v="0"/>
    <x v="718"/>
    <x v="1"/>
    <x v="4"/>
    <x v="710"/>
    <x v="2533"/>
    <x v="4"/>
    <x v="2"/>
    <x v="2778"/>
  </r>
  <r>
    <n v="3127"/>
    <x v="1549"/>
    <x v="3"/>
    <x v="565"/>
    <x v="230"/>
    <x v="1"/>
    <s v="EB-14110"/>
    <x v="686"/>
    <x v="0"/>
    <s v="United States"/>
    <x v="10"/>
    <x v="9"/>
    <x v="63"/>
    <x v="3"/>
    <x v="883"/>
    <x v="2"/>
    <x v="7"/>
    <x v="1471"/>
    <x v="2534"/>
    <x v="0"/>
    <x v="10"/>
    <x v="2779"/>
  </r>
  <r>
    <n v="3128"/>
    <x v="1550"/>
    <x v="3"/>
    <x v="280"/>
    <x v="299"/>
    <x v="1"/>
    <s v="BP-11155"/>
    <x v="669"/>
    <x v="0"/>
    <s v="United States"/>
    <x v="20"/>
    <x v="15"/>
    <x v="164"/>
    <x v="3"/>
    <x v="1493"/>
    <x v="1"/>
    <x v="10"/>
    <x v="1472"/>
    <x v="338"/>
    <x v="4"/>
    <x v="0"/>
    <x v="346"/>
  </r>
  <r>
    <n v="3129"/>
    <x v="1551"/>
    <x v="2"/>
    <x v="757"/>
    <x v="709"/>
    <x v="2"/>
    <s v="CC-12100"/>
    <x v="385"/>
    <x v="2"/>
    <s v="United States"/>
    <x v="1"/>
    <x v="1"/>
    <x v="13"/>
    <x v="1"/>
    <x v="642"/>
    <x v="0"/>
    <x v="5"/>
    <x v="636"/>
    <x v="791"/>
    <x v="0"/>
    <x v="0"/>
    <x v="816"/>
  </r>
  <r>
    <n v="3130"/>
    <x v="1551"/>
    <x v="2"/>
    <x v="757"/>
    <x v="709"/>
    <x v="2"/>
    <s v="CC-12100"/>
    <x v="385"/>
    <x v="2"/>
    <s v="United States"/>
    <x v="1"/>
    <x v="1"/>
    <x v="13"/>
    <x v="1"/>
    <x v="291"/>
    <x v="0"/>
    <x v="1"/>
    <x v="288"/>
    <x v="475"/>
    <x v="0"/>
    <x v="2"/>
    <x v="486"/>
  </r>
  <r>
    <n v="3131"/>
    <x v="1551"/>
    <x v="2"/>
    <x v="757"/>
    <x v="709"/>
    <x v="2"/>
    <s v="CC-12100"/>
    <x v="385"/>
    <x v="2"/>
    <s v="United States"/>
    <x v="1"/>
    <x v="1"/>
    <x v="13"/>
    <x v="1"/>
    <x v="552"/>
    <x v="2"/>
    <x v="11"/>
    <x v="546"/>
    <x v="2535"/>
    <x v="2"/>
    <x v="0"/>
    <x v="2780"/>
  </r>
  <r>
    <n v="3132"/>
    <x v="1551"/>
    <x v="2"/>
    <x v="757"/>
    <x v="709"/>
    <x v="2"/>
    <s v="CC-12100"/>
    <x v="385"/>
    <x v="2"/>
    <s v="United States"/>
    <x v="1"/>
    <x v="1"/>
    <x v="13"/>
    <x v="1"/>
    <x v="34"/>
    <x v="2"/>
    <x v="7"/>
    <x v="34"/>
    <x v="2536"/>
    <x v="4"/>
    <x v="2"/>
    <x v="2781"/>
  </r>
  <r>
    <n v="3133"/>
    <x v="1552"/>
    <x v="2"/>
    <x v="829"/>
    <x v="889"/>
    <x v="2"/>
    <s v="JP-15460"/>
    <x v="687"/>
    <x v="1"/>
    <s v="United States"/>
    <x v="147"/>
    <x v="15"/>
    <x v="187"/>
    <x v="3"/>
    <x v="1494"/>
    <x v="0"/>
    <x v="5"/>
    <x v="1473"/>
    <x v="2537"/>
    <x v="0"/>
    <x v="0"/>
    <x v="2782"/>
  </r>
  <r>
    <n v="3134"/>
    <x v="1552"/>
    <x v="2"/>
    <x v="829"/>
    <x v="889"/>
    <x v="2"/>
    <s v="JP-15460"/>
    <x v="687"/>
    <x v="1"/>
    <s v="United States"/>
    <x v="147"/>
    <x v="15"/>
    <x v="187"/>
    <x v="3"/>
    <x v="1085"/>
    <x v="1"/>
    <x v="8"/>
    <x v="1066"/>
    <x v="2538"/>
    <x v="1"/>
    <x v="2"/>
    <x v="2783"/>
  </r>
  <r>
    <n v="3135"/>
    <x v="1553"/>
    <x v="3"/>
    <x v="105"/>
    <x v="551"/>
    <x v="1"/>
    <s v="LS-16975"/>
    <x v="60"/>
    <x v="2"/>
    <s v="United States"/>
    <x v="61"/>
    <x v="5"/>
    <x v="176"/>
    <x v="2"/>
    <x v="997"/>
    <x v="1"/>
    <x v="8"/>
    <x v="980"/>
    <x v="2539"/>
    <x v="2"/>
    <x v="3"/>
    <x v="2784"/>
  </r>
  <r>
    <n v="3136"/>
    <x v="1553"/>
    <x v="3"/>
    <x v="105"/>
    <x v="551"/>
    <x v="1"/>
    <s v="LS-16975"/>
    <x v="60"/>
    <x v="2"/>
    <s v="United States"/>
    <x v="61"/>
    <x v="5"/>
    <x v="176"/>
    <x v="2"/>
    <x v="571"/>
    <x v="1"/>
    <x v="4"/>
    <x v="566"/>
    <x v="2540"/>
    <x v="1"/>
    <x v="2"/>
    <x v="2785"/>
  </r>
  <r>
    <n v="3137"/>
    <x v="1553"/>
    <x v="3"/>
    <x v="105"/>
    <x v="551"/>
    <x v="1"/>
    <s v="LS-16975"/>
    <x v="60"/>
    <x v="2"/>
    <s v="United States"/>
    <x v="61"/>
    <x v="5"/>
    <x v="176"/>
    <x v="2"/>
    <x v="1495"/>
    <x v="2"/>
    <x v="7"/>
    <x v="1474"/>
    <x v="2541"/>
    <x v="7"/>
    <x v="2"/>
    <x v="2786"/>
  </r>
  <r>
    <n v="3138"/>
    <x v="1553"/>
    <x v="3"/>
    <x v="105"/>
    <x v="551"/>
    <x v="1"/>
    <s v="LS-16975"/>
    <x v="60"/>
    <x v="2"/>
    <s v="United States"/>
    <x v="61"/>
    <x v="5"/>
    <x v="176"/>
    <x v="2"/>
    <x v="588"/>
    <x v="1"/>
    <x v="12"/>
    <x v="583"/>
    <x v="2096"/>
    <x v="0"/>
    <x v="2"/>
    <x v="2260"/>
  </r>
  <r>
    <n v="3139"/>
    <x v="1553"/>
    <x v="3"/>
    <x v="105"/>
    <x v="551"/>
    <x v="1"/>
    <s v="LS-16975"/>
    <x v="60"/>
    <x v="2"/>
    <s v="United States"/>
    <x v="61"/>
    <x v="5"/>
    <x v="176"/>
    <x v="2"/>
    <x v="1130"/>
    <x v="2"/>
    <x v="11"/>
    <x v="1109"/>
    <x v="2542"/>
    <x v="0"/>
    <x v="2"/>
    <x v="2787"/>
  </r>
  <r>
    <n v="3140"/>
    <x v="1553"/>
    <x v="3"/>
    <x v="105"/>
    <x v="551"/>
    <x v="1"/>
    <s v="LS-16975"/>
    <x v="60"/>
    <x v="2"/>
    <s v="United States"/>
    <x v="61"/>
    <x v="5"/>
    <x v="176"/>
    <x v="2"/>
    <x v="285"/>
    <x v="0"/>
    <x v="5"/>
    <x v="282"/>
    <x v="2543"/>
    <x v="1"/>
    <x v="7"/>
    <x v="2788"/>
  </r>
  <r>
    <n v="3141"/>
    <x v="1554"/>
    <x v="1"/>
    <x v="334"/>
    <x v="353"/>
    <x v="2"/>
    <s v="JL-15850"/>
    <x v="139"/>
    <x v="0"/>
    <s v="United States"/>
    <x v="20"/>
    <x v="15"/>
    <x v="45"/>
    <x v="3"/>
    <x v="14"/>
    <x v="1"/>
    <x v="9"/>
    <x v="14"/>
    <x v="2544"/>
    <x v="1"/>
    <x v="0"/>
    <x v="2789"/>
  </r>
  <r>
    <n v="3142"/>
    <x v="1555"/>
    <x v="2"/>
    <x v="432"/>
    <x v="367"/>
    <x v="3"/>
    <s v="CY-12745"/>
    <x v="388"/>
    <x v="1"/>
    <s v="United States"/>
    <x v="52"/>
    <x v="5"/>
    <x v="65"/>
    <x v="2"/>
    <x v="115"/>
    <x v="1"/>
    <x v="8"/>
    <x v="115"/>
    <x v="2545"/>
    <x v="0"/>
    <x v="3"/>
    <x v="2790"/>
  </r>
  <r>
    <n v="3143"/>
    <x v="1556"/>
    <x v="3"/>
    <x v="145"/>
    <x v="474"/>
    <x v="0"/>
    <s v="RB-19360"/>
    <x v="181"/>
    <x v="0"/>
    <s v="United States"/>
    <x v="74"/>
    <x v="24"/>
    <x v="93"/>
    <x v="3"/>
    <x v="246"/>
    <x v="2"/>
    <x v="11"/>
    <x v="244"/>
    <x v="2546"/>
    <x v="2"/>
    <x v="2"/>
    <x v="2791"/>
  </r>
  <r>
    <n v="3144"/>
    <x v="1556"/>
    <x v="3"/>
    <x v="145"/>
    <x v="474"/>
    <x v="0"/>
    <s v="RB-19360"/>
    <x v="181"/>
    <x v="0"/>
    <s v="United States"/>
    <x v="74"/>
    <x v="24"/>
    <x v="93"/>
    <x v="3"/>
    <x v="147"/>
    <x v="1"/>
    <x v="6"/>
    <x v="147"/>
    <x v="2547"/>
    <x v="5"/>
    <x v="2"/>
    <x v="2792"/>
  </r>
  <r>
    <n v="3145"/>
    <x v="1557"/>
    <x v="0"/>
    <x v="64"/>
    <x v="47"/>
    <x v="1"/>
    <s v="AR-10825"/>
    <x v="255"/>
    <x v="1"/>
    <s v="United States"/>
    <x v="89"/>
    <x v="5"/>
    <x v="110"/>
    <x v="2"/>
    <x v="474"/>
    <x v="0"/>
    <x v="1"/>
    <x v="470"/>
    <x v="2548"/>
    <x v="3"/>
    <x v="4"/>
    <x v="2793"/>
  </r>
  <r>
    <n v="3146"/>
    <x v="1558"/>
    <x v="3"/>
    <x v="512"/>
    <x v="758"/>
    <x v="0"/>
    <s v="CS-11845"/>
    <x v="688"/>
    <x v="1"/>
    <s v="United States"/>
    <x v="4"/>
    <x v="4"/>
    <x v="59"/>
    <x v="1"/>
    <x v="1496"/>
    <x v="0"/>
    <x v="1"/>
    <x v="1475"/>
    <x v="2549"/>
    <x v="4"/>
    <x v="2"/>
    <x v="2794"/>
  </r>
  <r>
    <n v="3147"/>
    <x v="1558"/>
    <x v="3"/>
    <x v="512"/>
    <x v="758"/>
    <x v="0"/>
    <s v="CS-11845"/>
    <x v="688"/>
    <x v="1"/>
    <s v="United States"/>
    <x v="4"/>
    <x v="4"/>
    <x v="59"/>
    <x v="1"/>
    <x v="687"/>
    <x v="2"/>
    <x v="7"/>
    <x v="680"/>
    <x v="2550"/>
    <x v="1"/>
    <x v="2"/>
    <x v="2795"/>
  </r>
  <r>
    <n v="3148"/>
    <x v="1559"/>
    <x v="2"/>
    <x v="479"/>
    <x v="890"/>
    <x v="0"/>
    <s v="AR-10825"/>
    <x v="255"/>
    <x v="1"/>
    <s v="United States"/>
    <x v="1"/>
    <x v="1"/>
    <x v="25"/>
    <x v="1"/>
    <x v="313"/>
    <x v="1"/>
    <x v="6"/>
    <x v="310"/>
    <x v="56"/>
    <x v="2"/>
    <x v="0"/>
    <x v="2796"/>
  </r>
  <r>
    <n v="3149"/>
    <x v="1560"/>
    <x v="0"/>
    <x v="843"/>
    <x v="891"/>
    <x v="2"/>
    <s v="RD-19810"/>
    <x v="279"/>
    <x v="2"/>
    <s v="United States"/>
    <x v="20"/>
    <x v="15"/>
    <x v="45"/>
    <x v="3"/>
    <x v="490"/>
    <x v="1"/>
    <x v="10"/>
    <x v="485"/>
    <x v="56"/>
    <x v="2"/>
    <x v="0"/>
    <x v="56"/>
  </r>
  <r>
    <n v="3150"/>
    <x v="1561"/>
    <x v="2"/>
    <x v="414"/>
    <x v="182"/>
    <x v="1"/>
    <s v="KH-16510"/>
    <x v="168"/>
    <x v="0"/>
    <s v="United States"/>
    <x v="4"/>
    <x v="4"/>
    <x v="5"/>
    <x v="1"/>
    <x v="254"/>
    <x v="1"/>
    <x v="2"/>
    <x v="252"/>
    <x v="2551"/>
    <x v="1"/>
    <x v="0"/>
    <x v="2797"/>
  </r>
  <r>
    <n v="3151"/>
    <x v="1562"/>
    <x v="1"/>
    <x v="83"/>
    <x v="735"/>
    <x v="2"/>
    <s v="NF-18385"/>
    <x v="173"/>
    <x v="0"/>
    <s v="United States"/>
    <x v="46"/>
    <x v="24"/>
    <x v="55"/>
    <x v="3"/>
    <x v="695"/>
    <x v="2"/>
    <x v="11"/>
    <x v="1053"/>
    <x v="2552"/>
    <x v="5"/>
    <x v="2"/>
    <x v="2798"/>
  </r>
  <r>
    <n v="3152"/>
    <x v="1562"/>
    <x v="1"/>
    <x v="83"/>
    <x v="735"/>
    <x v="2"/>
    <s v="NF-18385"/>
    <x v="173"/>
    <x v="0"/>
    <s v="United States"/>
    <x v="46"/>
    <x v="24"/>
    <x v="55"/>
    <x v="3"/>
    <x v="1497"/>
    <x v="2"/>
    <x v="15"/>
    <x v="1476"/>
    <x v="2553"/>
    <x v="0"/>
    <x v="6"/>
    <x v="2799"/>
  </r>
  <r>
    <n v="3153"/>
    <x v="1562"/>
    <x v="1"/>
    <x v="83"/>
    <x v="735"/>
    <x v="2"/>
    <s v="NF-18385"/>
    <x v="173"/>
    <x v="0"/>
    <s v="United States"/>
    <x v="46"/>
    <x v="24"/>
    <x v="55"/>
    <x v="3"/>
    <x v="1495"/>
    <x v="2"/>
    <x v="7"/>
    <x v="1474"/>
    <x v="2554"/>
    <x v="0"/>
    <x v="10"/>
    <x v="2800"/>
  </r>
  <r>
    <n v="3154"/>
    <x v="1562"/>
    <x v="1"/>
    <x v="83"/>
    <x v="735"/>
    <x v="2"/>
    <s v="NF-18385"/>
    <x v="173"/>
    <x v="0"/>
    <s v="United States"/>
    <x v="46"/>
    <x v="24"/>
    <x v="55"/>
    <x v="3"/>
    <x v="267"/>
    <x v="0"/>
    <x v="5"/>
    <x v="264"/>
    <x v="2555"/>
    <x v="3"/>
    <x v="2"/>
    <x v="2801"/>
  </r>
  <r>
    <n v="3155"/>
    <x v="1563"/>
    <x v="3"/>
    <x v="228"/>
    <x v="892"/>
    <x v="1"/>
    <s v="SM-20950"/>
    <x v="416"/>
    <x v="1"/>
    <s v="United States"/>
    <x v="349"/>
    <x v="11"/>
    <x v="431"/>
    <x v="2"/>
    <x v="1498"/>
    <x v="1"/>
    <x v="8"/>
    <x v="1477"/>
    <x v="2556"/>
    <x v="0"/>
    <x v="0"/>
    <x v="2802"/>
  </r>
  <r>
    <n v="3156"/>
    <x v="1564"/>
    <x v="2"/>
    <x v="93"/>
    <x v="90"/>
    <x v="0"/>
    <s v="GH-14410"/>
    <x v="689"/>
    <x v="2"/>
    <s v="United States"/>
    <x v="220"/>
    <x v="16"/>
    <x v="275"/>
    <x v="1"/>
    <x v="968"/>
    <x v="1"/>
    <x v="10"/>
    <x v="952"/>
    <x v="2557"/>
    <x v="1"/>
    <x v="2"/>
    <x v="2803"/>
  </r>
  <r>
    <n v="3157"/>
    <x v="1565"/>
    <x v="1"/>
    <x v="252"/>
    <x v="269"/>
    <x v="1"/>
    <s v="EM-13810"/>
    <x v="613"/>
    <x v="1"/>
    <s v="United States"/>
    <x v="20"/>
    <x v="15"/>
    <x v="29"/>
    <x v="3"/>
    <x v="10"/>
    <x v="0"/>
    <x v="3"/>
    <x v="10"/>
    <x v="431"/>
    <x v="0"/>
    <x v="10"/>
    <x v="441"/>
  </r>
  <r>
    <n v="3158"/>
    <x v="1565"/>
    <x v="1"/>
    <x v="252"/>
    <x v="269"/>
    <x v="1"/>
    <s v="EM-13810"/>
    <x v="613"/>
    <x v="1"/>
    <s v="United States"/>
    <x v="20"/>
    <x v="15"/>
    <x v="29"/>
    <x v="3"/>
    <x v="197"/>
    <x v="2"/>
    <x v="11"/>
    <x v="196"/>
    <x v="1795"/>
    <x v="0"/>
    <x v="0"/>
    <x v="1918"/>
  </r>
  <r>
    <n v="3159"/>
    <x v="1566"/>
    <x v="0"/>
    <x v="253"/>
    <x v="893"/>
    <x v="2"/>
    <s v="DB-13210"/>
    <x v="203"/>
    <x v="0"/>
    <s v="United States"/>
    <x v="108"/>
    <x v="3"/>
    <x v="222"/>
    <x v="0"/>
    <x v="1036"/>
    <x v="1"/>
    <x v="4"/>
    <x v="1017"/>
    <x v="2558"/>
    <x v="2"/>
    <x v="2"/>
    <x v="2804"/>
  </r>
  <r>
    <n v="3160"/>
    <x v="1566"/>
    <x v="0"/>
    <x v="253"/>
    <x v="893"/>
    <x v="2"/>
    <s v="DB-13210"/>
    <x v="203"/>
    <x v="0"/>
    <s v="United States"/>
    <x v="108"/>
    <x v="3"/>
    <x v="222"/>
    <x v="0"/>
    <x v="959"/>
    <x v="2"/>
    <x v="11"/>
    <x v="943"/>
    <x v="2486"/>
    <x v="1"/>
    <x v="2"/>
    <x v="2805"/>
  </r>
  <r>
    <n v="3161"/>
    <x v="1567"/>
    <x v="2"/>
    <x v="171"/>
    <x v="370"/>
    <x v="0"/>
    <s v="PT-19090"/>
    <x v="690"/>
    <x v="0"/>
    <s v="United States"/>
    <x v="12"/>
    <x v="5"/>
    <x v="32"/>
    <x v="2"/>
    <x v="1499"/>
    <x v="1"/>
    <x v="8"/>
    <x v="1478"/>
    <x v="2559"/>
    <x v="2"/>
    <x v="3"/>
    <x v="2806"/>
  </r>
  <r>
    <n v="3162"/>
    <x v="1568"/>
    <x v="2"/>
    <x v="158"/>
    <x v="59"/>
    <x v="1"/>
    <s v="HF-14995"/>
    <x v="520"/>
    <x v="0"/>
    <s v="United States"/>
    <x v="8"/>
    <x v="1"/>
    <x v="9"/>
    <x v="1"/>
    <x v="837"/>
    <x v="1"/>
    <x v="12"/>
    <x v="33"/>
    <x v="2560"/>
    <x v="0"/>
    <x v="0"/>
    <x v="2807"/>
  </r>
  <r>
    <n v="3163"/>
    <x v="1568"/>
    <x v="2"/>
    <x v="158"/>
    <x v="59"/>
    <x v="1"/>
    <s v="HF-14995"/>
    <x v="520"/>
    <x v="0"/>
    <s v="United States"/>
    <x v="8"/>
    <x v="1"/>
    <x v="9"/>
    <x v="1"/>
    <x v="1358"/>
    <x v="1"/>
    <x v="12"/>
    <x v="1335"/>
    <x v="2561"/>
    <x v="2"/>
    <x v="0"/>
    <x v="2808"/>
  </r>
  <r>
    <n v="3164"/>
    <x v="1568"/>
    <x v="2"/>
    <x v="158"/>
    <x v="59"/>
    <x v="1"/>
    <s v="HF-14995"/>
    <x v="520"/>
    <x v="0"/>
    <s v="United States"/>
    <x v="8"/>
    <x v="1"/>
    <x v="9"/>
    <x v="1"/>
    <x v="1500"/>
    <x v="1"/>
    <x v="6"/>
    <x v="1479"/>
    <x v="426"/>
    <x v="1"/>
    <x v="0"/>
    <x v="436"/>
  </r>
  <r>
    <n v="3165"/>
    <x v="1568"/>
    <x v="2"/>
    <x v="158"/>
    <x v="59"/>
    <x v="1"/>
    <s v="HF-14995"/>
    <x v="520"/>
    <x v="0"/>
    <s v="United States"/>
    <x v="8"/>
    <x v="1"/>
    <x v="9"/>
    <x v="1"/>
    <x v="1450"/>
    <x v="1"/>
    <x v="10"/>
    <x v="1428"/>
    <x v="1811"/>
    <x v="6"/>
    <x v="0"/>
    <x v="2809"/>
  </r>
  <r>
    <n v="3166"/>
    <x v="1568"/>
    <x v="2"/>
    <x v="158"/>
    <x v="59"/>
    <x v="1"/>
    <s v="HF-14995"/>
    <x v="520"/>
    <x v="0"/>
    <s v="United States"/>
    <x v="8"/>
    <x v="1"/>
    <x v="9"/>
    <x v="1"/>
    <x v="1501"/>
    <x v="2"/>
    <x v="7"/>
    <x v="1480"/>
    <x v="2562"/>
    <x v="0"/>
    <x v="2"/>
    <x v="2810"/>
  </r>
  <r>
    <n v="3167"/>
    <x v="1568"/>
    <x v="2"/>
    <x v="158"/>
    <x v="59"/>
    <x v="1"/>
    <s v="HF-14995"/>
    <x v="520"/>
    <x v="0"/>
    <s v="United States"/>
    <x v="8"/>
    <x v="1"/>
    <x v="9"/>
    <x v="1"/>
    <x v="1408"/>
    <x v="1"/>
    <x v="10"/>
    <x v="1386"/>
    <x v="2563"/>
    <x v="1"/>
    <x v="0"/>
    <x v="2811"/>
  </r>
  <r>
    <n v="3168"/>
    <x v="1569"/>
    <x v="0"/>
    <x v="517"/>
    <x v="894"/>
    <x v="2"/>
    <s v="KW-16435"/>
    <x v="147"/>
    <x v="0"/>
    <s v="United States"/>
    <x v="190"/>
    <x v="12"/>
    <x v="241"/>
    <x v="2"/>
    <x v="278"/>
    <x v="0"/>
    <x v="5"/>
    <x v="275"/>
    <x v="2564"/>
    <x v="2"/>
    <x v="0"/>
    <x v="2812"/>
  </r>
  <r>
    <n v="3169"/>
    <x v="1570"/>
    <x v="0"/>
    <x v="316"/>
    <x v="895"/>
    <x v="1"/>
    <s v="KC-16675"/>
    <x v="169"/>
    <x v="1"/>
    <s v="United States"/>
    <x v="315"/>
    <x v="2"/>
    <x v="393"/>
    <x v="0"/>
    <x v="1225"/>
    <x v="0"/>
    <x v="1"/>
    <x v="1200"/>
    <x v="2565"/>
    <x v="8"/>
    <x v="2"/>
    <x v="2813"/>
  </r>
  <r>
    <n v="3170"/>
    <x v="1570"/>
    <x v="0"/>
    <x v="316"/>
    <x v="895"/>
    <x v="1"/>
    <s v="KC-16675"/>
    <x v="169"/>
    <x v="1"/>
    <s v="United States"/>
    <x v="315"/>
    <x v="2"/>
    <x v="393"/>
    <x v="0"/>
    <x v="457"/>
    <x v="1"/>
    <x v="10"/>
    <x v="453"/>
    <x v="2566"/>
    <x v="11"/>
    <x v="2"/>
    <x v="2814"/>
  </r>
  <r>
    <n v="3171"/>
    <x v="1571"/>
    <x v="3"/>
    <x v="202"/>
    <x v="738"/>
    <x v="0"/>
    <s v="PK-19075"/>
    <x v="7"/>
    <x v="0"/>
    <s v="United States"/>
    <x v="29"/>
    <x v="20"/>
    <x v="37"/>
    <x v="0"/>
    <x v="1406"/>
    <x v="1"/>
    <x v="8"/>
    <x v="1384"/>
    <x v="1708"/>
    <x v="5"/>
    <x v="0"/>
    <x v="2815"/>
  </r>
  <r>
    <n v="3172"/>
    <x v="1572"/>
    <x v="0"/>
    <x v="844"/>
    <x v="882"/>
    <x v="1"/>
    <s v="KT-16465"/>
    <x v="446"/>
    <x v="0"/>
    <s v="United States"/>
    <x v="22"/>
    <x v="10"/>
    <x v="36"/>
    <x v="2"/>
    <x v="741"/>
    <x v="1"/>
    <x v="8"/>
    <x v="732"/>
    <x v="2567"/>
    <x v="0"/>
    <x v="3"/>
    <x v="2816"/>
  </r>
  <r>
    <n v="3173"/>
    <x v="1572"/>
    <x v="0"/>
    <x v="844"/>
    <x v="882"/>
    <x v="1"/>
    <s v="KT-16465"/>
    <x v="446"/>
    <x v="0"/>
    <s v="United States"/>
    <x v="22"/>
    <x v="10"/>
    <x v="36"/>
    <x v="2"/>
    <x v="662"/>
    <x v="0"/>
    <x v="1"/>
    <x v="656"/>
    <x v="2568"/>
    <x v="2"/>
    <x v="4"/>
    <x v="232"/>
  </r>
  <r>
    <n v="3174"/>
    <x v="1572"/>
    <x v="0"/>
    <x v="844"/>
    <x v="882"/>
    <x v="1"/>
    <s v="KT-16465"/>
    <x v="446"/>
    <x v="0"/>
    <s v="United States"/>
    <x v="22"/>
    <x v="10"/>
    <x v="36"/>
    <x v="2"/>
    <x v="1260"/>
    <x v="1"/>
    <x v="6"/>
    <x v="1235"/>
    <x v="2569"/>
    <x v="1"/>
    <x v="2"/>
    <x v="2817"/>
  </r>
  <r>
    <n v="3175"/>
    <x v="1573"/>
    <x v="3"/>
    <x v="343"/>
    <x v="551"/>
    <x v="1"/>
    <s v="EP-13915"/>
    <x v="212"/>
    <x v="0"/>
    <s v="United States"/>
    <x v="66"/>
    <x v="12"/>
    <x v="83"/>
    <x v="2"/>
    <x v="1502"/>
    <x v="1"/>
    <x v="6"/>
    <x v="1481"/>
    <x v="2570"/>
    <x v="3"/>
    <x v="0"/>
    <x v="2818"/>
  </r>
  <r>
    <n v="3176"/>
    <x v="1574"/>
    <x v="3"/>
    <x v="397"/>
    <x v="289"/>
    <x v="1"/>
    <s v="AP-10915"/>
    <x v="275"/>
    <x v="0"/>
    <s v="United States"/>
    <x v="299"/>
    <x v="22"/>
    <x v="375"/>
    <x v="1"/>
    <x v="789"/>
    <x v="0"/>
    <x v="0"/>
    <x v="779"/>
    <x v="2571"/>
    <x v="0"/>
    <x v="6"/>
    <x v="2819"/>
  </r>
  <r>
    <n v="3177"/>
    <x v="1574"/>
    <x v="3"/>
    <x v="397"/>
    <x v="289"/>
    <x v="1"/>
    <s v="AP-10915"/>
    <x v="275"/>
    <x v="0"/>
    <s v="United States"/>
    <x v="299"/>
    <x v="22"/>
    <x v="375"/>
    <x v="1"/>
    <x v="1048"/>
    <x v="2"/>
    <x v="11"/>
    <x v="1028"/>
    <x v="736"/>
    <x v="0"/>
    <x v="2"/>
    <x v="754"/>
  </r>
  <r>
    <n v="3178"/>
    <x v="1575"/>
    <x v="3"/>
    <x v="18"/>
    <x v="643"/>
    <x v="3"/>
    <s v="SH-20395"/>
    <x v="129"/>
    <x v="0"/>
    <s v="United States"/>
    <x v="20"/>
    <x v="15"/>
    <x v="23"/>
    <x v="3"/>
    <x v="945"/>
    <x v="1"/>
    <x v="10"/>
    <x v="929"/>
    <x v="2572"/>
    <x v="0"/>
    <x v="0"/>
    <x v="2820"/>
  </r>
  <r>
    <n v="3179"/>
    <x v="1576"/>
    <x v="3"/>
    <x v="256"/>
    <x v="33"/>
    <x v="1"/>
    <s v="SM-20950"/>
    <x v="416"/>
    <x v="1"/>
    <s v="United States"/>
    <x v="20"/>
    <x v="15"/>
    <x v="164"/>
    <x v="3"/>
    <x v="5"/>
    <x v="0"/>
    <x v="5"/>
    <x v="5"/>
    <x v="167"/>
    <x v="1"/>
    <x v="0"/>
    <x v="2821"/>
  </r>
  <r>
    <n v="3180"/>
    <x v="1576"/>
    <x v="3"/>
    <x v="256"/>
    <x v="33"/>
    <x v="1"/>
    <s v="SM-20950"/>
    <x v="416"/>
    <x v="1"/>
    <s v="United States"/>
    <x v="20"/>
    <x v="15"/>
    <x v="164"/>
    <x v="3"/>
    <x v="138"/>
    <x v="0"/>
    <x v="5"/>
    <x v="138"/>
    <x v="2573"/>
    <x v="0"/>
    <x v="0"/>
    <x v="2822"/>
  </r>
  <r>
    <n v="3181"/>
    <x v="1576"/>
    <x v="3"/>
    <x v="256"/>
    <x v="33"/>
    <x v="1"/>
    <s v="SM-20950"/>
    <x v="416"/>
    <x v="1"/>
    <s v="United States"/>
    <x v="20"/>
    <x v="15"/>
    <x v="164"/>
    <x v="3"/>
    <x v="473"/>
    <x v="1"/>
    <x v="9"/>
    <x v="469"/>
    <x v="2574"/>
    <x v="2"/>
    <x v="0"/>
    <x v="2823"/>
  </r>
  <r>
    <n v="3182"/>
    <x v="1577"/>
    <x v="3"/>
    <x v="45"/>
    <x v="44"/>
    <x v="0"/>
    <s v="BM-11650"/>
    <x v="312"/>
    <x v="1"/>
    <s v="United States"/>
    <x v="29"/>
    <x v="39"/>
    <x v="209"/>
    <x v="3"/>
    <x v="544"/>
    <x v="1"/>
    <x v="8"/>
    <x v="539"/>
    <x v="1328"/>
    <x v="0"/>
    <x v="0"/>
    <x v="1511"/>
  </r>
  <r>
    <n v="3183"/>
    <x v="1577"/>
    <x v="3"/>
    <x v="45"/>
    <x v="44"/>
    <x v="0"/>
    <s v="BM-11650"/>
    <x v="312"/>
    <x v="1"/>
    <s v="United States"/>
    <x v="29"/>
    <x v="39"/>
    <x v="209"/>
    <x v="3"/>
    <x v="717"/>
    <x v="2"/>
    <x v="11"/>
    <x v="709"/>
    <x v="2575"/>
    <x v="1"/>
    <x v="0"/>
    <x v="2824"/>
  </r>
  <r>
    <n v="3184"/>
    <x v="1577"/>
    <x v="3"/>
    <x v="45"/>
    <x v="44"/>
    <x v="0"/>
    <s v="BM-11650"/>
    <x v="312"/>
    <x v="1"/>
    <s v="United States"/>
    <x v="29"/>
    <x v="39"/>
    <x v="209"/>
    <x v="3"/>
    <x v="245"/>
    <x v="1"/>
    <x v="4"/>
    <x v="243"/>
    <x v="2576"/>
    <x v="6"/>
    <x v="0"/>
    <x v="2825"/>
  </r>
  <r>
    <n v="3185"/>
    <x v="1577"/>
    <x v="3"/>
    <x v="45"/>
    <x v="44"/>
    <x v="0"/>
    <s v="BM-11650"/>
    <x v="312"/>
    <x v="1"/>
    <s v="United States"/>
    <x v="29"/>
    <x v="39"/>
    <x v="209"/>
    <x v="3"/>
    <x v="245"/>
    <x v="1"/>
    <x v="4"/>
    <x v="243"/>
    <x v="2577"/>
    <x v="1"/>
    <x v="0"/>
    <x v="2826"/>
  </r>
  <r>
    <n v="3186"/>
    <x v="1578"/>
    <x v="2"/>
    <x v="845"/>
    <x v="130"/>
    <x v="2"/>
    <s v="TC-20980"/>
    <x v="568"/>
    <x v="1"/>
    <s v="United States"/>
    <x v="12"/>
    <x v="5"/>
    <x v="16"/>
    <x v="2"/>
    <x v="1311"/>
    <x v="1"/>
    <x v="8"/>
    <x v="1288"/>
    <x v="2578"/>
    <x v="1"/>
    <x v="3"/>
    <x v="2827"/>
  </r>
  <r>
    <n v="3187"/>
    <x v="1578"/>
    <x v="2"/>
    <x v="845"/>
    <x v="130"/>
    <x v="2"/>
    <s v="TC-20980"/>
    <x v="568"/>
    <x v="1"/>
    <s v="United States"/>
    <x v="12"/>
    <x v="5"/>
    <x v="16"/>
    <x v="2"/>
    <x v="1503"/>
    <x v="1"/>
    <x v="12"/>
    <x v="33"/>
    <x v="1355"/>
    <x v="1"/>
    <x v="2"/>
    <x v="2828"/>
  </r>
  <r>
    <n v="3188"/>
    <x v="1579"/>
    <x v="3"/>
    <x v="846"/>
    <x v="875"/>
    <x v="1"/>
    <s v="KB-16585"/>
    <x v="10"/>
    <x v="1"/>
    <s v="United States"/>
    <x v="90"/>
    <x v="31"/>
    <x v="111"/>
    <x v="3"/>
    <x v="857"/>
    <x v="2"/>
    <x v="7"/>
    <x v="843"/>
    <x v="1570"/>
    <x v="3"/>
    <x v="0"/>
    <x v="2829"/>
  </r>
  <r>
    <n v="3189"/>
    <x v="1580"/>
    <x v="3"/>
    <x v="179"/>
    <x v="661"/>
    <x v="0"/>
    <s v="JE-16165"/>
    <x v="68"/>
    <x v="1"/>
    <s v="United States"/>
    <x v="350"/>
    <x v="1"/>
    <x v="432"/>
    <x v="1"/>
    <x v="1171"/>
    <x v="1"/>
    <x v="2"/>
    <x v="1148"/>
    <x v="1416"/>
    <x v="7"/>
    <x v="0"/>
    <x v="1491"/>
  </r>
  <r>
    <n v="3190"/>
    <x v="1580"/>
    <x v="3"/>
    <x v="179"/>
    <x v="661"/>
    <x v="0"/>
    <s v="JE-16165"/>
    <x v="68"/>
    <x v="1"/>
    <s v="United States"/>
    <x v="350"/>
    <x v="1"/>
    <x v="432"/>
    <x v="1"/>
    <x v="1504"/>
    <x v="1"/>
    <x v="8"/>
    <x v="1482"/>
    <x v="2579"/>
    <x v="4"/>
    <x v="2"/>
    <x v="2830"/>
  </r>
  <r>
    <n v="3191"/>
    <x v="1581"/>
    <x v="1"/>
    <x v="17"/>
    <x v="896"/>
    <x v="1"/>
    <s v="DR-12940"/>
    <x v="660"/>
    <x v="2"/>
    <s v="United States"/>
    <x v="22"/>
    <x v="10"/>
    <x v="26"/>
    <x v="2"/>
    <x v="1505"/>
    <x v="1"/>
    <x v="4"/>
    <x v="1483"/>
    <x v="2538"/>
    <x v="1"/>
    <x v="2"/>
    <x v="2831"/>
  </r>
  <r>
    <n v="3192"/>
    <x v="1582"/>
    <x v="3"/>
    <x v="280"/>
    <x v="179"/>
    <x v="1"/>
    <s v="RW-19630"/>
    <x v="338"/>
    <x v="1"/>
    <s v="United States"/>
    <x v="20"/>
    <x v="15"/>
    <x v="45"/>
    <x v="3"/>
    <x v="803"/>
    <x v="2"/>
    <x v="7"/>
    <x v="793"/>
    <x v="773"/>
    <x v="7"/>
    <x v="0"/>
    <x v="796"/>
  </r>
  <r>
    <n v="3193"/>
    <x v="1583"/>
    <x v="3"/>
    <x v="400"/>
    <x v="475"/>
    <x v="1"/>
    <s v="ML-18040"/>
    <x v="614"/>
    <x v="1"/>
    <s v="United States"/>
    <x v="351"/>
    <x v="5"/>
    <x v="433"/>
    <x v="2"/>
    <x v="248"/>
    <x v="1"/>
    <x v="8"/>
    <x v="246"/>
    <x v="2580"/>
    <x v="3"/>
    <x v="3"/>
    <x v="2832"/>
  </r>
  <r>
    <n v="3194"/>
    <x v="1584"/>
    <x v="2"/>
    <x v="416"/>
    <x v="897"/>
    <x v="2"/>
    <s v="JL-15130"/>
    <x v="691"/>
    <x v="0"/>
    <s v="United States"/>
    <x v="12"/>
    <x v="5"/>
    <x v="66"/>
    <x v="2"/>
    <x v="525"/>
    <x v="1"/>
    <x v="8"/>
    <x v="520"/>
    <x v="2581"/>
    <x v="1"/>
    <x v="3"/>
    <x v="2833"/>
  </r>
  <r>
    <n v="3195"/>
    <x v="1584"/>
    <x v="2"/>
    <x v="416"/>
    <x v="897"/>
    <x v="2"/>
    <s v="JL-15130"/>
    <x v="691"/>
    <x v="0"/>
    <s v="United States"/>
    <x v="12"/>
    <x v="5"/>
    <x v="66"/>
    <x v="2"/>
    <x v="260"/>
    <x v="1"/>
    <x v="10"/>
    <x v="257"/>
    <x v="277"/>
    <x v="5"/>
    <x v="2"/>
    <x v="282"/>
  </r>
  <r>
    <n v="3196"/>
    <x v="1585"/>
    <x v="0"/>
    <x v="590"/>
    <x v="898"/>
    <x v="1"/>
    <s v="CM-12655"/>
    <x v="475"/>
    <x v="2"/>
    <s v="United States"/>
    <x v="25"/>
    <x v="35"/>
    <x v="129"/>
    <x v="0"/>
    <x v="1506"/>
    <x v="1"/>
    <x v="13"/>
    <x v="1484"/>
    <x v="1013"/>
    <x v="1"/>
    <x v="0"/>
    <x v="2834"/>
  </r>
  <r>
    <n v="3197"/>
    <x v="1586"/>
    <x v="3"/>
    <x v="847"/>
    <x v="303"/>
    <x v="1"/>
    <s v="FH-14365"/>
    <x v="92"/>
    <x v="1"/>
    <s v="United States"/>
    <x v="20"/>
    <x v="15"/>
    <x v="29"/>
    <x v="3"/>
    <x v="312"/>
    <x v="2"/>
    <x v="7"/>
    <x v="309"/>
    <x v="2065"/>
    <x v="1"/>
    <x v="0"/>
    <x v="2835"/>
  </r>
  <r>
    <n v="3198"/>
    <x v="1587"/>
    <x v="1"/>
    <x v="848"/>
    <x v="401"/>
    <x v="3"/>
    <s v="EH-13945"/>
    <x v="13"/>
    <x v="0"/>
    <s v="United States"/>
    <x v="228"/>
    <x v="16"/>
    <x v="285"/>
    <x v="1"/>
    <x v="1390"/>
    <x v="1"/>
    <x v="8"/>
    <x v="1367"/>
    <x v="2582"/>
    <x v="1"/>
    <x v="6"/>
    <x v="2836"/>
  </r>
  <r>
    <n v="3199"/>
    <x v="1588"/>
    <x v="2"/>
    <x v="588"/>
    <x v="899"/>
    <x v="1"/>
    <s v="TB-21280"/>
    <x v="509"/>
    <x v="0"/>
    <s v="United States"/>
    <x v="108"/>
    <x v="3"/>
    <x v="222"/>
    <x v="0"/>
    <x v="1507"/>
    <x v="2"/>
    <x v="7"/>
    <x v="1485"/>
    <x v="1679"/>
    <x v="4"/>
    <x v="2"/>
    <x v="2837"/>
  </r>
  <r>
    <n v="3200"/>
    <x v="1589"/>
    <x v="3"/>
    <x v="404"/>
    <x v="847"/>
    <x v="1"/>
    <s v="AH-10030"/>
    <x v="692"/>
    <x v="1"/>
    <s v="United States"/>
    <x v="10"/>
    <x v="9"/>
    <x v="63"/>
    <x v="3"/>
    <x v="1412"/>
    <x v="1"/>
    <x v="6"/>
    <x v="1390"/>
    <x v="2583"/>
    <x v="3"/>
    <x v="2"/>
    <x v="2838"/>
  </r>
  <r>
    <n v="3201"/>
    <x v="1590"/>
    <x v="2"/>
    <x v="598"/>
    <x v="307"/>
    <x v="0"/>
    <s v="TT-21070"/>
    <x v="74"/>
    <x v="0"/>
    <s v="United States"/>
    <x v="59"/>
    <x v="24"/>
    <x v="75"/>
    <x v="3"/>
    <x v="1292"/>
    <x v="0"/>
    <x v="5"/>
    <x v="1269"/>
    <x v="2584"/>
    <x v="1"/>
    <x v="2"/>
    <x v="2839"/>
  </r>
  <r>
    <n v="3202"/>
    <x v="1590"/>
    <x v="2"/>
    <x v="598"/>
    <x v="307"/>
    <x v="0"/>
    <s v="TT-21070"/>
    <x v="74"/>
    <x v="0"/>
    <s v="United States"/>
    <x v="59"/>
    <x v="24"/>
    <x v="75"/>
    <x v="3"/>
    <x v="1050"/>
    <x v="1"/>
    <x v="10"/>
    <x v="1030"/>
    <x v="801"/>
    <x v="4"/>
    <x v="2"/>
    <x v="2840"/>
  </r>
  <r>
    <n v="3203"/>
    <x v="1591"/>
    <x v="2"/>
    <x v="849"/>
    <x v="723"/>
    <x v="1"/>
    <s v="RD-19900"/>
    <x v="76"/>
    <x v="0"/>
    <s v="United States"/>
    <x v="70"/>
    <x v="1"/>
    <x v="88"/>
    <x v="1"/>
    <x v="539"/>
    <x v="2"/>
    <x v="7"/>
    <x v="534"/>
    <x v="2306"/>
    <x v="8"/>
    <x v="2"/>
    <x v="2841"/>
  </r>
  <r>
    <n v="3204"/>
    <x v="1591"/>
    <x v="2"/>
    <x v="849"/>
    <x v="723"/>
    <x v="1"/>
    <s v="RD-19900"/>
    <x v="76"/>
    <x v="0"/>
    <s v="United States"/>
    <x v="70"/>
    <x v="1"/>
    <x v="88"/>
    <x v="1"/>
    <x v="916"/>
    <x v="2"/>
    <x v="11"/>
    <x v="899"/>
    <x v="2585"/>
    <x v="7"/>
    <x v="0"/>
    <x v="2842"/>
  </r>
  <r>
    <n v="3205"/>
    <x v="1591"/>
    <x v="2"/>
    <x v="849"/>
    <x v="723"/>
    <x v="1"/>
    <s v="RD-19900"/>
    <x v="76"/>
    <x v="0"/>
    <s v="United States"/>
    <x v="70"/>
    <x v="1"/>
    <x v="88"/>
    <x v="1"/>
    <x v="63"/>
    <x v="0"/>
    <x v="5"/>
    <x v="63"/>
    <x v="1155"/>
    <x v="0"/>
    <x v="0"/>
    <x v="1198"/>
  </r>
  <r>
    <n v="3206"/>
    <x v="1591"/>
    <x v="2"/>
    <x v="849"/>
    <x v="723"/>
    <x v="1"/>
    <s v="RD-19900"/>
    <x v="76"/>
    <x v="0"/>
    <s v="United States"/>
    <x v="70"/>
    <x v="1"/>
    <x v="88"/>
    <x v="1"/>
    <x v="565"/>
    <x v="1"/>
    <x v="10"/>
    <x v="560"/>
    <x v="2586"/>
    <x v="8"/>
    <x v="0"/>
    <x v="2843"/>
  </r>
  <r>
    <n v="3207"/>
    <x v="1591"/>
    <x v="2"/>
    <x v="849"/>
    <x v="723"/>
    <x v="1"/>
    <s v="RD-19900"/>
    <x v="76"/>
    <x v="0"/>
    <s v="United States"/>
    <x v="70"/>
    <x v="1"/>
    <x v="88"/>
    <x v="1"/>
    <x v="882"/>
    <x v="0"/>
    <x v="5"/>
    <x v="867"/>
    <x v="2587"/>
    <x v="2"/>
    <x v="0"/>
    <x v="2844"/>
  </r>
  <r>
    <n v="3208"/>
    <x v="1591"/>
    <x v="2"/>
    <x v="849"/>
    <x v="723"/>
    <x v="1"/>
    <s v="RD-19900"/>
    <x v="76"/>
    <x v="0"/>
    <s v="United States"/>
    <x v="70"/>
    <x v="1"/>
    <x v="88"/>
    <x v="1"/>
    <x v="1508"/>
    <x v="1"/>
    <x v="2"/>
    <x v="1486"/>
    <x v="2588"/>
    <x v="8"/>
    <x v="0"/>
    <x v="2845"/>
  </r>
  <r>
    <n v="3209"/>
    <x v="1592"/>
    <x v="0"/>
    <x v="850"/>
    <x v="900"/>
    <x v="1"/>
    <s v="LA-16780"/>
    <x v="156"/>
    <x v="1"/>
    <s v="United States"/>
    <x v="201"/>
    <x v="1"/>
    <x v="252"/>
    <x v="1"/>
    <x v="1509"/>
    <x v="2"/>
    <x v="11"/>
    <x v="1487"/>
    <x v="2589"/>
    <x v="2"/>
    <x v="0"/>
    <x v="2846"/>
  </r>
  <r>
    <n v="3210"/>
    <x v="1592"/>
    <x v="0"/>
    <x v="850"/>
    <x v="900"/>
    <x v="1"/>
    <s v="LA-16780"/>
    <x v="156"/>
    <x v="1"/>
    <s v="United States"/>
    <x v="201"/>
    <x v="1"/>
    <x v="252"/>
    <x v="1"/>
    <x v="66"/>
    <x v="2"/>
    <x v="7"/>
    <x v="66"/>
    <x v="2590"/>
    <x v="6"/>
    <x v="2"/>
    <x v="2847"/>
  </r>
  <r>
    <n v="3211"/>
    <x v="1593"/>
    <x v="3"/>
    <x v="585"/>
    <x v="474"/>
    <x v="1"/>
    <s v="SH-19975"/>
    <x v="64"/>
    <x v="1"/>
    <s v="United States"/>
    <x v="352"/>
    <x v="5"/>
    <x v="434"/>
    <x v="2"/>
    <x v="407"/>
    <x v="1"/>
    <x v="12"/>
    <x v="33"/>
    <x v="2569"/>
    <x v="1"/>
    <x v="2"/>
    <x v="2848"/>
  </r>
  <r>
    <n v="3212"/>
    <x v="1593"/>
    <x v="3"/>
    <x v="585"/>
    <x v="474"/>
    <x v="1"/>
    <s v="SH-19975"/>
    <x v="64"/>
    <x v="1"/>
    <s v="United States"/>
    <x v="352"/>
    <x v="5"/>
    <x v="434"/>
    <x v="2"/>
    <x v="385"/>
    <x v="1"/>
    <x v="8"/>
    <x v="381"/>
    <x v="2591"/>
    <x v="3"/>
    <x v="3"/>
    <x v="2849"/>
  </r>
  <r>
    <n v="3213"/>
    <x v="1594"/>
    <x v="2"/>
    <x v="851"/>
    <x v="58"/>
    <x v="1"/>
    <s v="SF-20200"/>
    <x v="227"/>
    <x v="0"/>
    <s v="United States"/>
    <x v="102"/>
    <x v="14"/>
    <x v="237"/>
    <x v="2"/>
    <x v="551"/>
    <x v="1"/>
    <x v="9"/>
    <x v="545"/>
    <x v="2592"/>
    <x v="10"/>
    <x v="0"/>
    <x v="2850"/>
  </r>
  <r>
    <n v="3214"/>
    <x v="1595"/>
    <x v="0"/>
    <x v="439"/>
    <x v="219"/>
    <x v="1"/>
    <s v="TH-21235"/>
    <x v="260"/>
    <x v="1"/>
    <s v="United States"/>
    <x v="10"/>
    <x v="9"/>
    <x v="63"/>
    <x v="3"/>
    <x v="868"/>
    <x v="1"/>
    <x v="6"/>
    <x v="853"/>
    <x v="2593"/>
    <x v="7"/>
    <x v="2"/>
    <x v="2851"/>
  </r>
  <r>
    <n v="3215"/>
    <x v="1595"/>
    <x v="0"/>
    <x v="439"/>
    <x v="219"/>
    <x v="1"/>
    <s v="TH-21235"/>
    <x v="260"/>
    <x v="1"/>
    <s v="United States"/>
    <x v="10"/>
    <x v="9"/>
    <x v="63"/>
    <x v="3"/>
    <x v="1112"/>
    <x v="1"/>
    <x v="9"/>
    <x v="1092"/>
    <x v="1510"/>
    <x v="0"/>
    <x v="2"/>
    <x v="1592"/>
  </r>
  <r>
    <n v="3216"/>
    <x v="1596"/>
    <x v="3"/>
    <x v="141"/>
    <x v="778"/>
    <x v="2"/>
    <s v="VG-21790"/>
    <x v="364"/>
    <x v="0"/>
    <s v="United States"/>
    <x v="353"/>
    <x v="1"/>
    <x v="435"/>
    <x v="1"/>
    <x v="49"/>
    <x v="1"/>
    <x v="2"/>
    <x v="49"/>
    <x v="50"/>
    <x v="5"/>
    <x v="0"/>
    <x v="50"/>
  </r>
  <r>
    <n v="3217"/>
    <x v="1597"/>
    <x v="2"/>
    <x v="8"/>
    <x v="613"/>
    <x v="1"/>
    <s v="NP-18325"/>
    <x v="268"/>
    <x v="0"/>
    <s v="United States"/>
    <x v="182"/>
    <x v="1"/>
    <x v="232"/>
    <x v="1"/>
    <x v="1233"/>
    <x v="2"/>
    <x v="11"/>
    <x v="1207"/>
    <x v="145"/>
    <x v="1"/>
    <x v="0"/>
    <x v="2852"/>
  </r>
  <r>
    <n v="3218"/>
    <x v="1598"/>
    <x v="3"/>
    <x v="468"/>
    <x v="38"/>
    <x v="1"/>
    <s v="FH-14275"/>
    <x v="395"/>
    <x v="1"/>
    <s v="United States"/>
    <x v="20"/>
    <x v="15"/>
    <x v="23"/>
    <x v="3"/>
    <x v="760"/>
    <x v="1"/>
    <x v="8"/>
    <x v="751"/>
    <x v="2594"/>
    <x v="1"/>
    <x v="2"/>
    <x v="2853"/>
  </r>
  <r>
    <n v="3219"/>
    <x v="1598"/>
    <x v="3"/>
    <x v="468"/>
    <x v="38"/>
    <x v="1"/>
    <s v="FH-14275"/>
    <x v="395"/>
    <x v="1"/>
    <s v="United States"/>
    <x v="20"/>
    <x v="15"/>
    <x v="23"/>
    <x v="3"/>
    <x v="883"/>
    <x v="2"/>
    <x v="7"/>
    <x v="1471"/>
    <x v="2595"/>
    <x v="0"/>
    <x v="0"/>
    <x v="2854"/>
  </r>
  <r>
    <n v="3220"/>
    <x v="1599"/>
    <x v="1"/>
    <x v="653"/>
    <x v="688"/>
    <x v="1"/>
    <s v="JP-15460"/>
    <x v="687"/>
    <x v="1"/>
    <s v="United States"/>
    <x v="80"/>
    <x v="30"/>
    <x v="100"/>
    <x v="3"/>
    <x v="1237"/>
    <x v="1"/>
    <x v="10"/>
    <x v="1211"/>
    <x v="453"/>
    <x v="2"/>
    <x v="0"/>
    <x v="464"/>
  </r>
  <r>
    <n v="3221"/>
    <x v="1599"/>
    <x v="1"/>
    <x v="653"/>
    <x v="688"/>
    <x v="1"/>
    <s v="JP-15460"/>
    <x v="687"/>
    <x v="1"/>
    <s v="United States"/>
    <x v="80"/>
    <x v="30"/>
    <x v="100"/>
    <x v="3"/>
    <x v="118"/>
    <x v="1"/>
    <x v="12"/>
    <x v="118"/>
    <x v="2596"/>
    <x v="4"/>
    <x v="0"/>
    <x v="2855"/>
  </r>
  <r>
    <n v="3222"/>
    <x v="1599"/>
    <x v="1"/>
    <x v="653"/>
    <x v="688"/>
    <x v="1"/>
    <s v="JP-15460"/>
    <x v="687"/>
    <x v="1"/>
    <s v="United States"/>
    <x v="80"/>
    <x v="30"/>
    <x v="100"/>
    <x v="3"/>
    <x v="293"/>
    <x v="2"/>
    <x v="11"/>
    <x v="290"/>
    <x v="2597"/>
    <x v="7"/>
    <x v="0"/>
    <x v="2856"/>
  </r>
  <r>
    <n v="3223"/>
    <x v="1600"/>
    <x v="2"/>
    <x v="852"/>
    <x v="703"/>
    <x v="2"/>
    <s v="ES-14080"/>
    <x v="20"/>
    <x v="1"/>
    <s v="United States"/>
    <x v="228"/>
    <x v="16"/>
    <x v="285"/>
    <x v="1"/>
    <x v="1017"/>
    <x v="1"/>
    <x v="10"/>
    <x v="999"/>
    <x v="2598"/>
    <x v="0"/>
    <x v="2"/>
    <x v="2857"/>
  </r>
  <r>
    <n v="3224"/>
    <x v="1600"/>
    <x v="2"/>
    <x v="852"/>
    <x v="703"/>
    <x v="2"/>
    <s v="ES-14080"/>
    <x v="20"/>
    <x v="1"/>
    <s v="United States"/>
    <x v="228"/>
    <x v="16"/>
    <x v="285"/>
    <x v="1"/>
    <x v="848"/>
    <x v="1"/>
    <x v="13"/>
    <x v="33"/>
    <x v="1091"/>
    <x v="0"/>
    <x v="2"/>
    <x v="2858"/>
  </r>
  <r>
    <n v="3225"/>
    <x v="1600"/>
    <x v="2"/>
    <x v="852"/>
    <x v="703"/>
    <x v="2"/>
    <s v="ES-14080"/>
    <x v="20"/>
    <x v="1"/>
    <s v="United States"/>
    <x v="228"/>
    <x v="16"/>
    <x v="285"/>
    <x v="1"/>
    <x v="256"/>
    <x v="2"/>
    <x v="7"/>
    <x v="254"/>
    <x v="2599"/>
    <x v="0"/>
    <x v="2"/>
    <x v="2859"/>
  </r>
  <r>
    <n v="3226"/>
    <x v="1600"/>
    <x v="2"/>
    <x v="852"/>
    <x v="703"/>
    <x v="2"/>
    <s v="ES-14080"/>
    <x v="20"/>
    <x v="1"/>
    <s v="United States"/>
    <x v="228"/>
    <x v="16"/>
    <x v="285"/>
    <x v="1"/>
    <x v="1510"/>
    <x v="1"/>
    <x v="12"/>
    <x v="1488"/>
    <x v="2600"/>
    <x v="5"/>
    <x v="2"/>
    <x v="2860"/>
  </r>
  <r>
    <n v="3227"/>
    <x v="1600"/>
    <x v="2"/>
    <x v="852"/>
    <x v="703"/>
    <x v="2"/>
    <s v="ES-14080"/>
    <x v="20"/>
    <x v="1"/>
    <s v="United States"/>
    <x v="228"/>
    <x v="16"/>
    <x v="285"/>
    <x v="1"/>
    <x v="1511"/>
    <x v="1"/>
    <x v="14"/>
    <x v="1489"/>
    <x v="2601"/>
    <x v="0"/>
    <x v="2"/>
    <x v="2861"/>
  </r>
  <r>
    <n v="3228"/>
    <x v="1600"/>
    <x v="2"/>
    <x v="852"/>
    <x v="703"/>
    <x v="2"/>
    <s v="ES-14080"/>
    <x v="20"/>
    <x v="1"/>
    <s v="United States"/>
    <x v="228"/>
    <x v="16"/>
    <x v="285"/>
    <x v="1"/>
    <x v="664"/>
    <x v="2"/>
    <x v="7"/>
    <x v="658"/>
    <x v="84"/>
    <x v="1"/>
    <x v="2"/>
    <x v="2862"/>
  </r>
  <r>
    <n v="3229"/>
    <x v="1600"/>
    <x v="2"/>
    <x v="852"/>
    <x v="703"/>
    <x v="2"/>
    <s v="ES-14080"/>
    <x v="20"/>
    <x v="1"/>
    <s v="United States"/>
    <x v="228"/>
    <x v="16"/>
    <x v="285"/>
    <x v="1"/>
    <x v="1044"/>
    <x v="2"/>
    <x v="11"/>
    <x v="1024"/>
    <x v="181"/>
    <x v="7"/>
    <x v="2"/>
    <x v="2863"/>
  </r>
  <r>
    <n v="3230"/>
    <x v="1601"/>
    <x v="2"/>
    <x v="430"/>
    <x v="128"/>
    <x v="1"/>
    <s v="KL-16645"/>
    <x v="107"/>
    <x v="0"/>
    <s v="United States"/>
    <x v="20"/>
    <x v="15"/>
    <x v="45"/>
    <x v="3"/>
    <x v="458"/>
    <x v="1"/>
    <x v="4"/>
    <x v="454"/>
    <x v="2602"/>
    <x v="7"/>
    <x v="0"/>
    <x v="2864"/>
  </r>
  <r>
    <n v="3231"/>
    <x v="1602"/>
    <x v="3"/>
    <x v="853"/>
    <x v="559"/>
    <x v="0"/>
    <s v="BN-11515"/>
    <x v="202"/>
    <x v="0"/>
    <s v="United States"/>
    <x v="20"/>
    <x v="15"/>
    <x v="29"/>
    <x v="3"/>
    <x v="935"/>
    <x v="0"/>
    <x v="5"/>
    <x v="919"/>
    <x v="9"/>
    <x v="2"/>
    <x v="0"/>
    <x v="2865"/>
  </r>
  <r>
    <n v="3232"/>
    <x v="1603"/>
    <x v="3"/>
    <x v="513"/>
    <x v="901"/>
    <x v="1"/>
    <s v="ND-18370"/>
    <x v="444"/>
    <x v="0"/>
    <s v="United States"/>
    <x v="12"/>
    <x v="5"/>
    <x v="14"/>
    <x v="2"/>
    <x v="1311"/>
    <x v="1"/>
    <x v="8"/>
    <x v="1288"/>
    <x v="2578"/>
    <x v="1"/>
    <x v="3"/>
    <x v="2827"/>
  </r>
  <r>
    <n v="3233"/>
    <x v="1603"/>
    <x v="3"/>
    <x v="513"/>
    <x v="901"/>
    <x v="1"/>
    <s v="ND-18370"/>
    <x v="444"/>
    <x v="0"/>
    <s v="United States"/>
    <x v="12"/>
    <x v="5"/>
    <x v="14"/>
    <x v="2"/>
    <x v="497"/>
    <x v="1"/>
    <x v="8"/>
    <x v="492"/>
    <x v="2603"/>
    <x v="7"/>
    <x v="3"/>
    <x v="2866"/>
  </r>
  <r>
    <n v="3234"/>
    <x v="1603"/>
    <x v="3"/>
    <x v="513"/>
    <x v="901"/>
    <x v="1"/>
    <s v="ND-18370"/>
    <x v="444"/>
    <x v="0"/>
    <s v="United States"/>
    <x v="12"/>
    <x v="5"/>
    <x v="14"/>
    <x v="2"/>
    <x v="1512"/>
    <x v="1"/>
    <x v="4"/>
    <x v="1490"/>
    <x v="2604"/>
    <x v="0"/>
    <x v="2"/>
    <x v="2867"/>
  </r>
  <r>
    <n v="3235"/>
    <x v="1604"/>
    <x v="0"/>
    <x v="423"/>
    <x v="132"/>
    <x v="2"/>
    <s v="JL-15130"/>
    <x v="691"/>
    <x v="0"/>
    <s v="United States"/>
    <x v="169"/>
    <x v="1"/>
    <x v="215"/>
    <x v="1"/>
    <x v="591"/>
    <x v="1"/>
    <x v="8"/>
    <x v="586"/>
    <x v="2217"/>
    <x v="7"/>
    <x v="2"/>
    <x v="2868"/>
  </r>
  <r>
    <n v="3236"/>
    <x v="1605"/>
    <x v="0"/>
    <x v="804"/>
    <x v="900"/>
    <x v="3"/>
    <s v="RC-19825"/>
    <x v="116"/>
    <x v="0"/>
    <s v="United States"/>
    <x v="54"/>
    <x v="29"/>
    <x v="69"/>
    <x v="3"/>
    <x v="257"/>
    <x v="0"/>
    <x v="3"/>
    <x v="255"/>
    <x v="2605"/>
    <x v="7"/>
    <x v="4"/>
    <x v="2869"/>
  </r>
  <r>
    <n v="3237"/>
    <x v="1606"/>
    <x v="0"/>
    <x v="440"/>
    <x v="422"/>
    <x v="3"/>
    <s v="CC-12475"/>
    <x v="693"/>
    <x v="0"/>
    <s v="United States"/>
    <x v="20"/>
    <x v="15"/>
    <x v="23"/>
    <x v="3"/>
    <x v="355"/>
    <x v="1"/>
    <x v="4"/>
    <x v="351"/>
    <x v="2606"/>
    <x v="1"/>
    <x v="0"/>
    <x v="2870"/>
  </r>
  <r>
    <n v="3238"/>
    <x v="1606"/>
    <x v="0"/>
    <x v="440"/>
    <x v="422"/>
    <x v="3"/>
    <s v="CC-12475"/>
    <x v="693"/>
    <x v="0"/>
    <s v="United States"/>
    <x v="20"/>
    <x v="15"/>
    <x v="23"/>
    <x v="3"/>
    <x v="412"/>
    <x v="1"/>
    <x v="8"/>
    <x v="407"/>
    <x v="2607"/>
    <x v="1"/>
    <x v="2"/>
    <x v="2871"/>
  </r>
  <r>
    <n v="3239"/>
    <x v="1607"/>
    <x v="0"/>
    <x v="73"/>
    <x v="902"/>
    <x v="1"/>
    <s v="DW-13195"/>
    <x v="694"/>
    <x v="1"/>
    <s v="United States"/>
    <x v="12"/>
    <x v="5"/>
    <x v="14"/>
    <x v="2"/>
    <x v="1209"/>
    <x v="0"/>
    <x v="1"/>
    <x v="1185"/>
    <x v="2608"/>
    <x v="2"/>
    <x v="4"/>
    <x v="2872"/>
  </r>
  <r>
    <n v="3240"/>
    <x v="1607"/>
    <x v="0"/>
    <x v="73"/>
    <x v="902"/>
    <x v="1"/>
    <s v="DW-13195"/>
    <x v="694"/>
    <x v="1"/>
    <s v="United States"/>
    <x v="12"/>
    <x v="5"/>
    <x v="14"/>
    <x v="2"/>
    <x v="1513"/>
    <x v="2"/>
    <x v="7"/>
    <x v="1491"/>
    <x v="2609"/>
    <x v="3"/>
    <x v="2"/>
    <x v="2873"/>
  </r>
  <r>
    <n v="3241"/>
    <x v="1607"/>
    <x v="0"/>
    <x v="73"/>
    <x v="902"/>
    <x v="1"/>
    <s v="DW-13195"/>
    <x v="694"/>
    <x v="1"/>
    <s v="United States"/>
    <x v="12"/>
    <x v="5"/>
    <x v="14"/>
    <x v="2"/>
    <x v="325"/>
    <x v="0"/>
    <x v="5"/>
    <x v="322"/>
    <x v="2610"/>
    <x v="1"/>
    <x v="7"/>
    <x v="2874"/>
  </r>
  <r>
    <n v="3242"/>
    <x v="1608"/>
    <x v="0"/>
    <x v="854"/>
    <x v="855"/>
    <x v="2"/>
    <s v="CK-12760"/>
    <x v="316"/>
    <x v="1"/>
    <s v="United States"/>
    <x v="81"/>
    <x v="17"/>
    <x v="101"/>
    <x v="0"/>
    <x v="1011"/>
    <x v="1"/>
    <x v="4"/>
    <x v="994"/>
    <x v="2015"/>
    <x v="2"/>
    <x v="0"/>
    <x v="2170"/>
  </r>
  <r>
    <n v="3243"/>
    <x v="1609"/>
    <x v="3"/>
    <x v="185"/>
    <x v="710"/>
    <x v="0"/>
    <s v="EG-13900"/>
    <x v="283"/>
    <x v="0"/>
    <s v="United States"/>
    <x v="22"/>
    <x v="10"/>
    <x v="36"/>
    <x v="2"/>
    <x v="1472"/>
    <x v="1"/>
    <x v="8"/>
    <x v="1450"/>
    <x v="2611"/>
    <x v="11"/>
    <x v="3"/>
    <x v="2875"/>
  </r>
  <r>
    <n v="3244"/>
    <x v="1610"/>
    <x v="3"/>
    <x v="96"/>
    <x v="241"/>
    <x v="1"/>
    <s v="SJ-20215"/>
    <x v="695"/>
    <x v="0"/>
    <s v="United States"/>
    <x v="55"/>
    <x v="5"/>
    <x v="70"/>
    <x v="2"/>
    <x v="1514"/>
    <x v="2"/>
    <x v="7"/>
    <x v="1492"/>
    <x v="2612"/>
    <x v="2"/>
    <x v="2"/>
    <x v="2876"/>
  </r>
  <r>
    <n v="3245"/>
    <x v="1610"/>
    <x v="3"/>
    <x v="96"/>
    <x v="241"/>
    <x v="1"/>
    <s v="SJ-20215"/>
    <x v="695"/>
    <x v="0"/>
    <s v="United States"/>
    <x v="55"/>
    <x v="5"/>
    <x v="70"/>
    <x v="2"/>
    <x v="291"/>
    <x v="0"/>
    <x v="1"/>
    <x v="288"/>
    <x v="2613"/>
    <x v="1"/>
    <x v="4"/>
    <x v="2877"/>
  </r>
  <r>
    <n v="3246"/>
    <x v="1611"/>
    <x v="3"/>
    <x v="389"/>
    <x v="169"/>
    <x v="0"/>
    <s v="BP-11185"/>
    <x v="130"/>
    <x v="1"/>
    <s v="United States"/>
    <x v="4"/>
    <x v="4"/>
    <x v="5"/>
    <x v="1"/>
    <x v="960"/>
    <x v="2"/>
    <x v="11"/>
    <x v="944"/>
    <x v="1231"/>
    <x v="1"/>
    <x v="0"/>
    <x v="1277"/>
  </r>
  <r>
    <n v="3247"/>
    <x v="1611"/>
    <x v="3"/>
    <x v="389"/>
    <x v="169"/>
    <x v="0"/>
    <s v="BP-11185"/>
    <x v="130"/>
    <x v="1"/>
    <s v="United States"/>
    <x v="4"/>
    <x v="4"/>
    <x v="5"/>
    <x v="1"/>
    <x v="391"/>
    <x v="1"/>
    <x v="4"/>
    <x v="387"/>
    <x v="1783"/>
    <x v="2"/>
    <x v="0"/>
    <x v="1902"/>
  </r>
  <r>
    <n v="3248"/>
    <x v="1611"/>
    <x v="3"/>
    <x v="389"/>
    <x v="169"/>
    <x v="0"/>
    <s v="BP-11185"/>
    <x v="130"/>
    <x v="1"/>
    <s v="United States"/>
    <x v="4"/>
    <x v="4"/>
    <x v="5"/>
    <x v="1"/>
    <x v="1515"/>
    <x v="1"/>
    <x v="6"/>
    <x v="1493"/>
    <x v="2614"/>
    <x v="1"/>
    <x v="0"/>
    <x v="2878"/>
  </r>
  <r>
    <n v="3249"/>
    <x v="1612"/>
    <x v="0"/>
    <x v="42"/>
    <x v="684"/>
    <x v="1"/>
    <s v="SJ-20125"/>
    <x v="319"/>
    <x v="2"/>
    <s v="United States"/>
    <x v="4"/>
    <x v="4"/>
    <x v="5"/>
    <x v="1"/>
    <x v="1459"/>
    <x v="0"/>
    <x v="1"/>
    <x v="1436"/>
    <x v="2417"/>
    <x v="0"/>
    <x v="2"/>
    <x v="2635"/>
  </r>
  <r>
    <n v="3250"/>
    <x v="1612"/>
    <x v="0"/>
    <x v="42"/>
    <x v="684"/>
    <x v="1"/>
    <s v="SJ-20125"/>
    <x v="319"/>
    <x v="2"/>
    <s v="United States"/>
    <x v="4"/>
    <x v="4"/>
    <x v="5"/>
    <x v="1"/>
    <x v="665"/>
    <x v="2"/>
    <x v="7"/>
    <x v="659"/>
    <x v="554"/>
    <x v="0"/>
    <x v="2"/>
    <x v="2879"/>
  </r>
  <r>
    <n v="3251"/>
    <x v="1613"/>
    <x v="0"/>
    <x v="443"/>
    <x v="903"/>
    <x v="1"/>
    <s v="MC-17590"/>
    <x v="565"/>
    <x v="1"/>
    <s v="United States"/>
    <x v="354"/>
    <x v="12"/>
    <x v="436"/>
    <x v="2"/>
    <x v="1053"/>
    <x v="1"/>
    <x v="13"/>
    <x v="1033"/>
    <x v="2615"/>
    <x v="3"/>
    <x v="0"/>
    <x v="2880"/>
  </r>
  <r>
    <n v="3252"/>
    <x v="1614"/>
    <x v="3"/>
    <x v="827"/>
    <x v="887"/>
    <x v="2"/>
    <s v="BG-11740"/>
    <x v="696"/>
    <x v="0"/>
    <s v="United States"/>
    <x v="10"/>
    <x v="9"/>
    <x v="74"/>
    <x v="3"/>
    <x v="1001"/>
    <x v="0"/>
    <x v="5"/>
    <x v="1244"/>
    <x v="2616"/>
    <x v="1"/>
    <x v="2"/>
    <x v="2881"/>
  </r>
  <r>
    <n v="3253"/>
    <x v="1615"/>
    <x v="3"/>
    <x v="855"/>
    <x v="904"/>
    <x v="0"/>
    <s v="MA-17560"/>
    <x v="15"/>
    <x v="2"/>
    <s v="United States"/>
    <x v="22"/>
    <x v="10"/>
    <x v="26"/>
    <x v="2"/>
    <x v="425"/>
    <x v="1"/>
    <x v="6"/>
    <x v="420"/>
    <x v="2617"/>
    <x v="1"/>
    <x v="2"/>
    <x v="2882"/>
  </r>
  <r>
    <n v="3254"/>
    <x v="1615"/>
    <x v="3"/>
    <x v="855"/>
    <x v="904"/>
    <x v="0"/>
    <s v="MA-17560"/>
    <x v="15"/>
    <x v="2"/>
    <s v="United States"/>
    <x v="22"/>
    <x v="10"/>
    <x v="26"/>
    <x v="2"/>
    <x v="1259"/>
    <x v="2"/>
    <x v="7"/>
    <x v="1234"/>
    <x v="2618"/>
    <x v="0"/>
    <x v="2"/>
    <x v="2883"/>
  </r>
  <r>
    <n v="3255"/>
    <x v="1616"/>
    <x v="0"/>
    <x v="630"/>
    <x v="607"/>
    <x v="1"/>
    <s v="CC-12220"/>
    <x v="417"/>
    <x v="0"/>
    <s v="United States"/>
    <x v="4"/>
    <x v="4"/>
    <x v="59"/>
    <x v="1"/>
    <x v="233"/>
    <x v="2"/>
    <x v="7"/>
    <x v="231"/>
    <x v="2619"/>
    <x v="7"/>
    <x v="2"/>
    <x v="2884"/>
  </r>
  <r>
    <n v="3256"/>
    <x v="1616"/>
    <x v="0"/>
    <x v="630"/>
    <x v="607"/>
    <x v="1"/>
    <s v="CC-12220"/>
    <x v="417"/>
    <x v="0"/>
    <s v="United States"/>
    <x v="4"/>
    <x v="4"/>
    <x v="59"/>
    <x v="1"/>
    <x v="1232"/>
    <x v="1"/>
    <x v="8"/>
    <x v="1206"/>
    <x v="1768"/>
    <x v="1"/>
    <x v="2"/>
    <x v="1882"/>
  </r>
  <r>
    <n v="3257"/>
    <x v="1617"/>
    <x v="1"/>
    <x v="101"/>
    <x v="905"/>
    <x v="1"/>
    <s v="RA-19885"/>
    <x v="19"/>
    <x v="1"/>
    <s v="United States"/>
    <x v="108"/>
    <x v="2"/>
    <x v="133"/>
    <x v="0"/>
    <x v="745"/>
    <x v="1"/>
    <x v="2"/>
    <x v="736"/>
    <x v="877"/>
    <x v="0"/>
    <x v="2"/>
    <x v="910"/>
  </r>
  <r>
    <n v="3258"/>
    <x v="1618"/>
    <x v="0"/>
    <x v="10"/>
    <x v="906"/>
    <x v="0"/>
    <s v="DK-12835"/>
    <x v="460"/>
    <x v="1"/>
    <s v="United States"/>
    <x v="47"/>
    <x v="18"/>
    <x v="78"/>
    <x v="0"/>
    <x v="972"/>
    <x v="0"/>
    <x v="3"/>
    <x v="957"/>
    <x v="2620"/>
    <x v="1"/>
    <x v="10"/>
    <x v="2885"/>
  </r>
  <r>
    <n v="3259"/>
    <x v="1618"/>
    <x v="0"/>
    <x v="10"/>
    <x v="906"/>
    <x v="0"/>
    <s v="DK-12835"/>
    <x v="460"/>
    <x v="1"/>
    <s v="United States"/>
    <x v="47"/>
    <x v="18"/>
    <x v="78"/>
    <x v="0"/>
    <x v="696"/>
    <x v="1"/>
    <x v="8"/>
    <x v="689"/>
    <x v="194"/>
    <x v="0"/>
    <x v="6"/>
    <x v="2886"/>
  </r>
  <r>
    <n v="3260"/>
    <x v="1619"/>
    <x v="0"/>
    <x v="373"/>
    <x v="398"/>
    <x v="1"/>
    <s v="LB-16795"/>
    <x v="697"/>
    <x v="2"/>
    <s v="United States"/>
    <x v="336"/>
    <x v="10"/>
    <x v="417"/>
    <x v="2"/>
    <x v="460"/>
    <x v="1"/>
    <x v="8"/>
    <x v="456"/>
    <x v="2621"/>
    <x v="0"/>
    <x v="3"/>
    <x v="2887"/>
  </r>
  <r>
    <n v="3261"/>
    <x v="1620"/>
    <x v="2"/>
    <x v="687"/>
    <x v="907"/>
    <x v="2"/>
    <s v="CM-11815"/>
    <x v="698"/>
    <x v="1"/>
    <s v="United States"/>
    <x v="45"/>
    <x v="5"/>
    <x v="89"/>
    <x v="2"/>
    <x v="1516"/>
    <x v="1"/>
    <x v="10"/>
    <x v="1494"/>
    <x v="561"/>
    <x v="4"/>
    <x v="2"/>
    <x v="570"/>
  </r>
  <r>
    <n v="3262"/>
    <x v="1621"/>
    <x v="2"/>
    <x v="664"/>
    <x v="908"/>
    <x v="2"/>
    <s v="TS-21205"/>
    <x v="131"/>
    <x v="1"/>
    <s v="United States"/>
    <x v="8"/>
    <x v="1"/>
    <x v="9"/>
    <x v="1"/>
    <x v="959"/>
    <x v="2"/>
    <x v="11"/>
    <x v="943"/>
    <x v="2622"/>
    <x v="0"/>
    <x v="0"/>
    <x v="2888"/>
  </r>
  <r>
    <n v="3263"/>
    <x v="1621"/>
    <x v="2"/>
    <x v="664"/>
    <x v="908"/>
    <x v="2"/>
    <s v="TS-21205"/>
    <x v="131"/>
    <x v="1"/>
    <s v="United States"/>
    <x v="8"/>
    <x v="1"/>
    <x v="9"/>
    <x v="1"/>
    <x v="656"/>
    <x v="1"/>
    <x v="10"/>
    <x v="650"/>
    <x v="2623"/>
    <x v="3"/>
    <x v="0"/>
    <x v="2889"/>
  </r>
  <r>
    <n v="3264"/>
    <x v="1621"/>
    <x v="2"/>
    <x v="664"/>
    <x v="908"/>
    <x v="2"/>
    <s v="TS-21205"/>
    <x v="131"/>
    <x v="1"/>
    <s v="United States"/>
    <x v="8"/>
    <x v="1"/>
    <x v="9"/>
    <x v="1"/>
    <x v="1429"/>
    <x v="1"/>
    <x v="9"/>
    <x v="1408"/>
    <x v="2624"/>
    <x v="1"/>
    <x v="0"/>
    <x v="2890"/>
  </r>
  <r>
    <n v="3265"/>
    <x v="1622"/>
    <x v="0"/>
    <x v="758"/>
    <x v="599"/>
    <x v="0"/>
    <s v="RF-19345"/>
    <x v="575"/>
    <x v="1"/>
    <s v="United States"/>
    <x v="100"/>
    <x v="2"/>
    <x v="123"/>
    <x v="0"/>
    <x v="1042"/>
    <x v="1"/>
    <x v="2"/>
    <x v="1022"/>
    <x v="1973"/>
    <x v="4"/>
    <x v="2"/>
    <x v="2891"/>
  </r>
  <r>
    <n v="3266"/>
    <x v="1623"/>
    <x v="2"/>
    <x v="856"/>
    <x v="323"/>
    <x v="1"/>
    <s v="JF-15565"/>
    <x v="535"/>
    <x v="0"/>
    <s v="United States"/>
    <x v="10"/>
    <x v="9"/>
    <x v="74"/>
    <x v="3"/>
    <x v="718"/>
    <x v="1"/>
    <x v="4"/>
    <x v="710"/>
    <x v="2625"/>
    <x v="0"/>
    <x v="2"/>
    <x v="2892"/>
  </r>
  <r>
    <n v="3267"/>
    <x v="1623"/>
    <x v="2"/>
    <x v="856"/>
    <x v="323"/>
    <x v="1"/>
    <s v="JF-15565"/>
    <x v="535"/>
    <x v="0"/>
    <s v="United States"/>
    <x v="10"/>
    <x v="9"/>
    <x v="74"/>
    <x v="3"/>
    <x v="556"/>
    <x v="1"/>
    <x v="12"/>
    <x v="550"/>
    <x v="2626"/>
    <x v="1"/>
    <x v="2"/>
    <x v="2893"/>
  </r>
  <r>
    <n v="3268"/>
    <x v="1624"/>
    <x v="2"/>
    <x v="857"/>
    <x v="632"/>
    <x v="1"/>
    <s v="EH-14185"/>
    <x v="699"/>
    <x v="0"/>
    <s v="United States"/>
    <x v="27"/>
    <x v="19"/>
    <x v="33"/>
    <x v="0"/>
    <x v="704"/>
    <x v="2"/>
    <x v="7"/>
    <x v="697"/>
    <x v="2627"/>
    <x v="0"/>
    <x v="0"/>
    <x v="2894"/>
  </r>
  <r>
    <n v="3269"/>
    <x v="1624"/>
    <x v="2"/>
    <x v="857"/>
    <x v="632"/>
    <x v="1"/>
    <s v="EH-14185"/>
    <x v="699"/>
    <x v="0"/>
    <s v="United States"/>
    <x v="27"/>
    <x v="19"/>
    <x v="33"/>
    <x v="0"/>
    <x v="1517"/>
    <x v="2"/>
    <x v="7"/>
    <x v="1495"/>
    <x v="2628"/>
    <x v="7"/>
    <x v="0"/>
    <x v="2895"/>
  </r>
  <r>
    <n v="3270"/>
    <x v="1625"/>
    <x v="2"/>
    <x v="858"/>
    <x v="909"/>
    <x v="1"/>
    <s v="VW-21775"/>
    <x v="100"/>
    <x v="1"/>
    <s v="United States"/>
    <x v="298"/>
    <x v="44"/>
    <x v="374"/>
    <x v="2"/>
    <x v="1425"/>
    <x v="2"/>
    <x v="11"/>
    <x v="1404"/>
    <x v="2629"/>
    <x v="1"/>
    <x v="0"/>
    <x v="2896"/>
  </r>
  <r>
    <n v="3271"/>
    <x v="1625"/>
    <x v="2"/>
    <x v="858"/>
    <x v="909"/>
    <x v="1"/>
    <s v="VW-21775"/>
    <x v="100"/>
    <x v="1"/>
    <s v="United States"/>
    <x v="298"/>
    <x v="44"/>
    <x v="374"/>
    <x v="2"/>
    <x v="52"/>
    <x v="1"/>
    <x v="13"/>
    <x v="52"/>
    <x v="2630"/>
    <x v="1"/>
    <x v="0"/>
    <x v="2897"/>
  </r>
  <r>
    <n v="3272"/>
    <x v="1626"/>
    <x v="1"/>
    <x v="17"/>
    <x v="693"/>
    <x v="0"/>
    <s v="KN-16450"/>
    <x v="634"/>
    <x v="1"/>
    <s v="United States"/>
    <x v="355"/>
    <x v="1"/>
    <x v="437"/>
    <x v="1"/>
    <x v="1425"/>
    <x v="2"/>
    <x v="11"/>
    <x v="1404"/>
    <x v="1063"/>
    <x v="8"/>
    <x v="0"/>
    <x v="2898"/>
  </r>
  <r>
    <n v="3273"/>
    <x v="1627"/>
    <x v="1"/>
    <x v="97"/>
    <x v="910"/>
    <x v="1"/>
    <s v="SJ-20215"/>
    <x v="695"/>
    <x v="0"/>
    <s v="United States"/>
    <x v="1"/>
    <x v="1"/>
    <x v="13"/>
    <x v="1"/>
    <x v="23"/>
    <x v="0"/>
    <x v="1"/>
    <x v="23"/>
    <x v="2631"/>
    <x v="2"/>
    <x v="2"/>
    <x v="2899"/>
  </r>
  <r>
    <n v="3274"/>
    <x v="1628"/>
    <x v="3"/>
    <x v="540"/>
    <x v="582"/>
    <x v="1"/>
    <s v="PS-19045"/>
    <x v="390"/>
    <x v="2"/>
    <s v="United States"/>
    <x v="1"/>
    <x v="1"/>
    <x v="3"/>
    <x v="1"/>
    <x v="890"/>
    <x v="2"/>
    <x v="16"/>
    <x v="874"/>
    <x v="2632"/>
    <x v="5"/>
    <x v="2"/>
    <x v="2900"/>
  </r>
  <r>
    <n v="3275"/>
    <x v="1629"/>
    <x v="3"/>
    <x v="808"/>
    <x v="373"/>
    <x v="1"/>
    <s v="KM-16225"/>
    <x v="366"/>
    <x v="1"/>
    <s v="United States"/>
    <x v="356"/>
    <x v="41"/>
    <x v="438"/>
    <x v="2"/>
    <x v="829"/>
    <x v="1"/>
    <x v="13"/>
    <x v="33"/>
    <x v="2614"/>
    <x v="1"/>
    <x v="0"/>
    <x v="2901"/>
  </r>
  <r>
    <n v="3276"/>
    <x v="1629"/>
    <x v="3"/>
    <x v="808"/>
    <x v="373"/>
    <x v="1"/>
    <s v="KM-16225"/>
    <x v="366"/>
    <x v="1"/>
    <s v="United States"/>
    <x v="356"/>
    <x v="41"/>
    <x v="438"/>
    <x v="2"/>
    <x v="182"/>
    <x v="1"/>
    <x v="6"/>
    <x v="181"/>
    <x v="2633"/>
    <x v="5"/>
    <x v="0"/>
    <x v="2902"/>
  </r>
  <r>
    <n v="3277"/>
    <x v="1630"/>
    <x v="2"/>
    <x v="267"/>
    <x v="568"/>
    <x v="0"/>
    <s v="GM-14695"/>
    <x v="620"/>
    <x v="1"/>
    <s v="United States"/>
    <x v="166"/>
    <x v="17"/>
    <x v="212"/>
    <x v="0"/>
    <x v="346"/>
    <x v="1"/>
    <x v="6"/>
    <x v="342"/>
    <x v="1011"/>
    <x v="3"/>
    <x v="0"/>
    <x v="2903"/>
  </r>
  <r>
    <n v="3278"/>
    <x v="1630"/>
    <x v="2"/>
    <x v="267"/>
    <x v="568"/>
    <x v="0"/>
    <s v="GM-14695"/>
    <x v="620"/>
    <x v="1"/>
    <s v="United States"/>
    <x v="166"/>
    <x v="17"/>
    <x v="212"/>
    <x v="0"/>
    <x v="1129"/>
    <x v="2"/>
    <x v="7"/>
    <x v="1108"/>
    <x v="2634"/>
    <x v="7"/>
    <x v="0"/>
    <x v="2904"/>
  </r>
  <r>
    <n v="3279"/>
    <x v="1630"/>
    <x v="2"/>
    <x v="267"/>
    <x v="568"/>
    <x v="0"/>
    <s v="GM-14695"/>
    <x v="620"/>
    <x v="1"/>
    <s v="United States"/>
    <x v="166"/>
    <x v="17"/>
    <x v="212"/>
    <x v="0"/>
    <x v="219"/>
    <x v="1"/>
    <x v="10"/>
    <x v="218"/>
    <x v="91"/>
    <x v="0"/>
    <x v="0"/>
    <x v="2056"/>
  </r>
  <r>
    <n v="3280"/>
    <x v="1630"/>
    <x v="2"/>
    <x v="267"/>
    <x v="568"/>
    <x v="0"/>
    <s v="GM-14695"/>
    <x v="620"/>
    <x v="1"/>
    <s v="United States"/>
    <x v="166"/>
    <x v="17"/>
    <x v="212"/>
    <x v="0"/>
    <x v="1210"/>
    <x v="1"/>
    <x v="6"/>
    <x v="1186"/>
    <x v="1011"/>
    <x v="3"/>
    <x v="0"/>
    <x v="1050"/>
  </r>
  <r>
    <n v="3281"/>
    <x v="1630"/>
    <x v="2"/>
    <x v="267"/>
    <x v="568"/>
    <x v="0"/>
    <s v="GM-14695"/>
    <x v="620"/>
    <x v="1"/>
    <s v="United States"/>
    <x v="166"/>
    <x v="17"/>
    <x v="212"/>
    <x v="0"/>
    <x v="465"/>
    <x v="1"/>
    <x v="14"/>
    <x v="461"/>
    <x v="2635"/>
    <x v="2"/>
    <x v="0"/>
    <x v="2905"/>
  </r>
  <r>
    <n v="3282"/>
    <x v="1631"/>
    <x v="2"/>
    <x v="328"/>
    <x v="131"/>
    <x v="1"/>
    <s v="KT-16465"/>
    <x v="446"/>
    <x v="0"/>
    <s v="United States"/>
    <x v="253"/>
    <x v="3"/>
    <x v="313"/>
    <x v="0"/>
    <x v="1016"/>
    <x v="2"/>
    <x v="11"/>
    <x v="998"/>
    <x v="736"/>
    <x v="0"/>
    <x v="2"/>
    <x v="2906"/>
  </r>
  <r>
    <n v="3283"/>
    <x v="1631"/>
    <x v="2"/>
    <x v="328"/>
    <x v="131"/>
    <x v="1"/>
    <s v="KT-16465"/>
    <x v="446"/>
    <x v="0"/>
    <s v="United States"/>
    <x v="253"/>
    <x v="3"/>
    <x v="313"/>
    <x v="0"/>
    <x v="874"/>
    <x v="1"/>
    <x v="10"/>
    <x v="859"/>
    <x v="701"/>
    <x v="7"/>
    <x v="2"/>
    <x v="715"/>
  </r>
  <r>
    <n v="3284"/>
    <x v="1632"/>
    <x v="2"/>
    <x v="587"/>
    <x v="911"/>
    <x v="1"/>
    <s v="MH-17785"/>
    <x v="186"/>
    <x v="1"/>
    <s v="United States"/>
    <x v="20"/>
    <x v="15"/>
    <x v="45"/>
    <x v="3"/>
    <x v="534"/>
    <x v="0"/>
    <x v="5"/>
    <x v="529"/>
    <x v="597"/>
    <x v="1"/>
    <x v="0"/>
    <x v="2907"/>
  </r>
  <r>
    <n v="3285"/>
    <x v="1633"/>
    <x v="2"/>
    <x v="171"/>
    <x v="101"/>
    <x v="1"/>
    <s v="AF-10885"/>
    <x v="314"/>
    <x v="0"/>
    <s v="United States"/>
    <x v="54"/>
    <x v="24"/>
    <x v="322"/>
    <x v="3"/>
    <x v="471"/>
    <x v="1"/>
    <x v="8"/>
    <x v="467"/>
    <x v="2636"/>
    <x v="3"/>
    <x v="6"/>
    <x v="2908"/>
  </r>
  <r>
    <n v="3286"/>
    <x v="1634"/>
    <x v="3"/>
    <x v="297"/>
    <x v="912"/>
    <x v="1"/>
    <s v="JP-16135"/>
    <x v="655"/>
    <x v="2"/>
    <s v="United States"/>
    <x v="254"/>
    <x v="26"/>
    <x v="314"/>
    <x v="2"/>
    <x v="836"/>
    <x v="1"/>
    <x v="6"/>
    <x v="823"/>
    <x v="2637"/>
    <x v="0"/>
    <x v="0"/>
    <x v="2909"/>
  </r>
  <r>
    <n v="3287"/>
    <x v="1634"/>
    <x v="3"/>
    <x v="297"/>
    <x v="912"/>
    <x v="1"/>
    <s v="JP-16135"/>
    <x v="655"/>
    <x v="2"/>
    <s v="United States"/>
    <x v="254"/>
    <x v="26"/>
    <x v="314"/>
    <x v="2"/>
    <x v="1518"/>
    <x v="1"/>
    <x v="9"/>
    <x v="1496"/>
    <x v="2638"/>
    <x v="1"/>
    <x v="0"/>
    <x v="2910"/>
  </r>
  <r>
    <n v="3288"/>
    <x v="1635"/>
    <x v="1"/>
    <x v="350"/>
    <x v="631"/>
    <x v="2"/>
    <s v="RD-19585"/>
    <x v="361"/>
    <x v="0"/>
    <s v="United States"/>
    <x v="357"/>
    <x v="1"/>
    <x v="439"/>
    <x v="1"/>
    <x v="638"/>
    <x v="2"/>
    <x v="7"/>
    <x v="752"/>
    <x v="2639"/>
    <x v="1"/>
    <x v="2"/>
    <x v="2911"/>
  </r>
  <r>
    <n v="3289"/>
    <x v="1635"/>
    <x v="1"/>
    <x v="350"/>
    <x v="631"/>
    <x v="2"/>
    <s v="RD-19585"/>
    <x v="361"/>
    <x v="0"/>
    <s v="United States"/>
    <x v="357"/>
    <x v="1"/>
    <x v="439"/>
    <x v="1"/>
    <x v="347"/>
    <x v="1"/>
    <x v="8"/>
    <x v="343"/>
    <x v="2640"/>
    <x v="2"/>
    <x v="2"/>
    <x v="2912"/>
  </r>
  <r>
    <n v="3290"/>
    <x v="1635"/>
    <x v="1"/>
    <x v="350"/>
    <x v="631"/>
    <x v="2"/>
    <s v="RD-19585"/>
    <x v="361"/>
    <x v="0"/>
    <s v="United States"/>
    <x v="357"/>
    <x v="1"/>
    <x v="439"/>
    <x v="1"/>
    <x v="100"/>
    <x v="2"/>
    <x v="11"/>
    <x v="100"/>
    <x v="2641"/>
    <x v="2"/>
    <x v="0"/>
    <x v="2913"/>
  </r>
  <r>
    <n v="3291"/>
    <x v="1635"/>
    <x v="1"/>
    <x v="350"/>
    <x v="631"/>
    <x v="2"/>
    <s v="RD-19585"/>
    <x v="361"/>
    <x v="0"/>
    <s v="United States"/>
    <x v="357"/>
    <x v="1"/>
    <x v="439"/>
    <x v="1"/>
    <x v="1519"/>
    <x v="2"/>
    <x v="11"/>
    <x v="1497"/>
    <x v="2642"/>
    <x v="7"/>
    <x v="0"/>
    <x v="2914"/>
  </r>
  <r>
    <n v="3292"/>
    <x v="1636"/>
    <x v="0"/>
    <x v="859"/>
    <x v="271"/>
    <x v="1"/>
    <s v="JF-15295"/>
    <x v="639"/>
    <x v="0"/>
    <s v="United States"/>
    <x v="341"/>
    <x v="12"/>
    <x v="422"/>
    <x v="2"/>
    <x v="512"/>
    <x v="1"/>
    <x v="6"/>
    <x v="507"/>
    <x v="2643"/>
    <x v="0"/>
    <x v="0"/>
    <x v="2915"/>
  </r>
  <r>
    <n v="3293"/>
    <x v="1637"/>
    <x v="2"/>
    <x v="58"/>
    <x v="129"/>
    <x v="1"/>
    <s v="CK-12595"/>
    <x v="242"/>
    <x v="0"/>
    <s v="United States"/>
    <x v="70"/>
    <x v="1"/>
    <x v="142"/>
    <x v="1"/>
    <x v="168"/>
    <x v="1"/>
    <x v="14"/>
    <x v="167"/>
    <x v="2644"/>
    <x v="1"/>
    <x v="0"/>
    <x v="2916"/>
  </r>
  <r>
    <n v="3294"/>
    <x v="1637"/>
    <x v="2"/>
    <x v="58"/>
    <x v="129"/>
    <x v="1"/>
    <s v="CK-12595"/>
    <x v="242"/>
    <x v="0"/>
    <s v="United States"/>
    <x v="70"/>
    <x v="1"/>
    <x v="142"/>
    <x v="1"/>
    <x v="852"/>
    <x v="0"/>
    <x v="5"/>
    <x v="837"/>
    <x v="2645"/>
    <x v="0"/>
    <x v="0"/>
    <x v="2917"/>
  </r>
  <r>
    <n v="3295"/>
    <x v="1638"/>
    <x v="2"/>
    <x v="860"/>
    <x v="913"/>
    <x v="2"/>
    <s v="KH-16510"/>
    <x v="168"/>
    <x v="0"/>
    <s v="United States"/>
    <x v="61"/>
    <x v="5"/>
    <x v="176"/>
    <x v="2"/>
    <x v="612"/>
    <x v="1"/>
    <x v="8"/>
    <x v="607"/>
    <x v="2646"/>
    <x v="8"/>
    <x v="3"/>
    <x v="2918"/>
  </r>
  <r>
    <n v="3296"/>
    <x v="1639"/>
    <x v="3"/>
    <x v="172"/>
    <x v="914"/>
    <x v="2"/>
    <s v="CM-12655"/>
    <x v="475"/>
    <x v="2"/>
    <s v="United States"/>
    <x v="20"/>
    <x v="15"/>
    <x v="45"/>
    <x v="3"/>
    <x v="1520"/>
    <x v="2"/>
    <x v="15"/>
    <x v="1498"/>
    <x v="2647"/>
    <x v="10"/>
    <x v="0"/>
    <x v="2919"/>
  </r>
  <r>
    <n v="3297"/>
    <x v="1640"/>
    <x v="1"/>
    <x v="293"/>
    <x v="915"/>
    <x v="1"/>
    <s v="EB-13870"/>
    <x v="12"/>
    <x v="0"/>
    <s v="United States"/>
    <x v="42"/>
    <x v="16"/>
    <x v="51"/>
    <x v="1"/>
    <x v="624"/>
    <x v="1"/>
    <x v="8"/>
    <x v="618"/>
    <x v="2648"/>
    <x v="3"/>
    <x v="6"/>
    <x v="2920"/>
  </r>
  <r>
    <n v="3298"/>
    <x v="1640"/>
    <x v="1"/>
    <x v="293"/>
    <x v="915"/>
    <x v="1"/>
    <s v="EB-13870"/>
    <x v="12"/>
    <x v="0"/>
    <s v="United States"/>
    <x v="42"/>
    <x v="16"/>
    <x v="51"/>
    <x v="1"/>
    <x v="513"/>
    <x v="1"/>
    <x v="9"/>
    <x v="508"/>
    <x v="1632"/>
    <x v="4"/>
    <x v="2"/>
    <x v="1729"/>
  </r>
  <r>
    <n v="3299"/>
    <x v="1641"/>
    <x v="3"/>
    <x v="673"/>
    <x v="38"/>
    <x v="3"/>
    <s v="MW-18235"/>
    <x v="360"/>
    <x v="1"/>
    <s v="United States"/>
    <x v="8"/>
    <x v="1"/>
    <x v="34"/>
    <x v="1"/>
    <x v="1150"/>
    <x v="2"/>
    <x v="15"/>
    <x v="1129"/>
    <x v="2252"/>
    <x v="1"/>
    <x v="2"/>
    <x v="2432"/>
  </r>
  <r>
    <n v="3300"/>
    <x v="1642"/>
    <x v="2"/>
    <x v="728"/>
    <x v="794"/>
    <x v="1"/>
    <s v="CS-11950"/>
    <x v="229"/>
    <x v="0"/>
    <s v="United States"/>
    <x v="10"/>
    <x v="9"/>
    <x v="11"/>
    <x v="3"/>
    <x v="13"/>
    <x v="1"/>
    <x v="8"/>
    <x v="13"/>
    <x v="2649"/>
    <x v="7"/>
    <x v="6"/>
    <x v="2921"/>
  </r>
  <r>
    <n v="3301"/>
    <x v="1642"/>
    <x v="2"/>
    <x v="728"/>
    <x v="794"/>
    <x v="1"/>
    <s v="CS-11950"/>
    <x v="229"/>
    <x v="0"/>
    <s v="United States"/>
    <x v="10"/>
    <x v="9"/>
    <x v="11"/>
    <x v="3"/>
    <x v="82"/>
    <x v="1"/>
    <x v="4"/>
    <x v="82"/>
    <x v="2650"/>
    <x v="7"/>
    <x v="2"/>
    <x v="2922"/>
  </r>
  <r>
    <n v="3302"/>
    <x v="1642"/>
    <x v="2"/>
    <x v="728"/>
    <x v="794"/>
    <x v="1"/>
    <s v="CS-11950"/>
    <x v="229"/>
    <x v="0"/>
    <s v="United States"/>
    <x v="10"/>
    <x v="9"/>
    <x v="11"/>
    <x v="3"/>
    <x v="1521"/>
    <x v="2"/>
    <x v="7"/>
    <x v="1499"/>
    <x v="2651"/>
    <x v="5"/>
    <x v="10"/>
    <x v="2923"/>
  </r>
  <r>
    <n v="3303"/>
    <x v="1642"/>
    <x v="2"/>
    <x v="728"/>
    <x v="794"/>
    <x v="1"/>
    <s v="CS-11950"/>
    <x v="229"/>
    <x v="0"/>
    <s v="United States"/>
    <x v="10"/>
    <x v="9"/>
    <x v="11"/>
    <x v="3"/>
    <x v="1001"/>
    <x v="0"/>
    <x v="5"/>
    <x v="1244"/>
    <x v="2616"/>
    <x v="1"/>
    <x v="2"/>
    <x v="2881"/>
  </r>
  <r>
    <n v="3304"/>
    <x v="1642"/>
    <x v="2"/>
    <x v="728"/>
    <x v="794"/>
    <x v="1"/>
    <s v="CS-11950"/>
    <x v="229"/>
    <x v="0"/>
    <s v="United States"/>
    <x v="10"/>
    <x v="9"/>
    <x v="11"/>
    <x v="3"/>
    <x v="870"/>
    <x v="1"/>
    <x v="8"/>
    <x v="855"/>
    <x v="2652"/>
    <x v="1"/>
    <x v="6"/>
    <x v="2924"/>
  </r>
  <r>
    <n v="3305"/>
    <x v="1643"/>
    <x v="2"/>
    <x v="125"/>
    <x v="916"/>
    <x v="0"/>
    <s v="SP-20620"/>
    <x v="407"/>
    <x v="1"/>
    <s v="United States"/>
    <x v="128"/>
    <x v="5"/>
    <x v="161"/>
    <x v="2"/>
    <x v="897"/>
    <x v="1"/>
    <x v="12"/>
    <x v="881"/>
    <x v="2653"/>
    <x v="1"/>
    <x v="2"/>
    <x v="2925"/>
  </r>
  <r>
    <n v="3306"/>
    <x v="1643"/>
    <x v="2"/>
    <x v="125"/>
    <x v="916"/>
    <x v="0"/>
    <s v="SP-20620"/>
    <x v="407"/>
    <x v="1"/>
    <s v="United States"/>
    <x v="128"/>
    <x v="5"/>
    <x v="161"/>
    <x v="2"/>
    <x v="1236"/>
    <x v="2"/>
    <x v="7"/>
    <x v="1210"/>
    <x v="2075"/>
    <x v="0"/>
    <x v="2"/>
    <x v="2926"/>
  </r>
  <r>
    <n v="3307"/>
    <x v="1643"/>
    <x v="2"/>
    <x v="125"/>
    <x v="916"/>
    <x v="0"/>
    <s v="SP-20620"/>
    <x v="407"/>
    <x v="1"/>
    <s v="United States"/>
    <x v="128"/>
    <x v="5"/>
    <x v="161"/>
    <x v="2"/>
    <x v="819"/>
    <x v="2"/>
    <x v="7"/>
    <x v="807"/>
    <x v="2654"/>
    <x v="1"/>
    <x v="2"/>
    <x v="2927"/>
  </r>
  <r>
    <n v="3308"/>
    <x v="1643"/>
    <x v="2"/>
    <x v="125"/>
    <x v="916"/>
    <x v="0"/>
    <s v="SP-20620"/>
    <x v="407"/>
    <x v="1"/>
    <s v="United States"/>
    <x v="128"/>
    <x v="5"/>
    <x v="161"/>
    <x v="2"/>
    <x v="315"/>
    <x v="1"/>
    <x v="8"/>
    <x v="312"/>
    <x v="2655"/>
    <x v="1"/>
    <x v="3"/>
    <x v="2928"/>
  </r>
  <r>
    <n v="3309"/>
    <x v="1643"/>
    <x v="2"/>
    <x v="125"/>
    <x v="916"/>
    <x v="0"/>
    <s v="SP-20620"/>
    <x v="407"/>
    <x v="1"/>
    <s v="United States"/>
    <x v="128"/>
    <x v="5"/>
    <x v="161"/>
    <x v="2"/>
    <x v="246"/>
    <x v="2"/>
    <x v="11"/>
    <x v="244"/>
    <x v="736"/>
    <x v="0"/>
    <x v="2"/>
    <x v="2929"/>
  </r>
  <r>
    <n v="3310"/>
    <x v="1644"/>
    <x v="1"/>
    <x v="599"/>
    <x v="917"/>
    <x v="1"/>
    <s v="GT-14635"/>
    <x v="265"/>
    <x v="1"/>
    <s v="United States"/>
    <x v="20"/>
    <x v="15"/>
    <x v="29"/>
    <x v="3"/>
    <x v="1085"/>
    <x v="1"/>
    <x v="8"/>
    <x v="1066"/>
    <x v="869"/>
    <x v="5"/>
    <x v="2"/>
    <x v="2930"/>
  </r>
  <r>
    <n v="3311"/>
    <x v="1645"/>
    <x v="0"/>
    <x v="42"/>
    <x v="42"/>
    <x v="1"/>
    <s v="LW-17215"/>
    <x v="560"/>
    <x v="0"/>
    <s v="United States"/>
    <x v="20"/>
    <x v="15"/>
    <x v="45"/>
    <x v="3"/>
    <x v="920"/>
    <x v="1"/>
    <x v="8"/>
    <x v="903"/>
    <x v="2656"/>
    <x v="2"/>
    <x v="2"/>
    <x v="2931"/>
  </r>
  <r>
    <n v="3312"/>
    <x v="1646"/>
    <x v="0"/>
    <x v="231"/>
    <x v="595"/>
    <x v="0"/>
    <s v="AH-10030"/>
    <x v="692"/>
    <x v="1"/>
    <s v="United States"/>
    <x v="200"/>
    <x v="35"/>
    <x v="251"/>
    <x v="0"/>
    <x v="893"/>
    <x v="0"/>
    <x v="5"/>
    <x v="877"/>
    <x v="2657"/>
    <x v="3"/>
    <x v="0"/>
    <x v="2932"/>
  </r>
  <r>
    <n v="3313"/>
    <x v="1647"/>
    <x v="2"/>
    <x v="127"/>
    <x v="511"/>
    <x v="1"/>
    <s v="TH-21100"/>
    <x v="513"/>
    <x v="0"/>
    <s v="United States"/>
    <x v="70"/>
    <x v="1"/>
    <x v="88"/>
    <x v="1"/>
    <x v="291"/>
    <x v="0"/>
    <x v="1"/>
    <x v="288"/>
    <x v="891"/>
    <x v="2"/>
    <x v="2"/>
    <x v="2933"/>
  </r>
  <r>
    <n v="3314"/>
    <x v="1647"/>
    <x v="2"/>
    <x v="127"/>
    <x v="511"/>
    <x v="1"/>
    <s v="TH-21100"/>
    <x v="513"/>
    <x v="0"/>
    <s v="United States"/>
    <x v="70"/>
    <x v="1"/>
    <x v="88"/>
    <x v="1"/>
    <x v="1127"/>
    <x v="1"/>
    <x v="10"/>
    <x v="1106"/>
    <x v="2658"/>
    <x v="0"/>
    <x v="0"/>
    <x v="2934"/>
  </r>
  <r>
    <n v="3315"/>
    <x v="1648"/>
    <x v="3"/>
    <x v="165"/>
    <x v="675"/>
    <x v="1"/>
    <s v="HG-15025"/>
    <x v="643"/>
    <x v="0"/>
    <s v="United States"/>
    <x v="147"/>
    <x v="15"/>
    <x v="187"/>
    <x v="3"/>
    <x v="291"/>
    <x v="0"/>
    <x v="1"/>
    <x v="288"/>
    <x v="2659"/>
    <x v="0"/>
    <x v="9"/>
    <x v="2935"/>
  </r>
  <r>
    <n v="3316"/>
    <x v="1648"/>
    <x v="3"/>
    <x v="165"/>
    <x v="675"/>
    <x v="1"/>
    <s v="HG-15025"/>
    <x v="643"/>
    <x v="0"/>
    <s v="United States"/>
    <x v="147"/>
    <x v="15"/>
    <x v="187"/>
    <x v="3"/>
    <x v="1120"/>
    <x v="1"/>
    <x v="8"/>
    <x v="1099"/>
    <x v="2660"/>
    <x v="1"/>
    <x v="2"/>
    <x v="2936"/>
  </r>
  <r>
    <n v="3317"/>
    <x v="1649"/>
    <x v="3"/>
    <x v="468"/>
    <x v="205"/>
    <x v="0"/>
    <s v="EB-13750"/>
    <x v="494"/>
    <x v="1"/>
    <s v="United States"/>
    <x v="171"/>
    <x v="5"/>
    <x v="217"/>
    <x v="2"/>
    <x v="1304"/>
    <x v="0"/>
    <x v="5"/>
    <x v="1280"/>
    <x v="2661"/>
    <x v="2"/>
    <x v="7"/>
    <x v="2937"/>
  </r>
  <r>
    <n v="3318"/>
    <x v="1650"/>
    <x v="1"/>
    <x v="861"/>
    <x v="459"/>
    <x v="1"/>
    <s v="SC-20725"/>
    <x v="56"/>
    <x v="0"/>
    <s v="United States"/>
    <x v="56"/>
    <x v="1"/>
    <x v="71"/>
    <x v="1"/>
    <x v="626"/>
    <x v="1"/>
    <x v="6"/>
    <x v="620"/>
    <x v="2662"/>
    <x v="6"/>
    <x v="0"/>
    <x v="2938"/>
  </r>
  <r>
    <n v="3319"/>
    <x v="1650"/>
    <x v="1"/>
    <x v="861"/>
    <x v="459"/>
    <x v="1"/>
    <s v="SC-20725"/>
    <x v="56"/>
    <x v="0"/>
    <s v="United States"/>
    <x v="56"/>
    <x v="1"/>
    <x v="71"/>
    <x v="1"/>
    <x v="1186"/>
    <x v="1"/>
    <x v="2"/>
    <x v="1163"/>
    <x v="880"/>
    <x v="1"/>
    <x v="0"/>
    <x v="913"/>
  </r>
  <r>
    <n v="3320"/>
    <x v="1651"/>
    <x v="2"/>
    <x v="414"/>
    <x v="182"/>
    <x v="1"/>
    <s v="TS-21505"/>
    <x v="700"/>
    <x v="0"/>
    <s v="United States"/>
    <x v="29"/>
    <x v="18"/>
    <x v="84"/>
    <x v="0"/>
    <x v="1037"/>
    <x v="1"/>
    <x v="9"/>
    <x v="1018"/>
    <x v="2663"/>
    <x v="3"/>
    <x v="2"/>
    <x v="2939"/>
  </r>
  <r>
    <n v="3321"/>
    <x v="1651"/>
    <x v="2"/>
    <x v="414"/>
    <x v="182"/>
    <x v="1"/>
    <s v="TS-21505"/>
    <x v="700"/>
    <x v="0"/>
    <s v="United States"/>
    <x v="29"/>
    <x v="18"/>
    <x v="84"/>
    <x v="0"/>
    <x v="157"/>
    <x v="0"/>
    <x v="1"/>
    <x v="156"/>
    <x v="1677"/>
    <x v="1"/>
    <x v="2"/>
    <x v="1776"/>
  </r>
  <r>
    <n v="3322"/>
    <x v="1651"/>
    <x v="2"/>
    <x v="414"/>
    <x v="182"/>
    <x v="1"/>
    <s v="TS-21505"/>
    <x v="700"/>
    <x v="0"/>
    <s v="United States"/>
    <x v="29"/>
    <x v="18"/>
    <x v="84"/>
    <x v="0"/>
    <x v="1076"/>
    <x v="1"/>
    <x v="10"/>
    <x v="1057"/>
    <x v="233"/>
    <x v="2"/>
    <x v="2"/>
    <x v="1446"/>
  </r>
  <r>
    <n v="3323"/>
    <x v="1652"/>
    <x v="1"/>
    <x v="862"/>
    <x v="836"/>
    <x v="1"/>
    <s v="TH-21550"/>
    <x v="274"/>
    <x v="2"/>
    <s v="United States"/>
    <x v="20"/>
    <x v="15"/>
    <x v="29"/>
    <x v="3"/>
    <x v="9"/>
    <x v="1"/>
    <x v="9"/>
    <x v="9"/>
    <x v="2664"/>
    <x v="1"/>
    <x v="0"/>
    <x v="2940"/>
  </r>
  <r>
    <n v="3324"/>
    <x v="1652"/>
    <x v="1"/>
    <x v="862"/>
    <x v="836"/>
    <x v="1"/>
    <s v="TH-21550"/>
    <x v="274"/>
    <x v="2"/>
    <s v="United States"/>
    <x v="20"/>
    <x v="15"/>
    <x v="29"/>
    <x v="3"/>
    <x v="592"/>
    <x v="0"/>
    <x v="5"/>
    <x v="587"/>
    <x v="2665"/>
    <x v="1"/>
    <x v="0"/>
    <x v="2941"/>
  </r>
  <r>
    <n v="3325"/>
    <x v="1653"/>
    <x v="2"/>
    <x v="7"/>
    <x v="907"/>
    <x v="1"/>
    <s v="KD-16270"/>
    <x v="30"/>
    <x v="0"/>
    <s v="United States"/>
    <x v="12"/>
    <x v="5"/>
    <x v="14"/>
    <x v="2"/>
    <x v="1176"/>
    <x v="1"/>
    <x v="8"/>
    <x v="1153"/>
    <x v="2666"/>
    <x v="2"/>
    <x v="3"/>
    <x v="2942"/>
  </r>
  <r>
    <n v="3326"/>
    <x v="1653"/>
    <x v="2"/>
    <x v="7"/>
    <x v="907"/>
    <x v="1"/>
    <s v="KD-16270"/>
    <x v="30"/>
    <x v="0"/>
    <s v="United States"/>
    <x v="12"/>
    <x v="5"/>
    <x v="14"/>
    <x v="2"/>
    <x v="1488"/>
    <x v="1"/>
    <x v="8"/>
    <x v="1466"/>
    <x v="2667"/>
    <x v="7"/>
    <x v="3"/>
    <x v="2943"/>
  </r>
  <r>
    <n v="3327"/>
    <x v="1653"/>
    <x v="2"/>
    <x v="7"/>
    <x v="907"/>
    <x v="1"/>
    <s v="KD-16270"/>
    <x v="30"/>
    <x v="0"/>
    <s v="United States"/>
    <x v="12"/>
    <x v="5"/>
    <x v="14"/>
    <x v="2"/>
    <x v="1473"/>
    <x v="1"/>
    <x v="6"/>
    <x v="1451"/>
    <x v="1870"/>
    <x v="1"/>
    <x v="2"/>
    <x v="2944"/>
  </r>
  <r>
    <n v="3328"/>
    <x v="1653"/>
    <x v="2"/>
    <x v="7"/>
    <x v="907"/>
    <x v="1"/>
    <s v="KD-16270"/>
    <x v="30"/>
    <x v="0"/>
    <s v="United States"/>
    <x v="12"/>
    <x v="5"/>
    <x v="14"/>
    <x v="2"/>
    <x v="362"/>
    <x v="1"/>
    <x v="10"/>
    <x v="357"/>
    <x v="2668"/>
    <x v="2"/>
    <x v="2"/>
    <x v="2945"/>
  </r>
  <r>
    <n v="3329"/>
    <x v="1653"/>
    <x v="2"/>
    <x v="7"/>
    <x v="907"/>
    <x v="1"/>
    <s v="KD-16270"/>
    <x v="30"/>
    <x v="0"/>
    <s v="United States"/>
    <x v="12"/>
    <x v="5"/>
    <x v="14"/>
    <x v="2"/>
    <x v="1522"/>
    <x v="1"/>
    <x v="10"/>
    <x v="1500"/>
    <x v="2669"/>
    <x v="8"/>
    <x v="2"/>
    <x v="2946"/>
  </r>
  <r>
    <n v="3330"/>
    <x v="1653"/>
    <x v="2"/>
    <x v="7"/>
    <x v="907"/>
    <x v="1"/>
    <s v="KD-16270"/>
    <x v="30"/>
    <x v="0"/>
    <s v="United States"/>
    <x v="12"/>
    <x v="5"/>
    <x v="14"/>
    <x v="2"/>
    <x v="918"/>
    <x v="2"/>
    <x v="7"/>
    <x v="901"/>
    <x v="1490"/>
    <x v="0"/>
    <x v="2"/>
    <x v="1570"/>
  </r>
  <r>
    <n v="3331"/>
    <x v="1653"/>
    <x v="2"/>
    <x v="7"/>
    <x v="907"/>
    <x v="1"/>
    <s v="KD-16270"/>
    <x v="30"/>
    <x v="0"/>
    <s v="United States"/>
    <x v="12"/>
    <x v="5"/>
    <x v="14"/>
    <x v="2"/>
    <x v="1161"/>
    <x v="2"/>
    <x v="7"/>
    <x v="1139"/>
    <x v="2670"/>
    <x v="1"/>
    <x v="2"/>
    <x v="2947"/>
  </r>
  <r>
    <n v="3332"/>
    <x v="1654"/>
    <x v="3"/>
    <x v="817"/>
    <x v="404"/>
    <x v="1"/>
    <s v="GM-14455"/>
    <x v="39"/>
    <x v="2"/>
    <s v="United States"/>
    <x v="22"/>
    <x v="10"/>
    <x v="155"/>
    <x v="2"/>
    <x v="1523"/>
    <x v="2"/>
    <x v="11"/>
    <x v="1501"/>
    <x v="2671"/>
    <x v="1"/>
    <x v="2"/>
    <x v="2948"/>
  </r>
  <r>
    <n v="3333"/>
    <x v="1654"/>
    <x v="3"/>
    <x v="817"/>
    <x v="404"/>
    <x v="1"/>
    <s v="GM-14455"/>
    <x v="39"/>
    <x v="2"/>
    <s v="United States"/>
    <x v="22"/>
    <x v="10"/>
    <x v="155"/>
    <x v="2"/>
    <x v="1513"/>
    <x v="2"/>
    <x v="7"/>
    <x v="1491"/>
    <x v="2672"/>
    <x v="1"/>
    <x v="2"/>
    <x v="2949"/>
  </r>
  <r>
    <n v="3334"/>
    <x v="1654"/>
    <x v="3"/>
    <x v="817"/>
    <x v="404"/>
    <x v="1"/>
    <s v="GM-14455"/>
    <x v="39"/>
    <x v="2"/>
    <s v="United States"/>
    <x v="22"/>
    <x v="10"/>
    <x v="155"/>
    <x v="2"/>
    <x v="1524"/>
    <x v="0"/>
    <x v="5"/>
    <x v="1502"/>
    <x v="2673"/>
    <x v="7"/>
    <x v="7"/>
    <x v="2950"/>
  </r>
  <r>
    <n v="3335"/>
    <x v="1655"/>
    <x v="3"/>
    <x v="170"/>
    <x v="554"/>
    <x v="2"/>
    <s v="PR-18880"/>
    <x v="701"/>
    <x v="0"/>
    <s v="United States"/>
    <x v="182"/>
    <x v="1"/>
    <x v="232"/>
    <x v="1"/>
    <x v="786"/>
    <x v="1"/>
    <x v="6"/>
    <x v="777"/>
    <x v="860"/>
    <x v="4"/>
    <x v="0"/>
    <x v="2951"/>
  </r>
  <r>
    <n v="3336"/>
    <x v="1655"/>
    <x v="3"/>
    <x v="170"/>
    <x v="554"/>
    <x v="2"/>
    <s v="PR-18880"/>
    <x v="701"/>
    <x v="0"/>
    <s v="United States"/>
    <x v="182"/>
    <x v="1"/>
    <x v="232"/>
    <x v="1"/>
    <x v="524"/>
    <x v="2"/>
    <x v="7"/>
    <x v="519"/>
    <x v="2674"/>
    <x v="4"/>
    <x v="2"/>
    <x v="2952"/>
  </r>
  <r>
    <n v="3337"/>
    <x v="1655"/>
    <x v="3"/>
    <x v="170"/>
    <x v="554"/>
    <x v="2"/>
    <s v="PR-18880"/>
    <x v="701"/>
    <x v="0"/>
    <s v="United States"/>
    <x v="182"/>
    <x v="1"/>
    <x v="232"/>
    <x v="1"/>
    <x v="1525"/>
    <x v="0"/>
    <x v="5"/>
    <x v="1503"/>
    <x v="681"/>
    <x v="4"/>
    <x v="0"/>
    <x v="2953"/>
  </r>
  <r>
    <n v="3338"/>
    <x v="1655"/>
    <x v="3"/>
    <x v="170"/>
    <x v="554"/>
    <x v="2"/>
    <s v="PR-18880"/>
    <x v="701"/>
    <x v="0"/>
    <s v="United States"/>
    <x v="182"/>
    <x v="1"/>
    <x v="232"/>
    <x v="1"/>
    <x v="10"/>
    <x v="0"/>
    <x v="3"/>
    <x v="10"/>
    <x v="2675"/>
    <x v="1"/>
    <x v="2"/>
    <x v="2954"/>
  </r>
  <r>
    <n v="3339"/>
    <x v="1655"/>
    <x v="3"/>
    <x v="170"/>
    <x v="554"/>
    <x v="2"/>
    <s v="PR-18880"/>
    <x v="701"/>
    <x v="0"/>
    <s v="United States"/>
    <x v="182"/>
    <x v="1"/>
    <x v="232"/>
    <x v="1"/>
    <x v="1526"/>
    <x v="1"/>
    <x v="8"/>
    <x v="1504"/>
    <x v="2676"/>
    <x v="6"/>
    <x v="2"/>
    <x v="2955"/>
  </r>
  <r>
    <n v="3340"/>
    <x v="1655"/>
    <x v="3"/>
    <x v="170"/>
    <x v="554"/>
    <x v="2"/>
    <s v="PR-18880"/>
    <x v="701"/>
    <x v="0"/>
    <s v="United States"/>
    <x v="182"/>
    <x v="1"/>
    <x v="232"/>
    <x v="1"/>
    <x v="1527"/>
    <x v="1"/>
    <x v="9"/>
    <x v="1505"/>
    <x v="2677"/>
    <x v="1"/>
    <x v="0"/>
    <x v="2956"/>
  </r>
  <r>
    <n v="3341"/>
    <x v="1655"/>
    <x v="3"/>
    <x v="170"/>
    <x v="554"/>
    <x v="2"/>
    <s v="PR-18880"/>
    <x v="701"/>
    <x v="0"/>
    <s v="United States"/>
    <x v="182"/>
    <x v="1"/>
    <x v="232"/>
    <x v="1"/>
    <x v="322"/>
    <x v="1"/>
    <x v="2"/>
    <x v="319"/>
    <x v="2678"/>
    <x v="2"/>
    <x v="0"/>
    <x v="2957"/>
  </r>
  <r>
    <n v="3342"/>
    <x v="1656"/>
    <x v="0"/>
    <x v="278"/>
    <x v="134"/>
    <x v="0"/>
    <s v="TB-21055"/>
    <x v="26"/>
    <x v="0"/>
    <s v="United States"/>
    <x v="94"/>
    <x v="31"/>
    <x v="358"/>
    <x v="3"/>
    <x v="1127"/>
    <x v="1"/>
    <x v="10"/>
    <x v="1106"/>
    <x v="1247"/>
    <x v="1"/>
    <x v="0"/>
    <x v="1295"/>
  </r>
  <r>
    <n v="3343"/>
    <x v="1656"/>
    <x v="0"/>
    <x v="278"/>
    <x v="134"/>
    <x v="0"/>
    <s v="TB-21055"/>
    <x v="26"/>
    <x v="0"/>
    <s v="United States"/>
    <x v="94"/>
    <x v="31"/>
    <x v="358"/>
    <x v="3"/>
    <x v="1110"/>
    <x v="0"/>
    <x v="3"/>
    <x v="1090"/>
    <x v="2679"/>
    <x v="7"/>
    <x v="4"/>
    <x v="2958"/>
  </r>
  <r>
    <n v="3344"/>
    <x v="1656"/>
    <x v="0"/>
    <x v="278"/>
    <x v="134"/>
    <x v="0"/>
    <s v="TB-21055"/>
    <x v="26"/>
    <x v="0"/>
    <s v="United States"/>
    <x v="94"/>
    <x v="31"/>
    <x v="358"/>
    <x v="3"/>
    <x v="222"/>
    <x v="2"/>
    <x v="7"/>
    <x v="220"/>
    <x v="1543"/>
    <x v="1"/>
    <x v="0"/>
    <x v="2959"/>
  </r>
  <r>
    <n v="3345"/>
    <x v="1656"/>
    <x v="0"/>
    <x v="278"/>
    <x v="134"/>
    <x v="0"/>
    <s v="TB-21055"/>
    <x v="26"/>
    <x v="0"/>
    <s v="United States"/>
    <x v="94"/>
    <x v="31"/>
    <x v="358"/>
    <x v="3"/>
    <x v="187"/>
    <x v="1"/>
    <x v="10"/>
    <x v="186"/>
    <x v="2680"/>
    <x v="6"/>
    <x v="0"/>
    <x v="2960"/>
  </r>
  <r>
    <n v="3346"/>
    <x v="1656"/>
    <x v="0"/>
    <x v="278"/>
    <x v="134"/>
    <x v="0"/>
    <s v="TB-21055"/>
    <x v="26"/>
    <x v="0"/>
    <s v="United States"/>
    <x v="94"/>
    <x v="31"/>
    <x v="358"/>
    <x v="3"/>
    <x v="848"/>
    <x v="1"/>
    <x v="13"/>
    <x v="33"/>
    <x v="2643"/>
    <x v="4"/>
    <x v="0"/>
    <x v="2961"/>
  </r>
  <r>
    <n v="3347"/>
    <x v="1656"/>
    <x v="0"/>
    <x v="278"/>
    <x v="134"/>
    <x v="0"/>
    <s v="TB-21055"/>
    <x v="26"/>
    <x v="0"/>
    <s v="United States"/>
    <x v="94"/>
    <x v="31"/>
    <x v="358"/>
    <x v="3"/>
    <x v="1458"/>
    <x v="1"/>
    <x v="8"/>
    <x v="1435"/>
    <x v="180"/>
    <x v="2"/>
    <x v="0"/>
    <x v="2962"/>
  </r>
  <r>
    <n v="3348"/>
    <x v="1657"/>
    <x v="1"/>
    <x v="863"/>
    <x v="918"/>
    <x v="1"/>
    <s v="ON-18715"/>
    <x v="21"/>
    <x v="1"/>
    <s v="United States"/>
    <x v="358"/>
    <x v="1"/>
    <x v="440"/>
    <x v="1"/>
    <x v="400"/>
    <x v="1"/>
    <x v="6"/>
    <x v="396"/>
    <x v="2681"/>
    <x v="2"/>
    <x v="0"/>
    <x v="2963"/>
  </r>
  <r>
    <n v="3349"/>
    <x v="1658"/>
    <x v="3"/>
    <x v="60"/>
    <x v="170"/>
    <x v="2"/>
    <s v="AH-10195"/>
    <x v="124"/>
    <x v="1"/>
    <s v="United States"/>
    <x v="22"/>
    <x v="10"/>
    <x v="36"/>
    <x v="2"/>
    <x v="27"/>
    <x v="1"/>
    <x v="8"/>
    <x v="27"/>
    <x v="2682"/>
    <x v="2"/>
    <x v="3"/>
    <x v="2964"/>
  </r>
  <r>
    <n v="3350"/>
    <x v="1659"/>
    <x v="0"/>
    <x v="864"/>
    <x v="257"/>
    <x v="1"/>
    <s v="NM-18520"/>
    <x v="392"/>
    <x v="0"/>
    <s v="United States"/>
    <x v="4"/>
    <x v="4"/>
    <x v="59"/>
    <x v="1"/>
    <x v="696"/>
    <x v="1"/>
    <x v="8"/>
    <x v="689"/>
    <x v="581"/>
    <x v="4"/>
    <x v="2"/>
    <x v="590"/>
  </r>
  <r>
    <n v="3351"/>
    <x v="1660"/>
    <x v="0"/>
    <x v="482"/>
    <x v="844"/>
    <x v="1"/>
    <s v="AR-10510"/>
    <x v="239"/>
    <x v="0"/>
    <s v="United States"/>
    <x v="20"/>
    <x v="15"/>
    <x v="23"/>
    <x v="3"/>
    <x v="1048"/>
    <x v="2"/>
    <x v="11"/>
    <x v="1028"/>
    <x v="1324"/>
    <x v="1"/>
    <x v="0"/>
    <x v="2965"/>
  </r>
  <r>
    <n v="3352"/>
    <x v="1661"/>
    <x v="2"/>
    <x v="865"/>
    <x v="919"/>
    <x v="1"/>
    <s v="BM-11650"/>
    <x v="312"/>
    <x v="1"/>
    <s v="United States"/>
    <x v="70"/>
    <x v="1"/>
    <x v="88"/>
    <x v="1"/>
    <x v="1528"/>
    <x v="0"/>
    <x v="0"/>
    <x v="1506"/>
    <x v="2683"/>
    <x v="1"/>
    <x v="11"/>
    <x v="2966"/>
  </r>
  <r>
    <n v="3353"/>
    <x v="1661"/>
    <x v="2"/>
    <x v="865"/>
    <x v="919"/>
    <x v="1"/>
    <s v="BM-11650"/>
    <x v="312"/>
    <x v="1"/>
    <s v="United States"/>
    <x v="70"/>
    <x v="1"/>
    <x v="88"/>
    <x v="1"/>
    <x v="66"/>
    <x v="2"/>
    <x v="7"/>
    <x v="66"/>
    <x v="1414"/>
    <x v="0"/>
    <x v="2"/>
    <x v="1488"/>
  </r>
  <r>
    <n v="3354"/>
    <x v="1662"/>
    <x v="2"/>
    <x v="866"/>
    <x v="885"/>
    <x v="1"/>
    <s v="CA-12310"/>
    <x v="119"/>
    <x v="1"/>
    <s v="United States"/>
    <x v="39"/>
    <x v="29"/>
    <x v="318"/>
    <x v="3"/>
    <x v="1149"/>
    <x v="2"/>
    <x v="7"/>
    <x v="1128"/>
    <x v="2684"/>
    <x v="0"/>
    <x v="0"/>
    <x v="2967"/>
  </r>
  <r>
    <n v="3355"/>
    <x v="1662"/>
    <x v="2"/>
    <x v="866"/>
    <x v="885"/>
    <x v="1"/>
    <s v="CA-12310"/>
    <x v="119"/>
    <x v="1"/>
    <s v="United States"/>
    <x v="39"/>
    <x v="29"/>
    <x v="318"/>
    <x v="3"/>
    <x v="1529"/>
    <x v="0"/>
    <x v="3"/>
    <x v="1507"/>
    <x v="2685"/>
    <x v="7"/>
    <x v="4"/>
    <x v="2968"/>
  </r>
  <r>
    <n v="3356"/>
    <x v="1662"/>
    <x v="2"/>
    <x v="866"/>
    <x v="885"/>
    <x v="1"/>
    <s v="CA-12310"/>
    <x v="119"/>
    <x v="1"/>
    <s v="United States"/>
    <x v="39"/>
    <x v="29"/>
    <x v="318"/>
    <x v="3"/>
    <x v="864"/>
    <x v="1"/>
    <x v="8"/>
    <x v="850"/>
    <x v="1513"/>
    <x v="0"/>
    <x v="0"/>
    <x v="1597"/>
  </r>
  <r>
    <n v="3357"/>
    <x v="1662"/>
    <x v="2"/>
    <x v="866"/>
    <x v="885"/>
    <x v="1"/>
    <s v="CA-12310"/>
    <x v="119"/>
    <x v="1"/>
    <s v="United States"/>
    <x v="39"/>
    <x v="29"/>
    <x v="318"/>
    <x v="3"/>
    <x v="315"/>
    <x v="1"/>
    <x v="8"/>
    <x v="312"/>
    <x v="2686"/>
    <x v="7"/>
    <x v="0"/>
    <x v="2969"/>
  </r>
  <r>
    <n v="3358"/>
    <x v="1663"/>
    <x v="3"/>
    <x v="210"/>
    <x v="462"/>
    <x v="1"/>
    <s v="NF-18595"/>
    <x v="376"/>
    <x v="2"/>
    <s v="United States"/>
    <x v="22"/>
    <x v="10"/>
    <x v="26"/>
    <x v="2"/>
    <x v="885"/>
    <x v="1"/>
    <x v="10"/>
    <x v="33"/>
    <x v="2687"/>
    <x v="6"/>
    <x v="2"/>
    <x v="2970"/>
  </r>
  <r>
    <n v="3359"/>
    <x v="1664"/>
    <x v="0"/>
    <x v="715"/>
    <x v="761"/>
    <x v="1"/>
    <s v="AF-10870"/>
    <x v="578"/>
    <x v="0"/>
    <s v="United States"/>
    <x v="22"/>
    <x v="10"/>
    <x v="26"/>
    <x v="2"/>
    <x v="385"/>
    <x v="1"/>
    <x v="8"/>
    <x v="381"/>
    <x v="2688"/>
    <x v="0"/>
    <x v="3"/>
    <x v="2971"/>
  </r>
  <r>
    <n v="3360"/>
    <x v="1664"/>
    <x v="0"/>
    <x v="715"/>
    <x v="761"/>
    <x v="1"/>
    <s v="AF-10870"/>
    <x v="578"/>
    <x v="0"/>
    <s v="United States"/>
    <x v="22"/>
    <x v="10"/>
    <x v="26"/>
    <x v="2"/>
    <x v="960"/>
    <x v="2"/>
    <x v="11"/>
    <x v="944"/>
    <x v="2689"/>
    <x v="0"/>
    <x v="2"/>
    <x v="2972"/>
  </r>
  <r>
    <n v="3361"/>
    <x v="1665"/>
    <x v="1"/>
    <x v="593"/>
    <x v="920"/>
    <x v="0"/>
    <s v="TC-21535"/>
    <x v="426"/>
    <x v="2"/>
    <s v="United States"/>
    <x v="20"/>
    <x v="15"/>
    <x v="23"/>
    <x v="3"/>
    <x v="229"/>
    <x v="1"/>
    <x v="10"/>
    <x v="227"/>
    <x v="2690"/>
    <x v="4"/>
    <x v="0"/>
    <x v="2973"/>
  </r>
  <r>
    <n v="3362"/>
    <x v="1665"/>
    <x v="1"/>
    <x v="593"/>
    <x v="920"/>
    <x v="0"/>
    <s v="TC-21535"/>
    <x v="426"/>
    <x v="2"/>
    <s v="United States"/>
    <x v="20"/>
    <x v="15"/>
    <x v="23"/>
    <x v="3"/>
    <x v="1530"/>
    <x v="0"/>
    <x v="5"/>
    <x v="1508"/>
    <x v="2691"/>
    <x v="1"/>
    <x v="0"/>
    <x v="2974"/>
  </r>
  <r>
    <n v="3363"/>
    <x v="1666"/>
    <x v="1"/>
    <x v="350"/>
    <x v="604"/>
    <x v="1"/>
    <s v="Dp-13240"/>
    <x v="656"/>
    <x v="2"/>
    <s v="United States"/>
    <x v="359"/>
    <x v="31"/>
    <x v="441"/>
    <x v="3"/>
    <x v="498"/>
    <x v="1"/>
    <x v="10"/>
    <x v="493"/>
    <x v="541"/>
    <x v="1"/>
    <x v="0"/>
    <x v="551"/>
  </r>
  <r>
    <n v="3364"/>
    <x v="1666"/>
    <x v="1"/>
    <x v="350"/>
    <x v="604"/>
    <x v="1"/>
    <s v="Dp-13240"/>
    <x v="656"/>
    <x v="2"/>
    <s v="United States"/>
    <x v="359"/>
    <x v="31"/>
    <x v="441"/>
    <x v="3"/>
    <x v="92"/>
    <x v="1"/>
    <x v="8"/>
    <x v="92"/>
    <x v="2692"/>
    <x v="0"/>
    <x v="0"/>
    <x v="2975"/>
  </r>
  <r>
    <n v="3365"/>
    <x v="1667"/>
    <x v="0"/>
    <x v="87"/>
    <x v="461"/>
    <x v="0"/>
    <s v="MC-17425"/>
    <x v="466"/>
    <x v="1"/>
    <s v="United States"/>
    <x v="12"/>
    <x v="5"/>
    <x v="66"/>
    <x v="2"/>
    <x v="740"/>
    <x v="0"/>
    <x v="5"/>
    <x v="33"/>
    <x v="1250"/>
    <x v="1"/>
    <x v="7"/>
    <x v="2976"/>
  </r>
  <r>
    <n v="3366"/>
    <x v="1668"/>
    <x v="2"/>
    <x v="867"/>
    <x v="921"/>
    <x v="2"/>
    <s v="LC-17050"/>
    <x v="702"/>
    <x v="0"/>
    <s v="United States"/>
    <x v="133"/>
    <x v="1"/>
    <x v="168"/>
    <x v="1"/>
    <x v="1106"/>
    <x v="0"/>
    <x v="0"/>
    <x v="1086"/>
    <x v="1413"/>
    <x v="0"/>
    <x v="11"/>
    <x v="2977"/>
  </r>
  <r>
    <n v="3367"/>
    <x v="1669"/>
    <x v="2"/>
    <x v="868"/>
    <x v="406"/>
    <x v="1"/>
    <s v="BM-11650"/>
    <x v="312"/>
    <x v="1"/>
    <s v="United States"/>
    <x v="61"/>
    <x v="5"/>
    <x v="162"/>
    <x v="2"/>
    <x v="934"/>
    <x v="1"/>
    <x v="10"/>
    <x v="918"/>
    <x v="563"/>
    <x v="0"/>
    <x v="2"/>
    <x v="572"/>
  </r>
  <r>
    <n v="3368"/>
    <x v="1669"/>
    <x v="2"/>
    <x v="868"/>
    <x v="406"/>
    <x v="1"/>
    <s v="BM-11650"/>
    <x v="312"/>
    <x v="1"/>
    <s v="United States"/>
    <x v="61"/>
    <x v="5"/>
    <x v="162"/>
    <x v="2"/>
    <x v="1357"/>
    <x v="1"/>
    <x v="10"/>
    <x v="1334"/>
    <x v="646"/>
    <x v="1"/>
    <x v="2"/>
    <x v="2978"/>
  </r>
  <r>
    <n v="3369"/>
    <x v="1670"/>
    <x v="1"/>
    <x v="82"/>
    <x v="332"/>
    <x v="1"/>
    <s v="NW-18400"/>
    <x v="508"/>
    <x v="0"/>
    <s v="United States"/>
    <x v="98"/>
    <x v="33"/>
    <x v="121"/>
    <x v="1"/>
    <x v="1531"/>
    <x v="0"/>
    <x v="0"/>
    <x v="1509"/>
    <x v="1741"/>
    <x v="0"/>
    <x v="0"/>
    <x v="2979"/>
  </r>
  <r>
    <n v="3370"/>
    <x v="1670"/>
    <x v="1"/>
    <x v="82"/>
    <x v="332"/>
    <x v="1"/>
    <s v="NW-18400"/>
    <x v="508"/>
    <x v="0"/>
    <s v="United States"/>
    <x v="98"/>
    <x v="33"/>
    <x v="121"/>
    <x v="1"/>
    <x v="340"/>
    <x v="1"/>
    <x v="8"/>
    <x v="336"/>
    <x v="2693"/>
    <x v="4"/>
    <x v="2"/>
    <x v="2980"/>
  </r>
  <r>
    <n v="3371"/>
    <x v="1671"/>
    <x v="0"/>
    <x v="869"/>
    <x v="595"/>
    <x v="3"/>
    <s v="TB-21280"/>
    <x v="509"/>
    <x v="0"/>
    <s v="United States"/>
    <x v="110"/>
    <x v="26"/>
    <x v="136"/>
    <x v="2"/>
    <x v="217"/>
    <x v="2"/>
    <x v="11"/>
    <x v="216"/>
    <x v="2694"/>
    <x v="2"/>
    <x v="0"/>
    <x v="2981"/>
  </r>
  <r>
    <n v="3372"/>
    <x v="1672"/>
    <x v="3"/>
    <x v="397"/>
    <x v="420"/>
    <x v="1"/>
    <s v="BS-11755"/>
    <x v="94"/>
    <x v="0"/>
    <s v="United States"/>
    <x v="8"/>
    <x v="1"/>
    <x v="34"/>
    <x v="1"/>
    <x v="973"/>
    <x v="1"/>
    <x v="8"/>
    <x v="958"/>
    <x v="63"/>
    <x v="5"/>
    <x v="2"/>
    <x v="2982"/>
  </r>
  <r>
    <n v="3373"/>
    <x v="1672"/>
    <x v="3"/>
    <x v="397"/>
    <x v="420"/>
    <x v="1"/>
    <s v="BS-11755"/>
    <x v="94"/>
    <x v="0"/>
    <s v="United States"/>
    <x v="8"/>
    <x v="1"/>
    <x v="34"/>
    <x v="1"/>
    <x v="1429"/>
    <x v="1"/>
    <x v="9"/>
    <x v="1408"/>
    <x v="2695"/>
    <x v="0"/>
    <x v="0"/>
    <x v="2983"/>
  </r>
  <r>
    <n v="3374"/>
    <x v="1673"/>
    <x v="1"/>
    <x v="784"/>
    <x v="763"/>
    <x v="1"/>
    <s v="SO-20335"/>
    <x v="2"/>
    <x v="0"/>
    <s v="United States"/>
    <x v="337"/>
    <x v="15"/>
    <x v="418"/>
    <x v="3"/>
    <x v="1462"/>
    <x v="0"/>
    <x v="5"/>
    <x v="1439"/>
    <x v="2696"/>
    <x v="1"/>
    <x v="0"/>
    <x v="2984"/>
  </r>
  <r>
    <n v="3375"/>
    <x v="1673"/>
    <x v="1"/>
    <x v="784"/>
    <x v="763"/>
    <x v="1"/>
    <s v="SO-20335"/>
    <x v="2"/>
    <x v="0"/>
    <s v="United States"/>
    <x v="337"/>
    <x v="15"/>
    <x v="418"/>
    <x v="3"/>
    <x v="394"/>
    <x v="0"/>
    <x v="1"/>
    <x v="390"/>
    <x v="2697"/>
    <x v="2"/>
    <x v="9"/>
    <x v="2985"/>
  </r>
  <r>
    <n v="3376"/>
    <x v="1673"/>
    <x v="1"/>
    <x v="784"/>
    <x v="763"/>
    <x v="1"/>
    <s v="SO-20335"/>
    <x v="2"/>
    <x v="0"/>
    <s v="United States"/>
    <x v="337"/>
    <x v="15"/>
    <x v="418"/>
    <x v="3"/>
    <x v="433"/>
    <x v="2"/>
    <x v="7"/>
    <x v="428"/>
    <x v="792"/>
    <x v="4"/>
    <x v="0"/>
    <x v="2986"/>
  </r>
  <r>
    <n v="3377"/>
    <x v="1673"/>
    <x v="1"/>
    <x v="784"/>
    <x v="763"/>
    <x v="1"/>
    <s v="SO-20335"/>
    <x v="2"/>
    <x v="0"/>
    <s v="United States"/>
    <x v="337"/>
    <x v="15"/>
    <x v="418"/>
    <x v="3"/>
    <x v="228"/>
    <x v="0"/>
    <x v="1"/>
    <x v="226"/>
    <x v="2698"/>
    <x v="0"/>
    <x v="9"/>
    <x v="2987"/>
  </r>
  <r>
    <n v="3378"/>
    <x v="1674"/>
    <x v="0"/>
    <x v="474"/>
    <x v="271"/>
    <x v="2"/>
    <s v="CS-12490"/>
    <x v="703"/>
    <x v="1"/>
    <s v="United States"/>
    <x v="360"/>
    <x v="5"/>
    <x v="442"/>
    <x v="2"/>
    <x v="1018"/>
    <x v="1"/>
    <x v="4"/>
    <x v="1510"/>
    <x v="2699"/>
    <x v="6"/>
    <x v="2"/>
    <x v="2988"/>
  </r>
  <r>
    <n v="3379"/>
    <x v="1675"/>
    <x v="3"/>
    <x v="294"/>
    <x v="312"/>
    <x v="1"/>
    <s v="PO-19180"/>
    <x v="178"/>
    <x v="2"/>
    <s v="United States"/>
    <x v="12"/>
    <x v="5"/>
    <x v="14"/>
    <x v="2"/>
    <x v="1426"/>
    <x v="1"/>
    <x v="8"/>
    <x v="1405"/>
    <x v="2700"/>
    <x v="5"/>
    <x v="3"/>
    <x v="2989"/>
  </r>
  <r>
    <n v="3380"/>
    <x v="1675"/>
    <x v="3"/>
    <x v="294"/>
    <x v="312"/>
    <x v="1"/>
    <s v="PO-19180"/>
    <x v="178"/>
    <x v="2"/>
    <s v="United States"/>
    <x v="12"/>
    <x v="5"/>
    <x v="14"/>
    <x v="2"/>
    <x v="1532"/>
    <x v="1"/>
    <x v="10"/>
    <x v="1511"/>
    <x v="1518"/>
    <x v="1"/>
    <x v="2"/>
    <x v="1603"/>
  </r>
  <r>
    <n v="3381"/>
    <x v="1676"/>
    <x v="3"/>
    <x v="51"/>
    <x v="865"/>
    <x v="2"/>
    <s v="TD-20995"/>
    <x v="143"/>
    <x v="0"/>
    <s v="United States"/>
    <x v="10"/>
    <x v="9"/>
    <x v="74"/>
    <x v="3"/>
    <x v="1533"/>
    <x v="0"/>
    <x v="5"/>
    <x v="1512"/>
    <x v="2701"/>
    <x v="6"/>
    <x v="2"/>
    <x v="2990"/>
  </r>
  <r>
    <n v="3382"/>
    <x v="1677"/>
    <x v="3"/>
    <x v="151"/>
    <x v="624"/>
    <x v="2"/>
    <s v="SP-20620"/>
    <x v="407"/>
    <x v="1"/>
    <s v="United States"/>
    <x v="67"/>
    <x v="2"/>
    <x v="85"/>
    <x v="0"/>
    <x v="135"/>
    <x v="1"/>
    <x v="12"/>
    <x v="135"/>
    <x v="1699"/>
    <x v="7"/>
    <x v="2"/>
    <x v="2991"/>
  </r>
  <r>
    <n v="3383"/>
    <x v="1678"/>
    <x v="1"/>
    <x v="784"/>
    <x v="234"/>
    <x v="0"/>
    <s v="MS-17365"/>
    <x v="333"/>
    <x v="0"/>
    <s v="United States"/>
    <x v="20"/>
    <x v="15"/>
    <x v="45"/>
    <x v="3"/>
    <x v="1303"/>
    <x v="1"/>
    <x v="12"/>
    <x v="1279"/>
    <x v="1465"/>
    <x v="1"/>
    <x v="0"/>
    <x v="1544"/>
  </r>
  <r>
    <n v="3384"/>
    <x v="1678"/>
    <x v="1"/>
    <x v="784"/>
    <x v="234"/>
    <x v="0"/>
    <s v="MS-17365"/>
    <x v="333"/>
    <x v="0"/>
    <s v="United States"/>
    <x v="20"/>
    <x v="15"/>
    <x v="45"/>
    <x v="3"/>
    <x v="1534"/>
    <x v="0"/>
    <x v="1"/>
    <x v="1513"/>
    <x v="2702"/>
    <x v="3"/>
    <x v="9"/>
    <x v="2992"/>
  </r>
  <r>
    <n v="3385"/>
    <x v="1678"/>
    <x v="1"/>
    <x v="784"/>
    <x v="234"/>
    <x v="0"/>
    <s v="MS-17365"/>
    <x v="333"/>
    <x v="0"/>
    <s v="United States"/>
    <x v="20"/>
    <x v="15"/>
    <x v="45"/>
    <x v="3"/>
    <x v="907"/>
    <x v="2"/>
    <x v="7"/>
    <x v="890"/>
    <x v="2703"/>
    <x v="2"/>
    <x v="0"/>
    <x v="2993"/>
  </r>
  <r>
    <n v="3386"/>
    <x v="1679"/>
    <x v="3"/>
    <x v="566"/>
    <x v="768"/>
    <x v="1"/>
    <s v="Dp-13240"/>
    <x v="656"/>
    <x v="2"/>
    <s v="United States"/>
    <x v="35"/>
    <x v="3"/>
    <x v="43"/>
    <x v="0"/>
    <x v="245"/>
    <x v="1"/>
    <x v="4"/>
    <x v="243"/>
    <x v="2704"/>
    <x v="4"/>
    <x v="2"/>
    <x v="2994"/>
  </r>
  <r>
    <n v="3387"/>
    <x v="1679"/>
    <x v="3"/>
    <x v="566"/>
    <x v="768"/>
    <x v="1"/>
    <s v="Dp-13240"/>
    <x v="656"/>
    <x v="2"/>
    <s v="United States"/>
    <x v="35"/>
    <x v="3"/>
    <x v="43"/>
    <x v="0"/>
    <x v="550"/>
    <x v="1"/>
    <x v="13"/>
    <x v="33"/>
    <x v="2247"/>
    <x v="1"/>
    <x v="2"/>
    <x v="2425"/>
  </r>
  <r>
    <n v="3388"/>
    <x v="1679"/>
    <x v="3"/>
    <x v="566"/>
    <x v="768"/>
    <x v="1"/>
    <s v="Dp-13240"/>
    <x v="656"/>
    <x v="2"/>
    <s v="United States"/>
    <x v="35"/>
    <x v="3"/>
    <x v="43"/>
    <x v="0"/>
    <x v="872"/>
    <x v="2"/>
    <x v="7"/>
    <x v="857"/>
    <x v="2705"/>
    <x v="0"/>
    <x v="2"/>
    <x v="2995"/>
  </r>
  <r>
    <n v="3389"/>
    <x v="1679"/>
    <x v="3"/>
    <x v="566"/>
    <x v="768"/>
    <x v="1"/>
    <s v="Dp-13240"/>
    <x v="656"/>
    <x v="2"/>
    <s v="United States"/>
    <x v="35"/>
    <x v="3"/>
    <x v="43"/>
    <x v="0"/>
    <x v="912"/>
    <x v="1"/>
    <x v="8"/>
    <x v="895"/>
    <x v="2706"/>
    <x v="5"/>
    <x v="6"/>
    <x v="2996"/>
  </r>
  <r>
    <n v="3390"/>
    <x v="1679"/>
    <x v="3"/>
    <x v="566"/>
    <x v="768"/>
    <x v="1"/>
    <s v="Dp-13240"/>
    <x v="656"/>
    <x v="2"/>
    <s v="United States"/>
    <x v="35"/>
    <x v="3"/>
    <x v="43"/>
    <x v="0"/>
    <x v="977"/>
    <x v="0"/>
    <x v="3"/>
    <x v="824"/>
    <x v="1259"/>
    <x v="1"/>
    <x v="10"/>
    <x v="1308"/>
  </r>
  <r>
    <n v="3391"/>
    <x v="1680"/>
    <x v="3"/>
    <x v="613"/>
    <x v="922"/>
    <x v="0"/>
    <s v="DB-13660"/>
    <x v="551"/>
    <x v="0"/>
    <s v="United States"/>
    <x v="61"/>
    <x v="5"/>
    <x v="176"/>
    <x v="2"/>
    <x v="1433"/>
    <x v="1"/>
    <x v="10"/>
    <x v="1412"/>
    <x v="1312"/>
    <x v="0"/>
    <x v="2"/>
    <x v="2997"/>
  </r>
  <r>
    <n v="3392"/>
    <x v="1681"/>
    <x v="2"/>
    <x v="128"/>
    <x v="923"/>
    <x v="1"/>
    <s v="MG-17650"/>
    <x v="377"/>
    <x v="2"/>
    <s v="United States"/>
    <x v="4"/>
    <x v="4"/>
    <x v="5"/>
    <x v="1"/>
    <x v="638"/>
    <x v="2"/>
    <x v="7"/>
    <x v="632"/>
    <x v="2707"/>
    <x v="4"/>
    <x v="2"/>
    <x v="2998"/>
  </r>
  <r>
    <n v="3393"/>
    <x v="1681"/>
    <x v="2"/>
    <x v="128"/>
    <x v="923"/>
    <x v="1"/>
    <s v="MG-17650"/>
    <x v="377"/>
    <x v="2"/>
    <s v="United States"/>
    <x v="4"/>
    <x v="4"/>
    <x v="5"/>
    <x v="1"/>
    <x v="1075"/>
    <x v="2"/>
    <x v="7"/>
    <x v="1056"/>
    <x v="2708"/>
    <x v="0"/>
    <x v="2"/>
    <x v="2999"/>
  </r>
  <r>
    <n v="3394"/>
    <x v="1682"/>
    <x v="2"/>
    <x v="754"/>
    <x v="573"/>
    <x v="2"/>
    <s v="EH-14185"/>
    <x v="699"/>
    <x v="0"/>
    <s v="United States"/>
    <x v="45"/>
    <x v="5"/>
    <x v="89"/>
    <x v="2"/>
    <x v="1002"/>
    <x v="1"/>
    <x v="8"/>
    <x v="985"/>
    <x v="2709"/>
    <x v="7"/>
    <x v="3"/>
    <x v="3000"/>
  </r>
  <r>
    <n v="3395"/>
    <x v="1683"/>
    <x v="3"/>
    <x v="193"/>
    <x v="272"/>
    <x v="3"/>
    <s v="CL-11890"/>
    <x v="488"/>
    <x v="0"/>
    <s v="United States"/>
    <x v="10"/>
    <x v="9"/>
    <x v="105"/>
    <x v="3"/>
    <x v="1305"/>
    <x v="1"/>
    <x v="10"/>
    <x v="1281"/>
    <x v="2710"/>
    <x v="5"/>
    <x v="2"/>
    <x v="3001"/>
  </r>
  <r>
    <n v="3396"/>
    <x v="1684"/>
    <x v="3"/>
    <x v="870"/>
    <x v="924"/>
    <x v="1"/>
    <s v="KF-16285"/>
    <x v="580"/>
    <x v="2"/>
    <s v="United States"/>
    <x v="245"/>
    <x v="14"/>
    <x v="303"/>
    <x v="2"/>
    <x v="1439"/>
    <x v="1"/>
    <x v="4"/>
    <x v="1418"/>
    <x v="2337"/>
    <x v="4"/>
    <x v="0"/>
    <x v="3002"/>
  </r>
  <r>
    <n v="3397"/>
    <x v="1684"/>
    <x v="3"/>
    <x v="870"/>
    <x v="924"/>
    <x v="1"/>
    <s v="KF-16285"/>
    <x v="580"/>
    <x v="2"/>
    <s v="United States"/>
    <x v="245"/>
    <x v="14"/>
    <x v="303"/>
    <x v="2"/>
    <x v="13"/>
    <x v="1"/>
    <x v="8"/>
    <x v="13"/>
    <x v="2711"/>
    <x v="7"/>
    <x v="0"/>
    <x v="3003"/>
  </r>
  <r>
    <n v="3398"/>
    <x v="1684"/>
    <x v="3"/>
    <x v="870"/>
    <x v="924"/>
    <x v="1"/>
    <s v="KF-16285"/>
    <x v="580"/>
    <x v="2"/>
    <s v="United States"/>
    <x v="245"/>
    <x v="14"/>
    <x v="303"/>
    <x v="2"/>
    <x v="490"/>
    <x v="1"/>
    <x v="10"/>
    <x v="485"/>
    <x v="243"/>
    <x v="4"/>
    <x v="0"/>
    <x v="245"/>
  </r>
  <r>
    <n v="3399"/>
    <x v="1685"/>
    <x v="2"/>
    <x v="871"/>
    <x v="158"/>
    <x v="1"/>
    <s v="DH-13075"/>
    <x v="704"/>
    <x v="1"/>
    <s v="United States"/>
    <x v="102"/>
    <x v="0"/>
    <x v="126"/>
    <x v="0"/>
    <x v="687"/>
    <x v="2"/>
    <x v="7"/>
    <x v="680"/>
    <x v="2712"/>
    <x v="7"/>
    <x v="0"/>
    <x v="3004"/>
  </r>
  <r>
    <n v="3400"/>
    <x v="1685"/>
    <x v="2"/>
    <x v="871"/>
    <x v="158"/>
    <x v="1"/>
    <s v="DH-13075"/>
    <x v="704"/>
    <x v="1"/>
    <s v="United States"/>
    <x v="102"/>
    <x v="0"/>
    <x v="126"/>
    <x v="0"/>
    <x v="1078"/>
    <x v="1"/>
    <x v="10"/>
    <x v="1059"/>
    <x v="2713"/>
    <x v="5"/>
    <x v="0"/>
    <x v="3005"/>
  </r>
  <r>
    <n v="3401"/>
    <x v="1685"/>
    <x v="2"/>
    <x v="871"/>
    <x v="158"/>
    <x v="1"/>
    <s v="DH-13075"/>
    <x v="704"/>
    <x v="1"/>
    <s v="United States"/>
    <x v="102"/>
    <x v="0"/>
    <x v="126"/>
    <x v="0"/>
    <x v="557"/>
    <x v="1"/>
    <x v="4"/>
    <x v="551"/>
    <x v="2714"/>
    <x v="1"/>
    <x v="0"/>
    <x v="3006"/>
  </r>
  <r>
    <n v="3402"/>
    <x v="1685"/>
    <x v="2"/>
    <x v="871"/>
    <x v="158"/>
    <x v="1"/>
    <s v="DH-13075"/>
    <x v="704"/>
    <x v="1"/>
    <s v="United States"/>
    <x v="102"/>
    <x v="0"/>
    <x v="126"/>
    <x v="0"/>
    <x v="6"/>
    <x v="1"/>
    <x v="6"/>
    <x v="6"/>
    <x v="1410"/>
    <x v="1"/>
    <x v="0"/>
    <x v="2241"/>
  </r>
  <r>
    <n v="3403"/>
    <x v="1686"/>
    <x v="1"/>
    <x v="124"/>
    <x v="27"/>
    <x v="2"/>
    <s v="LA-16780"/>
    <x v="156"/>
    <x v="1"/>
    <s v="United States"/>
    <x v="361"/>
    <x v="10"/>
    <x v="443"/>
    <x v="2"/>
    <x v="740"/>
    <x v="0"/>
    <x v="5"/>
    <x v="33"/>
    <x v="2715"/>
    <x v="3"/>
    <x v="7"/>
    <x v="3007"/>
  </r>
  <r>
    <n v="3404"/>
    <x v="1687"/>
    <x v="3"/>
    <x v="148"/>
    <x v="742"/>
    <x v="1"/>
    <s v="HZ-14950"/>
    <x v="521"/>
    <x v="0"/>
    <s v="United States"/>
    <x v="12"/>
    <x v="5"/>
    <x v="14"/>
    <x v="2"/>
    <x v="1535"/>
    <x v="0"/>
    <x v="5"/>
    <x v="1514"/>
    <x v="2716"/>
    <x v="4"/>
    <x v="7"/>
    <x v="3008"/>
  </r>
  <r>
    <n v="3405"/>
    <x v="1688"/>
    <x v="1"/>
    <x v="872"/>
    <x v="334"/>
    <x v="3"/>
    <s v="CM-12190"/>
    <x v="496"/>
    <x v="0"/>
    <s v="United States"/>
    <x v="1"/>
    <x v="1"/>
    <x v="25"/>
    <x v="1"/>
    <x v="41"/>
    <x v="1"/>
    <x v="4"/>
    <x v="41"/>
    <x v="42"/>
    <x v="0"/>
    <x v="0"/>
    <x v="42"/>
  </r>
  <r>
    <n v="3406"/>
    <x v="1689"/>
    <x v="2"/>
    <x v="488"/>
    <x v="925"/>
    <x v="1"/>
    <s v="LB-16795"/>
    <x v="697"/>
    <x v="2"/>
    <s v="United States"/>
    <x v="38"/>
    <x v="24"/>
    <x v="47"/>
    <x v="3"/>
    <x v="228"/>
    <x v="0"/>
    <x v="1"/>
    <x v="226"/>
    <x v="2717"/>
    <x v="0"/>
    <x v="4"/>
    <x v="3009"/>
  </r>
  <r>
    <n v="3407"/>
    <x v="1689"/>
    <x v="2"/>
    <x v="488"/>
    <x v="925"/>
    <x v="1"/>
    <s v="LB-16795"/>
    <x v="697"/>
    <x v="2"/>
    <s v="United States"/>
    <x v="38"/>
    <x v="24"/>
    <x v="47"/>
    <x v="3"/>
    <x v="228"/>
    <x v="0"/>
    <x v="1"/>
    <x v="226"/>
    <x v="2717"/>
    <x v="0"/>
    <x v="4"/>
    <x v="3009"/>
  </r>
  <r>
    <n v="3408"/>
    <x v="1689"/>
    <x v="2"/>
    <x v="488"/>
    <x v="925"/>
    <x v="1"/>
    <s v="LB-16795"/>
    <x v="697"/>
    <x v="2"/>
    <s v="United States"/>
    <x v="38"/>
    <x v="24"/>
    <x v="47"/>
    <x v="3"/>
    <x v="744"/>
    <x v="1"/>
    <x v="8"/>
    <x v="735"/>
    <x v="2718"/>
    <x v="8"/>
    <x v="6"/>
    <x v="3010"/>
  </r>
  <r>
    <n v="3409"/>
    <x v="1689"/>
    <x v="2"/>
    <x v="488"/>
    <x v="925"/>
    <x v="1"/>
    <s v="LB-16795"/>
    <x v="697"/>
    <x v="2"/>
    <s v="United States"/>
    <x v="38"/>
    <x v="24"/>
    <x v="47"/>
    <x v="3"/>
    <x v="770"/>
    <x v="0"/>
    <x v="5"/>
    <x v="762"/>
    <x v="2719"/>
    <x v="4"/>
    <x v="2"/>
    <x v="3011"/>
  </r>
  <r>
    <n v="3410"/>
    <x v="1690"/>
    <x v="3"/>
    <x v="504"/>
    <x v="593"/>
    <x v="1"/>
    <s v="JF-15490"/>
    <x v="223"/>
    <x v="0"/>
    <s v="United States"/>
    <x v="38"/>
    <x v="24"/>
    <x v="47"/>
    <x v="3"/>
    <x v="498"/>
    <x v="1"/>
    <x v="10"/>
    <x v="493"/>
    <x v="563"/>
    <x v="0"/>
    <x v="2"/>
    <x v="572"/>
  </r>
  <r>
    <n v="3411"/>
    <x v="1691"/>
    <x v="0"/>
    <x v="873"/>
    <x v="926"/>
    <x v="1"/>
    <s v="GM-14695"/>
    <x v="620"/>
    <x v="1"/>
    <s v="United States"/>
    <x v="8"/>
    <x v="1"/>
    <x v="34"/>
    <x v="1"/>
    <x v="1490"/>
    <x v="1"/>
    <x v="10"/>
    <x v="1468"/>
    <x v="2720"/>
    <x v="6"/>
    <x v="0"/>
    <x v="3012"/>
  </r>
  <r>
    <n v="3412"/>
    <x v="1691"/>
    <x v="0"/>
    <x v="873"/>
    <x v="926"/>
    <x v="1"/>
    <s v="GM-14695"/>
    <x v="620"/>
    <x v="1"/>
    <s v="United States"/>
    <x v="8"/>
    <x v="1"/>
    <x v="34"/>
    <x v="1"/>
    <x v="13"/>
    <x v="1"/>
    <x v="8"/>
    <x v="13"/>
    <x v="2721"/>
    <x v="0"/>
    <x v="2"/>
    <x v="3013"/>
  </r>
  <r>
    <n v="3413"/>
    <x v="1691"/>
    <x v="0"/>
    <x v="873"/>
    <x v="926"/>
    <x v="1"/>
    <s v="GM-14695"/>
    <x v="620"/>
    <x v="1"/>
    <s v="United States"/>
    <x v="8"/>
    <x v="1"/>
    <x v="34"/>
    <x v="1"/>
    <x v="134"/>
    <x v="1"/>
    <x v="6"/>
    <x v="134"/>
    <x v="2722"/>
    <x v="4"/>
    <x v="0"/>
    <x v="623"/>
  </r>
  <r>
    <n v="3414"/>
    <x v="1691"/>
    <x v="0"/>
    <x v="873"/>
    <x v="926"/>
    <x v="1"/>
    <s v="GM-14695"/>
    <x v="620"/>
    <x v="1"/>
    <s v="United States"/>
    <x v="8"/>
    <x v="1"/>
    <x v="34"/>
    <x v="1"/>
    <x v="1413"/>
    <x v="1"/>
    <x v="10"/>
    <x v="1391"/>
    <x v="2723"/>
    <x v="0"/>
    <x v="0"/>
    <x v="3014"/>
  </r>
  <r>
    <n v="3415"/>
    <x v="1691"/>
    <x v="0"/>
    <x v="873"/>
    <x v="926"/>
    <x v="1"/>
    <s v="GM-14695"/>
    <x v="620"/>
    <x v="1"/>
    <s v="United States"/>
    <x v="8"/>
    <x v="1"/>
    <x v="34"/>
    <x v="1"/>
    <x v="999"/>
    <x v="1"/>
    <x v="8"/>
    <x v="982"/>
    <x v="2724"/>
    <x v="0"/>
    <x v="2"/>
    <x v="3015"/>
  </r>
  <r>
    <n v="3416"/>
    <x v="1692"/>
    <x v="0"/>
    <x v="476"/>
    <x v="48"/>
    <x v="3"/>
    <s v="SS-20590"/>
    <x v="196"/>
    <x v="0"/>
    <s v="United States"/>
    <x v="6"/>
    <x v="6"/>
    <x v="7"/>
    <x v="2"/>
    <x v="1088"/>
    <x v="1"/>
    <x v="13"/>
    <x v="1069"/>
    <x v="2725"/>
    <x v="7"/>
    <x v="0"/>
    <x v="3016"/>
  </r>
  <r>
    <n v="3417"/>
    <x v="1692"/>
    <x v="0"/>
    <x v="476"/>
    <x v="48"/>
    <x v="3"/>
    <s v="SS-20590"/>
    <x v="196"/>
    <x v="0"/>
    <s v="United States"/>
    <x v="6"/>
    <x v="6"/>
    <x v="7"/>
    <x v="2"/>
    <x v="925"/>
    <x v="1"/>
    <x v="8"/>
    <x v="908"/>
    <x v="341"/>
    <x v="0"/>
    <x v="0"/>
    <x v="1857"/>
  </r>
  <r>
    <n v="3418"/>
    <x v="1693"/>
    <x v="1"/>
    <x v="381"/>
    <x v="32"/>
    <x v="1"/>
    <s v="TC-21475"/>
    <x v="679"/>
    <x v="2"/>
    <s v="United States"/>
    <x v="34"/>
    <x v="22"/>
    <x v="42"/>
    <x v="1"/>
    <x v="930"/>
    <x v="1"/>
    <x v="9"/>
    <x v="914"/>
    <x v="2726"/>
    <x v="2"/>
    <x v="2"/>
    <x v="3017"/>
  </r>
  <r>
    <n v="3419"/>
    <x v="1693"/>
    <x v="1"/>
    <x v="381"/>
    <x v="32"/>
    <x v="1"/>
    <s v="TC-21475"/>
    <x v="679"/>
    <x v="2"/>
    <s v="United States"/>
    <x v="34"/>
    <x v="22"/>
    <x v="42"/>
    <x v="1"/>
    <x v="503"/>
    <x v="1"/>
    <x v="14"/>
    <x v="498"/>
    <x v="572"/>
    <x v="0"/>
    <x v="2"/>
    <x v="581"/>
  </r>
  <r>
    <n v="3420"/>
    <x v="1694"/>
    <x v="1"/>
    <x v="684"/>
    <x v="927"/>
    <x v="1"/>
    <s v="CC-12430"/>
    <x v="254"/>
    <x v="2"/>
    <s v="United States"/>
    <x v="20"/>
    <x v="15"/>
    <x v="23"/>
    <x v="3"/>
    <x v="662"/>
    <x v="0"/>
    <x v="1"/>
    <x v="656"/>
    <x v="2659"/>
    <x v="0"/>
    <x v="9"/>
    <x v="3018"/>
  </r>
  <r>
    <n v="3421"/>
    <x v="1695"/>
    <x v="0"/>
    <x v="316"/>
    <x v="895"/>
    <x v="1"/>
    <s v="CL-12565"/>
    <x v="52"/>
    <x v="0"/>
    <s v="United States"/>
    <x v="1"/>
    <x v="1"/>
    <x v="25"/>
    <x v="1"/>
    <x v="164"/>
    <x v="1"/>
    <x v="9"/>
    <x v="163"/>
    <x v="2727"/>
    <x v="0"/>
    <x v="0"/>
    <x v="3019"/>
  </r>
  <r>
    <n v="3422"/>
    <x v="1695"/>
    <x v="0"/>
    <x v="316"/>
    <x v="895"/>
    <x v="1"/>
    <s v="CL-12565"/>
    <x v="52"/>
    <x v="0"/>
    <s v="United States"/>
    <x v="1"/>
    <x v="1"/>
    <x v="25"/>
    <x v="1"/>
    <x v="1274"/>
    <x v="1"/>
    <x v="10"/>
    <x v="1250"/>
    <x v="685"/>
    <x v="8"/>
    <x v="0"/>
    <x v="698"/>
  </r>
  <r>
    <n v="3423"/>
    <x v="1695"/>
    <x v="0"/>
    <x v="316"/>
    <x v="895"/>
    <x v="1"/>
    <s v="CL-12565"/>
    <x v="52"/>
    <x v="0"/>
    <s v="United States"/>
    <x v="1"/>
    <x v="1"/>
    <x v="25"/>
    <x v="1"/>
    <x v="1202"/>
    <x v="2"/>
    <x v="11"/>
    <x v="1178"/>
    <x v="2728"/>
    <x v="3"/>
    <x v="0"/>
    <x v="3020"/>
  </r>
  <r>
    <n v="3424"/>
    <x v="1695"/>
    <x v="0"/>
    <x v="316"/>
    <x v="895"/>
    <x v="1"/>
    <s v="CL-12565"/>
    <x v="52"/>
    <x v="0"/>
    <s v="United States"/>
    <x v="1"/>
    <x v="1"/>
    <x v="25"/>
    <x v="1"/>
    <x v="20"/>
    <x v="1"/>
    <x v="8"/>
    <x v="20"/>
    <x v="20"/>
    <x v="4"/>
    <x v="2"/>
    <x v="20"/>
  </r>
  <r>
    <n v="3425"/>
    <x v="1695"/>
    <x v="0"/>
    <x v="316"/>
    <x v="895"/>
    <x v="1"/>
    <s v="CL-12565"/>
    <x v="52"/>
    <x v="0"/>
    <s v="United States"/>
    <x v="1"/>
    <x v="1"/>
    <x v="25"/>
    <x v="1"/>
    <x v="1491"/>
    <x v="2"/>
    <x v="15"/>
    <x v="1469"/>
    <x v="2729"/>
    <x v="0"/>
    <x v="2"/>
    <x v="3021"/>
  </r>
  <r>
    <n v="3426"/>
    <x v="1696"/>
    <x v="1"/>
    <x v="496"/>
    <x v="118"/>
    <x v="1"/>
    <s v="DE-13255"/>
    <x v="368"/>
    <x v="2"/>
    <s v="United States"/>
    <x v="362"/>
    <x v="23"/>
    <x v="444"/>
    <x v="2"/>
    <x v="31"/>
    <x v="1"/>
    <x v="8"/>
    <x v="31"/>
    <x v="597"/>
    <x v="4"/>
    <x v="0"/>
    <x v="3022"/>
  </r>
  <r>
    <n v="3427"/>
    <x v="1696"/>
    <x v="1"/>
    <x v="496"/>
    <x v="118"/>
    <x v="1"/>
    <s v="DE-13255"/>
    <x v="368"/>
    <x v="2"/>
    <s v="United States"/>
    <x v="362"/>
    <x v="23"/>
    <x v="444"/>
    <x v="2"/>
    <x v="1153"/>
    <x v="0"/>
    <x v="1"/>
    <x v="1132"/>
    <x v="2730"/>
    <x v="12"/>
    <x v="0"/>
    <x v="3023"/>
  </r>
  <r>
    <n v="3428"/>
    <x v="1697"/>
    <x v="3"/>
    <x v="445"/>
    <x v="663"/>
    <x v="0"/>
    <s v="SZ-20035"/>
    <x v="449"/>
    <x v="2"/>
    <s v="United States"/>
    <x v="152"/>
    <x v="24"/>
    <x v="402"/>
    <x v="3"/>
    <x v="1536"/>
    <x v="1"/>
    <x v="10"/>
    <x v="1515"/>
    <x v="2731"/>
    <x v="4"/>
    <x v="2"/>
    <x v="3024"/>
  </r>
  <r>
    <n v="3429"/>
    <x v="1697"/>
    <x v="3"/>
    <x v="445"/>
    <x v="663"/>
    <x v="0"/>
    <s v="SZ-20035"/>
    <x v="449"/>
    <x v="2"/>
    <s v="United States"/>
    <x v="152"/>
    <x v="24"/>
    <x v="402"/>
    <x v="3"/>
    <x v="363"/>
    <x v="0"/>
    <x v="3"/>
    <x v="358"/>
    <x v="2732"/>
    <x v="0"/>
    <x v="10"/>
    <x v="3025"/>
  </r>
  <r>
    <n v="3430"/>
    <x v="1697"/>
    <x v="3"/>
    <x v="445"/>
    <x v="663"/>
    <x v="0"/>
    <s v="SZ-20035"/>
    <x v="449"/>
    <x v="2"/>
    <s v="United States"/>
    <x v="152"/>
    <x v="24"/>
    <x v="402"/>
    <x v="3"/>
    <x v="1408"/>
    <x v="1"/>
    <x v="10"/>
    <x v="1386"/>
    <x v="2733"/>
    <x v="5"/>
    <x v="2"/>
    <x v="3026"/>
  </r>
  <r>
    <n v="3431"/>
    <x v="1698"/>
    <x v="3"/>
    <x v="166"/>
    <x v="784"/>
    <x v="2"/>
    <s v="LF-17185"/>
    <x v="166"/>
    <x v="0"/>
    <s v="United States"/>
    <x v="75"/>
    <x v="1"/>
    <x v="95"/>
    <x v="1"/>
    <x v="337"/>
    <x v="1"/>
    <x v="4"/>
    <x v="333"/>
    <x v="1418"/>
    <x v="1"/>
    <x v="0"/>
    <x v="3027"/>
  </r>
  <r>
    <n v="3432"/>
    <x v="1698"/>
    <x v="3"/>
    <x v="166"/>
    <x v="784"/>
    <x v="2"/>
    <s v="LF-17185"/>
    <x v="166"/>
    <x v="0"/>
    <s v="United States"/>
    <x v="75"/>
    <x v="1"/>
    <x v="95"/>
    <x v="1"/>
    <x v="1537"/>
    <x v="0"/>
    <x v="5"/>
    <x v="1516"/>
    <x v="2734"/>
    <x v="0"/>
    <x v="0"/>
    <x v="3028"/>
  </r>
  <r>
    <n v="3433"/>
    <x v="1698"/>
    <x v="3"/>
    <x v="166"/>
    <x v="784"/>
    <x v="2"/>
    <s v="LF-17185"/>
    <x v="166"/>
    <x v="0"/>
    <s v="United States"/>
    <x v="75"/>
    <x v="1"/>
    <x v="95"/>
    <x v="1"/>
    <x v="652"/>
    <x v="1"/>
    <x v="10"/>
    <x v="646"/>
    <x v="1847"/>
    <x v="6"/>
    <x v="0"/>
    <x v="1982"/>
  </r>
  <r>
    <n v="3434"/>
    <x v="1699"/>
    <x v="3"/>
    <x v="256"/>
    <x v="784"/>
    <x v="1"/>
    <s v="AB-10165"/>
    <x v="269"/>
    <x v="0"/>
    <s v="United States"/>
    <x v="234"/>
    <x v="4"/>
    <x v="291"/>
    <x v="1"/>
    <x v="1339"/>
    <x v="1"/>
    <x v="8"/>
    <x v="1315"/>
    <x v="176"/>
    <x v="1"/>
    <x v="2"/>
    <x v="3029"/>
  </r>
  <r>
    <n v="3435"/>
    <x v="1699"/>
    <x v="3"/>
    <x v="256"/>
    <x v="784"/>
    <x v="1"/>
    <s v="AB-10165"/>
    <x v="269"/>
    <x v="0"/>
    <s v="United States"/>
    <x v="234"/>
    <x v="4"/>
    <x v="291"/>
    <x v="1"/>
    <x v="744"/>
    <x v="1"/>
    <x v="8"/>
    <x v="735"/>
    <x v="2735"/>
    <x v="5"/>
    <x v="2"/>
    <x v="3030"/>
  </r>
  <r>
    <n v="3436"/>
    <x v="1700"/>
    <x v="1"/>
    <x v="874"/>
    <x v="591"/>
    <x v="2"/>
    <s v="NM-18520"/>
    <x v="392"/>
    <x v="0"/>
    <s v="United States"/>
    <x v="22"/>
    <x v="10"/>
    <x v="26"/>
    <x v="2"/>
    <x v="443"/>
    <x v="1"/>
    <x v="8"/>
    <x v="438"/>
    <x v="2736"/>
    <x v="0"/>
    <x v="3"/>
    <x v="3031"/>
  </r>
  <r>
    <n v="3437"/>
    <x v="1700"/>
    <x v="1"/>
    <x v="874"/>
    <x v="591"/>
    <x v="2"/>
    <s v="NM-18520"/>
    <x v="392"/>
    <x v="0"/>
    <s v="United States"/>
    <x v="22"/>
    <x v="10"/>
    <x v="26"/>
    <x v="2"/>
    <x v="526"/>
    <x v="0"/>
    <x v="5"/>
    <x v="521"/>
    <x v="2737"/>
    <x v="1"/>
    <x v="7"/>
    <x v="3032"/>
  </r>
  <r>
    <n v="3438"/>
    <x v="1701"/>
    <x v="3"/>
    <x v="505"/>
    <x v="904"/>
    <x v="3"/>
    <s v="RA-19945"/>
    <x v="362"/>
    <x v="0"/>
    <s v="United States"/>
    <x v="61"/>
    <x v="5"/>
    <x v="162"/>
    <x v="2"/>
    <x v="526"/>
    <x v="0"/>
    <x v="5"/>
    <x v="521"/>
    <x v="2738"/>
    <x v="0"/>
    <x v="7"/>
    <x v="3033"/>
  </r>
  <r>
    <n v="3439"/>
    <x v="1701"/>
    <x v="3"/>
    <x v="505"/>
    <x v="904"/>
    <x v="3"/>
    <s v="RA-19945"/>
    <x v="362"/>
    <x v="0"/>
    <s v="United States"/>
    <x v="61"/>
    <x v="5"/>
    <x v="162"/>
    <x v="2"/>
    <x v="363"/>
    <x v="0"/>
    <x v="3"/>
    <x v="358"/>
    <x v="2739"/>
    <x v="0"/>
    <x v="4"/>
    <x v="3034"/>
  </r>
  <r>
    <n v="3440"/>
    <x v="1701"/>
    <x v="3"/>
    <x v="505"/>
    <x v="904"/>
    <x v="3"/>
    <s v="RA-19945"/>
    <x v="362"/>
    <x v="0"/>
    <s v="United States"/>
    <x v="61"/>
    <x v="5"/>
    <x v="162"/>
    <x v="2"/>
    <x v="1011"/>
    <x v="1"/>
    <x v="4"/>
    <x v="994"/>
    <x v="2740"/>
    <x v="5"/>
    <x v="2"/>
    <x v="3035"/>
  </r>
  <r>
    <n v="3441"/>
    <x v="1702"/>
    <x v="1"/>
    <x v="239"/>
    <x v="26"/>
    <x v="3"/>
    <s v="PO-19195"/>
    <x v="285"/>
    <x v="2"/>
    <s v="United States"/>
    <x v="8"/>
    <x v="1"/>
    <x v="34"/>
    <x v="1"/>
    <x v="61"/>
    <x v="1"/>
    <x v="8"/>
    <x v="61"/>
    <x v="2741"/>
    <x v="7"/>
    <x v="2"/>
    <x v="3036"/>
  </r>
  <r>
    <n v="3442"/>
    <x v="1703"/>
    <x v="2"/>
    <x v="518"/>
    <x v="451"/>
    <x v="0"/>
    <s v="KA-16525"/>
    <x v="567"/>
    <x v="0"/>
    <s v="United States"/>
    <x v="20"/>
    <x v="15"/>
    <x v="23"/>
    <x v="3"/>
    <x v="565"/>
    <x v="1"/>
    <x v="10"/>
    <x v="560"/>
    <x v="2742"/>
    <x v="9"/>
    <x v="0"/>
    <x v="3037"/>
  </r>
  <r>
    <n v="3443"/>
    <x v="1704"/>
    <x v="3"/>
    <x v="123"/>
    <x v="122"/>
    <x v="1"/>
    <s v="JD-16150"/>
    <x v="251"/>
    <x v="1"/>
    <s v="United States"/>
    <x v="20"/>
    <x v="15"/>
    <x v="164"/>
    <x v="3"/>
    <x v="407"/>
    <x v="1"/>
    <x v="12"/>
    <x v="33"/>
    <x v="80"/>
    <x v="1"/>
    <x v="0"/>
    <x v="3038"/>
  </r>
  <r>
    <n v="3444"/>
    <x v="1704"/>
    <x v="3"/>
    <x v="123"/>
    <x v="122"/>
    <x v="1"/>
    <s v="JD-16150"/>
    <x v="251"/>
    <x v="1"/>
    <s v="United States"/>
    <x v="20"/>
    <x v="15"/>
    <x v="164"/>
    <x v="3"/>
    <x v="847"/>
    <x v="1"/>
    <x v="9"/>
    <x v="833"/>
    <x v="2743"/>
    <x v="3"/>
    <x v="0"/>
    <x v="3039"/>
  </r>
  <r>
    <n v="3445"/>
    <x v="1705"/>
    <x v="0"/>
    <x v="875"/>
    <x v="928"/>
    <x v="1"/>
    <s v="JO-15145"/>
    <x v="705"/>
    <x v="1"/>
    <s v="United States"/>
    <x v="10"/>
    <x v="9"/>
    <x v="11"/>
    <x v="3"/>
    <x v="45"/>
    <x v="1"/>
    <x v="4"/>
    <x v="45"/>
    <x v="560"/>
    <x v="0"/>
    <x v="2"/>
    <x v="3040"/>
  </r>
  <r>
    <n v="3446"/>
    <x v="1706"/>
    <x v="1"/>
    <x v="821"/>
    <x v="871"/>
    <x v="1"/>
    <s v="LE-16810"/>
    <x v="97"/>
    <x v="0"/>
    <s v="United States"/>
    <x v="46"/>
    <x v="13"/>
    <x v="284"/>
    <x v="3"/>
    <x v="1198"/>
    <x v="1"/>
    <x v="4"/>
    <x v="1174"/>
    <x v="2744"/>
    <x v="2"/>
    <x v="0"/>
    <x v="3041"/>
  </r>
  <r>
    <n v="3447"/>
    <x v="1707"/>
    <x v="0"/>
    <x v="876"/>
    <x v="929"/>
    <x v="2"/>
    <s v="AH-10690"/>
    <x v="706"/>
    <x v="1"/>
    <s v="United States"/>
    <x v="20"/>
    <x v="15"/>
    <x v="23"/>
    <x v="3"/>
    <x v="258"/>
    <x v="1"/>
    <x v="10"/>
    <x v="33"/>
    <x v="2745"/>
    <x v="0"/>
    <x v="0"/>
    <x v="3042"/>
  </r>
  <r>
    <n v="3448"/>
    <x v="1708"/>
    <x v="3"/>
    <x v="532"/>
    <x v="261"/>
    <x v="1"/>
    <s v="KN-16705"/>
    <x v="607"/>
    <x v="2"/>
    <s v="United States"/>
    <x v="109"/>
    <x v="19"/>
    <x v="340"/>
    <x v="0"/>
    <x v="868"/>
    <x v="1"/>
    <x v="6"/>
    <x v="853"/>
    <x v="1061"/>
    <x v="0"/>
    <x v="0"/>
    <x v="1102"/>
  </r>
  <r>
    <n v="3449"/>
    <x v="1709"/>
    <x v="0"/>
    <x v="877"/>
    <x v="930"/>
    <x v="1"/>
    <s v="TB-21250"/>
    <x v="621"/>
    <x v="0"/>
    <s v="United States"/>
    <x v="1"/>
    <x v="1"/>
    <x v="13"/>
    <x v="1"/>
    <x v="822"/>
    <x v="1"/>
    <x v="8"/>
    <x v="810"/>
    <x v="2746"/>
    <x v="0"/>
    <x v="2"/>
    <x v="3043"/>
  </r>
  <r>
    <n v="3450"/>
    <x v="1710"/>
    <x v="2"/>
    <x v="78"/>
    <x v="931"/>
    <x v="1"/>
    <s v="DP-13390"/>
    <x v="503"/>
    <x v="2"/>
    <s v="United States"/>
    <x v="8"/>
    <x v="1"/>
    <x v="94"/>
    <x v="1"/>
    <x v="1201"/>
    <x v="1"/>
    <x v="9"/>
    <x v="1177"/>
    <x v="2747"/>
    <x v="2"/>
    <x v="0"/>
    <x v="3044"/>
  </r>
  <r>
    <n v="3451"/>
    <x v="1710"/>
    <x v="2"/>
    <x v="78"/>
    <x v="931"/>
    <x v="1"/>
    <s v="DP-13390"/>
    <x v="503"/>
    <x v="2"/>
    <s v="United States"/>
    <x v="8"/>
    <x v="1"/>
    <x v="94"/>
    <x v="1"/>
    <x v="328"/>
    <x v="1"/>
    <x v="4"/>
    <x v="324"/>
    <x v="2748"/>
    <x v="7"/>
    <x v="0"/>
    <x v="3045"/>
  </r>
  <r>
    <n v="3452"/>
    <x v="1710"/>
    <x v="2"/>
    <x v="78"/>
    <x v="931"/>
    <x v="1"/>
    <s v="DP-13390"/>
    <x v="503"/>
    <x v="2"/>
    <s v="United States"/>
    <x v="8"/>
    <x v="1"/>
    <x v="94"/>
    <x v="1"/>
    <x v="131"/>
    <x v="1"/>
    <x v="13"/>
    <x v="131"/>
    <x v="133"/>
    <x v="0"/>
    <x v="0"/>
    <x v="135"/>
  </r>
  <r>
    <n v="3453"/>
    <x v="1711"/>
    <x v="2"/>
    <x v="878"/>
    <x v="757"/>
    <x v="0"/>
    <s v="KN-16705"/>
    <x v="607"/>
    <x v="2"/>
    <s v="United States"/>
    <x v="253"/>
    <x v="3"/>
    <x v="313"/>
    <x v="0"/>
    <x v="1538"/>
    <x v="2"/>
    <x v="7"/>
    <x v="1517"/>
    <x v="2749"/>
    <x v="0"/>
    <x v="2"/>
    <x v="3046"/>
  </r>
  <r>
    <n v="3454"/>
    <x v="1712"/>
    <x v="1"/>
    <x v="879"/>
    <x v="932"/>
    <x v="0"/>
    <s v="ST-20530"/>
    <x v="461"/>
    <x v="0"/>
    <s v="United States"/>
    <x v="203"/>
    <x v="32"/>
    <x v="256"/>
    <x v="0"/>
    <x v="908"/>
    <x v="1"/>
    <x v="8"/>
    <x v="891"/>
    <x v="2750"/>
    <x v="4"/>
    <x v="0"/>
    <x v="3047"/>
  </r>
  <r>
    <n v="3455"/>
    <x v="1713"/>
    <x v="1"/>
    <x v="584"/>
    <x v="933"/>
    <x v="1"/>
    <s v="EB-13870"/>
    <x v="12"/>
    <x v="0"/>
    <s v="United States"/>
    <x v="316"/>
    <x v="18"/>
    <x v="394"/>
    <x v="0"/>
    <x v="1539"/>
    <x v="1"/>
    <x v="6"/>
    <x v="1518"/>
    <x v="788"/>
    <x v="1"/>
    <x v="2"/>
    <x v="3048"/>
  </r>
  <r>
    <n v="3456"/>
    <x v="1714"/>
    <x v="0"/>
    <x v="880"/>
    <x v="824"/>
    <x v="1"/>
    <s v="AH-10210"/>
    <x v="117"/>
    <x v="0"/>
    <s v="United States"/>
    <x v="316"/>
    <x v="18"/>
    <x v="394"/>
    <x v="0"/>
    <x v="1540"/>
    <x v="1"/>
    <x v="10"/>
    <x v="1519"/>
    <x v="2751"/>
    <x v="0"/>
    <x v="2"/>
    <x v="3049"/>
  </r>
  <r>
    <n v="3457"/>
    <x v="1715"/>
    <x v="3"/>
    <x v="118"/>
    <x v="934"/>
    <x v="2"/>
    <s v="AS-10090"/>
    <x v="548"/>
    <x v="0"/>
    <s v="United States"/>
    <x v="10"/>
    <x v="9"/>
    <x v="105"/>
    <x v="3"/>
    <x v="1016"/>
    <x v="2"/>
    <x v="11"/>
    <x v="998"/>
    <x v="981"/>
    <x v="1"/>
    <x v="2"/>
    <x v="3050"/>
  </r>
  <r>
    <n v="3458"/>
    <x v="1715"/>
    <x v="3"/>
    <x v="118"/>
    <x v="934"/>
    <x v="2"/>
    <s v="AS-10090"/>
    <x v="548"/>
    <x v="0"/>
    <s v="United States"/>
    <x v="10"/>
    <x v="9"/>
    <x v="105"/>
    <x v="3"/>
    <x v="1441"/>
    <x v="0"/>
    <x v="5"/>
    <x v="1420"/>
    <x v="2752"/>
    <x v="1"/>
    <x v="2"/>
    <x v="3051"/>
  </r>
  <r>
    <n v="3459"/>
    <x v="1715"/>
    <x v="3"/>
    <x v="118"/>
    <x v="934"/>
    <x v="2"/>
    <s v="AS-10090"/>
    <x v="548"/>
    <x v="0"/>
    <s v="United States"/>
    <x v="10"/>
    <x v="9"/>
    <x v="105"/>
    <x v="3"/>
    <x v="1212"/>
    <x v="1"/>
    <x v="8"/>
    <x v="1188"/>
    <x v="2753"/>
    <x v="0"/>
    <x v="6"/>
    <x v="3052"/>
  </r>
  <r>
    <n v="3460"/>
    <x v="1715"/>
    <x v="3"/>
    <x v="118"/>
    <x v="934"/>
    <x v="2"/>
    <s v="AS-10090"/>
    <x v="548"/>
    <x v="0"/>
    <s v="United States"/>
    <x v="10"/>
    <x v="9"/>
    <x v="105"/>
    <x v="3"/>
    <x v="1176"/>
    <x v="1"/>
    <x v="8"/>
    <x v="1153"/>
    <x v="2754"/>
    <x v="0"/>
    <x v="6"/>
    <x v="3053"/>
  </r>
  <r>
    <n v="3461"/>
    <x v="1715"/>
    <x v="3"/>
    <x v="118"/>
    <x v="934"/>
    <x v="2"/>
    <s v="AS-10090"/>
    <x v="548"/>
    <x v="0"/>
    <s v="United States"/>
    <x v="10"/>
    <x v="9"/>
    <x v="105"/>
    <x v="3"/>
    <x v="246"/>
    <x v="2"/>
    <x v="11"/>
    <x v="244"/>
    <x v="736"/>
    <x v="0"/>
    <x v="2"/>
    <x v="2929"/>
  </r>
  <r>
    <n v="3462"/>
    <x v="1716"/>
    <x v="3"/>
    <x v="60"/>
    <x v="173"/>
    <x v="0"/>
    <s v="EM-13825"/>
    <x v="605"/>
    <x v="1"/>
    <s v="United States"/>
    <x v="61"/>
    <x v="5"/>
    <x v="176"/>
    <x v="2"/>
    <x v="348"/>
    <x v="2"/>
    <x v="7"/>
    <x v="344"/>
    <x v="2755"/>
    <x v="4"/>
    <x v="2"/>
    <x v="3054"/>
  </r>
  <r>
    <n v="3463"/>
    <x v="1717"/>
    <x v="1"/>
    <x v="763"/>
    <x v="823"/>
    <x v="0"/>
    <s v="KA-16525"/>
    <x v="567"/>
    <x v="0"/>
    <s v="United States"/>
    <x v="275"/>
    <x v="30"/>
    <x v="346"/>
    <x v="3"/>
    <x v="894"/>
    <x v="1"/>
    <x v="6"/>
    <x v="878"/>
    <x v="2756"/>
    <x v="3"/>
    <x v="0"/>
    <x v="3055"/>
  </r>
  <r>
    <n v="3464"/>
    <x v="1718"/>
    <x v="0"/>
    <x v="881"/>
    <x v="724"/>
    <x v="1"/>
    <s v="HJ-14875"/>
    <x v="707"/>
    <x v="2"/>
    <s v="United States"/>
    <x v="108"/>
    <x v="2"/>
    <x v="133"/>
    <x v="0"/>
    <x v="69"/>
    <x v="1"/>
    <x v="10"/>
    <x v="69"/>
    <x v="2757"/>
    <x v="7"/>
    <x v="2"/>
    <x v="3056"/>
  </r>
  <r>
    <n v="3465"/>
    <x v="1719"/>
    <x v="3"/>
    <x v="734"/>
    <x v="241"/>
    <x v="0"/>
    <s v="ND-18370"/>
    <x v="444"/>
    <x v="0"/>
    <s v="United States"/>
    <x v="108"/>
    <x v="2"/>
    <x v="133"/>
    <x v="0"/>
    <x v="876"/>
    <x v="2"/>
    <x v="11"/>
    <x v="861"/>
    <x v="2758"/>
    <x v="7"/>
    <x v="2"/>
    <x v="3057"/>
  </r>
  <r>
    <n v="3466"/>
    <x v="1720"/>
    <x v="1"/>
    <x v="229"/>
    <x v="240"/>
    <x v="1"/>
    <s v="EH-13765"/>
    <x v="553"/>
    <x v="1"/>
    <s v="United States"/>
    <x v="359"/>
    <x v="31"/>
    <x v="441"/>
    <x v="3"/>
    <x v="1271"/>
    <x v="1"/>
    <x v="9"/>
    <x v="1247"/>
    <x v="1168"/>
    <x v="0"/>
    <x v="0"/>
    <x v="3058"/>
  </r>
  <r>
    <n v="3467"/>
    <x v="1720"/>
    <x v="1"/>
    <x v="229"/>
    <x v="240"/>
    <x v="1"/>
    <s v="EH-13765"/>
    <x v="553"/>
    <x v="1"/>
    <s v="United States"/>
    <x v="359"/>
    <x v="31"/>
    <x v="441"/>
    <x v="3"/>
    <x v="199"/>
    <x v="0"/>
    <x v="0"/>
    <x v="198"/>
    <x v="2759"/>
    <x v="0"/>
    <x v="0"/>
    <x v="3059"/>
  </r>
  <r>
    <n v="3468"/>
    <x v="1720"/>
    <x v="1"/>
    <x v="229"/>
    <x v="240"/>
    <x v="1"/>
    <s v="EH-13765"/>
    <x v="553"/>
    <x v="1"/>
    <s v="United States"/>
    <x v="359"/>
    <x v="31"/>
    <x v="441"/>
    <x v="3"/>
    <x v="334"/>
    <x v="1"/>
    <x v="10"/>
    <x v="330"/>
    <x v="2760"/>
    <x v="6"/>
    <x v="0"/>
    <x v="3060"/>
  </r>
  <r>
    <n v="3469"/>
    <x v="1721"/>
    <x v="0"/>
    <x v="882"/>
    <x v="292"/>
    <x v="1"/>
    <s v="MC-17845"/>
    <x v="266"/>
    <x v="0"/>
    <s v="United States"/>
    <x v="25"/>
    <x v="35"/>
    <x v="129"/>
    <x v="0"/>
    <x v="1380"/>
    <x v="0"/>
    <x v="5"/>
    <x v="1356"/>
    <x v="2761"/>
    <x v="5"/>
    <x v="0"/>
    <x v="3061"/>
  </r>
  <r>
    <n v="3470"/>
    <x v="1722"/>
    <x v="1"/>
    <x v="744"/>
    <x v="57"/>
    <x v="1"/>
    <s v="MH-17455"/>
    <x v="708"/>
    <x v="0"/>
    <s v="United States"/>
    <x v="108"/>
    <x v="3"/>
    <x v="222"/>
    <x v="0"/>
    <x v="681"/>
    <x v="1"/>
    <x v="10"/>
    <x v="675"/>
    <x v="1107"/>
    <x v="1"/>
    <x v="2"/>
    <x v="3062"/>
  </r>
  <r>
    <n v="3471"/>
    <x v="1723"/>
    <x v="0"/>
    <x v="49"/>
    <x v="455"/>
    <x v="1"/>
    <s v="CL-11890"/>
    <x v="488"/>
    <x v="0"/>
    <s v="United States"/>
    <x v="8"/>
    <x v="1"/>
    <x v="34"/>
    <x v="1"/>
    <x v="904"/>
    <x v="0"/>
    <x v="5"/>
    <x v="887"/>
    <x v="2499"/>
    <x v="0"/>
    <x v="0"/>
    <x v="3063"/>
  </r>
  <r>
    <n v="3472"/>
    <x v="1724"/>
    <x v="3"/>
    <x v="105"/>
    <x v="251"/>
    <x v="1"/>
    <s v="SF-20965"/>
    <x v="245"/>
    <x v="1"/>
    <s v="United States"/>
    <x v="38"/>
    <x v="24"/>
    <x v="47"/>
    <x v="3"/>
    <x v="987"/>
    <x v="1"/>
    <x v="10"/>
    <x v="971"/>
    <x v="2762"/>
    <x v="0"/>
    <x v="2"/>
    <x v="3064"/>
  </r>
  <r>
    <n v="3473"/>
    <x v="1724"/>
    <x v="3"/>
    <x v="105"/>
    <x v="251"/>
    <x v="1"/>
    <s v="SF-20965"/>
    <x v="245"/>
    <x v="1"/>
    <s v="United States"/>
    <x v="38"/>
    <x v="24"/>
    <x v="47"/>
    <x v="3"/>
    <x v="567"/>
    <x v="2"/>
    <x v="11"/>
    <x v="562"/>
    <x v="2763"/>
    <x v="0"/>
    <x v="2"/>
    <x v="3065"/>
  </r>
  <r>
    <n v="3474"/>
    <x v="1725"/>
    <x v="3"/>
    <x v="448"/>
    <x v="935"/>
    <x v="1"/>
    <s v="EP-13915"/>
    <x v="212"/>
    <x v="0"/>
    <s v="United States"/>
    <x v="363"/>
    <x v="12"/>
    <x v="445"/>
    <x v="2"/>
    <x v="323"/>
    <x v="0"/>
    <x v="1"/>
    <x v="320"/>
    <x v="2764"/>
    <x v="7"/>
    <x v="0"/>
    <x v="3066"/>
  </r>
  <r>
    <n v="3475"/>
    <x v="1725"/>
    <x v="3"/>
    <x v="448"/>
    <x v="935"/>
    <x v="1"/>
    <s v="EP-13915"/>
    <x v="212"/>
    <x v="0"/>
    <s v="United States"/>
    <x v="363"/>
    <x v="12"/>
    <x v="445"/>
    <x v="2"/>
    <x v="1135"/>
    <x v="2"/>
    <x v="11"/>
    <x v="1114"/>
    <x v="2622"/>
    <x v="0"/>
    <x v="0"/>
    <x v="3067"/>
  </r>
  <r>
    <n v="3476"/>
    <x v="1726"/>
    <x v="0"/>
    <x v="581"/>
    <x v="724"/>
    <x v="2"/>
    <s v="RW-19630"/>
    <x v="338"/>
    <x v="1"/>
    <s v="United States"/>
    <x v="356"/>
    <x v="41"/>
    <x v="438"/>
    <x v="2"/>
    <x v="60"/>
    <x v="2"/>
    <x v="11"/>
    <x v="60"/>
    <x v="2765"/>
    <x v="2"/>
    <x v="0"/>
    <x v="3068"/>
  </r>
  <r>
    <n v="3477"/>
    <x v="1726"/>
    <x v="0"/>
    <x v="581"/>
    <x v="724"/>
    <x v="2"/>
    <s v="RW-19630"/>
    <x v="338"/>
    <x v="1"/>
    <s v="United States"/>
    <x v="356"/>
    <x v="41"/>
    <x v="438"/>
    <x v="2"/>
    <x v="999"/>
    <x v="1"/>
    <x v="8"/>
    <x v="982"/>
    <x v="2766"/>
    <x v="2"/>
    <x v="0"/>
    <x v="3069"/>
  </r>
  <r>
    <n v="3478"/>
    <x v="1727"/>
    <x v="2"/>
    <x v="883"/>
    <x v="447"/>
    <x v="1"/>
    <s v="SJ-20500"/>
    <x v="81"/>
    <x v="0"/>
    <s v="United States"/>
    <x v="364"/>
    <x v="27"/>
    <x v="446"/>
    <x v="1"/>
    <x v="1386"/>
    <x v="2"/>
    <x v="11"/>
    <x v="1363"/>
    <x v="451"/>
    <x v="6"/>
    <x v="0"/>
    <x v="3070"/>
  </r>
  <r>
    <n v="3479"/>
    <x v="1728"/>
    <x v="0"/>
    <x v="16"/>
    <x v="906"/>
    <x v="1"/>
    <s v="SP-20620"/>
    <x v="407"/>
    <x v="1"/>
    <s v="United States"/>
    <x v="8"/>
    <x v="1"/>
    <x v="94"/>
    <x v="1"/>
    <x v="18"/>
    <x v="1"/>
    <x v="6"/>
    <x v="18"/>
    <x v="18"/>
    <x v="0"/>
    <x v="0"/>
    <x v="18"/>
  </r>
  <r>
    <n v="3480"/>
    <x v="1728"/>
    <x v="0"/>
    <x v="16"/>
    <x v="906"/>
    <x v="1"/>
    <s v="SP-20620"/>
    <x v="407"/>
    <x v="1"/>
    <s v="United States"/>
    <x v="8"/>
    <x v="1"/>
    <x v="94"/>
    <x v="1"/>
    <x v="1541"/>
    <x v="1"/>
    <x v="10"/>
    <x v="1520"/>
    <x v="1568"/>
    <x v="3"/>
    <x v="0"/>
    <x v="1657"/>
  </r>
  <r>
    <n v="3481"/>
    <x v="1728"/>
    <x v="0"/>
    <x v="16"/>
    <x v="906"/>
    <x v="1"/>
    <s v="SP-20620"/>
    <x v="407"/>
    <x v="1"/>
    <s v="United States"/>
    <x v="8"/>
    <x v="1"/>
    <x v="94"/>
    <x v="1"/>
    <x v="1234"/>
    <x v="0"/>
    <x v="3"/>
    <x v="1208"/>
    <x v="2767"/>
    <x v="5"/>
    <x v="2"/>
    <x v="3071"/>
  </r>
  <r>
    <n v="3482"/>
    <x v="1729"/>
    <x v="2"/>
    <x v="884"/>
    <x v="343"/>
    <x v="2"/>
    <s v="PJ-19015"/>
    <x v="307"/>
    <x v="0"/>
    <s v="United States"/>
    <x v="216"/>
    <x v="19"/>
    <x v="271"/>
    <x v="0"/>
    <x v="1073"/>
    <x v="0"/>
    <x v="5"/>
    <x v="1054"/>
    <x v="2482"/>
    <x v="0"/>
    <x v="0"/>
    <x v="3072"/>
  </r>
  <r>
    <n v="3483"/>
    <x v="1730"/>
    <x v="2"/>
    <x v="9"/>
    <x v="592"/>
    <x v="2"/>
    <s v="CC-12610"/>
    <x v="566"/>
    <x v="1"/>
    <s v="United States"/>
    <x v="24"/>
    <x v="17"/>
    <x v="28"/>
    <x v="0"/>
    <x v="1133"/>
    <x v="2"/>
    <x v="7"/>
    <x v="1112"/>
    <x v="2768"/>
    <x v="2"/>
    <x v="0"/>
    <x v="3073"/>
  </r>
  <r>
    <n v="3484"/>
    <x v="1730"/>
    <x v="2"/>
    <x v="9"/>
    <x v="592"/>
    <x v="2"/>
    <s v="CC-12610"/>
    <x v="566"/>
    <x v="1"/>
    <s v="United States"/>
    <x v="24"/>
    <x v="17"/>
    <x v="28"/>
    <x v="0"/>
    <x v="1027"/>
    <x v="0"/>
    <x v="5"/>
    <x v="1009"/>
    <x v="2769"/>
    <x v="4"/>
    <x v="0"/>
    <x v="3074"/>
  </r>
  <r>
    <n v="3485"/>
    <x v="1730"/>
    <x v="2"/>
    <x v="9"/>
    <x v="592"/>
    <x v="2"/>
    <s v="CC-12610"/>
    <x v="566"/>
    <x v="1"/>
    <s v="United States"/>
    <x v="24"/>
    <x v="17"/>
    <x v="28"/>
    <x v="0"/>
    <x v="1382"/>
    <x v="0"/>
    <x v="3"/>
    <x v="1358"/>
    <x v="2770"/>
    <x v="1"/>
    <x v="0"/>
    <x v="3075"/>
  </r>
  <r>
    <n v="3486"/>
    <x v="1731"/>
    <x v="0"/>
    <x v="147"/>
    <x v="936"/>
    <x v="1"/>
    <s v="MY-18295"/>
    <x v="501"/>
    <x v="1"/>
    <s v="United States"/>
    <x v="46"/>
    <x v="13"/>
    <x v="284"/>
    <x v="3"/>
    <x v="922"/>
    <x v="1"/>
    <x v="8"/>
    <x v="905"/>
    <x v="1063"/>
    <x v="4"/>
    <x v="0"/>
    <x v="3076"/>
  </r>
  <r>
    <n v="3487"/>
    <x v="1732"/>
    <x v="0"/>
    <x v="885"/>
    <x v="724"/>
    <x v="3"/>
    <s v="DB-13210"/>
    <x v="203"/>
    <x v="0"/>
    <s v="United States"/>
    <x v="365"/>
    <x v="3"/>
    <x v="447"/>
    <x v="0"/>
    <x v="1409"/>
    <x v="2"/>
    <x v="7"/>
    <x v="1387"/>
    <x v="2771"/>
    <x v="7"/>
    <x v="2"/>
    <x v="3077"/>
  </r>
  <r>
    <n v="3488"/>
    <x v="1733"/>
    <x v="3"/>
    <x v="528"/>
    <x v="218"/>
    <x v="1"/>
    <s v="MG-17875"/>
    <x v="675"/>
    <x v="2"/>
    <s v="United States"/>
    <x v="2"/>
    <x v="2"/>
    <x v="2"/>
    <x v="0"/>
    <x v="196"/>
    <x v="1"/>
    <x v="4"/>
    <x v="195"/>
    <x v="2772"/>
    <x v="0"/>
    <x v="2"/>
    <x v="3078"/>
  </r>
  <r>
    <n v="3489"/>
    <x v="1734"/>
    <x v="1"/>
    <x v="740"/>
    <x v="937"/>
    <x v="1"/>
    <s v="RH-19600"/>
    <x v="584"/>
    <x v="0"/>
    <s v="United States"/>
    <x v="366"/>
    <x v="10"/>
    <x v="448"/>
    <x v="2"/>
    <x v="284"/>
    <x v="0"/>
    <x v="1"/>
    <x v="281"/>
    <x v="2379"/>
    <x v="0"/>
    <x v="4"/>
    <x v="2587"/>
  </r>
  <r>
    <n v="3490"/>
    <x v="1734"/>
    <x v="1"/>
    <x v="740"/>
    <x v="937"/>
    <x v="1"/>
    <s v="RH-19600"/>
    <x v="584"/>
    <x v="0"/>
    <s v="United States"/>
    <x v="366"/>
    <x v="10"/>
    <x v="448"/>
    <x v="2"/>
    <x v="1209"/>
    <x v="0"/>
    <x v="1"/>
    <x v="1185"/>
    <x v="2773"/>
    <x v="5"/>
    <x v="4"/>
    <x v="3079"/>
  </r>
  <r>
    <n v="3491"/>
    <x v="1734"/>
    <x v="1"/>
    <x v="740"/>
    <x v="937"/>
    <x v="1"/>
    <s v="RH-19600"/>
    <x v="584"/>
    <x v="0"/>
    <s v="United States"/>
    <x v="366"/>
    <x v="10"/>
    <x v="448"/>
    <x v="2"/>
    <x v="456"/>
    <x v="1"/>
    <x v="4"/>
    <x v="452"/>
    <x v="648"/>
    <x v="2"/>
    <x v="2"/>
    <x v="3080"/>
  </r>
  <r>
    <n v="3492"/>
    <x v="1734"/>
    <x v="1"/>
    <x v="740"/>
    <x v="937"/>
    <x v="1"/>
    <s v="RH-19600"/>
    <x v="584"/>
    <x v="0"/>
    <s v="United States"/>
    <x v="366"/>
    <x v="10"/>
    <x v="448"/>
    <x v="2"/>
    <x v="245"/>
    <x v="1"/>
    <x v="4"/>
    <x v="243"/>
    <x v="2774"/>
    <x v="1"/>
    <x v="2"/>
    <x v="3081"/>
  </r>
  <r>
    <n v="3493"/>
    <x v="1734"/>
    <x v="1"/>
    <x v="740"/>
    <x v="937"/>
    <x v="1"/>
    <s v="RH-19600"/>
    <x v="584"/>
    <x v="0"/>
    <s v="United States"/>
    <x v="366"/>
    <x v="10"/>
    <x v="448"/>
    <x v="2"/>
    <x v="161"/>
    <x v="1"/>
    <x v="10"/>
    <x v="160"/>
    <x v="1515"/>
    <x v="0"/>
    <x v="2"/>
    <x v="3082"/>
  </r>
  <r>
    <n v="3494"/>
    <x v="1735"/>
    <x v="3"/>
    <x v="241"/>
    <x v="938"/>
    <x v="1"/>
    <s v="KB-16240"/>
    <x v="208"/>
    <x v="1"/>
    <s v="United States"/>
    <x v="367"/>
    <x v="11"/>
    <x v="449"/>
    <x v="2"/>
    <x v="1542"/>
    <x v="2"/>
    <x v="11"/>
    <x v="1521"/>
    <x v="2775"/>
    <x v="4"/>
    <x v="0"/>
    <x v="3083"/>
  </r>
  <r>
    <n v="3495"/>
    <x v="1735"/>
    <x v="3"/>
    <x v="241"/>
    <x v="938"/>
    <x v="1"/>
    <s v="KB-16240"/>
    <x v="208"/>
    <x v="1"/>
    <s v="United States"/>
    <x v="367"/>
    <x v="11"/>
    <x v="449"/>
    <x v="2"/>
    <x v="1543"/>
    <x v="2"/>
    <x v="11"/>
    <x v="1522"/>
    <x v="2776"/>
    <x v="2"/>
    <x v="0"/>
    <x v="3084"/>
  </r>
  <r>
    <n v="3496"/>
    <x v="1735"/>
    <x v="3"/>
    <x v="241"/>
    <x v="938"/>
    <x v="1"/>
    <s v="KB-16240"/>
    <x v="208"/>
    <x v="1"/>
    <s v="United States"/>
    <x v="367"/>
    <x v="11"/>
    <x v="449"/>
    <x v="2"/>
    <x v="662"/>
    <x v="0"/>
    <x v="1"/>
    <x v="656"/>
    <x v="891"/>
    <x v="4"/>
    <x v="0"/>
    <x v="3085"/>
  </r>
  <r>
    <n v="3497"/>
    <x v="1736"/>
    <x v="0"/>
    <x v="590"/>
    <x v="805"/>
    <x v="1"/>
    <s v="CA-12055"/>
    <x v="402"/>
    <x v="2"/>
    <s v="United States"/>
    <x v="1"/>
    <x v="1"/>
    <x v="1"/>
    <x v="1"/>
    <x v="855"/>
    <x v="0"/>
    <x v="3"/>
    <x v="840"/>
    <x v="2777"/>
    <x v="0"/>
    <x v="2"/>
    <x v="3086"/>
  </r>
  <r>
    <n v="3498"/>
    <x v="1736"/>
    <x v="0"/>
    <x v="590"/>
    <x v="805"/>
    <x v="1"/>
    <s v="CA-12055"/>
    <x v="402"/>
    <x v="2"/>
    <s v="United States"/>
    <x v="1"/>
    <x v="1"/>
    <x v="1"/>
    <x v="1"/>
    <x v="723"/>
    <x v="1"/>
    <x v="9"/>
    <x v="715"/>
    <x v="2778"/>
    <x v="5"/>
    <x v="0"/>
    <x v="3087"/>
  </r>
  <r>
    <n v="3499"/>
    <x v="1736"/>
    <x v="0"/>
    <x v="590"/>
    <x v="805"/>
    <x v="1"/>
    <s v="CA-12055"/>
    <x v="402"/>
    <x v="2"/>
    <s v="United States"/>
    <x v="1"/>
    <x v="1"/>
    <x v="1"/>
    <x v="1"/>
    <x v="315"/>
    <x v="1"/>
    <x v="8"/>
    <x v="312"/>
    <x v="597"/>
    <x v="2"/>
    <x v="2"/>
    <x v="3088"/>
  </r>
  <r>
    <n v="3500"/>
    <x v="1737"/>
    <x v="0"/>
    <x v="321"/>
    <x v="767"/>
    <x v="1"/>
    <s v="JK-15730"/>
    <x v="300"/>
    <x v="0"/>
    <s v="United States"/>
    <x v="216"/>
    <x v="19"/>
    <x v="271"/>
    <x v="0"/>
    <x v="1509"/>
    <x v="2"/>
    <x v="11"/>
    <x v="1487"/>
    <x v="2779"/>
    <x v="1"/>
    <x v="0"/>
    <x v="3089"/>
  </r>
  <r>
    <n v="3501"/>
    <x v="1737"/>
    <x v="0"/>
    <x v="321"/>
    <x v="767"/>
    <x v="1"/>
    <s v="JK-15730"/>
    <x v="300"/>
    <x v="0"/>
    <s v="United States"/>
    <x v="216"/>
    <x v="19"/>
    <x v="271"/>
    <x v="0"/>
    <x v="542"/>
    <x v="1"/>
    <x v="8"/>
    <x v="537"/>
    <x v="2780"/>
    <x v="1"/>
    <x v="0"/>
    <x v="3090"/>
  </r>
  <r>
    <n v="3502"/>
    <x v="1737"/>
    <x v="0"/>
    <x v="321"/>
    <x v="767"/>
    <x v="1"/>
    <s v="JK-15730"/>
    <x v="300"/>
    <x v="0"/>
    <s v="United States"/>
    <x v="216"/>
    <x v="19"/>
    <x v="271"/>
    <x v="0"/>
    <x v="130"/>
    <x v="1"/>
    <x v="6"/>
    <x v="130"/>
    <x v="2781"/>
    <x v="6"/>
    <x v="0"/>
    <x v="3091"/>
  </r>
  <r>
    <n v="3503"/>
    <x v="1738"/>
    <x v="3"/>
    <x v="318"/>
    <x v="939"/>
    <x v="3"/>
    <s v="RD-19930"/>
    <x v="709"/>
    <x v="0"/>
    <s v="United States"/>
    <x v="89"/>
    <x v="5"/>
    <x v="110"/>
    <x v="2"/>
    <x v="511"/>
    <x v="1"/>
    <x v="10"/>
    <x v="506"/>
    <x v="563"/>
    <x v="0"/>
    <x v="2"/>
    <x v="572"/>
  </r>
  <r>
    <n v="3504"/>
    <x v="1738"/>
    <x v="3"/>
    <x v="318"/>
    <x v="939"/>
    <x v="3"/>
    <s v="RD-19930"/>
    <x v="709"/>
    <x v="0"/>
    <s v="United States"/>
    <x v="89"/>
    <x v="5"/>
    <x v="110"/>
    <x v="2"/>
    <x v="685"/>
    <x v="2"/>
    <x v="11"/>
    <x v="678"/>
    <x v="2782"/>
    <x v="1"/>
    <x v="2"/>
    <x v="3092"/>
  </r>
  <r>
    <n v="3505"/>
    <x v="1739"/>
    <x v="0"/>
    <x v="122"/>
    <x v="120"/>
    <x v="0"/>
    <s v="JK-16120"/>
    <x v="451"/>
    <x v="2"/>
    <s v="United States"/>
    <x v="20"/>
    <x v="15"/>
    <x v="29"/>
    <x v="3"/>
    <x v="906"/>
    <x v="1"/>
    <x v="4"/>
    <x v="889"/>
    <x v="1734"/>
    <x v="4"/>
    <x v="0"/>
    <x v="1840"/>
  </r>
  <r>
    <n v="3506"/>
    <x v="1740"/>
    <x v="2"/>
    <x v="886"/>
    <x v="637"/>
    <x v="1"/>
    <s v="SC-20020"/>
    <x v="710"/>
    <x v="0"/>
    <s v="United States"/>
    <x v="243"/>
    <x v="5"/>
    <x v="301"/>
    <x v="2"/>
    <x v="1370"/>
    <x v="2"/>
    <x v="7"/>
    <x v="1346"/>
    <x v="1227"/>
    <x v="0"/>
    <x v="2"/>
    <x v="1487"/>
  </r>
  <r>
    <n v="3507"/>
    <x v="1740"/>
    <x v="2"/>
    <x v="886"/>
    <x v="637"/>
    <x v="1"/>
    <s v="SC-20020"/>
    <x v="710"/>
    <x v="0"/>
    <s v="United States"/>
    <x v="243"/>
    <x v="5"/>
    <x v="301"/>
    <x v="2"/>
    <x v="15"/>
    <x v="1"/>
    <x v="8"/>
    <x v="15"/>
    <x v="2783"/>
    <x v="4"/>
    <x v="3"/>
    <x v="3093"/>
  </r>
  <r>
    <n v="3508"/>
    <x v="1740"/>
    <x v="2"/>
    <x v="886"/>
    <x v="637"/>
    <x v="1"/>
    <s v="SC-20020"/>
    <x v="710"/>
    <x v="0"/>
    <s v="United States"/>
    <x v="243"/>
    <x v="5"/>
    <x v="301"/>
    <x v="2"/>
    <x v="1544"/>
    <x v="0"/>
    <x v="0"/>
    <x v="1523"/>
    <x v="2784"/>
    <x v="4"/>
    <x v="8"/>
    <x v="3094"/>
  </r>
  <r>
    <n v="3509"/>
    <x v="1740"/>
    <x v="2"/>
    <x v="886"/>
    <x v="637"/>
    <x v="1"/>
    <s v="SC-20020"/>
    <x v="710"/>
    <x v="0"/>
    <s v="United States"/>
    <x v="243"/>
    <x v="5"/>
    <x v="301"/>
    <x v="2"/>
    <x v="778"/>
    <x v="1"/>
    <x v="10"/>
    <x v="769"/>
    <x v="12"/>
    <x v="1"/>
    <x v="2"/>
    <x v="12"/>
  </r>
  <r>
    <n v="3510"/>
    <x v="1740"/>
    <x v="2"/>
    <x v="886"/>
    <x v="637"/>
    <x v="1"/>
    <s v="SC-20020"/>
    <x v="710"/>
    <x v="0"/>
    <s v="United States"/>
    <x v="243"/>
    <x v="5"/>
    <x v="301"/>
    <x v="2"/>
    <x v="57"/>
    <x v="1"/>
    <x v="10"/>
    <x v="57"/>
    <x v="25"/>
    <x v="0"/>
    <x v="2"/>
    <x v="273"/>
  </r>
  <r>
    <n v="3511"/>
    <x v="1740"/>
    <x v="2"/>
    <x v="886"/>
    <x v="637"/>
    <x v="1"/>
    <s v="SC-20020"/>
    <x v="710"/>
    <x v="0"/>
    <s v="United States"/>
    <x v="243"/>
    <x v="5"/>
    <x v="301"/>
    <x v="2"/>
    <x v="1491"/>
    <x v="2"/>
    <x v="15"/>
    <x v="1469"/>
    <x v="2785"/>
    <x v="0"/>
    <x v="10"/>
    <x v="3095"/>
  </r>
  <r>
    <n v="3512"/>
    <x v="1740"/>
    <x v="2"/>
    <x v="886"/>
    <x v="637"/>
    <x v="1"/>
    <s v="SC-20020"/>
    <x v="710"/>
    <x v="0"/>
    <s v="United States"/>
    <x v="243"/>
    <x v="5"/>
    <x v="301"/>
    <x v="2"/>
    <x v="72"/>
    <x v="1"/>
    <x v="4"/>
    <x v="72"/>
    <x v="2786"/>
    <x v="3"/>
    <x v="2"/>
    <x v="3096"/>
  </r>
  <r>
    <n v="3513"/>
    <x v="1741"/>
    <x v="3"/>
    <x v="507"/>
    <x v="371"/>
    <x v="2"/>
    <s v="HW-14935"/>
    <x v="304"/>
    <x v="1"/>
    <s v="United States"/>
    <x v="22"/>
    <x v="10"/>
    <x v="155"/>
    <x v="2"/>
    <x v="1545"/>
    <x v="0"/>
    <x v="0"/>
    <x v="1524"/>
    <x v="2787"/>
    <x v="6"/>
    <x v="4"/>
    <x v="3097"/>
  </r>
  <r>
    <n v="3514"/>
    <x v="1741"/>
    <x v="3"/>
    <x v="507"/>
    <x v="371"/>
    <x v="2"/>
    <s v="HW-14935"/>
    <x v="304"/>
    <x v="1"/>
    <s v="United States"/>
    <x v="22"/>
    <x v="10"/>
    <x v="155"/>
    <x v="2"/>
    <x v="956"/>
    <x v="1"/>
    <x v="10"/>
    <x v="940"/>
    <x v="2788"/>
    <x v="1"/>
    <x v="2"/>
    <x v="3098"/>
  </r>
  <r>
    <n v="3515"/>
    <x v="1741"/>
    <x v="3"/>
    <x v="507"/>
    <x v="371"/>
    <x v="2"/>
    <s v="HW-14935"/>
    <x v="304"/>
    <x v="1"/>
    <s v="United States"/>
    <x v="22"/>
    <x v="10"/>
    <x v="155"/>
    <x v="2"/>
    <x v="130"/>
    <x v="1"/>
    <x v="6"/>
    <x v="130"/>
    <x v="2789"/>
    <x v="1"/>
    <x v="2"/>
    <x v="3099"/>
  </r>
  <r>
    <n v="3516"/>
    <x v="1742"/>
    <x v="0"/>
    <x v="887"/>
    <x v="746"/>
    <x v="1"/>
    <s v="SC-20800"/>
    <x v="561"/>
    <x v="0"/>
    <s v="United States"/>
    <x v="25"/>
    <x v="35"/>
    <x v="129"/>
    <x v="0"/>
    <x v="176"/>
    <x v="2"/>
    <x v="11"/>
    <x v="175"/>
    <x v="2790"/>
    <x v="1"/>
    <x v="0"/>
    <x v="3100"/>
  </r>
  <r>
    <n v="3517"/>
    <x v="1743"/>
    <x v="0"/>
    <x v="888"/>
    <x v="427"/>
    <x v="2"/>
    <s v="HA-14920"/>
    <x v="66"/>
    <x v="0"/>
    <s v="United States"/>
    <x v="115"/>
    <x v="3"/>
    <x v="305"/>
    <x v="0"/>
    <x v="1012"/>
    <x v="1"/>
    <x v="10"/>
    <x v="995"/>
    <x v="2791"/>
    <x v="6"/>
    <x v="2"/>
    <x v="3101"/>
  </r>
  <r>
    <n v="3518"/>
    <x v="1743"/>
    <x v="0"/>
    <x v="888"/>
    <x v="427"/>
    <x v="2"/>
    <s v="HA-14920"/>
    <x v="66"/>
    <x v="0"/>
    <s v="United States"/>
    <x v="115"/>
    <x v="3"/>
    <x v="305"/>
    <x v="0"/>
    <x v="1480"/>
    <x v="2"/>
    <x v="7"/>
    <x v="1458"/>
    <x v="2542"/>
    <x v="0"/>
    <x v="2"/>
    <x v="3102"/>
  </r>
  <r>
    <n v="3519"/>
    <x v="1743"/>
    <x v="0"/>
    <x v="888"/>
    <x v="427"/>
    <x v="2"/>
    <s v="HA-14920"/>
    <x v="66"/>
    <x v="0"/>
    <s v="United States"/>
    <x v="115"/>
    <x v="3"/>
    <x v="305"/>
    <x v="0"/>
    <x v="159"/>
    <x v="1"/>
    <x v="9"/>
    <x v="158"/>
    <x v="2792"/>
    <x v="4"/>
    <x v="2"/>
    <x v="3103"/>
  </r>
  <r>
    <n v="3520"/>
    <x v="1744"/>
    <x v="1"/>
    <x v="137"/>
    <x v="579"/>
    <x v="2"/>
    <s v="MG-17875"/>
    <x v="675"/>
    <x v="2"/>
    <s v="United States"/>
    <x v="34"/>
    <x v="10"/>
    <x v="173"/>
    <x v="2"/>
    <x v="1337"/>
    <x v="0"/>
    <x v="3"/>
    <x v="1313"/>
    <x v="2793"/>
    <x v="3"/>
    <x v="5"/>
    <x v="3104"/>
  </r>
  <r>
    <n v="3521"/>
    <x v="1745"/>
    <x v="1"/>
    <x v="889"/>
    <x v="368"/>
    <x v="1"/>
    <s v="DM-12955"/>
    <x v="678"/>
    <x v="1"/>
    <s v="United States"/>
    <x v="301"/>
    <x v="1"/>
    <x v="378"/>
    <x v="1"/>
    <x v="385"/>
    <x v="1"/>
    <x v="8"/>
    <x v="381"/>
    <x v="2794"/>
    <x v="0"/>
    <x v="2"/>
    <x v="3105"/>
  </r>
  <r>
    <n v="3522"/>
    <x v="1746"/>
    <x v="0"/>
    <x v="831"/>
    <x v="539"/>
    <x v="0"/>
    <s v="DM-13345"/>
    <x v="664"/>
    <x v="1"/>
    <s v="United States"/>
    <x v="96"/>
    <x v="23"/>
    <x v="193"/>
    <x v="2"/>
    <x v="371"/>
    <x v="1"/>
    <x v="10"/>
    <x v="367"/>
    <x v="1319"/>
    <x v="3"/>
    <x v="0"/>
    <x v="1374"/>
  </r>
  <r>
    <n v="3523"/>
    <x v="1746"/>
    <x v="0"/>
    <x v="831"/>
    <x v="539"/>
    <x v="0"/>
    <s v="DM-13345"/>
    <x v="664"/>
    <x v="1"/>
    <s v="United States"/>
    <x v="96"/>
    <x v="23"/>
    <x v="193"/>
    <x v="2"/>
    <x v="233"/>
    <x v="2"/>
    <x v="7"/>
    <x v="231"/>
    <x v="2795"/>
    <x v="1"/>
    <x v="0"/>
    <x v="3106"/>
  </r>
  <r>
    <n v="3524"/>
    <x v="1747"/>
    <x v="0"/>
    <x v="64"/>
    <x v="165"/>
    <x v="1"/>
    <s v="ML-17395"/>
    <x v="504"/>
    <x v="1"/>
    <s v="United States"/>
    <x v="70"/>
    <x v="1"/>
    <x v="188"/>
    <x v="1"/>
    <x v="174"/>
    <x v="2"/>
    <x v="11"/>
    <x v="173"/>
    <x v="2796"/>
    <x v="8"/>
    <x v="0"/>
    <x v="3107"/>
  </r>
  <r>
    <n v="3525"/>
    <x v="1748"/>
    <x v="0"/>
    <x v="390"/>
    <x v="940"/>
    <x v="1"/>
    <s v="GA-14515"/>
    <x v="654"/>
    <x v="0"/>
    <s v="United States"/>
    <x v="61"/>
    <x v="5"/>
    <x v="176"/>
    <x v="2"/>
    <x v="1546"/>
    <x v="2"/>
    <x v="7"/>
    <x v="1525"/>
    <x v="2797"/>
    <x v="5"/>
    <x v="2"/>
    <x v="3108"/>
  </r>
  <r>
    <n v="3526"/>
    <x v="1749"/>
    <x v="3"/>
    <x v="389"/>
    <x v="159"/>
    <x v="0"/>
    <s v="SU-20665"/>
    <x v="711"/>
    <x v="2"/>
    <s v="United States"/>
    <x v="25"/>
    <x v="35"/>
    <x v="129"/>
    <x v="0"/>
    <x v="651"/>
    <x v="2"/>
    <x v="11"/>
    <x v="645"/>
    <x v="2798"/>
    <x v="1"/>
    <x v="0"/>
    <x v="3109"/>
  </r>
  <r>
    <n v="3527"/>
    <x v="1749"/>
    <x v="3"/>
    <x v="389"/>
    <x v="159"/>
    <x v="0"/>
    <s v="SU-20665"/>
    <x v="711"/>
    <x v="2"/>
    <s v="United States"/>
    <x v="25"/>
    <x v="35"/>
    <x v="129"/>
    <x v="0"/>
    <x v="780"/>
    <x v="2"/>
    <x v="7"/>
    <x v="771"/>
    <x v="2799"/>
    <x v="1"/>
    <x v="0"/>
    <x v="3110"/>
  </r>
  <r>
    <n v="3528"/>
    <x v="1749"/>
    <x v="3"/>
    <x v="389"/>
    <x v="159"/>
    <x v="0"/>
    <s v="SU-20665"/>
    <x v="711"/>
    <x v="2"/>
    <s v="United States"/>
    <x v="25"/>
    <x v="35"/>
    <x v="129"/>
    <x v="0"/>
    <x v="1547"/>
    <x v="1"/>
    <x v="8"/>
    <x v="1526"/>
    <x v="2800"/>
    <x v="8"/>
    <x v="0"/>
    <x v="3111"/>
  </r>
  <r>
    <n v="3529"/>
    <x v="1750"/>
    <x v="0"/>
    <x v="890"/>
    <x v="597"/>
    <x v="1"/>
    <s v="BD-11320"/>
    <x v="217"/>
    <x v="0"/>
    <s v="United States"/>
    <x v="70"/>
    <x v="1"/>
    <x v="142"/>
    <x v="1"/>
    <x v="1378"/>
    <x v="2"/>
    <x v="7"/>
    <x v="1354"/>
    <x v="2801"/>
    <x v="4"/>
    <x v="2"/>
    <x v="3112"/>
  </r>
  <r>
    <n v="3530"/>
    <x v="1751"/>
    <x v="1"/>
    <x v="14"/>
    <x v="832"/>
    <x v="1"/>
    <s v="DB-13405"/>
    <x v="591"/>
    <x v="0"/>
    <s v="United States"/>
    <x v="333"/>
    <x v="2"/>
    <x v="414"/>
    <x v="0"/>
    <x v="477"/>
    <x v="2"/>
    <x v="11"/>
    <x v="473"/>
    <x v="2802"/>
    <x v="1"/>
    <x v="2"/>
    <x v="3113"/>
  </r>
  <r>
    <n v="3531"/>
    <x v="1752"/>
    <x v="0"/>
    <x v="288"/>
    <x v="213"/>
    <x v="1"/>
    <s v="RP-19855"/>
    <x v="532"/>
    <x v="1"/>
    <s v="United States"/>
    <x v="240"/>
    <x v="14"/>
    <x v="376"/>
    <x v="2"/>
    <x v="18"/>
    <x v="1"/>
    <x v="6"/>
    <x v="18"/>
    <x v="1591"/>
    <x v="2"/>
    <x v="0"/>
    <x v="1684"/>
  </r>
  <r>
    <n v="3532"/>
    <x v="1753"/>
    <x v="0"/>
    <x v="316"/>
    <x v="528"/>
    <x v="3"/>
    <s v="EH-13765"/>
    <x v="553"/>
    <x v="1"/>
    <s v="United States"/>
    <x v="20"/>
    <x v="15"/>
    <x v="45"/>
    <x v="3"/>
    <x v="133"/>
    <x v="1"/>
    <x v="14"/>
    <x v="133"/>
    <x v="2803"/>
    <x v="2"/>
    <x v="0"/>
    <x v="3114"/>
  </r>
  <r>
    <n v="3533"/>
    <x v="1754"/>
    <x v="2"/>
    <x v="891"/>
    <x v="941"/>
    <x v="1"/>
    <s v="JL-15835"/>
    <x v="252"/>
    <x v="0"/>
    <s v="United States"/>
    <x v="1"/>
    <x v="1"/>
    <x v="13"/>
    <x v="1"/>
    <x v="1548"/>
    <x v="2"/>
    <x v="15"/>
    <x v="1527"/>
    <x v="2804"/>
    <x v="4"/>
    <x v="2"/>
    <x v="3115"/>
  </r>
  <r>
    <n v="3534"/>
    <x v="1754"/>
    <x v="2"/>
    <x v="891"/>
    <x v="941"/>
    <x v="1"/>
    <s v="JL-15835"/>
    <x v="252"/>
    <x v="0"/>
    <s v="United States"/>
    <x v="1"/>
    <x v="1"/>
    <x v="13"/>
    <x v="1"/>
    <x v="836"/>
    <x v="1"/>
    <x v="6"/>
    <x v="823"/>
    <x v="2805"/>
    <x v="4"/>
    <x v="0"/>
    <x v="3116"/>
  </r>
  <r>
    <n v="3535"/>
    <x v="1754"/>
    <x v="2"/>
    <x v="891"/>
    <x v="941"/>
    <x v="1"/>
    <s v="JL-15835"/>
    <x v="252"/>
    <x v="0"/>
    <s v="United States"/>
    <x v="1"/>
    <x v="1"/>
    <x v="13"/>
    <x v="1"/>
    <x v="1539"/>
    <x v="1"/>
    <x v="6"/>
    <x v="1518"/>
    <x v="2806"/>
    <x v="2"/>
    <x v="0"/>
    <x v="3117"/>
  </r>
  <r>
    <n v="3536"/>
    <x v="1754"/>
    <x v="2"/>
    <x v="891"/>
    <x v="941"/>
    <x v="1"/>
    <s v="JL-15835"/>
    <x v="252"/>
    <x v="0"/>
    <s v="United States"/>
    <x v="1"/>
    <x v="1"/>
    <x v="13"/>
    <x v="1"/>
    <x v="195"/>
    <x v="1"/>
    <x v="13"/>
    <x v="194"/>
    <x v="2807"/>
    <x v="0"/>
    <x v="0"/>
    <x v="3118"/>
  </r>
  <r>
    <n v="3537"/>
    <x v="1755"/>
    <x v="0"/>
    <x v="26"/>
    <x v="375"/>
    <x v="0"/>
    <s v="FM-14380"/>
    <x v="248"/>
    <x v="0"/>
    <s v="United States"/>
    <x v="20"/>
    <x v="15"/>
    <x v="23"/>
    <x v="3"/>
    <x v="1033"/>
    <x v="1"/>
    <x v="4"/>
    <x v="1015"/>
    <x v="1360"/>
    <x v="1"/>
    <x v="0"/>
    <x v="1423"/>
  </r>
  <r>
    <n v="3538"/>
    <x v="1756"/>
    <x v="2"/>
    <x v="309"/>
    <x v="942"/>
    <x v="3"/>
    <s v="SB-20290"/>
    <x v="115"/>
    <x v="1"/>
    <s v="United States"/>
    <x v="0"/>
    <x v="0"/>
    <x v="0"/>
    <x v="0"/>
    <x v="17"/>
    <x v="1"/>
    <x v="4"/>
    <x v="17"/>
    <x v="2808"/>
    <x v="1"/>
    <x v="0"/>
    <x v="3119"/>
  </r>
  <r>
    <n v="3539"/>
    <x v="1756"/>
    <x v="2"/>
    <x v="309"/>
    <x v="942"/>
    <x v="3"/>
    <s v="SB-20290"/>
    <x v="115"/>
    <x v="1"/>
    <s v="United States"/>
    <x v="0"/>
    <x v="0"/>
    <x v="0"/>
    <x v="0"/>
    <x v="1042"/>
    <x v="1"/>
    <x v="2"/>
    <x v="1022"/>
    <x v="1242"/>
    <x v="1"/>
    <x v="0"/>
    <x v="3120"/>
  </r>
  <r>
    <n v="3540"/>
    <x v="1756"/>
    <x v="2"/>
    <x v="309"/>
    <x v="942"/>
    <x v="3"/>
    <s v="SB-20290"/>
    <x v="115"/>
    <x v="1"/>
    <s v="United States"/>
    <x v="0"/>
    <x v="0"/>
    <x v="0"/>
    <x v="0"/>
    <x v="1008"/>
    <x v="1"/>
    <x v="2"/>
    <x v="991"/>
    <x v="2809"/>
    <x v="2"/>
    <x v="0"/>
    <x v="3121"/>
  </r>
  <r>
    <n v="3541"/>
    <x v="1756"/>
    <x v="2"/>
    <x v="309"/>
    <x v="942"/>
    <x v="3"/>
    <s v="SB-20290"/>
    <x v="115"/>
    <x v="1"/>
    <s v="United States"/>
    <x v="0"/>
    <x v="0"/>
    <x v="0"/>
    <x v="0"/>
    <x v="1076"/>
    <x v="1"/>
    <x v="10"/>
    <x v="1057"/>
    <x v="1568"/>
    <x v="3"/>
    <x v="0"/>
    <x v="1657"/>
  </r>
  <r>
    <n v="3542"/>
    <x v="1757"/>
    <x v="0"/>
    <x v="31"/>
    <x v="369"/>
    <x v="2"/>
    <s v="SV-20365"/>
    <x v="277"/>
    <x v="0"/>
    <s v="United States"/>
    <x v="38"/>
    <x v="24"/>
    <x v="47"/>
    <x v="3"/>
    <x v="1348"/>
    <x v="0"/>
    <x v="5"/>
    <x v="1324"/>
    <x v="2810"/>
    <x v="1"/>
    <x v="2"/>
    <x v="3122"/>
  </r>
  <r>
    <n v="3543"/>
    <x v="1757"/>
    <x v="0"/>
    <x v="31"/>
    <x v="369"/>
    <x v="2"/>
    <s v="SV-20365"/>
    <x v="277"/>
    <x v="0"/>
    <s v="United States"/>
    <x v="38"/>
    <x v="24"/>
    <x v="47"/>
    <x v="3"/>
    <x v="474"/>
    <x v="0"/>
    <x v="1"/>
    <x v="470"/>
    <x v="2811"/>
    <x v="0"/>
    <x v="4"/>
    <x v="3123"/>
  </r>
  <r>
    <n v="3544"/>
    <x v="1757"/>
    <x v="0"/>
    <x v="31"/>
    <x v="369"/>
    <x v="2"/>
    <s v="SV-20365"/>
    <x v="277"/>
    <x v="0"/>
    <s v="United States"/>
    <x v="38"/>
    <x v="24"/>
    <x v="47"/>
    <x v="3"/>
    <x v="1216"/>
    <x v="1"/>
    <x v="6"/>
    <x v="1191"/>
    <x v="2812"/>
    <x v="7"/>
    <x v="2"/>
    <x v="3124"/>
  </r>
  <r>
    <n v="3545"/>
    <x v="1758"/>
    <x v="3"/>
    <x v="331"/>
    <x v="209"/>
    <x v="0"/>
    <s v="MM-17920"/>
    <x v="462"/>
    <x v="0"/>
    <s v="United States"/>
    <x v="284"/>
    <x v="5"/>
    <x v="356"/>
    <x v="2"/>
    <x v="1056"/>
    <x v="1"/>
    <x v="10"/>
    <x v="1036"/>
    <x v="2813"/>
    <x v="8"/>
    <x v="2"/>
    <x v="3125"/>
  </r>
  <r>
    <n v="3546"/>
    <x v="1758"/>
    <x v="3"/>
    <x v="331"/>
    <x v="209"/>
    <x v="0"/>
    <s v="MM-17920"/>
    <x v="462"/>
    <x v="0"/>
    <s v="United States"/>
    <x v="284"/>
    <x v="5"/>
    <x v="356"/>
    <x v="2"/>
    <x v="1549"/>
    <x v="1"/>
    <x v="9"/>
    <x v="1528"/>
    <x v="2814"/>
    <x v="8"/>
    <x v="3"/>
    <x v="3126"/>
  </r>
  <r>
    <n v="3547"/>
    <x v="1759"/>
    <x v="3"/>
    <x v="505"/>
    <x v="943"/>
    <x v="2"/>
    <s v="RD-19810"/>
    <x v="279"/>
    <x v="2"/>
    <s v="United States"/>
    <x v="102"/>
    <x v="0"/>
    <x v="126"/>
    <x v="0"/>
    <x v="464"/>
    <x v="1"/>
    <x v="4"/>
    <x v="460"/>
    <x v="2815"/>
    <x v="3"/>
    <x v="0"/>
    <x v="3127"/>
  </r>
  <r>
    <n v="3548"/>
    <x v="1759"/>
    <x v="3"/>
    <x v="505"/>
    <x v="943"/>
    <x v="2"/>
    <s v="RD-19810"/>
    <x v="279"/>
    <x v="2"/>
    <s v="United States"/>
    <x v="102"/>
    <x v="0"/>
    <x v="126"/>
    <x v="0"/>
    <x v="354"/>
    <x v="1"/>
    <x v="14"/>
    <x v="350"/>
    <x v="1530"/>
    <x v="0"/>
    <x v="0"/>
    <x v="1617"/>
  </r>
  <r>
    <n v="3549"/>
    <x v="1759"/>
    <x v="3"/>
    <x v="505"/>
    <x v="943"/>
    <x v="2"/>
    <s v="RD-19810"/>
    <x v="279"/>
    <x v="2"/>
    <s v="United States"/>
    <x v="102"/>
    <x v="0"/>
    <x v="126"/>
    <x v="0"/>
    <x v="1272"/>
    <x v="0"/>
    <x v="1"/>
    <x v="1248"/>
    <x v="2816"/>
    <x v="7"/>
    <x v="0"/>
    <x v="3128"/>
  </r>
  <r>
    <n v="3550"/>
    <x v="1759"/>
    <x v="3"/>
    <x v="505"/>
    <x v="943"/>
    <x v="2"/>
    <s v="RD-19810"/>
    <x v="279"/>
    <x v="2"/>
    <s v="United States"/>
    <x v="102"/>
    <x v="0"/>
    <x v="126"/>
    <x v="0"/>
    <x v="1550"/>
    <x v="1"/>
    <x v="2"/>
    <x v="1529"/>
    <x v="59"/>
    <x v="8"/>
    <x v="0"/>
    <x v="3129"/>
  </r>
  <r>
    <n v="3551"/>
    <x v="1760"/>
    <x v="0"/>
    <x v="892"/>
    <x v="944"/>
    <x v="0"/>
    <s v="ME-17320"/>
    <x v="467"/>
    <x v="2"/>
    <s v="United States"/>
    <x v="22"/>
    <x v="10"/>
    <x v="155"/>
    <x v="2"/>
    <x v="1237"/>
    <x v="1"/>
    <x v="10"/>
    <x v="1211"/>
    <x v="2817"/>
    <x v="1"/>
    <x v="2"/>
    <x v="3130"/>
  </r>
  <r>
    <n v="3552"/>
    <x v="1760"/>
    <x v="0"/>
    <x v="892"/>
    <x v="944"/>
    <x v="0"/>
    <s v="ME-17320"/>
    <x v="467"/>
    <x v="2"/>
    <s v="United States"/>
    <x v="22"/>
    <x v="10"/>
    <x v="155"/>
    <x v="2"/>
    <x v="228"/>
    <x v="0"/>
    <x v="1"/>
    <x v="226"/>
    <x v="2818"/>
    <x v="5"/>
    <x v="4"/>
    <x v="3131"/>
  </r>
  <r>
    <n v="3553"/>
    <x v="1760"/>
    <x v="0"/>
    <x v="892"/>
    <x v="944"/>
    <x v="0"/>
    <s v="ME-17320"/>
    <x v="467"/>
    <x v="2"/>
    <s v="United States"/>
    <x v="22"/>
    <x v="10"/>
    <x v="155"/>
    <x v="2"/>
    <x v="143"/>
    <x v="2"/>
    <x v="7"/>
    <x v="143"/>
    <x v="2819"/>
    <x v="8"/>
    <x v="2"/>
    <x v="3132"/>
  </r>
  <r>
    <n v="3554"/>
    <x v="1761"/>
    <x v="3"/>
    <x v="51"/>
    <x v="177"/>
    <x v="0"/>
    <s v="FH-14275"/>
    <x v="395"/>
    <x v="1"/>
    <s v="United States"/>
    <x v="10"/>
    <x v="9"/>
    <x v="74"/>
    <x v="3"/>
    <x v="444"/>
    <x v="1"/>
    <x v="8"/>
    <x v="439"/>
    <x v="2820"/>
    <x v="7"/>
    <x v="6"/>
    <x v="3133"/>
  </r>
  <r>
    <n v="3555"/>
    <x v="1762"/>
    <x v="2"/>
    <x v="893"/>
    <x v="616"/>
    <x v="0"/>
    <s v="PO-18865"/>
    <x v="22"/>
    <x v="0"/>
    <s v="United States"/>
    <x v="1"/>
    <x v="1"/>
    <x v="1"/>
    <x v="1"/>
    <x v="546"/>
    <x v="1"/>
    <x v="4"/>
    <x v="541"/>
    <x v="610"/>
    <x v="0"/>
    <x v="0"/>
    <x v="620"/>
  </r>
  <r>
    <n v="3556"/>
    <x v="1762"/>
    <x v="2"/>
    <x v="893"/>
    <x v="616"/>
    <x v="0"/>
    <s v="PO-18865"/>
    <x v="22"/>
    <x v="0"/>
    <s v="United States"/>
    <x v="1"/>
    <x v="1"/>
    <x v="1"/>
    <x v="1"/>
    <x v="1551"/>
    <x v="2"/>
    <x v="7"/>
    <x v="1530"/>
    <x v="2821"/>
    <x v="5"/>
    <x v="2"/>
    <x v="3134"/>
  </r>
  <r>
    <n v="3557"/>
    <x v="1763"/>
    <x v="3"/>
    <x v="96"/>
    <x v="241"/>
    <x v="1"/>
    <s v="CC-12550"/>
    <x v="142"/>
    <x v="0"/>
    <s v="United States"/>
    <x v="1"/>
    <x v="1"/>
    <x v="141"/>
    <x v="1"/>
    <x v="832"/>
    <x v="1"/>
    <x v="10"/>
    <x v="819"/>
    <x v="1568"/>
    <x v="3"/>
    <x v="0"/>
    <x v="1657"/>
  </r>
  <r>
    <n v="3558"/>
    <x v="1763"/>
    <x v="3"/>
    <x v="96"/>
    <x v="241"/>
    <x v="1"/>
    <s v="CC-12550"/>
    <x v="142"/>
    <x v="0"/>
    <s v="United States"/>
    <x v="1"/>
    <x v="1"/>
    <x v="141"/>
    <x v="1"/>
    <x v="858"/>
    <x v="1"/>
    <x v="8"/>
    <x v="844"/>
    <x v="2822"/>
    <x v="0"/>
    <x v="2"/>
    <x v="3135"/>
  </r>
  <r>
    <n v="3559"/>
    <x v="1764"/>
    <x v="3"/>
    <x v="659"/>
    <x v="44"/>
    <x v="1"/>
    <s v="TS-21505"/>
    <x v="700"/>
    <x v="0"/>
    <s v="United States"/>
    <x v="8"/>
    <x v="1"/>
    <x v="34"/>
    <x v="1"/>
    <x v="1282"/>
    <x v="1"/>
    <x v="8"/>
    <x v="1258"/>
    <x v="2823"/>
    <x v="4"/>
    <x v="2"/>
    <x v="3136"/>
  </r>
  <r>
    <n v="3560"/>
    <x v="1764"/>
    <x v="3"/>
    <x v="659"/>
    <x v="44"/>
    <x v="1"/>
    <s v="TS-21505"/>
    <x v="700"/>
    <x v="0"/>
    <s v="United States"/>
    <x v="8"/>
    <x v="1"/>
    <x v="34"/>
    <x v="1"/>
    <x v="989"/>
    <x v="2"/>
    <x v="11"/>
    <x v="973"/>
    <x v="2824"/>
    <x v="4"/>
    <x v="0"/>
    <x v="3137"/>
  </r>
  <r>
    <n v="3561"/>
    <x v="1765"/>
    <x v="3"/>
    <x v="507"/>
    <x v="945"/>
    <x v="0"/>
    <s v="MD-17350"/>
    <x v="198"/>
    <x v="0"/>
    <s v="United States"/>
    <x v="59"/>
    <x v="24"/>
    <x v="75"/>
    <x v="3"/>
    <x v="679"/>
    <x v="1"/>
    <x v="6"/>
    <x v="673"/>
    <x v="2825"/>
    <x v="4"/>
    <x v="2"/>
    <x v="3138"/>
  </r>
  <r>
    <n v="3562"/>
    <x v="1765"/>
    <x v="3"/>
    <x v="507"/>
    <x v="945"/>
    <x v="0"/>
    <s v="MD-17350"/>
    <x v="198"/>
    <x v="0"/>
    <s v="United States"/>
    <x v="59"/>
    <x v="24"/>
    <x v="75"/>
    <x v="3"/>
    <x v="822"/>
    <x v="1"/>
    <x v="8"/>
    <x v="810"/>
    <x v="2826"/>
    <x v="2"/>
    <x v="6"/>
    <x v="3139"/>
  </r>
  <r>
    <n v="3563"/>
    <x v="1765"/>
    <x v="3"/>
    <x v="507"/>
    <x v="945"/>
    <x v="0"/>
    <s v="MD-17350"/>
    <x v="198"/>
    <x v="0"/>
    <s v="United States"/>
    <x v="59"/>
    <x v="24"/>
    <x v="75"/>
    <x v="3"/>
    <x v="24"/>
    <x v="1"/>
    <x v="8"/>
    <x v="24"/>
    <x v="2827"/>
    <x v="0"/>
    <x v="6"/>
    <x v="3140"/>
  </r>
  <r>
    <n v="3564"/>
    <x v="1765"/>
    <x v="3"/>
    <x v="507"/>
    <x v="945"/>
    <x v="0"/>
    <s v="MD-17350"/>
    <x v="198"/>
    <x v="0"/>
    <s v="United States"/>
    <x v="59"/>
    <x v="24"/>
    <x v="75"/>
    <x v="3"/>
    <x v="1552"/>
    <x v="1"/>
    <x v="10"/>
    <x v="1531"/>
    <x v="2828"/>
    <x v="4"/>
    <x v="2"/>
    <x v="3141"/>
  </r>
  <r>
    <n v="3565"/>
    <x v="1766"/>
    <x v="0"/>
    <x v="894"/>
    <x v="946"/>
    <x v="2"/>
    <s v="GT-14755"/>
    <x v="150"/>
    <x v="0"/>
    <s v="United States"/>
    <x v="1"/>
    <x v="1"/>
    <x v="13"/>
    <x v="1"/>
    <x v="1553"/>
    <x v="1"/>
    <x v="10"/>
    <x v="1532"/>
    <x v="91"/>
    <x v="0"/>
    <x v="0"/>
    <x v="91"/>
  </r>
  <r>
    <n v="3566"/>
    <x v="1766"/>
    <x v="0"/>
    <x v="894"/>
    <x v="946"/>
    <x v="2"/>
    <s v="GT-14755"/>
    <x v="150"/>
    <x v="0"/>
    <s v="United States"/>
    <x v="1"/>
    <x v="1"/>
    <x v="13"/>
    <x v="1"/>
    <x v="1079"/>
    <x v="1"/>
    <x v="13"/>
    <x v="1060"/>
    <x v="536"/>
    <x v="0"/>
    <x v="0"/>
    <x v="3142"/>
  </r>
  <r>
    <n v="3567"/>
    <x v="1767"/>
    <x v="3"/>
    <x v="210"/>
    <x v="947"/>
    <x v="1"/>
    <s v="RD-19660"/>
    <x v="372"/>
    <x v="2"/>
    <s v="United States"/>
    <x v="44"/>
    <x v="25"/>
    <x v="53"/>
    <x v="2"/>
    <x v="115"/>
    <x v="1"/>
    <x v="8"/>
    <x v="115"/>
    <x v="2829"/>
    <x v="1"/>
    <x v="0"/>
    <x v="3143"/>
  </r>
  <r>
    <n v="3568"/>
    <x v="1768"/>
    <x v="0"/>
    <x v="369"/>
    <x v="126"/>
    <x v="0"/>
    <s v="DB-12910"/>
    <x v="626"/>
    <x v="2"/>
    <s v="United States"/>
    <x v="61"/>
    <x v="5"/>
    <x v="77"/>
    <x v="2"/>
    <x v="1441"/>
    <x v="0"/>
    <x v="5"/>
    <x v="1420"/>
    <x v="1660"/>
    <x v="4"/>
    <x v="7"/>
    <x v="3144"/>
  </r>
  <r>
    <n v="3569"/>
    <x v="1769"/>
    <x v="3"/>
    <x v="445"/>
    <x v="231"/>
    <x v="3"/>
    <s v="JK-15640"/>
    <x v="82"/>
    <x v="2"/>
    <s v="United States"/>
    <x v="4"/>
    <x v="4"/>
    <x v="59"/>
    <x v="1"/>
    <x v="246"/>
    <x v="2"/>
    <x v="11"/>
    <x v="244"/>
    <x v="2830"/>
    <x v="0"/>
    <x v="0"/>
    <x v="3145"/>
  </r>
  <r>
    <n v="3570"/>
    <x v="1769"/>
    <x v="3"/>
    <x v="445"/>
    <x v="231"/>
    <x v="3"/>
    <s v="JK-15640"/>
    <x v="82"/>
    <x v="2"/>
    <s v="United States"/>
    <x v="4"/>
    <x v="4"/>
    <x v="59"/>
    <x v="1"/>
    <x v="206"/>
    <x v="2"/>
    <x v="15"/>
    <x v="1533"/>
    <x v="2831"/>
    <x v="5"/>
    <x v="2"/>
    <x v="3146"/>
  </r>
  <r>
    <n v="3571"/>
    <x v="1769"/>
    <x v="3"/>
    <x v="445"/>
    <x v="231"/>
    <x v="3"/>
    <s v="JK-15640"/>
    <x v="82"/>
    <x v="2"/>
    <s v="United States"/>
    <x v="4"/>
    <x v="4"/>
    <x v="59"/>
    <x v="1"/>
    <x v="695"/>
    <x v="2"/>
    <x v="11"/>
    <x v="1053"/>
    <x v="2832"/>
    <x v="4"/>
    <x v="0"/>
    <x v="3147"/>
  </r>
  <r>
    <n v="3572"/>
    <x v="1769"/>
    <x v="3"/>
    <x v="445"/>
    <x v="231"/>
    <x v="3"/>
    <s v="JK-15640"/>
    <x v="82"/>
    <x v="2"/>
    <s v="United States"/>
    <x v="4"/>
    <x v="4"/>
    <x v="59"/>
    <x v="1"/>
    <x v="312"/>
    <x v="2"/>
    <x v="7"/>
    <x v="309"/>
    <x v="465"/>
    <x v="7"/>
    <x v="2"/>
    <x v="3148"/>
  </r>
  <r>
    <n v="3573"/>
    <x v="1770"/>
    <x v="3"/>
    <x v="222"/>
    <x v="446"/>
    <x v="1"/>
    <s v="FC-14335"/>
    <x v="712"/>
    <x v="1"/>
    <s v="United States"/>
    <x v="279"/>
    <x v="5"/>
    <x v="350"/>
    <x v="2"/>
    <x v="644"/>
    <x v="1"/>
    <x v="10"/>
    <x v="638"/>
    <x v="1182"/>
    <x v="7"/>
    <x v="2"/>
    <x v="1673"/>
  </r>
  <r>
    <n v="3574"/>
    <x v="1771"/>
    <x v="3"/>
    <x v="783"/>
    <x v="948"/>
    <x v="1"/>
    <s v="JW-15955"/>
    <x v="527"/>
    <x v="0"/>
    <s v="United States"/>
    <x v="85"/>
    <x v="15"/>
    <x v="254"/>
    <x v="3"/>
    <x v="241"/>
    <x v="1"/>
    <x v="6"/>
    <x v="239"/>
    <x v="2643"/>
    <x v="0"/>
    <x v="0"/>
    <x v="3149"/>
  </r>
  <r>
    <n v="3575"/>
    <x v="1771"/>
    <x v="3"/>
    <x v="783"/>
    <x v="948"/>
    <x v="1"/>
    <s v="JW-15955"/>
    <x v="527"/>
    <x v="0"/>
    <s v="United States"/>
    <x v="85"/>
    <x v="15"/>
    <x v="254"/>
    <x v="3"/>
    <x v="1554"/>
    <x v="1"/>
    <x v="6"/>
    <x v="33"/>
    <x v="2833"/>
    <x v="12"/>
    <x v="0"/>
    <x v="3150"/>
  </r>
  <r>
    <n v="3576"/>
    <x v="1772"/>
    <x v="1"/>
    <x v="531"/>
    <x v="949"/>
    <x v="1"/>
    <s v="DC-12850"/>
    <x v="419"/>
    <x v="0"/>
    <s v="United States"/>
    <x v="368"/>
    <x v="2"/>
    <x v="450"/>
    <x v="0"/>
    <x v="670"/>
    <x v="1"/>
    <x v="10"/>
    <x v="664"/>
    <x v="2834"/>
    <x v="1"/>
    <x v="2"/>
    <x v="3151"/>
  </r>
  <r>
    <n v="3577"/>
    <x v="1773"/>
    <x v="0"/>
    <x v="843"/>
    <x v="950"/>
    <x v="1"/>
    <s v="FM-14290"/>
    <x v="86"/>
    <x v="2"/>
    <s v="United States"/>
    <x v="329"/>
    <x v="1"/>
    <x v="409"/>
    <x v="1"/>
    <x v="570"/>
    <x v="1"/>
    <x v="8"/>
    <x v="565"/>
    <x v="2835"/>
    <x v="7"/>
    <x v="2"/>
    <x v="3152"/>
  </r>
  <r>
    <n v="3578"/>
    <x v="1773"/>
    <x v="0"/>
    <x v="843"/>
    <x v="950"/>
    <x v="1"/>
    <s v="FM-14290"/>
    <x v="86"/>
    <x v="2"/>
    <s v="United States"/>
    <x v="329"/>
    <x v="1"/>
    <x v="409"/>
    <x v="1"/>
    <x v="204"/>
    <x v="1"/>
    <x v="10"/>
    <x v="203"/>
    <x v="2836"/>
    <x v="7"/>
    <x v="0"/>
    <x v="3153"/>
  </r>
  <r>
    <n v="3579"/>
    <x v="1774"/>
    <x v="0"/>
    <x v="197"/>
    <x v="879"/>
    <x v="1"/>
    <s v="MT-17815"/>
    <x v="363"/>
    <x v="0"/>
    <s v="United States"/>
    <x v="25"/>
    <x v="35"/>
    <x v="129"/>
    <x v="0"/>
    <x v="1555"/>
    <x v="1"/>
    <x v="4"/>
    <x v="1534"/>
    <x v="2837"/>
    <x v="7"/>
    <x v="0"/>
    <x v="3154"/>
  </r>
  <r>
    <n v="3580"/>
    <x v="1774"/>
    <x v="0"/>
    <x v="197"/>
    <x v="879"/>
    <x v="1"/>
    <s v="MT-17815"/>
    <x v="363"/>
    <x v="0"/>
    <s v="United States"/>
    <x v="25"/>
    <x v="35"/>
    <x v="129"/>
    <x v="0"/>
    <x v="1402"/>
    <x v="1"/>
    <x v="10"/>
    <x v="1380"/>
    <x v="2838"/>
    <x v="2"/>
    <x v="0"/>
    <x v="3155"/>
  </r>
  <r>
    <n v="3581"/>
    <x v="1774"/>
    <x v="0"/>
    <x v="197"/>
    <x v="879"/>
    <x v="1"/>
    <s v="MT-17815"/>
    <x v="363"/>
    <x v="0"/>
    <s v="United States"/>
    <x v="25"/>
    <x v="35"/>
    <x v="129"/>
    <x v="0"/>
    <x v="335"/>
    <x v="0"/>
    <x v="3"/>
    <x v="331"/>
    <x v="2839"/>
    <x v="8"/>
    <x v="0"/>
    <x v="3156"/>
  </r>
  <r>
    <n v="3582"/>
    <x v="1775"/>
    <x v="3"/>
    <x v="172"/>
    <x v="951"/>
    <x v="1"/>
    <s v="DK-13090"/>
    <x v="54"/>
    <x v="0"/>
    <s v="United States"/>
    <x v="9"/>
    <x v="8"/>
    <x v="10"/>
    <x v="2"/>
    <x v="921"/>
    <x v="1"/>
    <x v="10"/>
    <x v="904"/>
    <x v="2840"/>
    <x v="7"/>
    <x v="0"/>
    <x v="3157"/>
  </r>
  <r>
    <n v="3583"/>
    <x v="1776"/>
    <x v="1"/>
    <x v="895"/>
    <x v="313"/>
    <x v="1"/>
    <s v="KD-16495"/>
    <x v="470"/>
    <x v="1"/>
    <s v="United States"/>
    <x v="25"/>
    <x v="12"/>
    <x v="30"/>
    <x v="2"/>
    <x v="130"/>
    <x v="1"/>
    <x v="6"/>
    <x v="1535"/>
    <x v="2841"/>
    <x v="0"/>
    <x v="0"/>
    <x v="3158"/>
  </r>
  <r>
    <n v="3584"/>
    <x v="1776"/>
    <x v="1"/>
    <x v="895"/>
    <x v="313"/>
    <x v="1"/>
    <s v="KD-16495"/>
    <x v="470"/>
    <x v="1"/>
    <s v="United States"/>
    <x v="25"/>
    <x v="12"/>
    <x v="30"/>
    <x v="2"/>
    <x v="1382"/>
    <x v="0"/>
    <x v="3"/>
    <x v="1358"/>
    <x v="2842"/>
    <x v="0"/>
    <x v="0"/>
    <x v="3159"/>
  </r>
  <r>
    <n v="3585"/>
    <x v="1776"/>
    <x v="1"/>
    <x v="895"/>
    <x v="313"/>
    <x v="1"/>
    <s v="KD-16495"/>
    <x v="470"/>
    <x v="1"/>
    <s v="United States"/>
    <x v="25"/>
    <x v="12"/>
    <x v="30"/>
    <x v="2"/>
    <x v="992"/>
    <x v="0"/>
    <x v="1"/>
    <x v="975"/>
    <x v="2843"/>
    <x v="0"/>
    <x v="0"/>
    <x v="3160"/>
  </r>
  <r>
    <n v="3586"/>
    <x v="1776"/>
    <x v="1"/>
    <x v="895"/>
    <x v="313"/>
    <x v="1"/>
    <s v="KD-16495"/>
    <x v="470"/>
    <x v="1"/>
    <s v="United States"/>
    <x v="25"/>
    <x v="12"/>
    <x v="30"/>
    <x v="2"/>
    <x v="709"/>
    <x v="1"/>
    <x v="2"/>
    <x v="701"/>
    <x v="537"/>
    <x v="7"/>
    <x v="0"/>
    <x v="547"/>
  </r>
  <r>
    <n v="3587"/>
    <x v="1777"/>
    <x v="3"/>
    <x v="213"/>
    <x v="221"/>
    <x v="1"/>
    <s v="AG-10300"/>
    <x v="636"/>
    <x v="1"/>
    <s v="United States"/>
    <x v="8"/>
    <x v="1"/>
    <x v="34"/>
    <x v="1"/>
    <x v="79"/>
    <x v="1"/>
    <x v="6"/>
    <x v="79"/>
    <x v="459"/>
    <x v="0"/>
    <x v="0"/>
    <x v="470"/>
  </r>
  <r>
    <n v="3588"/>
    <x v="1778"/>
    <x v="3"/>
    <x v="241"/>
    <x v="938"/>
    <x v="1"/>
    <s v="MH-18115"/>
    <x v="414"/>
    <x v="2"/>
    <s v="United States"/>
    <x v="152"/>
    <x v="24"/>
    <x v="402"/>
    <x v="3"/>
    <x v="1148"/>
    <x v="2"/>
    <x v="7"/>
    <x v="1127"/>
    <x v="2844"/>
    <x v="1"/>
    <x v="10"/>
    <x v="3161"/>
  </r>
  <r>
    <n v="3589"/>
    <x v="1779"/>
    <x v="3"/>
    <x v="484"/>
    <x v="91"/>
    <x v="2"/>
    <s v="AC-10450"/>
    <x v="549"/>
    <x v="0"/>
    <s v="United States"/>
    <x v="240"/>
    <x v="28"/>
    <x v="298"/>
    <x v="0"/>
    <x v="465"/>
    <x v="1"/>
    <x v="14"/>
    <x v="461"/>
    <x v="2845"/>
    <x v="0"/>
    <x v="0"/>
    <x v="3162"/>
  </r>
  <r>
    <n v="3590"/>
    <x v="1780"/>
    <x v="3"/>
    <x v="221"/>
    <x v="524"/>
    <x v="1"/>
    <s v="FM-14290"/>
    <x v="86"/>
    <x v="2"/>
    <s v="United States"/>
    <x v="102"/>
    <x v="0"/>
    <x v="126"/>
    <x v="0"/>
    <x v="614"/>
    <x v="1"/>
    <x v="8"/>
    <x v="609"/>
    <x v="709"/>
    <x v="7"/>
    <x v="0"/>
    <x v="723"/>
  </r>
  <r>
    <n v="3591"/>
    <x v="1780"/>
    <x v="3"/>
    <x v="221"/>
    <x v="524"/>
    <x v="1"/>
    <s v="FM-14290"/>
    <x v="86"/>
    <x v="2"/>
    <s v="United States"/>
    <x v="102"/>
    <x v="0"/>
    <x v="126"/>
    <x v="0"/>
    <x v="772"/>
    <x v="1"/>
    <x v="4"/>
    <x v="764"/>
    <x v="2846"/>
    <x v="13"/>
    <x v="0"/>
    <x v="3163"/>
  </r>
  <r>
    <n v="3592"/>
    <x v="1781"/>
    <x v="2"/>
    <x v="736"/>
    <x v="345"/>
    <x v="0"/>
    <s v="RA-19285"/>
    <x v="267"/>
    <x v="0"/>
    <s v="United States"/>
    <x v="12"/>
    <x v="5"/>
    <x v="32"/>
    <x v="2"/>
    <x v="503"/>
    <x v="1"/>
    <x v="14"/>
    <x v="498"/>
    <x v="2847"/>
    <x v="7"/>
    <x v="2"/>
    <x v="3164"/>
  </r>
  <r>
    <n v="3593"/>
    <x v="1782"/>
    <x v="0"/>
    <x v="5"/>
    <x v="439"/>
    <x v="0"/>
    <s v="JG-15160"/>
    <x v="506"/>
    <x v="0"/>
    <s v="United States"/>
    <x v="20"/>
    <x v="15"/>
    <x v="23"/>
    <x v="3"/>
    <x v="1449"/>
    <x v="1"/>
    <x v="4"/>
    <x v="1427"/>
    <x v="2848"/>
    <x v="1"/>
    <x v="0"/>
    <x v="3165"/>
  </r>
  <r>
    <n v="3594"/>
    <x v="1783"/>
    <x v="0"/>
    <x v="108"/>
    <x v="106"/>
    <x v="1"/>
    <s v="NZ-18565"/>
    <x v="125"/>
    <x v="2"/>
    <s v="United States"/>
    <x v="167"/>
    <x v="24"/>
    <x v="213"/>
    <x v="3"/>
    <x v="444"/>
    <x v="1"/>
    <x v="8"/>
    <x v="439"/>
    <x v="2849"/>
    <x v="1"/>
    <x v="6"/>
    <x v="3166"/>
  </r>
  <r>
    <n v="3595"/>
    <x v="1783"/>
    <x v="0"/>
    <x v="108"/>
    <x v="106"/>
    <x v="1"/>
    <s v="NZ-18565"/>
    <x v="125"/>
    <x v="2"/>
    <s v="United States"/>
    <x v="167"/>
    <x v="24"/>
    <x v="213"/>
    <x v="3"/>
    <x v="1190"/>
    <x v="1"/>
    <x v="4"/>
    <x v="33"/>
    <x v="2850"/>
    <x v="2"/>
    <x v="2"/>
    <x v="3167"/>
  </r>
  <r>
    <n v="3596"/>
    <x v="1784"/>
    <x v="3"/>
    <x v="34"/>
    <x v="159"/>
    <x v="1"/>
    <s v="KM-16225"/>
    <x v="366"/>
    <x v="1"/>
    <s v="United States"/>
    <x v="10"/>
    <x v="9"/>
    <x v="105"/>
    <x v="3"/>
    <x v="346"/>
    <x v="1"/>
    <x v="6"/>
    <x v="342"/>
    <x v="370"/>
    <x v="7"/>
    <x v="2"/>
    <x v="379"/>
  </r>
  <r>
    <n v="3597"/>
    <x v="1785"/>
    <x v="2"/>
    <x v="340"/>
    <x v="931"/>
    <x v="0"/>
    <s v="LC-17140"/>
    <x v="95"/>
    <x v="0"/>
    <s v="United States"/>
    <x v="10"/>
    <x v="9"/>
    <x v="11"/>
    <x v="3"/>
    <x v="739"/>
    <x v="1"/>
    <x v="10"/>
    <x v="731"/>
    <x v="12"/>
    <x v="1"/>
    <x v="2"/>
    <x v="12"/>
  </r>
  <r>
    <n v="3598"/>
    <x v="1785"/>
    <x v="2"/>
    <x v="340"/>
    <x v="931"/>
    <x v="0"/>
    <s v="LC-17140"/>
    <x v="95"/>
    <x v="0"/>
    <s v="United States"/>
    <x v="10"/>
    <x v="9"/>
    <x v="11"/>
    <x v="3"/>
    <x v="1556"/>
    <x v="2"/>
    <x v="11"/>
    <x v="1536"/>
    <x v="2851"/>
    <x v="5"/>
    <x v="2"/>
    <x v="3168"/>
  </r>
  <r>
    <n v="3599"/>
    <x v="1785"/>
    <x v="2"/>
    <x v="340"/>
    <x v="931"/>
    <x v="0"/>
    <s v="LC-17140"/>
    <x v="95"/>
    <x v="0"/>
    <s v="United States"/>
    <x v="10"/>
    <x v="9"/>
    <x v="11"/>
    <x v="3"/>
    <x v="1027"/>
    <x v="0"/>
    <x v="5"/>
    <x v="1009"/>
    <x v="1133"/>
    <x v="1"/>
    <x v="2"/>
    <x v="3169"/>
  </r>
  <r>
    <n v="3600"/>
    <x v="1785"/>
    <x v="2"/>
    <x v="340"/>
    <x v="931"/>
    <x v="0"/>
    <s v="LC-17140"/>
    <x v="95"/>
    <x v="0"/>
    <s v="United States"/>
    <x v="10"/>
    <x v="9"/>
    <x v="11"/>
    <x v="3"/>
    <x v="944"/>
    <x v="2"/>
    <x v="7"/>
    <x v="928"/>
    <x v="2852"/>
    <x v="7"/>
    <x v="10"/>
    <x v="3170"/>
  </r>
  <r>
    <n v="3601"/>
    <x v="1786"/>
    <x v="3"/>
    <x v="335"/>
    <x v="569"/>
    <x v="1"/>
    <s v="NP-18700"/>
    <x v="413"/>
    <x v="0"/>
    <s v="United States"/>
    <x v="60"/>
    <x v="22"/>
    <x v="76"/>
    <x v="1"/>
    <x v="876"/>
    <x v="2"/>
    <x v="11"/>
    <x v="861"/>
    <x v="1074"/>
    <x v="6"/>
    <x v="2"/>
    <x v="1116"/>
  </r>
  <r>
    <n v="3602"/>
    <x v="1787"/>
    <x v="2"/>
    <x v="664"/>
    <x v="81"/>
    <x v="1"/>
    <s v="RB-19330"/>
    <x v="713"/>
    <x v="0"/>
    <s v="United States"/>
    <x v="10"/>
    <x v="9"/>
    <x v="105"/>
    <x v="3"/>
    <x v="565"/>
    <x v="1"/>
    <x v="10"/>
    <x v="560"/>
    <x v="2853"/>
    <x v="0"/>
    <x v="2"/>
    <x v="3171"/>
  </r>
  <r>
    <n v="3603"/>
    <x v="1787"/>
    <x v="2"/>
    <x v="664"/>
    <x v="81"/>
    <x v="1"/>
    <s v="RB-19330"/>
    <x v="713"/>
    <x v="0"/>
    <s v="United States"/>
    <x v="10"/>
    <x v="9"/>
    <x v="105"/>
    <x v="3"/>
    <x v="499"/>
    <x v="0"/>
    <x v="1"/>
    <x v="494"/>
    <x v="2854"/>
    <x v="2"/>
    <x v="4"/>
    <x v="3172"/>
  </r>
  <r>
    <n v="3604"/>
    <x v="1788"/>
    <x v="3"/>
    <x v="170"/>
    <x v="952"/>
    <x v="1"/>
    <s v="TH-21550"/>
    <x v="274"/>
    <x v="2"/>
    <s v="United States"/>
    <x v="29"/>
    <x v="39"/>
    <x v="209"/>
    <x v="3"/>
    <x v="447"/>
    <x v="1"/>
    <x v="10"/>
    <x v="1219"/>
    <x v="1959"/>
    <x v="2"/>
    <x v="0"/>
    <x v="2110"/>
  </r>
  <r>
    <n v="3605"/>
    <x v="1788"/>
    <x v="3"/>
    <x v="170"/>
    <x v="952"/>
    <x v="1"/>
    <s v="TH-21550"/>
    <x v="274"/>
    <x v="2"/>
    <s v="United States"/>
    <x v="29"/>
    <x v="39"/>
    <x v="209"/>
    <x v="3"/>
    <x v="980"/>
    <x v="0"/>
    <x v="5"/>
    <x v="964"/>
    <x v="2855"/>
    <x v="0"/>
    <x v="0"/>
    <x v="3173"/>
  </r>
  <r>
    <n v="3606"/>
    <x v="1788"/>
    <x v="3"/>
    <x v="170"/>
    <x v="952"/>
    <x v="1"/>
    <s v="TH-21550"/>
    <x v="274"/>
    <x v="2"/>
    <s v="United States"/>
    <x v="29"/>
    <x v="39"/>
    <x v="209"/>
    <x v="3"/>
    <x v="935"/>
    <x v="0"/>
    <x v="5"/>
    <x v="919"/>
    <x v="2856"/>
    <x v="4"/>
    <x v="0"/>
    <x v="3174"/>
  </r>
  <r>
    <n v="3607"/>
    <x v="1789"/>
    <x v="0"/>
    <x v="299"/>
    <x v="67"/>
    <x v="0"/>
    <s v="CK-12595"/>
    <x v="242"/>
    <x v="0"/>
    <s v="United States"/>
    <x v="20"/>
    <x v="15"/>
    <x v="23"/>
    <x v="3"/>
    <x v="706"/>
    <x v="1"/>
    <x v="12"/>
    <x v="33"/>
    <x v="1624"/>
    <x v="1"/>
    <x v="0"/>
    <x v="3175"/>
  </r>
  <r>
    <n v="3608"/>
    <x v="1790"/>
    <x v="2"/>
    <x v="865"/>
    <x v="919"/>
    <x v="0"/>
    <s v="ST-20530"/>
    <x v="461"/>
    <x v="0"/>
    <s v="United States"/>
    <x v="20"/>
    <x v="15"/>
    <x v="45"/>
    <x v="3"/>
    <x v="920"/>
    <x v="1"/>
    <x v="8"/>
    <x v="903"/>
    <x v="2857"/>
    <x v="1"/>
    <x v="2"/>
    <x v="3176"/>
  </r>
  <r>
    <n v="3609"/>
    <x v="1791"/>
    <x v="2"/>
    <x v="582"/>
    <x v="617"/>
    <x v="1"/>
    <s v="GB-14530"/>
    <x v="334"/>
    <x v="1"/>
    <s v="United States"/>
    <x v="46"/>
    <x v="24"/>
    <x v="55"/>
    <x v="3"/>
    <x v="745"/>
    <x v="1"/>
    <x v="2"/>
    <x v="736"/>
    <x v="2789"/>
    <x v="1"/>
    <x v="2"/>
    <x v="3177"/>
  </r>
  <r>
    <n v="3610"/>
    <x v="1791"/>
    <x v="2"/>
    <x v="582"/>
    <x v="617"/>
    <x v="1"/>
    <s v="GB-14530"/>
    <x v="334"/>
    <x v="1"/>
    <s v="United States"/>
    <x v="46"/>
    <x v="24"/>
    <x v="55"/>
    <x v="3"/>
    <x v="1011"/>
    <x v="1"/>
    <x v="4"/>
    <x v="994"/>
    <x v="2858"/>
    <x v="1"/>
    <x v="2"/>
    <x v="3178"/>
  </r>
  <r>
    <n v="3611"/>
    <x v="1791"/>
    <x v="2"/>
    <x v="582"/>
    <x v="617"/>
    <x v="1"/>
    <s v="GB-14530"/>
    <x v="334"/>
    <x v="1"/>
    <s v="United States"/>
    <x v="46"/>
    <x v="24"/>
    <x v="55"/>
    <x v="3"/>
    <x v="1439"/>
    <x v="1"/>
    <x v="4"/>
    <x v="1418"/>
    <x v="2859"/>
    <x v="0"/>
    <x v="2"/>
    <x v="3179"/>
  </r>
  <r>
    <n v="3612"/>
    <x v="1792"/>
    <x v="0"/>
    <x v="896"/>
    <x v="417"/>
    <x v="0"/>
    <s v="NC-18535"/>
    <x v="714"/>
    <x v="1"/>
    <s v="United States"/>
    <x v="61"/>
    <x v="5"/>
    <x v="162"/>
    <x v="2"/>
    <x v="1312"/>
    <x v="2"/>
    <x v="11"/>
    <x v="1289"/>
    <x v="2860"/>
    <x v="0"/>
    <x v="2"/>
    <x v="3180"/>
  </r>
  <r>
    <n v="3613"/>
    <x v="1793"/>
    <x v="1"/>
    <x v="155"/>
    <x v="222"/>
    <x v="1"/>
    <s v="AB-10255"/>
    <x v="437"/>
    <x v="2"/>
    <s v="United States"/>
    <x v="10"/>
    <x v="9"/>
    <x v="63"/>
    <x v="3"/>
    <x v="1536"/>
    <x v="1"/>
    <x v="10"/>
    <x v="1515"/>
    <x v="2861"/>
    <x v="0"/>
    <x v="2"/>
    <x v="3181"/>
  </r>
  <r>
    <n v="3614"/>
    <x v="1793"/>
    <x v="1"/>
    <x v="155"/>
    <x v="222"/>
    <x v="1"/>
    <s v="AB-10255"/>
    <x v="437"/>
    <x v="2"/>
    <s v="United States"/>
    <x v="10"/>
    <x v="9"/>
    <x v="63"/>
    <x v="3"/>
    <x v="43"/>
    <x v="2"/>
    <x v="11"/>
    <x v="43"/>
    <x v="2862"/>
    <x v="0"/>
    <x v="2"/>
    <x v="3182"/>
  </r>
  <r>
    <n v="3615"/>
    <x v="1794"/>
    <x v="3"/>
    <x v="123"/>
    <x v="410"/>
    <x v="2"/>
    <s v="SC-20770"/>
    <x v="34"/>
    <x v="1"/>
    <s v="United States"/>
    <x v="52"/>
    <x v="5"/>
    <x v="65"/>
    <x v="2"/>
    <x v="975"/>
    <x v="0"/>
    <x v="3"/>
    <x v="960"/>
    <x v="2863"/>
    <x v="5"/>
    <x v="4"/>
    <x v="3183"/>
  </r>
  <r>
    <n v="3616"/>
    <x v="1794"/>
    <x v="3"/>
    <x v="123"/>
    <x v="410"/>
    <x v="2"/>
    <s v="SC-20770"/>
    <x v="34"/>
    <x v="1"/>
    <s v="United States"/>
    <x v="52"/>
    <x v="5"/>
    <x v="65"/>
    <x v="2"/>
    <x v="1068"/>
    <x v="1"/>
    <x v="6"/>
    <x v="1048"/>
    <x v="2864"/>
    <x v="4"/>
    <x v="2"/>
    <x v="3184"/>
  </r>
  <r>
    <n v="3617"/>
    <x v="1795"/>
    <x v="0"/>
    <x v="64"/>
    <x v="411"/>
    <x v="1"/>
    <s v="JC-15340"/>
    <x v="209"/>
    <x v="0"/>
    <s v="United States"/>
    <x v="10"/>
    <x v="9"/>
    <x v="74"/>
    <x v="3"/>
    <x v="48"/>
    <x v="1"/>
    <x v="8"/>
    <x v="48"/>
    <x v="2865"/>
    <x v="2"/>
    <x v="6"/>
    <x v="3185"/>
  </r>
  <r>
    <n v="3618"/>
    <x v="1796"/>
    <x v="3"/>
    <x v="507"/>
    <x v="221"/>
    <x v="1"/>
    <s v="RA-19285"/>
    <x v="267"/>
    <x v="0"/>
    <s v="United States"/>
    <x v="1"/>
    <x v="1"/>
    <x v="25"/>
    <x v="1"/>
    <x v="569"/>
    <x v="1"/>
    <x v="8"/>
    <x v="564"/>
    <x v="1638"/>
    <x v="0"/>
    <x v="2"/>
    <x v="1735"/>
  </r>
  <r>
    <n v="3619"/>
    <x v="1796"/>
    <x v="3"/>
    <x v="507"/>
    <x v="221"/>
    <x v="1"/>
    <s v="RA-19285"/>
    <x v="267"/>
    <x v="0"/>
    <s v="United States"/>
    <x v="1"/>
    <x v="1"/>
    <x v="25"/>
    <x v="1"/>
    <x v="1091"/>
    <x v="2"/>
    <x v="7"/>
    <x v="1072"/>
    <x v="2866"/>
    <x v="7"/>
    <x v="2"/>
    <x v="3186"/>
  </r>
  <r>
    <n v="3620"/>
    <x v="1796"/>
    <x v="3"/>
    <x v="507"/>
    <x v="221"/>
    <x v="1"/>
    <s v="RA-19285"/>
    <x v="267"/>
    <x v="0"/>
    <s v="United States"/>
    <x v="1"/>
    <x v="1"/>
    <x v="25"/>
    <x v="1"/>
    <x v="123"/>
    <x v="1"/>
    <x v="4"/>
    <x v="123"/>
    <x v="2867"/>
    <x v="2"/>
    <x v="0"/>
    <x v="3187"/>
  </r>
  <r>
    <n v="3621"/>
    <x v="1797"/>
    <x v="0"/>
    <x v="897"/>
    <x v="953"/>
    <x v="1"/>
    <s v="SH-19975"/>
    <x v="64"/>
    <x v="1"/>
    <s v="United States"/>
    <x v="214"/>
    <x v="18"/>
    <x v="296"/>
    <x v="0"/>
    <x v="1385"/>
    <x v="1"/>
    <x v="6"/>
    <x v="1362"/>
    <x v="2868"/>
    <x v="1"/>
    <x v="2"/>
    <x v="3188"/>
  </r>
  <r>
    <n v="3622"/>
    <x v="1797"/>
    <x v="0"/>
    <x v="897"/>
    <x v="953"/>
    <x v="1"/>
    <s v="SH-19975"/>
    <x v="64"/>
    <x v="1"/>
    <s v="United States"/>
    <x v="214"/>
    <x v="18"/>
    <x v="296"/>
    <x v="0"/>
    <x v="1557"/>
    <x v="2"/>
    <x v="7"/>
    <x v="1537"/>
    <x v="2869"/>
    <x v="8"/>
    <x v="2"/>
    <x v="3189"/>
  </r>
  <r>
    <n v="3623"/>
    <x v="1798"/>
    <x v="2"/>
    <x v="80"/>
    <x v="76"/>
    <x v="1"/>
    <s v="JC-15775"/>
    <x v="547"/>
    <x v="0"/>
    <s v="United States"/>
    <x v="203"/>
    <x v="32"/>
    <x v="256"/>
    <x v="0"/>
    <x v="1146"/>
    <x v="0"/>
    <x v="5"/>
    <x v="1125"/>
    <x v="2870"/>
    <x v="2"/>
    <x v="0"/>
    <x v="3190"/>
  </r>
  <r>
    <n v="3624"/>
    <x v="1798"/>
    <x v="2"/>
    <x v="80"/>
    <x v="76"/>
    <x v="1"/>
    <s v="JC-15775"/>
    <x v="547"/>
    <x v="0"/>
    <s v="United States"/>
    <x v="203"/>
    <x v="32"/>
    <x v="256"/>
    <x v="0"/>
    <x v="175"/>
    <x v="1"/>
    <x v="8"/>
    <x v="174"/>
    <x v="181"/>
    <x v="0"/>
    <x v="0"/>
    <x v="183"/>
  </r>
  <r>
    <n v="3625"/>
    <x v="1799"/>
    <x v="3"/>
    <x v="240"/>
    <x v="466"/>
    <x v="0"/>
    <s v="BC-11125"/>
    <x v="604"/>
    <x v="2"/>
    <s v="United States"/>
    <x v="8"/>
    <x v="1"/>
    <x v="9"/>
    <x v="1"/>
    <x v="474"/>
    <x v="0"/>
    <x v="1"/>
    <x v="470"/>
    <x v="2871"/>
    <x v="13"/>
    <x v="2"/>
    <x v="3191"/>
  </r>
  <r>
    <n v="3626"/>
    <x v="1799"/>
    <x v="3"/>
    <x v="240"/>
    <x v="466"/>
    <x v="0"/>
    <s v="BC-11125"/>
    <x v="604"/>
    <x v="2"/>
    <s v="United States"/>
    <x v="8"/>
    <x v="1"/>
    <x v="9"/>
    <x v="1"/>
    <x v="1039"/>
    <x v="1"/>
    <x v="6"/>
    <x v="1020"/>
    <x v="2872"/>
    <x v="0"/>
    <x v="0"/>
    <x v="3192"/>
  </r>
  <r>
    <n v="3627"/>
    <x v="1799"/>
    <x v="3"/>
    <x v="240"/>
    <x v="466"/>
    <x v="0"/>
    <s v="BC-11125"/>
    <x v="604"/>
    <x v="2"/>
    <s v="United States"/>
    <x v="8"/>
    <x v="1"/>
    <x v="9"/>
    <x v="1"/>
    <x v="311"/>
    <x v="1"/>
    <x v="6"/>
    <x v="308"/>
    <x v="2271"/>
    <x v="7"/>
    <x v="0"/>
    <x v="3193"/>
  </r>
  <r>
    <n v="3628"/>
    <x v="1799"/>
    <x v="3"/>
    <x v="240"/>
    <x v="466"/>
    <x v="0"/>
    <s v="BC-11125"/>
    <x v="604"/>
    <x v="2"/>
    <s v="United States"/>
    <x v="8"/>
    <x v="1"/>
    <x v="9"/>
    <x v="1"/>
    <x v="477"/>
    <x v="2"/>
    <x v="11"/>
    <x v="473"/>
    <x v="2873"/>
    <x v="7"/>
    <x v="0"/>
    <x v="3194"/>
  </r>
  <r>
    <n v="3629"/>
    <x v="1800"/>
    <x v="2"/>
    <x v="128"/>
    <x v="923"/>
    <x v="1"/>
    <s v="JH-15985"/>
    <x v="98"/>
    <x v="0"/>
    <s v="United States"/>
    <x v="4"/>
    <x v="4"/>
    <x v="5"/>
    <x v="1"/>
    <x v="1498"/>
    <x v="1"/>
    <x v="8"/>
    <x v="1477"/>
    <x v="2874"/>
    <x v="3"/>
    <x v="2"/>
    <x v="3195"/>
  </r>
  <r>
    <n v="3630"/>
    <x v="1801"/>
    <x v="3"/>
    <x v="200"/>
    <x v="524"/>
    <x v="1"/>
    <s v="CC-12610"/>
    <x v="566"/>
    <x v="1"/>
    <s v="United States"/>
    <x v="38"/>
    <x v="24"/>
    <x v="47"/>
    <x v="3"/>
    <x v="1112"/>
    <x v="1"/>
    <x v="9"/>
    <x v="1092"/>
    <x v="2464"/>
    <x v="1"/>
    <x v="2"/>
    <x v="3196"/>
  </r>
  <r>
    <n v="3631"/>
    <x v="1801"/>
    <x v="3"/>
    <x v="200"/>
    <x v="524"/>
    <x v="1"/>
    <s v="CC-12610"/>
    <x v="566"/>
    <x v="1"/>
    <s v="United States"/>
    <x v="38"/>
    <x v="24"/>
    <x v="47"/>
    <x v="3"/>
    <x v="513"/>
    <x v="1"/>
    <x v="9"/>
    <x v="508"/>
    <x v="2875"/>
    <x v="3"/>
    <x v="2"/>
    <x v="3197"/>
  </r>
  <r>
    <n v="3632"/>
    <x v="1802"/>
    <x v="3"/>
    <x v="898"/>
    <x v="785"/>
    <x v="0"/>
    <s v="DB-12970"/>
    <x v="715"/>
    <x v="1"/>
    <s v="United States"/>
    <x v="1"/>
    <x v="1"/>
    <x v="25"/>
    <x v="1"/>
    <x v="1156"/>
    <x v="1"/>
    <x v="4"/>
    <x v="1135"/>
    <x v="2876"/>
    <x v="0"/>
    <x v="0"/>
    <x v="3198"/>
  </r>
  <r>
    <n v="3633"/>
    <x v="1802"/>
    <x v="3"/>
    <x v="898"/>
    <x v="785"/>
    <x v="0"/>
    <s v="DB-12970"/>
    <x v="715"/>
    <x v="1"/>
    <s v="United States"/>
    <x v="1"/>
    <x v="1"/>
    <x v="25"/>
    <x v="1"/>
    <x v="621"/>
    <x v="1"/>
    <x v="4"/>
    <x v="615"/>
    <x v="2877"/>
    <x v="8"/>
    <x v="0"/>
    <x v="3199"/>
  </r>
  <r>
    <n v="3634"/>
    <x v="1803"/>
    <x v="0"/>
    <x v="338"/>
    <x v="954"/>
    <x v="1"/>
    <s v="PP-18955"/>
    <x v="452"/>
    <x v="2"/>
    <s v="United States"/>
    <x v="24"/>
    <x v="24"/>
    <x v="157"/>
    <x v="3"/>
    <x v="745"/>
    <x v="1"/>
    <x v="2"/>
    <x v="736"/>
    <x v="2145"/>
    <x v="4"/>
    <x v="2"/>
    <x v="2311"/>
  </r>
  <r>
    <n v="3635"/>
    <x v="1803"/>
    <x v="0"/>
    <x v="338"/>
    <x v="954"/>
    <x v="1"/>
    <s v="PP-18955"/>
    <x v="452"/>
    <x v="2"/>
    <s v="United States"/>
    <x v="24"/>
    <x v="24"/>
    <x v="157"/>
    <x v="3"/>
    <x v="433"/>
    <x v="2"/>
    <x v="7"/>
    <x v="428"/>
    <x v="2878"/>
    <x v="3"/>
    <x v="10"/>
    <x v="3200"/>
  </r>
  <r>
    <n v="3636"/>
    <x v="1803"/>
    <x v="0"/>
    <x v="338"/>
    <x v="954"/>
    <x v="1"/>
    <s v="PP-18955"/>
    <x v="452"/>
    <x v="2"/>
    <s v="United States"/>
    <x v="24"/>
    <x v="24"/>
    <x v="157"/>
    <x v="3"/>
    <x v="1558"/>
    <x v="1"/>
    <x v="10"/>
    <x v="1538"/>
    <x v="2879"/>
    <x v="0"/>
    <x v="2"/>
    <x v="3201"/>
  </r>
  <r>
    <n v="3637"/>
    <x v="1803"/>
    <x v="0"/>
    <x v="338"/>
    <x v="954"/>
    <x v="1"/>
    <s v="PP-18955"/>
    <x v="452"/>
    <x v="2"/>
    <s v="United States"/>
    <x v="24"/>
    <x v="24"/>
    <x v="157"/>
    <x v="3"/>
    <x v="1286"/>
    <x v="1"/>
    <x v="10"/>
    <x v="1263"/>
    <x v="2880"/>
    <x v="1"/>
    <x v="2"/>
    <x v="3202"/>
  </r>
  <r>
    <n v="3638"/>
    <x v="1803"/>
    <x v="0"/>
    <x v="338"/>
    <x v="954"/>
    <x v="1"/>
    <s v="PP-18955"/>
    <x v="452"/>
    <x v="2"/>
    <s v="United States"/>
    <x v="24"/>
    <x v="24"/>
    <x v="157"/>
    <x v="3"/>
    <x v="549"/>
    <x v="1"/>
    <x v="9"/>
    <x v="544"/>
    <x v="2881"/>
    <x v="4"/>
    <x v="2"/>
    <x v="3203"/>
  </r>
  <r>
    <n v="3639"/>
    <x v="1803"/>
    <x v="0"/>
    <x v="338"/>
    <x v="954"/>
    <x v="1"/>
    <s v="PP-18955"/>
    <x v="452"/>
    <x v="2"/>
    <s v="United States"/>
    <x v="24"/>
    <x v="24"/>
    <x v="157"/>
    <x v="3"/>
    <x v="1092"/>
    <x v="0"/>
    <x v="5"/>
    <x v="1073"/>
    <x v="2882"/>
    <x v="3"/>
    <x v="2"/>
    <x v="3204"/>
  </r>
  <r>
    <n v="3640"/>
    <x v="1803"/>
    <x v="0"/>
    <x v="338"/>
    <x v="954"/>
    <x v="1"/>
    <s v="PP-18955"/>
    <x v="452"/>
    <x v="2"/>
    <s v="United States"/>
    <x v="24"/>
    <x v="24"/>
    <x v="157"/>
    <x v="3"/>
    <x v="874"/>
    <x v="1"/>
    <x v="10"/>
    <x v="859"/>
    <x v="701"/>
    <x v="7"/>
    <x v="2"/>
    <x v="715"/>
  </r>
  <r>
    <n v="3641"/>
    <x v="1803"/>
    <x v="0"/>
    <x v="338"/>
    <x v="954"/>
    <x v="1"/>
    <s v="PP-18955"/>
    <x v="452"/>
    <x v="2"/>
    <s v="United States"/>
    <x v="24"/>
    <x v="24"/>
    <x v="157"/>
    <x v="3"/>
    <x v="1365"/>
    <x v="2"/>
    <x v="11"/>
    <x v="1539"/>
    <x v="2883"/>
    <x v="3"/>
    <x v="2"/>
    <x v="3205"/>
  </r>
  <r>
    <n v="3642"/>
    <x v="1803"/>
    <x v="0"/>
    <x v="338"/>
    <x v="954"/>
    <x v="1"/>
    <s v="PP-18955"/>
    <x v="452"/>
    <x v="2"/>
    <s v="United States"/>
    <x v="24"/>
    <x v="24"/>
    <x v="157"/>
    <x v="3"/>
    <x v="1197"/>
    <x v="1"/>
    <x v="8"/>
    <x v="1173"/>
    <x v="2884"/>
    <x v="3"/>
    <x v="6"/>
    <x v="3206"/>
  </r>
  <r>
    <n v="3643"/>
    <x v="1804"/>
    <x v="2"/>
    <x v="414"/>
    <x v="955"/>
    <x v="0"/>
    <s v="MC-17845"/>
    <x v="266"/>
    <x v="0"/>
    <s v="United States"/>
    <x v="1"/>
    <x v="1"/>
    <x v="141"/>
    <x v="1"/>
    <x v="569"/>
    <x v="1"/>
    <x v="8"/>
    <x v="564"/>
    <x v="1638"/>
    <x v="0"/>
    <x v="2"/>
    <x v="1735"/>
  </r>
  <r>
    <n v="3644"/>
    <x v="1804"/>
    <x v="2"/>
    <x v="414"/>
    <x v="955"/>
    <x v="0"/>
    <s v="MC-17845"/>
    <x v="266"/>
    <x v="0"/>
    <s v="United States"/>
    <x v="1"/>
    <x v="1"/>
    <x v="141"/>
    <x v="1"/>
    <x v="1559"/>
    <x v="1"/>
    <x v="6"/>
    <x v="1540"/>
    <x v="2885"/>
    <x v="0"/>
    <x v="0"/>
    <x v="3207"/>
  </r>
  <r>
    <n v="3645"/>
    <x v="1804"/>
    <x v="2"/>
    <x v="414"/>
    <x v="955"/>
    <x v="0"/>
    <s v="MC-17845"/>
    <x v="266"/>
    <x v="0"/>
    <s v="United States"/>
    <x v="1"/>
    <x v="1"/>
    <x v="141"/>
    <x v="1"/>
    <x v="1560"/>
    <x v="1"/>
    <x v="6"/>
    <x v="1541"/>
    <x v="1531"/>
    <x v="7"/>
    <x v="0"/>
    <x v="3208"/>
  </r>
  <r>
    <n v="3646"/>
    <x v="1804"/>
    <x v="2"/>
    <x v="414"/>
    <x v="955"/>
    <x v="0"/>
    <s v="MC-17845"/>
    <x v="266"/>
    <x v="0"/>
    <s v="United States"/>
    <x v="1"/>
    <x v="1"/>
    <x v="141"/>
    <x v="1"/>
    <x v="1561"/>
    <x v="1"/>
    <x v="8"/>
    <x v="1542"/>
    <x v="2886"/>
    <x v="2"/>
    <x v="2"/>
    <x v="3209"/>
  </r>
  <r>
    <n v="3647"/>
    <x v="1805"/>
    <x v="2"/>
    <x v="739"/>
    <x v="151"/>
    <x v="0"/>
    <s v="VF-21715"/>
    <x v="665"/>
    <x v="2"/>
    <s v="United States"/>
    <x v="1"/>
    <x v="1"/>
    <x v="62"/>
    <x v="1"/>
    <x v="727"/>
    <x v="1"/>
    <x v="10"/>
    <x v="1543"/>
    <x v="90"/>
    <x v="7"/>
    <x v="0"/>
    <x v="623"/>
  </r>
  <r>
    <n v="3648"/>
    <x v="1805"/>
    <x v="2"/>
    <x v="739"/>
    <x v="151"/>
    <x v="0"/>
    <s v="VF-21715"/>
    <x v="665"/>
    <x v="2"/>
    <s v="United States"/>
    <x v="1"/>
    <x v="1"/>
    <x v="62"/>
    <x v="1"/>
    <x v="1562"/>
    <x v="1"/>
    <x v="14"/>
    <x v="1544"/>
    <x v="2887"/>
    <x v="4"/>
    <x v="0"/>
    <x v="3210"/>
  </r>
  <r>
    <n v="3649"/>
    <x v="1806"/>
    <x v="1"/>
    <x v="6"/>
    <x v="562"/>
    <x v="1"/>
    <s v="MC-17275"/>
    <x v="507"/>
    <x v="0"/>
    <s v="United States"/>
    <x v="26"/>
    <x v="18"/>
    <x v="31"/>
    <x v="0"/>
    <x v="696"/>
    <x v="1"/>
    <x v="8"/>
    <x v="689"/>
    <x v="194"/>
    <x v="0"/>
    <x v="6"/>
    <x v="2886"/>
  </r>
  <r>
    <n v="3650"/>
    <x v="1806"/>
    <x v="1"/>
    <x v="6"/>
    <x v="562"/>
    <x v="1"/>
    <s v="MC-17275"/>
    <x v="507"/>
    <x v="0"/>
    <s v="United States"/>
    <x v="26"/>
    <x v="18"/>
    <x v="31"/>
    <x v="0"/>
    <x v="271"/>
    <x v="1"/>
    <x v="13"/>
    <x v="268"/>
    <x v="2888"/>
    <x v="5"/>
    <x v="2"/>
    <x v="3211"/>
  </r>
  <r>
    <n v="3651"/>
    <x v="1807"/>
    <x v="3"/>
    <x v="34"/>
    <x v="33"/>
    <x v="0"/>
    <s v="DB-13210"/>
    <x v="203"/>
    <x v="0"/>
    <s v="United States"/>
    <x v="66"/>
    <x v="12"/>
    <x v="151"/>
    <x v="2"/>
    <x v="1563"/>
    <x v="2"/>
    <x v="11"/>
    <x v="1545"/>
    <x v="2889"/>
    <x v="5"/>
    <x v="0"/>
    <x v="3212"/>
  </r>
  <r>
    <n v="3652"/>
    <x v="1807"/>
    <x v="3"/>
    <x v="34"/>
    <x v="33"/>
    <x v="0"/>
    <s v="DB-13210"/>
    <x v="203"/>
    <x v="0"/>
    <s v="United States"/>
    <x v="66"/>
    <x v="12"/>
    <x v="151"/>
    <x v="2"/>
    <x v="924"/>
    <x v="1"/>
    <x v="6"/>
    <x v="907"/>
    <x v="2890"/>
    <x v="2"/>
    <x v="0"/>
    <x v="3213"/>
  </r>
  <r>
    <n v="3653"/>
    <x v="1807"/>
    <x v="3"/>
    <x v="34"/>
    <x v="33"/>
    <x v="0"/>
    <s v="DB-13210"/>
    <x v="203"/>
    <x v="0"/>
    <s v="United States"/>
    <x v="66"/>
    <x v="12"/>
    <x v="151"/>
    <x v="2"/>
    <x v="674"/>
    <x v="1"/>
    <x v="8"/>
    <x v="668"/>
    <x v="2891"/>
    <x v="4"/>
    <x v="0"/>
    <x v="3214"/>
  </r>
  <r>
    <n v="3654"/>
    <x v="1807"/>
    <x v="3"/>
    <x v="34"/>
    <x v="33"/>
    <x v="0"/>
    <s v="DB-13210"/>
    <x v="203"/>
    <x v="0"/>
    <s v="United States"/>
    <x v="66"/>
    <x v="12"/>
    <x v="151"/>
    <x v="2"/>
    <x v="811"/>
    <x v="1"/>
    <x v="10"/>
    <x v="33"/>
    <x v="1830"/>
    <x v="1"/>
    <x v="0"/>
    <x v="1961"/>
  </r>
  <r>
    <n v="3655"/>
    <x v="1808"/>
    <x v="3"/>
    <x v="515"/>
    <x v="559"/>
    <x v="1"/>
    <s v="AJ-10945"/>
    <x v="219"/>
    <x v="0"/>
    <s v="United States"/>
    <x v="104"/>
    <x v="14"/>
    <x v="451"/>
    <x v="2"/>
    <x v="554"/>
    <x v="1"/>
    <x v="9"/>
    <x v="548"/>
    <x v="2892"/>
    <x v="6"/>
    <x v="0"/>
    <x v="3215"/>
  </r>
  <r>
    <n v="3656"/>
    <x v="1809"/>
    <x v="3"/>
    <x v="558"/>
    <x v="956"/>
    <x v="1"/>
    <s v="CP-12340"/>
    <x v="291"/>
    <x v="1"/>
    <s v="United States"/>
    <x v="108"/>
    <x v="2"/>
    <x v="133"/>
    <x v="0"/>
    <x v="1043"/>
    <x v="1"/>
    <x v="4"/>
    <x v="1023"/>
    <x v="394"/>
    <x v="0"/>
    <x v="2"/>
    <x v="3216"/>
  </r>
  <r>
    <n v="3657"/>
    <x v="1810"/>
    <x v="3"/>
    <x v="565"/>
    <x v="947"/>
    <x v="1"/>
    <s v="DB-13555"/>
    <x v="587"/>
    <x v="1"/>
    <s v="United States"/>
    <x v="65"/>
    <x v="24"/>
    <x v="82"/>
    <x v="3"/>
    <x v="1564"/>
    <x v="2"/>
    <x v="11"/>
    <x v="1546"/>
    <x v="2893"/>
    <x v="7"/>
    <x v="2"/>
    <x v="3217"/>
  </r>
  <r>
    <n v="3658"/>
    <x v="1811"/>
    <x v="1"/>
    <x v="899"/>
    <x v="957"/>
    <x v="1"/>
    <s v="EB-13750"/>
    <x v="494"/>
    <x v="1"/>
    <s v="United States"/>
    <x v="369"/>
    <x v="2"/>
    <x v="452"/>
    <x v="0"/>
    <x v="135"/>
    <x v="1"/>
    <x v="12"/>
    <x v="135"/>
    <x v="2894"/>
    <x v="1"/>
    <x v="2"/>
    <x v="3218"/>
  </r>
  <r>
    <n v="3659"/>
    <x v="1811"/>
    <x v="1"/>
    <x v="899"/>
    <x v="957"/>
    <x v="1"/>
    <s v="EB-13750"/>
    <x v="494"/>
    <x v="1"/>
    <s v="United States"/>
    <x v="369"/>
    <x v="2"/>
    <x v="452"/>
    <x v="0"/>
    <x v="76"/>
    <x v="0"/>
    <x v="5"/>
    <x v="76"/>
    <x v="2895"/>
    <x v="4"/>
    <x v="2"/>
    <x v="3219"/>
  </r>
  <r>
    <n v="3660"/>
    <x v="1811"/>
    <x v="1"/>
    <x v="899"/>
    <x v="957"/>
    <x v="1"/>
    <s v="EB-13750"/>
    <x v="494"/>
    <x v="1"/>
    <s v="United States"/>
    <x v="369"/>
    <x v="2"/>
    <x v="452"/>
    <x v="0"/>
    <x v="1565"/>
    <x v="0"/>
    <x v="5"/>
    <x v="1547"/>
    <x v="1697"/>
    <x v="1"/>
    <x v="2"/>
    <x v="3220"/>
  </r>
  <r>
    <n v="3661"/>
    <x v="1812"/>
    <x v="0"/>
    <x v="427"/>
    <x v="639"/>
    <x v="1"/>
    <s v="JP-15460"/>
    <x v="687"/>
    <x v="1"/>
    <s v="United States"/>
    <x v="220"/>
    <x v="16"/>
    <x v="275"/>
    <x v="1"/>
    <x v="1566"/>
    <x v="1"/>
    <x v="14"/>
    <x v="1548"/>
    <x v="2896"/>
    <x v="2"/>
    <x v="2"/>
    <x v="3221"/>
  </r>
  <r>
    <n v="3662"/>
    <x v="1813"/>
    <x v="0"/>
    <x v="900"/>
    <x v="35"/>
    <x v="0"/>
    <s v="SC-20050"/>
    <x v="337"/>
    <x v="2"/>
    <s v="United States"/>
    <x v="25"/>
    <x v="12"/>
    <x v="30"/>
    <x v="2"/>
    <x v="1551"/>
    <x v="2"/>
    <x v="7"/>
    <x v="1530"/>
    <x v="2258"/>
    <x v="1"/>
    <x v="0"/>
    <x v="2453"/>
  </r>
  <r>
    <n v="3663"/>
    <x v="1814"/>
    <x v="3"/>
    <x v="445"/>
    <x v="472"/>
    <x v="1"/>
    <s v="FM-14290"/>
    <x v="86"/>
    <x v="2"/>
    <s v="United States"/>
    <x v="94"/>
    <x v="31"/>
    <x v="358"/>
    <x v="3"/>
    <x v="1113"/>
    <x v="2"/>
    <x v="11"/>
    <x v="1093"/>
    <x v="2897"/>
    <x v="12"/>
    <x v="0"/>
    <x v="3222"/>
  </r>
  <r>
    <n v="3664"/>
    <x v="1814"/>
    <x v="3"/>
    <x v="445"/>
    <x v="472"/>
    <x v="1"/>
    <s v="FM-14290"/>
    <x v="86"/>
    <x v="2"/>
    <s v="United States"/>
    <x v="94"/>
    <x v="31"/>
    <x v="358"/>
    <x v="3"/>
    <x v="314"/>
    <x v="1"/>
    <x v="10"/>
    <x v="311"/>
    <x v="335"/>
    <x v="0"/>
    <x v="0"/>
    <x v="342"/>
  </r>
  <r>
    <n v="3665"/>
    <x v="1815"/>
    <x v="2"/>
    <x v="589"/>
    <x v="623"/>
    <x v="1"/>
    <s v="TB-21250"/>
    <x v="621"/>
    <x v="0"/>
    <s v="United States"/>
    <x v="127"/>
    <x v="21"/>
    <x v="160"/>
    <x v="1"/>
    <x v="639"/>
    <x v="1"/>
    <x v="2"/>
    <x v="633"/>
    <x v="2898"/>
    <x v="3"/>
    <x v="2"/>
    <x v="3223"/>
  </r>
  <r>
    <n v="3666"/>
    <x v="1815"/>
    <x v="2"/>
    <x v="589"/>
    <x v="623"/>
    <x v="1"/>
    <s v="TB-21250"/>
    <x v="621"/>
    <x v="0"/>
    <s v="United States"/>
    <x v="127"/>
    <x v="21"/>
    <x v="160"/>
    <x v="1"/>
    <x v="636"/>
    <x v="1"/>
    <x v="8"/>
    <x v="630"/>
    <x v="2899"/>
    <x v="4"/>
    <x v="6"/>
    <x v="3224"/>
  </r>
  <r>
    <n v="3667"/>
    <x v="1815"/>
    <x v="2"/>
    <x v="589"/>
    <x v="623"/>
    <x v="1"/>
    <s v="TB-21250"/>
    <x v="621"/>
    <x v="0"/>
    <s v="United States"/>
    <x v="127"/>
    <x v="21"/>
    <x v="160"/>
    <x v="1"/>
    <x v="1513"/>
    <x v="2"/>
    <x v="7"/>
    <x v="1491"/>
    <x v="2672"/>
    <x v="1"/>
    <x v="2"/>
    <x v="2949"/>
  </r>
  <r>
    <n v="3668"/>
    <x v="1815"/>
    <x v="2"/>
    <x v="589"/>
    <x v="623"/>
    <x v="1"/>
    <s v="TB-21250"/>
    <x v="621"/>
    <x v="0"/>
    <s v="United States"/>
    <x v="127"/>
    <x v="21"/>
    <x v="160"/>
    <x v="1"/>
    <x v="1567"/>
    <x v="1"/>
    <x v="14"/>
    <x v="1549"/>
    <x v="2900"/>
    <x v="2"/>
    <x v="2"/>
    <x v="3225"/>
  </r>
  <r>
    <n v="3669"/>
    <x v="1815"/>
    <x v="2"/>
    <x v="589"/>
    <x v="623"/>
    <x v="1"/>
    <s v="TB-21250"/>
    <x v="621"/>
    <x v="0"/>
    <s v="United States"/>
    <x v="127"/>
    <x v="21"/>
    <x v="160"/>
    <x v="1"/>
    <x v="1421"/>
    <x v="2"/>
    <x v="11"/>
    <x v="1400"/>
    <x v="2901"/>
    <x v="12"/>
    <x v="2"/>
    <x v="3226"/>
  </r>
  <r>
    <n v="3670"/>
    <x v="1815"/>
    <x v="2"/>
    <x v="589"/>
    <x v="623"/>
    <x v="1"/>
    <s v="TB-21250"/>
    <x v="621"/>
    <x v="0"/>
    <s v="United States"/>
    <x v="127"/>
    <x v="21"/>
    <x v="160"/>
    <x v="1"/>
    <x v="1568"/>
    <x v="1"/>
    <x v="2"/>
    <x v="1550"/>
    <x v="132"/>
    <x v="2"/>
    <x v="2"/>
    <x v="3227"/>
  </r>
  <r>
    <n v="3671"/>
    <x v="1815"/>
    <x v="2"/>
    <x v="589"/>
    <x v="623"/>
    <x v="1"/>
    <s v="TB-21250"/>
    <x v="621"/>
    <x v="0"/>
    <s v="United States"/>
    <x v="127"/>
    <x v="21"/>
    <x v="160"/>
    <x v="1"/>
    <x v="55"/>
    <x v="1"/>
    <x v="10"/>
    <x v="55"/>
    <x v="563"/>
    <x v="0"/>
    <x v="2"/>
    <x v="572"/>
  </r>
  <r>
    <n v="3672"/>
    <x v="1815"/>
    <x v="2"/>
    <x v="589"/>
    <x v="623"/>
    <x v="1"/>
    <s v="TB-21250"/>
    <x v="621"/>
    <x v="0"/>
    <s v="United States"/>
    <x v="127"/>
    <x v="21"/>
    <x v="160"/>
    <x v="1"/>
    <x v="1569"/>
    <x v="1"/>
    <x v="4"/>
    <x v="1551"/>
    <x v="384"/>
    <x v="1"/>
    <x v="2"/>
    <x v="3228"/>
  </r>
  <r>
    <n v="3673"/>
    <x v="1816"/>
    <x v="0"/>
    <x v="143"/>
    <x v="679"/>
    <x v="1"/>
    <s v="EH-14125"/>
    <x v="258"/>
    <x v="2"/>
    <s v="United States"/>
    <x v="21"/>
    <x v="24"/>
    <x v="411"/>
    <x v="3"/>
    <x v="1475"/>
    <x v="1"/>
    <x v="12"/>
    <x v="1453"/>
    <x v="2902"/>
    <x v="7"/>
    <x v="2"/>
    <x v="3229"/>
  </r>
  <r>
    <n v="3674"/>
    <x v="1816"/>
    <x v="0"/>
    <x v="143"/>
    <x v="679"/>
    <x v="1"/>
    <s v="EH-14125"/>
    <x v="258"/>
    <x v="2"/>
    <s v="United States"/>
    <x v="21"/>
    <x v="24"/>
    <x v="411"/>
    <x v="3"/>
    <x v="1080"/>
    <x v="1"/>
    <x v="8"/>
    <x v="1061"/>
    <x v="1444"/>
    <x v="5"/>
    <x v="6"/>
    <x v="1520"/>
  </r>
  <r>
    <n v="3675"/>
    <x v="1817"/>
    <x v="3"/>
    <x v="44"/>
    <x v="45"/>
    <x v="1"/>
    <s v="ML-17410"/>
    <x v="586"/>
    <x v="0"/>
    <s v="United States"/>
    <x v="10"/>
    <x v="9"/>
    <x v="105"/>
    <x v="3"/>
    <x v="1209"/>
    <x v="0"/>
    <x v="1"/>
    <x v="1185"/>
    <x v="2903"/>
    <x v="0"/>
    <x v="4"/>
    <x v="3230"/>
  </r>
  <r>
    <n v="3676"/>
    <x v="1817"/>
    <x v="3"/>
    <x v="44"/>
    <x v="45"/>
    <x v="1"/>
    <s v="ML-17410"/>
    <x v="586"/>
    <x v="0"/>
    <s v="United States"/>
    <x v="10"/>
    <x v="9"/>
    <x v="105"/>
    <x v="3"/>
    <x v="368"/>
    <x v="1"/>
    <x v="10"/>
    <x v="364"/>
    <x v="1107"/>
    <x v="1"/>
    <x v="2"/>
    <x v="3062"/>
  </r>
  <r>
    <n v="3677"/>
    <x v="1818"/>
    <x v="1"/>
    <x v="901"/>
    <x v="234"/>
    <x v="1"/>
    <s v="MH-17620"/>
    <x v="588"/>
    <x v="1"/>
    <s v="United States"/>
    <x v="70"/>
    <x v="1"/>
    <x v="188"/>
    <x v="1"/>
    <x v="642"/>
    <x v="0"/>
    <x v="5"/>
    <x v="636"/>
    <x v="791"/>
    <x v="0"/>
    <x v="0"/>
    <x v="816"/>
  </r>
  <r>
    <n v="3678"/>
    <x v="1819"/>
    <x v="1"/>
    <x v="584"/>
    <x v="933"/>
    <x v="1"/>
    <s v="BT-11680"/>
    <x v="537"/>
    <x v="0"/>
    <s v="United States"/>
    <x v="183"/>
    <x v="39"/>
    <x v="234"/>
    <x v="3"/>
    <x v="1432"/>
    <x v="1"/>
    <x v="13"/>
    <x v="1411"/>
    <x v="2394"/>
    <x v="4"/>
    <x v="0"/>
    <x v="3231"/>
  </r>
  <r>
    <n v="3679"/>
    <x v="1819"/>
    <x v="1"/>
    <x v="584"/>
    <x v="933"/>
    <x v="1"/>
    <s v="BT-11680"/>
    <x v="537"/>
    <x v="0"/>
    <s v="United States"/>
    <x v="183"/>
    <x v="39"/>
    <x v="234"/>
    <x v="3"/>
    <x v="1520"/>
    <x v="2"/>
    <x v="15"/>
    <x v="1498"/>
    <x v="2904"/>
    <x v="1"/>
    <x v="0"/>
    <x v="3232"/>
  </r>
  <r>
    <n v="3680"/>
    <x v="1819"/>
    <x v="1"/>
    <x v="584"/>
    <x v="933"/>
    <x v="1"/>
    <s v="BT-11680"/>
    <x v="537"/>
    <x v="0"/>
    <s v="United States"/>
    <x v="183"/>
    <x v="39"/>
    <x v="234"/>
    <x v="3"/>
    <x v="269"/>
    <x v="0"/>
    <x v="5"/>
    <x v="266"/>
    <x v="2905"/>
    <x v="0"/>
    <x v="0"/>
    <x v="3233"/>
  </r>
  <r>
    <n v="3681"/>
    <x v="1819"/>
    <x v="1"/>
    <x v="584"/>
    <x v="933"/>
    <x v="1"/>
    <s v="BT-11680"/>
    <x v="537"/>
    <x v="0"/>
    <s v="United States"/>
    <x v="183"/>
    <x v="39"/>
    <x v="234"/>
    <x v="3"/>
    <x v="1570"/>
    <x v="1"/>
    <x v="2"/>
    <x v="1552"/>
    <x v="714"/>
    <x v="1"/>
    <x v="0"/>
    <x v="732"/>
  </r>
  <r>
    <n v="3682"/>
    <x v="1819"/>
    <x v="1"/>
    <x v="584"/>
    <x v="933"/>
    <x v="1"/>
    <s v="BT-11680"/>
    <x v="537"/>
    <x v="0"/>
    <s v="United States"/>
    <x v="183"/>
    <x v="39"/>
    <x v="234"/>
    <x v="3"/>
    <x v="912"/>
    <x v="1"/>
    <x v="8"/>
    <x v="895"/>
    <x v="2906"/>
    <x v="1"/>
    <x v="0"/>
    <x v="3234"/>
  </r>
  <r>
    <n v="3683"/>
    <x v="1819"/>
    <x v="1"/>
    <x v="584"/>
    <x v="933"/>
    <x v="1"/>
    <s v="BT-11680"/>
    <x v="537"/>
    <x v="0"/>
    <s v="United States"/>
    <x v="183"/>
    <x v="39"/>
    <x v="234"/>
    <x v="3"/>
    <x v="1571"/>
    <x v="1"/>
    <x v="6"/>
    <x v="1553"/>
    <x v="1378"/>
    <x v="4"/>
    <x v="0"/>
    <x v="3235"/>
  </r>
  <r>
    <n v="3684"/>
    <x v="1819"/>
    <x v="1"/>
    <x v="584"/>
    <x v="933"/>
    <x v="1"/>
    <s v="BT-11680"/>
    <x v="537"/>
    <x v="0"/>
    <s v="United States"/>
    <x v="183"/>
    <x v="39"/>
    <x v="234"/>
    <x v="3"/>
    <x v="822"/>
    <x v="1"/>
    <x v="8"/>
    <x v="810"/>
    <x v="2907"/>
    <x v="6"/>
    <x v="0"/>
    <x v="3236"/>
  </r>
  <r>
    <n v="3685"/>
    <x v="1819"/>
    <x v="1"/>
    <x v="584"/>
    <x v="933"/>
    <x v="1"/>
    <s v="BT-11680"/>
    <x v="537"/>
    <x v="0"/>
    <s v="United States"/>
    <x v="183"/>
    <x v="39"/>
    <x v="234"/>
    <x v="3"/>
    <x v="24"/>
    <x v="1"/>
    <x v="8"/>
    <x v="24"/>
    <x v="2908"/>
    <x v="5"/>
    <x v="0"/>
    <x v="3237"/>
  </r>
  <r>
    <n v="3686"/>
    <x v="1819"/>
    <x v="1"/>
    <x v="584"/>
    <x v="933"/>
    <x v="1"/>
    <s v="BT-11680"/>
    <x v="537"/>
    <x v="0"/>
    <s v="United States"/>
    <x v="183"/>
    <x v="39"/>
    <x v="234"/>
    <x v="3"/>
    <x v="768"/>
    <x v="1"/>
    <x v="4"/>
    <x v="760"/>
    <x v="2909"/>
    <x v="3"/>
    <x v="0"/>
    <x v="3238"/>
  </r>
  <r>
    <n v="3687"/>
    <x v="1820"/>
    <x v="0"/>
    <x v="180"/>
    <x v="292"/>
    <x v="1"/>
    <s v="JC-15340"/>
    <x v="209"/>
    <x v="0"/>
    <s v="United States"/>
    <x v="169"/>
    <x v="1"/>
    <x v="215"/>
    <x v="1"/>
    <x v="346"/>
    <x v="1"/>
    <x v="6"/>
    <x v="342"/>
    <x v="296"/>
    <x v="1"/>
    <x v="0"/>
    <x v="3239"/>
  </r>
  <r>
    <n v="3688"/>
    <x v="1821"/>
    <x v="0"/>
    <x v="244"/>
    <x v="308"/>
    <x v="1"/>
    <s v="DB-13210"/>
    <x v="203"/>
    <x v="0"/>
    <s v="United States"/>
    <x v="370"/>
    <x v="2"/>
    <x v="453"/>
    <x v="0"/>
    <x v="307"/>
    <x v="1"/>
    <x v="8"/>
    <x v="304"/>
    <x v="2910"/>
    <x v="0"/>
    <x v="6"/>
    <x v="3240"/>
  </r>
  <r>
    <n v="3689"/>
    <x v="1822"/>
    <x v="3"/>
    <x v="455"/>
    <x v="742"/>
    <x v="0"/>
    <s v="DO-13435"/>
    <x v="157"/>
    <x v="0"/>
    <s v="United States"/>
    <x v="123"/>
    <x v="16"/>
    <x v="154"/>
    <x v="1"/>
    <x v="218"/>
    <x v="1"/>
    <x v="10"/>
    <x v="217"/>
    <x v="869"/>
    <x v="5"/>
    <x v="2"/>
    <x v="900"/>
  </r>
  <r>
    <n v="3690"/>
    <x v="1822"/>
    <x v="3"/>
    <x v="455"/>
    <x v="742"/>
    <x v="0"/>
    <s v="DO-13435"/>
    <x v="157"/>
    <x v="0"/>
    <s v="United States"/>
    <x v="123"/>
    <x v="16"/>
    <x v="154"/>
    <x v="1"/>
    <x v="598"/>
    <x v="1"/>
    <x v="12"/>
    <x v="593"/>
    <x v="2911"/>
    <x v="2"/>
    <x v="2"/>
    <x v="3241"/>
  </r>
  <r>
    <n v="3691"/>
    <x v="1823"/>
    <x v="1"/>
    <x v="628"/>
    <x v="450"/>
    <x v="0"/>
    <s v="FA-14230"/>
    <x v="135"/>
    <x v="1"/>
    <s v="United States"/>
    <x v="60"/>
    <x v="22"/>
    <x v="76"/>
    <x v="1"/>
    <x v="1313"/>
    <x v="2"/>
    <x v="15"/>
    <x v="1290"/>
    <x v="2912"/>
    <x v="0"/>
    <x v="6"/>
    <x v="3242"/>
  </r>
  <r>
    <n v="3692"/>
    <x v="1823"/>
    <x v="1"/>
    <x v="628"/>
    <x v="450"/>
    <x v="0"/>
    <s v="FA-14230"/>
    <x v="135"/>
    <x v="1"/>
    <s v="United States"/>
    <x v="60"/>
    <x v="22"/>
    <x v="76"/>
    <x v="1"/>
    <x v="1572"/>
    <x v="2"/>
    <x v="16"/>
    <x v="1554"/>
    <x v="2913"/>
    <x v="7"/>
    <x v="2"/>
    <x v="3243"/>
  </r>
  <r>
    <n v="3693"/>
    <x v="1823"/>
    <x v="1"/>
    <x v="628"/>
    <x v="450"/>
    <x v="0"/>
    <s v="FA-14230"/>
    <x v="135"/>
    <x v="1"/>
    <s v="United States"/>
    <x v="60"/>
    <x v="22"/>
    <x v="76"/>
    <x v="1"/>
    <x v="722"/>
    <x v="2"/>
    <x v="7"/>
    <x v="714"/>
    <x v="2914"/>
    <x v="2"/>
    <x v="2"/>
    <x v="3244"/>
  </r>
  <r>
    <n v="3694"/>
    <x v="1823"/>
    <x v="1"/>
    <x v="628"/>
    <x v="450"/>
    <x v="0"/>
    <s v="FA-14230"/>
    <x v="135"/>
    <x v="1"/>
    <s v="United States"/>
    <x v="60"/>
    <x v="22"/>
    <x v="76"/>
    <x v="1"/>
    <x v="1573"/>
    <x v="0"/>
    <x v="5"/>
    <x v="1555"/>
    <x v="2915"/>
    <x v="4"/>
    <x v="2"/>
    <x v="3245"/>
  </r>
  <r>
    <n v="3695"/>
    <x v="1824"/>
    <x v="0"/>
    <x v="680"/>
    <x v="550"/>
    <x v="1"/>
    <s v="QJ-19255"/>
    <x v="425"/>
    <x v="1"/>
    <s v="United States"/>
    <x v="24"/>
    <x v="17"/>
    <x v="28"/>
    <x v="0"/>
    <x v="1197"/>
    <x v="1"/>
    <x v="8"/>
    <x v="1173"/>
    <x v="2916"/>
    <x v="3"/>
    <x v="0"/>
    <x v="3246"/>
  </r>
  <r>
    <n v="3696"/>
    <x v="1824"/>
    <x v="0"/>
    <x v="680"/>
    <x v="550"/>
    <x v="1"/>
    <s v="QJ-19255"/>
    <x v="425"/>
    <x v="1"/>
    <s v="United States"/>
    <x v="24"/>
    <x v="17"/>
    <x v="28"/>
    <x v="0"/>
    <x v="1475"/>
    <x v="1"/>
    <x v="12"/>
    <x v="1453"/>
    <x v="2917"/>
    <x v="5"/>
    <x v="0"/>
    <x v="3247"/>
  </r>
  <r>
    <n v="3697"/>
    <x v="1824"/>
    <x v="0"/>
    <x v="680"/>
    <x v="550"/>
    <x v="1"/>
    <s v="QJ-19255"/>
    <x v="425"/>
    <x v="1"/>
    <s v="United States"/>
    <x v="24"/>
    <x v="17"/>
    <x v="28"/>
    <x v="0"/>
    <x v="336"/>
    <x v="1"/>
    <x v="9"/>
    <x v="332"/>
    <x v="1905"/>
    <x v="1"/>
    <x v="0"/>
    <x v="2047"/>
  </r>
  <r>
    <n v="3698"/>
    <x v="1825"/>
    <x v="1"/>
    <x v="902"/>
    <x v="958"/>
    <x v="0"/>
    <s v="TC-21475"/>
    <x v="679"/>
    <x v="2"/>
    <s v="United States"/>
    <x v="4"/>
    <x v="4"/>
    <x v="60"/>
    <x v="1"/>
    <x v="1460"/>
    <x v="0"/>
    <x v="5"/>
    <x v="1437"/>
    <x v="1741"/>
    <x v="0"/>
    <x v="0"/>
    <x v="3248"/>
  </r>
  <r>
    <n v="3699"/>
    <x v="1826"/>
    <x v="2"/>
    <x v="103"/>
    <x v="101"/>
    <x v="1"/>
    <s v="ON-18715"/>
    <x v="21"/>
    <x v="1"/>
    <s v="United States"/>
    <x v="228"/>
    <x v="16"/>
    <x v="285"/>
    <x v="1"/>
    <x v="1574"/>
    <x v="1"/>
    <x v="4"/>
    <x v="1556"/>
    <x v="2918"/>
    <x v="2"/>
    <x v="2"/>
    <x v="3249"/>
  </r>
  <r>
    <n v="3700"/>
    <x v="1827"/>
    <x v="3"/>
    <x v="38"/>
    <x v="551"/>
    <x v="0"/>
    <s v="AD-10180"/>
    <x v="57"/>
    <x v="2"/>
    <s v="United States"/>
    <x v="181"/>
    <x v="15"/>
    <x v="231"/>
    <x v="3"/>
    <x v="374"/>
    <x v="2"/>
    <x v="11"/>
    <x v="370"/>
    <x v="2919"/>
    <x v="4"/>
    <x v="0"/>
    <x v="3250"/>
  </r>
  <r>
    <n v="3701"/>
    <x v="1828"/>
    <x v="3"/>
    <x v="165"/>
    <x v="168"/>
    <x v="1"/>
    <s v="AC-10615"/>
    <x v="556"/>
    <x v="1"/>
    <s v="United States"/>
    <x v="30"/>
    <x v="15"/>
    <x v="144"/>
    <x v="3"/>
    <x v="767"/>
    <x v="0"/>
    <x v="5"/>
    <x v="759"/>
    <x v="2920"/>
    <x v="7"/>
    <x v="0"/>
    <x v="3251"/>
  </r>
  <r>
    <n v="3702"/>
    <x v="1829"/>
    <x v="0"/>
    <x v="850"/>
    <x v="405"/>
    <x v="0"/>
    <s v="MF-17665"/>
    <x v="716"/>
    <x v="1"/>
    <s v="United States"/>
    <x v="167"/>
    <x v="24"/>
    <x v="213"/>
    <x v="3"/>
    <x v="1462"/>
    <x v="0"/>
    <x v="5"/>
    <x v="1439"/>
    <x v="2921"/>
    <x v="0"/>
    <x v="2"/>
    <x v="3252"/>
  </r>
  <r>
    <n v="3703"/>
    <x v="1830"/>
    <x v="1"/>
    <x v="385"/>
    <x v="959"/>
    <x v="1"/>
    <s v="DH-13075"/>
    <x v="704"/>
    <x v="1"/>
    <s v="United States"/>
    <x v="27"/>
    <x v="19"/>
    <x v="33"/>
    <x v="0"/>
    <x v="1560"/>
    <x v="1"/>
    <x v="6"/>
    <x v="1541"/>
    <x v="2922"/>
    <x v="5"/>
    <x v="0"/>
    <x v="3253"/>
  </r>
  <r>
    <n v="3704"/>
    <x v="1830"/>
    <x v="1"/>
    <x v="385"/>
    <x v="959"/>
    <x v="1"/>
    <s v="DH-13075"/>
    <x v="704"/>
    <x v="1"/>
    <s v="United States"/>
    <x v="27"/>
    <x v="19"/>
    <x v="33"/>
    <x v="0"/>
    <x v="1206"/>
    <x v="1"/>
    <x v="8"/>
    <x v="1182"/>
    <x v="2923"/>
    <x v="1"/>
    <x v="0"/>
    <x v="3254"/>
  </r>
  <r>
    <n v="3705"/>
    <x v="1830"/>
    <x v="1"/>
    <x v="385"/>
    <x v="959"/>
    <x v="1"/>
    <s v="DH-13075"/>
    <x v="704"/>
    <x v="1"/>
    <s v="United States"/>
    <x v="27"/>
    <x v="19"/>
    <x v="33"/>
    <x v="0"/>
    <x v="851"/>
    <x v="2"/>
    <x v="16"/>
    <x v="836"/>
    <x v="2924"/>
    <x v="1"/>
    <x v="0"/>
    <x v="3255"/>
  </r>
  <r>
    <n v="3706"/>
    <x v="1830"/>
    <x v="1"/>
    <x v="385"/>
    <x v="959"/>
    <x v="1"/>
    <s v="DH-13075"/>
    <x v="704"/>
    <x v="1"/>
    <s v="United States"/>
    <x v="27"/>
    <x v="19"/>
    <x v="33"/>
    <x v="0"/>
    <x v="1541"/>
    <x v="1"/>
    <x v="10"/>
    <x v="1520"/>
    <x v="56"/>
    <x v="2"/>
    <x v="0"/>
    <x v="56"/>
  </r>
  <r>
    <n v="3707"/>
    <x v="1831"/>
    <x v="3"/>
    <x v="257"/>
    <x v="782"/>
    <x v="1"/>
    <s v="EN-13780"/>
    <x v="633"/>
    <x v="0"/>
    <s v="United States"/>
    <x v="61"/>
    <x v="5"/>
    <x v="77"/>
    <x v="2"/>
    <x v="1068"/>
    <x v="1"/>
    <x v="6"/>
    <x v="1048"/>
    <x v="361"/>
    <x v="1"/>
    <x v="2"/>
    <x v="3256"/>
  </r>
  <r>
    <n v="3708"/>
    <x v="1832"/>
    <x v="2"/>
    <x v="533"/>
    <x v="680"/>
    <x v="1"/>
    <s v="SS-20140"/>
    <x v="164"/>
    <x v="1"/>
    <s v="United States"/>
    <x v="279"/>
    <x v="5"/>
    <x v="350"/>
    <x v="2"/>
    <x v="740"/>
    <x v="0"/>
    <x v="5"/>
    <x v="33"/>
    <x v="2925"/>
    <x v="0"/>
    <x v="7"/>
    <x v="3257"/>
  </r>
  <r>
    <n v="3709"/>
    <x v="1832"/>
    <x v="2"/>
    <x v="533"/>
    <x v="680"/>
    <x v="1"/>
    <s v="SS-20140"/>
    <x v="164"/>
    <x v="1"/>
    <s v="United States"/>
    <x v="279"/>
    <x v="5"/>
    <x v="350"/>
    <x v="2"/>
    <x v="1051"/>
    <x v="1"/>
    <x v="9"/>
    <x v="1031"/>
    <x v="2926"/>
    <x v="1"/>
    <x v="3"/>
    <x v="3258"/>
  </r>
  <r>
    <n v="3710"/>
    <x v="1832"/>
    <x v="2"/>
    <x v="533"/>
    <x v="680"/>
    <x v="1"/>
    <s v="SS-20140"/>
    <x v="164"/>
    <x v="1"/>
    <s v="United States"/>
    <x v="279"/>
    <x v="5"/>
    <x v="350"/>
    <x v="2"/>
    <x v="1425"/>
    <x v="2"/>
    <x v="11"/>
    <x v="1404"/>
    <x v="2927"/>
    <x v="3"/>
    <x v="2"/>
    <x v="3259"/>
  </r>
  <r>
    <n v="3711"/>
    <x v="1833"/>
    <x v="3"/>
    <x v="453"/>
    <x v="117"/>
    <x v="2"/>
    <s v="RS-19765"/>
    <x v="276"/>
    <x v="1"/>
    <s v="United States"/>
    <x v="1"/>
    <x v="1"/>
    <x v="62"/>
    <x v="1"/>
    <x v="214"/>
    <x v="0"/>
    <x v="3"/>
    <x v="213"/>
    <x v="2928"/>
    <x v="1"/>
    <x v="2"/>
    <x v="3260"/>
  </r>
  <r>
    <n v="3712"/>
    <x v="1833"/>
    <x v="3"/>
    <x v="453"/>
    <x v="117"/>
    <x v="2"/>
    <s v="RS-19765"/>
    <x v="276"/>
    <x v="1"/>
    <s v="United States"/>
    <x v="1"/>
    <x v="1"/>
    <x v="62"/>
    <x v="1"/>
    <x v="1127"/>
    <x v="1"/>
    <x v="10"/>
    <x v="1106"/>
    <x v="2929"/>
    <x v="2"/>
    <x v="0"/>
    <x v="3261"/>
  </r>
  <r>
    <n v="3713"/>
    <x v="1834"/>
    <x v="3"/>
    <x v="81"/>
    <x v="321"/>
    <x v="2"/>
    <s v="JW-15955"/>
    <x v="527"/>
    <x v="0"/>
    <s v="United States"/>
    <x v="4"/>
    <x v="4"/>
    <x v="5"/>
    <x v="1"/>
    <x v="1575"/>
    <x v="2"/>
    <x v="11"/>
    <x v="1557"/>
    <x v="1042"/>
    <x v="7"/>
    <x v="0"/>
    <x v="1780"/>
  </r>
  <r>
    <n v="3714"/>
    <x v="1834"/>
    <x v="3"/>
    <x v="81"/>
    <x v="321"/>
    <x v="2"/>
    <s v="JW-15955"/>
    <x v="527"/>
    <x v="0"/>
    <s v="United States"/>
    <x v="4"/>
    <x v="4"/>
    <x v="5"/>
    <x v="1"/>
    <x v="797"/>
    <x v="0"/>
    <x v="5"/>
    <x v="787"/>
    <x v="2930"/>
    <x v="1"/>
    <x v="0"/>
    <x v="3262"/>
  </r>
  <r>
    <n v="3715"/>
    <x v="1835"/>
    <x v="2"/>
    <x v="589"/>
    <x v="28"/>
    <x v="0"/>
    <s v="JK-15625"/>
    <x v="600"/>
    <x v="0"/>
    <s v="United States"/>
    <x v="175"/>
    <x v="4"/>
    <x v="224"/>
    <x v="1"/>
    <x v="600"/>
    <x v="1"/>
    <x v="10"/>
    <x v="595"/>
    <x v="1846"/>
    <x v="0"/>
    <x v="0"/>
    <x v="1981"/>
  </r>
  <r>
    <n v="3716"/>
    <x v="1835"/>
    <x v="2"/>
    <x v="589"/>
    <x v="28"/>
    <x v="0"/>
    <s v="JK-15625"/>
    <x v="600"/>
    <x v="0"/>
    <s v="United States"/>
    <x v="175"/>
    <x v="4"/>
    <x v="224"/>
    <x v="1"/>
    <x v="291"/>
    <x v="0"/>
    <x v="1"/>
    <x v="288"/>
    <x v="891"/>
    <x v="2"/>
    <x v="2"/>
    <x v="2933"/>
  </r>
  <r>
    <n v="3717"/>
    <x v="1836"/>
    <x v="3"/>
    <x v="148"/>
    <x v="886"/>
    <x v="1"/>
    <s v="JO-15550"/>
    <x v="270"/>
    <x v="2"/>
    <s v="United States"/>
    <x v="155"/>
    <x v="8"/>
    <x v="198"/>
    <x v="2"/>
    <x v="1217"/>
    <x v="1"/>
    <x v="13"/>
    <x v="1192"/>
    <x v="2931"/>
    <x v="2"/>
    <x v="0"/>
    <x v="3263"/>
  </r>
  <r>
    <n v="3718"/>
    <x v="1837"/>
    <x v="0"/>
    <x v="251"/>
    <x v="30"/>
    <x v="1"/>
    <s v="TP-21130"/>
    <x v="236"/>
    <x v="0"/>
    <s v="United States"/>
    <x v="38"/>
    <x v="32"/>
    <x v="112"/>
    <x v="0"/>
    <x v="1576"/>
    <x v="1"/>
    <x v="14"/>
    <x v="1558"/>
    <x v="1325"/>
    <x v="0"/>
    <x v="0"/>
    <x v="3264"/>
  </r>
  <r>
    <n v="3719"/>
    <x v="1837"/>
    <x v="0"/>
    <x v="251"/>
    <x v="30"/>
    <x v="1"/>
    <s v="TP-21130"/>
    <x v="236"/>
    <x v="0"/>
    <s v="United States"/>
    <x v="38"/>
    <x v="32"/>
    <x v="112"/>
    <x v="0"/>
    <x v="1135"/>
    <x v="2"/>
    <x v="11"/>
    <x v="1114"/>
    <x v="2932"/>
    <x v="2"/>
    <x v="0"/>
    <x v="3265"/>
  </r>
  <r>
    <n v="3720"/>
    <x v="1838"/>
    <x v="0"/>
    <x v="42"/>
    <x v="30"/>
    <x v="1"/>
    <s v="BS-11590"/>
    <x v="29"/>
    <x v="1"/>
    <s v="United States"/>
    <x v="38"/>
    <x v="14"/>
    <x v="134"/>
    <x v="2"/>
    <x v="158"/>
    <x v="1"/>
    <x v="6"/>
    <x v="157"/>
    <x v="657"/>
    <x v="2"/>
    <x v="0"/>
    <x v="3266"/>
  </r>
  <r>
    <n v="3721"/>
    <x v="1839"/>
    <x v="0"/>
    <x v="887"/>
    <x v="746"/>
    <x v="1"/>
    <s v="AB-10255"/>
    <x v="437"/>
    <x v="2"/>
    <s v="United States"/>
    <x v="25"/>
    <x v="35"/>
    <x v="129"/>
    <x v="0"/>
    <x v="283"/>
    <x v="0"/>
    <x v="5"/>
    <x v="280"/>
    <x v="2933"/>
    <x v="4"/>
    <x v="0"/>
    <x v="3267"/>
  </r>
  <r>
    <n v="3722"/>
    <x v="1839"/>
    <x v="0"/>
    <x v="887"/>
    <x v="746"/>
    <x v="1"/>
    <s v="AB-10255"/>
    <x v="437"/>
    <x v="2"/>
    <s v="United States"/>
    <x v="25"/>
    <x v="35"/>
    <x v="129"/>
    <x v="0"/>
    <x v="8"/>
    <x v="1"/>
    <x v="8"/>
    <x v="8"/>
    <x v="741"/>
    <x v="0"/>
    <x v="0"/>
    <x v="3268"/>
  </r>
  <r>
    <n v="3723"/>
    <x v="1840"/>
    <x v="3"/>
    <x v="903"/>
    <x v="177"/>
    <x v="1"/>
    <s v="FO-14305"/>
    <x v="383"/>
    <x v="0"/>
    <s v="United States"/>
    <x v="12"/>
    <x v="5"/>
    <x v="32"/>
    <x v="2"/>
    <x v="311"/>
    <x v="1"/>
    <x v="6"/>
    <x v="308"/>
    <x v="2934"/>
    <x v="8"/>
    <x v="2"/>
    <x v="3269"/>
  </r>
  <r>
    <n v="3724"/>
    <x v="1841"/>
    <x v="2"/>
    <x v="125"/>
    <x v="124"/>
    <x v="1"/>
    <s v="MF-17665"/>
    <x v="716"/>
    <x v="1"/>
    <s v="United States"/>
    <x v="42"/>
    <x v="16"/>
    <x v="51"/>
    <x v="1"/>
    <x v="1498"/>
    <x v="1"/>
    <x v="8"/>
    <x v="1477"/>
    <x v="2935"/>
    <x v="2"/>
    <x v="6"/>
    <x v="3270"/>
  </r>
  <r>
    <n v="3725"/>
    <x v="1842"/>
    <x v="3"/>
    <x v="355"/>
    <x v="710"/>
    <x v="2"/>
    <s v="SA-20830"/>
    <x v="193"/>
    <x v="0"/>
    <s v="United States"/>
    <x v="22"/>
    <x v="10"/>
    <x v="155"/>
    <x v="2"/>
    <x v="425"/>
    <x v="1"/>
    <x v="6"/>
    <x v="420"/>
    <x v="2617"/>
    <x v="1"/>
    <x v="2"/>
    <x v="2882"/>
  </r>
  <r>
    <n v="3726"/>
    <x v="1843"/>
    <x v="0"/>
    <x v="482"/>
    <x v="771"/>
    <x v="1"/>
    <s v="SH-19975"/>
    <x v="64"/>
    <x v="1"/>
    <s v="United States"/>
    <x v="60"/>
    <x v="22"/>
    <x v="76"/>
    <x v="1"/>
    <x v="1267"/>
    <x v="1"/>
    <x v="9"/>
    <x v="1242"/>
    <x v="694"/>
    <x v="0"/>
    <x v="2"/>
    <x v="3271"/>
  </r>
  <r>
    <n v="3727"/>
    <x v="1844"/>
    <x v="0"/>
    <x v="410"/>
    <x v="950"/>
    <x v="1"/>
    <s v="JL-15235"/>
    <x v="538"/>
    <x v="0"/>
    <s v="United States"/>
    <x v="46"/>
    <x v="13"/>
    <x v="284"/>
    <x v="3"/>
    <x v="734"/>
    <x v="1"/>
    <x v="4"/>
    <x v="726"/>
    <x v="2936"/>
    <x v="0"/>
    <x v="0"/>
    <x v="3272"/>
  </r>
  <r>
    <n v="3728"/>
    <x v="1844"/>
    <x v="0"/>
    <x v="410"/>
    <x v="950"/>
    <x v="1"/>
    <s v="JL-15235"/>
    <x v="538"/>
    <x v="0"/>
    <s v="United States"/>
    <x v="46"/>
    <x v="13"/>
    <x v="284"/>
    <x v="3"/>
    <x v="311"/>
    <x v="1"/>
    <x v="6"/>
    <x v="308"/>
    <x v="954"/>
    <x v="0"/>
    <x v="0"/>
    <x v="3273"/>
  </r>
  <r>
    <n v="3729"/>
    <x v="1844"/>
    <x v="0"/>
    <x v="410"/>
    <x v="950"/>
    <x v="1"/>
    <s v="JL-15235"/>
    <x v="538"/>
    <x v="0"/>
    <s v="United States"/>
    <x v="46"/>
    <x v="13"/>
    <x v="284"/>
    <x v="3"/>
    <x v="1508"/>
    <x v="1"/>
    <x v="2"/>
    <x v="1486"/>
    <x v="1830"/>
    <x v="1"/>
    <x v="0"/>
    <x v="2595"/>
  </r>
  <r>
    <n v="3730"/>
    <x v="1845"/>
    <x v="1"/>
    <x v="227"/>
    <x v="832"/>
    <x v="1"/>
    <s v="KH-16630"/>
    <x v="175"/>
    <x v="1"/>
    <s v="United States"/>
    <x v="183"/>
    <x v="39"/>
    <x v="234"/>
    <x v="3"/>
    <x v="1018"/>
    <x v="1"/>
    <x v="4"/>
    <x v="1000"/>
    <x v="108"/>
    <x v="0"/>
    <x v="0"/>
    <x v="3274"/>
  </r>
  <r>
    <n v="3731"/>
    <x v="1845"/>
    <x v="1"/>
    <x v="227"/>
    <x v="832"/>
    <x v="1"/>
    <s v="KH-16630"/>
    <x v="175"/>
    <x v="1"/>
    <s v="United States"/>
    <x v="183"/>
    <x v="39"/>
    <x v="234"/>
    <x v="3"/>
    <x v="72"/>
    <x v="1"/>
    <x v="4"/>
    <x v="72"/>
    <x v="2937"/>
    <x v="3"/>
    <x v="0"/>
    <x v="232"/>
  </r>
  <r>
    <n v="3732"/>
    <x v="1845"/>
    <x v="1"/>
    <x v="227"/>
    <x v="832"/>
    <x v="1"/>
    <s v="KH-16630"/>
    <x v="175"/>
    <x v="1"/>
    <s v="United States"/>
    <x v="183"/>
    <x v="39"/>
    <x v="234"/>
    <x v="3"/>
    <x v="1577"/>
    <x v="2"/>
    <x v="7"/>
    <x v="1559"/>
    <x v="2938"/>
    <x v="7"/>
    <x v="0"/>
    <x v="3275"/>
  </r>
  <r>
    <n v="3733"/>
    <x v="1845"/>
    <x v="1"/>
    <x v="227"/>
    <x v="832"/>
    <x v="1"/>
    <s v="KH-16630"/>
    <x v="175"/>
    <x v="1"/>
    <s v="United States"/>
    <x v="183"/>
    <x v="39"/>
    <x v="234"/>
    <x v="3"/>
    <x v="1149"/>
    <x v="2"/>
    <x v="7"/>
    <x v="1128"/>
    <x v="2939"/>
    <x v="3"/>
    <x v="0"/>
    <x v="3276"/>
  </r>
  <r>
    <n v="3734"/>
    <x v="1845"/>
    <x v="1"/>
    <x v="227"/>
    <x v="832"/>
    <x v="1"/>
    <s v="KH-16630"/>
    <x v="175"/>
    <x v="1"/>
    <s v="United States"/>
    <x v="183"/>
    <x v="39"/>
    <x v="234"/>
    <x v="3"/>
    <x v="1526"/>
    <x v="1"/>
    <x v="8"/>
    <x v="1504"/>
    <x v="2940"/>
    <x v="4"/>
    <x v="0"/>
    <x v="3277"/>
  </r>
  <r>
    <n v="3735"/>
    <x v="1846"/>
    <x v="3"/>
    <x v="904"/>
    <x v="146"/>
    <x v="0"/>
    <s v="RM-19750"/>
    <x v="717"/>
    <x v="0"/>
    <s v="United States"/>
    <x v="20"/>
    <x v="15"/>
    <x v="164"/>
    <x v="3"/>
    <x v="145"/>
    <x v="1"/>
    <x v="10"/>
    <x v="145"/>
    <x v="978"/>
    <x v="7"/>
    <x v="0"/>
    <x v="1016"/>
  </r>
  <r>
    <n v="3736"/>
    <x v="1846"/>
    <x v="3"/>
    <x v="904"/>
    <x v="146"/>
    <x v="0"/>
    <s v="RM-19750"/>
    <x v="717"/>
    <x v="0"/>
    <s v="United States"/>
    <x v="20"/>
    <x v="15"/>
    <x v="164"/>
    <x v="3"/>
    <x v="928"/>
    <x v="0"/>
    <x v="5"/>
    <x v="912"/>
    <x v="2941"/>
    <x v="1"/>
    <x v="0"/>
    <x v="3278"/>
  </r>
  <r>
    <n v="3737"/>
    <x v="1847"/>
    <x v="0"/>
    <x v="716"/>
    <x v="320"/>
    <x v="3"/>
    <s v="VM-21835"/>
    <x v="718"/>
    <x v="0"/>
    <s v="United States"/>
    <x v="46"/>
    <x v="13"/>
    <x v="284"/>
    <x v="3"/>
    <x v="1417"/>
    <x v="2"/>
    <x v="7"/>
    <x v="1396"/>
    <x v="2256"/>
    <x v="0"/>
    <x v="0"/>
    <x v="2438"/>
  </r>
  <r>
    <n v="3738"/>
    <x v="1847"/>
    <x v="0"/>
    <x v="716"/>
    <x v="320"/>
    <x v="3"/>
    <s v="VM-21835"/>
    <x v="718"/>
    <x v="0"/>
    <s v="United States"/>
    <x v="46"/>
    <x v="13"/>
    <x v="284"/>
    <x v="3"/>
    <x v="1526"/>
    <x v="1"/>
    <x v="8"/>
    <x v="1504"/>
    <x v="2942"/>
    <x v="0"/>
    <x v="0"/>
    <x v="3279"/>
  </r>
  <r>
    <n v="3739"/>
    <x v="1848"/>
    <x v="0"/>
    <x v="10"/>
    <x v="10"/>
    <x v="1"/>
    <s v="LH-17155"/>
    <x v="109"/>
    <x v="0"/>
    <s v="United States"/>
    <x v="25"/>
    <x v="12"/>
    <x v="30"/>
    <x v="2"/>
    <x v="47"/>
    <x v="2"/>
    <x v="7"/>
    <x v="47"/>
    <x v="2943"/>
    <x v="7"/>
    <x v="0"/>
    <x v="3280"/>
  </r>
  <r>
    <n v="3740"/>
    <x v="1848"/>
    <x v="0"/>
    <x v="10"/>
    <x v="10"/>
    <x v="1"/>
    <s v="LH-17155"/>
    <x v="109"/>
    <x v="0"/>
    <s v="United States"/>
    <x v="25"/>
    <x v="12"/>
    <x v="30"/>
    <x v="2"/>
    <x v="1016"/>
    <x v="2"/>
    <x v="11"/>
    <x v="998"/>
    <x v="2830"/>
    <x v="0"/>
    <x v="0"/>
    <x v="3281"/>
  </r>
  <r>
    <n v="3741"/>
    <x v="1848"/>
    <x v="0"/>
    <x v="10"/>
    <x v="10"/>
    <x v="1"/>
    <s v="LH-17155"/>
    <x v="109"/>
    <x v="0"/>
    <s v="United States"/>
    <x v="25"/>
    <x v="12"/>
    <x v="30"/>
    <x v="2"/>
    <x v="14"/>
    <x v="1"/>
    <x v="9"/>
    <x v="14"/>
    <x v="2944"/>
    <x v="7"/>
    <x v="9"/>
    <x v="3282"/>
  </r>
  <r>
    <n v="3742"/>
    <x v="1849"/>
    <x v="0"/>
    <x v="804"/>
    <x v="347"/>
    <x v="1"/>
    <s v="WB-21850"/>
    <x v="576"/>
    <x v="0"/>
    <s v="United States"/>
    <x v="20"/>
    <x v="15"/>
    <x v="164"/>
    <x v="3"/>
    <x v="318"/>
    <x v="1"/>
    <x v="12"/>
    <x v="315"/>
    <x v="1873"/>
    <x v="4"/>
    <x v="0"/>
    <x v="2010"/>
  </r>
  <r>
    <n v="3743"/>
    <x v="1849"/>
    <x v="0"/>
    <x v="804"/>
    <x v="347"/>
    <x v="1"/>
    <s v="WB-21850"/>
    <x v="576"/>
    <x v="0"/>
    <s v="United States"/>
    <x v="20"/>
    <x v="15"/>
    <x v="164"/>
    <x v="3"/>
    <x v="1283"/>
    <x v="1"/>
    <x v="10"/>
    <x v="1259"/>
    <x v="1847"/>
    <x v="6"/>
    <x v="0"/>
    <x v="1982"/>
  </r>
  <r>
    <n v="3744"/>
    <x v="1849"/>
    <x v="0"/>
    <x v="804"/>
    <x v="347"/>
    <x v="1"/>
    <s v="WB-21850"/>
    <x v="576"/>
    <x v="0"/>
    <s v="United States"/>
    <x v="20"/>
    <x v="15"/>
    <x v="164"/>
    <x v="3"/>
    <x v="340"/>
    <x v="1"/>
    <x v="8"/>
    <x v="336"/>
    <x v="364"/>
    <x v="1"/>
    <x v="2"/>
    <x v="373"/>
  </r>
  <r>
    <n v="3745"/>
    <x v="1850"/>
    <x v="2"/>
    <x v="745"/>
    <x v="960"/>
    <x v="3"/>
    <s v="AP-10915"/>
    <x v="275"/>
    <x v="0"/>
    <s v="United States"/>
    <x v="371"/>
    <x v="20"/>
    <x v="454"/>
    <x v="0"/>
    <x v="1432"/>
    <x v="1"/>
    <x v="13"/>
    <x v="1411"/>
    <x v="2945"/>
    <x v="1"/>
    <x v="0"/>
    <x v="3283"/>
  </r>
  <r>
    <n v="3746"/>
    <x v="1851"/>
    <x v="0"/>
    <x v="713"/>
    <x v="961"/>
    <x v="0"/>
    <s v="RA-19915"/>
    <x v="154"/>
    <x v="0"/>
    <s v="United States"/>
    <x v="38"/>
    <x v="32"/>
    <x v="112"/>
    <x v="0"/>
    <x v="392"/>
    <x v="1"/>
    <x v="4"/>
    <x v="388"/>
    <x v="2946"/>
    <x v="2"/>
    <x v="0"/>
    <x v="3284"/>
  </r>
  <r>
    <n v="3747"/>
    <x v="1851"/>
    <x v="0"/>
    <x v="713"/>
    <x v="961"/>
    <x v="0"/>
    <s v="RA-19915"/>
    <x v="154"/>
    <x v="0"/>
    <s v="United States"/>
    <x v="38"/>
    <x v="32"/>
    <x v="112"/>
    <x v="0"/>
    <x v="1265"/>
    <x v="0"/>
    <x v="1"/>
    <x v="1240"/>
    <x v="2411"/>
    <x v="1"/>
    <x v="0"/>
    <x v="3285"/>
  </r>
  <r>
    <n v="3748"/>
    <x v="1852"/>
    <x v="3"/>
    <x v="151"/>
    <x v="346"/>
    <x v="0"/>
    <s v="DR-12880"/>
    <x v="112"/>
    <x v="1"/>
    <s v="United States"/>
    <x v="75"/>
    <x v="1"/>
    <x v="95"/>
    <x v="1"/>
    <x v="1071"/>
    <x v="0"/>
    <x v="5"/>
    <x v="1051"/>
    <x v="1421"/>
    <x v="0"/>
    <x v="0"/>
    <x v="1496"/>
  </r>
  <r>
    <n v="3749"/>
    <x v="1852"/>
    <x v="3"/>
    <x v="151"/>
    <x v="346"/>
    <x v="0"/>
    <s v="DR-12880"/>
    <x v="112"/>
    <x v="1"/>
    <s v="United States"/>
    <x v="75"/>
    <x v="1"/>
    <x v="95"/>
    <x v="1"/>
    <x v="1429"/>
    <x v="1"/>
    <x v="9"/>
    <x v="1408"/>
    <x v="2947"/>
    <x v="4"/>
    <x v="0"/>
    <x v="3286"/>
  </r>
  <r>
    <n v="3750"/>
    <x v="1852"/>
    <x v="3"/>
    <x v="151"/>
    <x v="346"/>
    <x v="0"/>
    <s v="DR-12880"/>
    <x v="112"/>
    <x v="1"/>
    <s v="United States"/>
    <x v="75"/>
    <x v="1"/>
    <x v="95"/>
    <x v="1"/>
    <x v="1572"/>
    <x v="2"/>
    <x v="16"/>
    <x v="1554"/>
    <x v="2948"/>
    <x v="0"/>
    <x v="2"/>
    <x v="3287"/>
  </r>
  <r>
    <n v="3751"/>
    <x v="1852"/>
    <x v="3"/>
    <x v="151"/>
    <x v="346"/>
    <x v="0"/>
    <s v="DR-12880"/>
    <x v="112"/>
    <x v="1"/>
    <s v="United States"/>
    <x v="75"/>
    <x v="1"/>
    <x v="95"/>
    <x v="1"/>
    <x v="675"/>
    <x v="1"/>
    <x v="14"/>
    <x v="669"/>
    <x v="158"/>
    <x v="2"/>
    <x v="0"/>
    <x v="3288"/>
  </r>
  <r>
    <n v="3752"/>
    <x v="1852"/>
    <x v="3"/>
    <x v="151"/>
    <x v="346"/>
    <x v="0"/>
    <s v="DR-12880"/>
    <x v="112"/>
    <x v="1"/>
    <s v="United States"/>
    <x v="75"/>
    <x v="1"/>
    <x v="95"/>
    <x v="1"/>
    <x v="370"/>
    <x v="0"/>
    <x v="1"/>
    <x v="366"/>
    <x v="2186"/>
    <x v="1"/>
    <x v="2"/>
    <x v="2355"/>
  </r>
  <r>
    <n v="3753"/>
    <x v="1852"/>
    <x v="3"/>
    <x v="151"/>
    <x v="346"/>
    <x v="0"/>
    <s v="DR-12880"/>
    <x v="112"/>
    <x v="1"/>
    <s v="United States"/>
    <x v="75"/>
    <x v="1"/>
    <x v="95"/>
    <x v="1"/>
    <x v="968"/>
    <x v="1"/>
    <x v="10"/>
    <x v="952"/>
    <x v="2248"/>
    <x v="1"/>
    <x v="0"/>
    <x v="2427"/>
  </r>
  <r>
    <n v="3754"/>
    <x v="1852"/>
    <x v="3"/>
    <x v="151"/>
    <x v="346"/>
    <x v="0"/>
    <s v="DR-12880"/>
    <x v="112"/>
    <x v="1"/>
    <s v="United States"/>
    <x v="75"/>
    <x v="1"/>
    <x v="95"/>
    <x v="1"/>
    <x v="115"/>
    <x v="1"/>
    <x v="8"/>
    <x v="115"/>
    <x v="847"/>
    <x v="0"/>
    <x v="2"/>
    <x v="878"/>
  </r>
  <r>
    <n v="3755"/>
    <x v="1852"/>
    <x v="3"/>
    <x v="151"/>
    <x v="346"/>
    <x v="0"/>
    <s v="DR-12880"/>
    <x v="112"/>
    <x v="1"/>
    <s v="United States"/>
    <x v="75"/>
    <x v="1"/>
    <x v="95"/>
    <x v="1"/>
    <x v="1043"/>
    <x v="1"/>
    <x v="4"/>
    <x v="1023"/>
    <x v="1383"/>
    <x v="2"/>
    <x v="0"/>
    <x v="1449"/>
  </r>
  <r>
    <n v="3756"/>
    <x v="1853"/>
    <x v="0"/>
    <x v="840"/>
    <x v="962"/>
    <x v="2"/>
    <s v="JG-15310"/>
    <x v="684"/>
    <x v="1"/>
    <s v="United States"/>
    <x v="372"/>
    <x v="5"/>
    <x v="455"/>
    <x v="2"/>
    <x v="827"/>
    <x v="1"/>
    <x v="10"/>
    <x v="815"/>
    <x v="2949"/>
    <x v="3"/>
    <x v="2"/>
    <x v="3289"/>
  </r>
  <r>
    <n v="3757"/>
    <x v="1853"/>
    <x v="0"/>
    <x v="840"/>
    <x v="962"/>
    <x v="2"/>
    <s v="JG-15310"/>
    <x v="684"/>
    <x v="1"/>
    <s v="United States"/>
    <x v="372"/>
    <x v="5"/>
    <x v="455"/>
    <x v="2"/>
    <x v="1578"/>
    <x v="0"/>
    <x v="1"/>
    <x v="1560"/>
    <x v="2950"/>
    <x v="2"/>
    <x v="4"/>
    <x v="3290"/>
  </r>
  <r>
    <n v="3758"/>
    <x v="1854"/>
    <x v="0"/>
    <x v="905"/>
    <x v="963"/>
    <x v="1"/>
    <s v="LC-16870"/>
    <x v="48"/>
    <x v="0"/>
    <s v="United States"/>
    <x v="46"/>
    <x v="24"/>
    <x v="55"/>
    <x v="3"/>
    <x v="1500"/>
    <x v="1"/>
    <x v="6"/>
    <x v="1479"/>
    <x v="2951"/>
    <x v="3"/>
    <x v="2"/>
    <x v="3291"/>
  </r>
  <r>
    <n v="3759"/>
    <x v="1855"/>
    <x v="1"/>
    <x v="227"/>
    <x v="832"/>
    <x v="1"/>
    <s v="GB-14530"/>
    <x v="334"/>
    <x v="1"/>
    <s v="United States"/>
    <x v="1"/>
    <x v="1"/>
    <x v="13"/>
    <x v="1"/>
    <x v="241"/>
    <x v="1"/>
    <x v="6"/>
    <x v="239"/>
    <x v="2643"/>
    <x v="0"/>
    <x v="0"/>
    <x v="3149"/>
  </r>
  <r>
    <n v="3760"/>
    <x v="1855"/>
    <x v="1"/>
    <x v="227"/>
    <x v="832"/>
    <x v="1"/>
    <s v="GB-14530"/>
    <x v="334"/>
    <x v="1"/>
    <s v="United States"/>
    <x v="1"/>
    <x v="1"/>
    <x v="13"/>
    <x v="1"/>
    <x v="1566"/>
    <x v="1"/>
    <x v="14"/>
    <x v="1548"/>
    <x v="2952"/>
    <x v="0"/>
    <x v="0"/>
    <x v="3292"/>
  </r>
  <r>
    <n v="3761"/>
    <x v="1855"/>
    <x v="1"/>
    <x v="227"/>
    <x v="832"/>
    <x v="1"/>
    <s v="GB-14530"/>
    <x v="334"/>
    <x v="1"/>
    <s v="United States"/>
    <x v="1"/>
    <x v="1"/>
    <x v="13"/>
    <x v="1"/>
    <x v="1122"/>
    <x v="0"/>
    <x v="5"/>
    <x v="1101"/>
    <x v="2953"/>
    <x v="0"/>
    <x v="0"/>
    <x v="3293"/>
  </r>
  <r>
    <n v="3762"/>
    <x v="1856"/>
    <x v="3"/>
    <x v="605"/>
    <x v="808"/>
    <x v="1"/>
    <s v="CK-12205"/>
    <x v="237"/>
    <x v="0"/>
    <s v="United States"/>
    <x v="231"/>
    <x v="31"/>
    <x v="288"/>
    <x v="3"/>
    <x v="161"/>
    <x v="1"/>
    <x v="10"/>
    <x v="1286"/>
    <x v="2954"/>
    <x v="2"/>
    <x v="0"/>
    <x v="3294"/>
  </r>
  <r>
    <n v="3763"/>
    <x v="1857"/>
    <x v="0"/>
    <x v="572"/>
    <x v="964"/>
    <x v="0"/>
    <s v="TS-21160"/>
    <x v="378"/>
    <x v="1"/>
    <s v="United States"/>
    <x v="373"/>
    <x v="6"/>
    <x v="456"/>
    <x v="2"/>
    <x v="430"/>
    <x v="0"/>
    <x v="0"/>
    <x v="425"/>
    <x v="1805"/>
    <x v="0"/>
    <x v="0"/>
    <x v="3295"/>
  </r>
  <r>
    <n v="3764"/>
    <x v="1857"/>
    <x v="0"/>
    <x v="572"/>
    <x v="964"/>
    <x v="0"/>
    <s v="TS-21160"/>
    <x v="378"/>
    <x v="1"/>
    <s v="United States"/>
    <x v="373"/>
    <x v="6"/>
    <x v="456"/>
    <x v="2"/>
    <x v="798"/>
    <x v="1"/>
    <x v="8"/>
    <x v="788"/>
    <x v="2955"/>
    <x v="1"/>
    <x v="0"/>
    <x v="3296"/>
  </r>
  <r>
    <n v="3765"/>
    <x v="1858"/>
    <x v="3"/>
    <x v="906"/>
    <x v="965"/>
    <x v="1"/>
    <s v="MH-18025"/>
    <x v="659"/>
    <x v="0"/>
    <s v="United States"/>
    <x v="22"/>
    <x v="10"/>
    <x v="36"/>
    <x v="2"/>
    <x v="98"/>
    <x v="1"/>
    <x v="8"/>
    <x v="98"/>
    <x v="99"/>
    <x v="1"/>
    <x v="3"/>
    <x v="100"/>
  </r>
  <r>
    <n v="3766"/>
    <x v="1859"/>
    <x v="0"/>
    <x v="844"/>
    <x v="595"/>
    <x v="1"/>
    <s v="DM-12955"/>
    <x v="678"/>
    <x v="1"/>
    <s v="United States"/>
    <x v="12"/>
    <x v="5"/>
    <x v="66"/>
    <x v="2"/>
    <x v="1169"/>
    <x v="0"/>
    <x v="3"/>
    <x v="1147"/>
    <x v="2811"/>
    <x v="0"/>
    <x v="4"/>
    <x v="3297"/>
  </r>
  <r>
    <n v="3767"/>
    <x v="1859"/>
    <x v="0"/>
    <x v="844"/>
    <x v="595"/>
    <x v="1"/>
    <s v="DM-12955"/>
    <x v="678"/>
    <x v="1"/>
    <s v="United States"/>
    <x v="12"/>
    <x v="5"/>
    <x v="66"/>
    <x v="2"/>
    <x v="59"/>
    <x v="1"/>
    <x v="6"/>
    <x v="59"/>
    <x v="2956"/>
    <x v="7"/>
    <x v="2"/>
    <x v="2015"/>
  </r>
  <r>
    <n v="3768"/>
    <x v="1860"/>
    <x v="1"/>
    <x v="575"/>
    <x v="763"/>
    <x v="0"/>
    <s v="JJ-15760"/>
    <x v="342"/>
    <x v="2"/>
    <s v="United States"/>
    <x v="12"/>
    <x v="5"/>
    <x v="66"/>
    <x v="2"/>
    <x v="173"/>
    <x v="2"/>
    <x v="7"/>
    <x v="172"/>
    <x v="2546"/>
    <x v="2"/>
    <x v="2"/>
    <x v="3298"/>
  </r>
  <r>
    <n v="3769"/>
    <x v="1861"/>
    <x v="2"/>
    <x v="757"/>
    <x v="966"/>
    <x v="0"/>
    <s v="KB-16585"/>
    <x v="10"/>
    <x v="1"/>
    <s v="United States"/>
    <x v="146"/>
    <x v="2"/>
    <x v="186"/>
    <x v="0"/>
    <x v="1153"/>
    <x v="0"/>
    <x v="1"/>
    <x v="1132"/>
    <x v="2957"/>
    <x v="6"/>
    <x v="2"/>
    <x v="3299"/>
  </r>
  <r>
    <n v="3770"/>
    <x v="1861"/>
    <x v="2"/>
    <x v="757"/>
    <x v="966"/>
    <x v="0"/>
    <s v="KB-16585"/>
    <x v="10"/>
    <x v="1"/>
    <s v="United States"/>
    <x v="146"/>
    <x v="2"/>
    <x v="186"/>
    <x v="0"/>
    <x v="310"/>
    <x v="1"/>
    <x v="13"/>
    <x v="307"/>
    <x v="2958"/>
    <x v="0"/>
    <x v="2"/>
    <x v="2481"/>
  </r>
  <r>
    <n v="3771"/>
    <x v="1862"/>
    <x v="0"/>
    <x v="907"/>
    <x v="967"/>
    <x v="1"/>
    <s v="CM-12160"/>
    <x v="380"/>
    <x v="0"/>
    <s v="United States"/>
    <x v="8"/>
    <x v="1"/>
    <x v="34"/>
    <x v="1"/>
    <x v="489"/>
    <x v="0"/>
    <x v="3"/>
    <x v="484"/>
    <x v="2959"/>
    <x v="5"/>
    <x v="2"/>
    <x v="3300"/>
  </r>
  <r>
    <n v="3772"/>
    <x v="1863"/>
    <x v="0"/>
    <x v="536"/>
    <x v="968"/>
    <x v="1"/>
    <s v="FM-14215"/>
    <x v="524"/>
    <x v="1"/>
    <s v="United States"/>
    <x v="10"/>
    <x v="9"/>
    <x v="11"/>
    <x v="3"/>
    <x v="232"/>
    <x v="1"/>
    <x v="4"/>
    <x v="230"/>
    <x v="250"/>
    <x v="0"/>
    <x v="2"/>
    <x v="252"/>
  </r>
  <r>
    <n v="3773"/>
    <x v="1864"/>
    <x v="2"/>
    <x v="908"/>
    <x v="826"/>
    <x v="0"/>
    <s v="RF-19735"/>
    <x v="288"/>
    <x v="0"/>
    <s v="United States"/>
    <x v="29"/>
    <x v="20"/>
    <x v="37"/>
    <x v="0"/>
    <x v="917"/>
    <x v="2"/>
    <x v="11"/>
    <x v="900"/>
    <x v="2960"/>
    <x v="1"/>
    <x v="0"/>
    <x v="3301"/>
  </r>
  <r>
    <n v="3774"/>
    <x v="1865"/>
    <x v="2"/>
    <x v="909"/>
    <x v="969"/>
    <x v="0"/>
    <s v="JK-15370"/>
    <x v="271"/>
    <x v="0"/>
    <s v="United States"/>
    <x v="100"/>
    <x v="2"/>
    <x v="123"/>
    <x v="0"/>
    <x v="1579"/>
    <x v="1"/>
    <x v="13"/>
    <x v="1561"/>
    <x v="2789"/>
    <x v="1"/>
    <x v="2"/>
    <x v="3302"/>
  </r>
  <r>
    <n v="3775"/>
    <x v="1865"/>
    <x v="2"/>
    <x v="909"/>
    <x v="969"/>
    <x v="0"/>
    <s v="JK-15370"/>
    <x v="271"/>
    <x v="0"/>
    <s v="United States"/>
    <x v="100"/>
    <x v="2"/>
    <x v="123"/>
    <x v="0"/>
    <x v="265"/>
    <x v="2"/>
    <x v="11"/>
    <x v="262"/>
    <x v="2961"/>
    <x v="1"/>
    <x v="2"/>
    <x v="3303"/>
  </r>
  <r>
    <n v="3776"/>
    <x v="1865"/>
    <x v="2"/>
    <x v="909"/>
    <x v="969"/>
    <x v="0"/>
    <s v="JK-15370"/>
    <x v="271"/>
    <x v="0"/>
    <s v="United States"/>
    <x v="100"/>
    <x v="2"/>
    <x v="123"/>
    <x v="0"/>
    <x v="815"/>
    <x v="1"/>
    <x v="10"/>
    <x v="803"/>
    <x v="563"/>
    <x v="0"/>
    <x v="2"/>
    <x v="572"/>
  </r>
  <r>
    <n v="3777"/>
    <x v="1865"/>
    <x v="2"/>
    <x v="909"/>
    <x v="969"/>
    <x v="0"/>
    <s v="JK-15370"/>
    <x v="271"/>
    <x v="0"/>
    <s v="United States"/>
    <x v="100"/>
    <x v="2"/>
    <x v="123"/>
    <x v="0"/>
    <x v="1580"/>
    <x v="2"/>
    <x v="11"/>
    <x v="1562"/>
    <x v="2962"/>
    <x v="3"/>
    <x v="2"/>
    <x v="3304"/>
  </r>
  <r>
    <n v="3778"/>
    <x v="1866"/>
    <x v="1"/>
    <x v="910"/>
    <x v="970"/>
    <x v="1"/>
    <s v="JB-16045"/>
    <x v="674"/>
    <x v="2"/>
    <s v="United States"/>
    <x v="374"/>
    <x v="1"/>
    <x v="457"/>
    <x v="1"/>
    <x v="1319"/>
    <x v="0"/>
    <x v="5"/>
    <x v="1296"/>
    <x v="16"/>
    <x v="5"/>
    <x v="0"/>
    <x v="3305"/>
  </r>
  <r>
    <n v="3779"/>
    <x v="1867"/>
    <x v="3"/>
    <x v="329"/>
    <x v="348"/>
    <x v="0"/>
    <s v="PN-18775"/>
    <x v="43"/>
    <x v="2"/>
    <s v="United States"/>
    <x v="100"/>
    <x v="2"/>
    <x v="123"/>
    <x v="0"/>
    <x v="993"/>
    <x v="2"/>
    <x v="7"/>
    <x v="976"/>
    <x v="981"/>
    <x v="1"/>
    <x v="2"/>
    <x v="3306"/>
  </r>
  <r>
    <n v="3780"/>
    <x v="1868"/>
    <x v="3"/>
    <x v="911"/>
    <x v="971"/>
    <x v="1"/>
    <s v="LF-17185"/>
    <x v="166"/>
    <x v="0"/>
    <s v="United States"/>
    <x v="20"/>
    <x v="15"/>
    <x v="45"/>
    <x v="3"/>
    <x v="423"/>
    <x v="1"/>
    <x v="10"/>
    <x v="418"/>
    <x v="2479"/>
    <x v="0"/>
    <x v="0"/>
    <x v="2714"/>
  </r>
  <r>
    <n v="3781"/>
    <x v="1869"/>
    <x v="2"/>
    <x v="912"/>
    <x v="779"/>
    <x v="1"/>
    <s v="RH-19510"/>
    <x v="563"/>
    <x v="2"/>
    <s v="United States"/>
    <x v="375"/>
    <x v="41"/>
    <x v="458"/>
    <x v="2"/>
    <x v="1075"/>
    <x v="2"/>
    <x v="7"/>
    <x v="1056"/>
    <x v="2963"/>
    <x v="0"/>
    <x v="0"/>
    <x v="3307"/>
  </r>
  <r>
    <n v="3782"/>
    <x v="1870"/>
    <x v="1"/>
    <x v="584"/>
    <x v="933"/>
    <x v="0"/>
    <s v="MC-17575"/>
    <x v="430"/>
    <x v="0"/>
    <s v="United States"/>
    <x v="10"/>
    <x v="9"/>
    <x v="74"/>
    <x v="3"/>
    <x v="1334"/>
    <x v="2"/>
    <x v="7"/>
    <x v="1310"/>
    <x v="2964"/>
    <x v="1"/>
    <x v="10"/>
    <x v="3308"/>
  </r>
  <r>
    <n v="3783"/>
    <x v="1871"/>
    <x v="3"/>
    <x v="38"/>
    <x v="38"/>
    <x v="0"/>
    <s v="MN-17935"/>
    <x v="438"/>
    <x v="0"/>
    <s v="United States"/>
    <x v="26"/>
    <x v="18"/>
    <x v="31"/>
    <x v="0"/>
    <x v="1101"/>
    <x v="1"/>
    <x v="10"/>
    <x v="1081"/>
    <x v="2965"/>
    <x v="1"/>
    <x v="2"/>
    <x v="3309"/>
  </r>
  <r>
    <n v="3784"/>
    <x v="1871"/>
    <x v="3"/>
    <x v="38"/>
    <x v="38"/>
    <x v="0"/>
    <s v="MN-17935"/>
    <x v="438"/>
    <x v="0"/>
    <s v="United States"/>
    <x v="26"/>
    <x v="18"/>
    <x v="31"/>
    <x v="0"/>
    <x v="906"/>
    <x v="1"/>
    <x v="4"/>
    <x v="889"/>
    <x v="2966"/>
    <x v="4"/>
    <x v="2"/>
    <x v="3310"/>
  </r>
  <r>
    <n v="3785"/>
    <x v="1872"/>
    <x v="3"/>
    <x v="689"/>
    <x v="460"/>
    <x v="1"/>
    <s v="EH-14125"/>
    <x v="258"/>
    <x v="2"/>
    <s v="United States"/>
    <x v="2"/>
    <x v="2"/>
    <x v="2"/>
    <x v="0"/>
    <x v="1113"/>
    <x v="2"/>
    <x v="11"/>
    <x v="1093"/>
    <x v="2967"/>
    <x v="0"/>
    <x v="2"/>
    <x v="3311"/>
  </r>
  <r>
    <n v="3786"/>
    <x v="1873"/>
    <x v="3"/>
    <x v="377"/>
    <x v="53"/>
    <x v="1"/>
    <s v="TC-21535"/>
    <x v="426"/>
    <x v="2"/>
    <s v="United States"/>
    <x v="38"/>
    <x v="24"/>
    <x v="47"/>
    <x v="3"/>
    <x v="1581"/>
    <x v="1"/>
    <x v="8"/>
    <x v="1563"/>
    <x v="2968"/>
    <x v="0"/>
    <x v="6"/>
    <x v="3312"/>
  </r>
  <r>
    <n v="3787"/>
    <x v="1874"/>
    <x v="0"/>
    <x v="731"/>
    <x v="271"/>
    <x v="1"/>
    <s v="JD-15895"/>
    <x v="63"/>
    <x v="1"/>
    <s v="United States"/>
    <x v="1"/>
    <x v="1"/>
    <x v="62"/>
    <x v="1"/>
    <x v="1449"/>
    <x v="1"/>
    <x v="4"/>
    <x v="1427"/>
    <x v="2969"/>
    <x v="3"/>
    <x v="0"/>
    <x v="3313"/>
  </r>
  <r>
    <n v="3788"/>
    <x v="1875"/>
    <x v="0"/>
    <x v="913"/>
    <x v="411"/>
    <x v="1"/>
    <s v="IL-15100"/>
    <x v="582"/>
    <x v="0"/>
    <s v="United States"/>
    <x v="12"/>
    <x v="5"/>
    <x v="16"/>
    <x v="2"/>
    <x v="282"/>
    <x v="1"/>
    <x v="6"/>
    <x v="279"/>
    <x v="2970"/>
    <x v="7"/>
    <x v="2"/>
    <x v="3314"/>
  </r>
  <r>
    <n v="3789"/>
    <x v="1875"/>
    <x v="0"/>
    <x v="913"/>
    <x v="411"/>
    <x v="1"/>
    <s v="IL-15100"/>
    <x v="582"/>
    <x v="0"/>
    <s v="United States"/>
    <x v="12"/>
    <x v="5"/>
    <x v="16"/>
    <x v="2"/>
    <x v="1062"/>
    <x v="1"/>
    <x v="6"/>
    <x v="1042"/>
    <x v="2971"/>
    <x v="1"/>
    <x v="2"/>
    <x v="3315"/>
  </r>
  <r>
    <n v="3790"/>
    <x v="1876"/>
    <x v="0"/>
    <x v="764"/>
    <x v="180"/>
    <x v="1"/>
    <s v="SW-20350"/>
    <x v="680"/>
    <x v="2"/>
    <s v="United States"/>
    <x v="155"/>
    <x v="8"/>
    <x v="198"/>
    <x v="2"/>
    <x v="195"/>
    <x v="1"/>
    <x v="13"/>
    <x v="194"/>
    <x v="2972"/>
    <x v="2"/>
    <x v="0"/>
    <x v="3316"/>
  </r>
  <r>
    <n v="3791"/>
    <x v="1877"/>
    <x v="2"/>
    <x v="260"/>
    <x v="972"/>
    <x v="1"/>
    <s v="DP-13390"/>
    <x v="503"/>
    <x v="2"/>
    <s v="United States"/>
    <x v="1"/>
    <x v="1"/>
    <x v="25"/>
    <x v="1"/>
    <x v="443"/>
    <x v="1"/>
    <x v="8"/>
    <x v="438"/>
    <x v="2973"/>
    <x v="5"/>
    <x v="2"/>
    <x v="3317"/>
  </r>
  <r>
    <n v="3792"/>
    <x v="1878"/>
    <x v="1"/>
    <x v="914"/>
    <x v="973"/>
    <x v="2"/>
    <s v="BT-11395"/>
    <x v="387"/>
    <x v="1"/>
    <s v="United States"/>
    <x v="376"/>
    <x v="9"/>
    <x v="459"/>
    <x v="3"/>
    <x v="185"/>
    <x v="1"/>
    <x v="8"/>
    <x v="184"/>
    <x v="2974"/>
    <x v="1"/>
    <x v="6"/>
    <x v="3318"/>
  </r>
  <r>
    <n v="3793"/>
    <x v="1878"/>
    <x v="1"/>
    <x v="914"/>
    <x v="973"/>
    <x v="2"/>
    <s v="BT-11395"/>
    <x v="387"/>
    <x v="1"/>
    <s v="United States"/>
    <x v="376"/>
    <x v="9"/>
    <x v="459"/>
    <x v="3"/>
    <x v="1216"/>
    <x v="1"/>
    <x v="6"/>
    <x v="1191"/>
    <x v="2975"/>
    <x v="5"/>
    <x v="2"/>
    <x v="3319"/>
  </r>
  <r>
    <n v="3794"/>
    <x v="1879"/>
    <x v="1"/>
    <x v="154"/>
    <x v="382"/>
    <x v="1"/>
    <s v="JE-15475"/>
    <x v="188"/>
    <x v="0"/>
    <s v="United States"/>
    <x v="20"/>
    <x v="15"/>
    <x v="23"/>
    <x v="3"/>
    <x v="1068"/>
    <x v="1"/>
    <x v="6"/>
    <x v="1048"/>
    <x v="1418"/>
    <x v="1"/>
    <x v="0"/>
    <x v="1493"/>
  </r>
  <r>
    <n v="3795"/>
    <x v="1880"/>
    <x v="2"/>
    <x v="915"/>
    <x v="921"/>
    <x v="1"/>
    <s v="EJ-13720"/>
    <x v="719"/>
    <x v="0"/>
    <s v="United States"/>
    <x v="70"/>
    <x v="1"/>
    <x v="88"/>
    <x v="1"/>
    <x v="1277"/>
    <x v="1"/>
    <x v="4"/>
    <x v="1253"/>
    <x v="2976"/>
    <x v="7"/>
    <x v="0"/>
    <x v="2032"/>
  </r>
  <r>
    <n v="3796"/>
    <x v="1880"/>
    <x v="2"/>
    <x v="915"/>
    <x v="921"/>
    <x v="1"/>
    <s v="EJ-13720"/>
    <x v="719"/>
    <x v="0"/>
    <s v="United States"/>
    <x v="70"/>
    <x v="1"/>
    <x v="88"/>
    <x v="1"/>
    <x v="1582"/>
    <x v="0"/>
    <x v="3"/>
    <x v="1564"/>
    <x v="2977"/>
    <x v="1"/>
    <x v="2"/>
    <x v="3320"/>
  </r>
  <r>
    <n v="3797"/>
    <x v="1880"/>
    <x v="2"/>
    <x v="915"/>
    <x v="921"/>
    <x v="1"/>
    <s v="EJ-13720"/>
    <x v="719"/>
    <x v="0"/>
    <s v="United States"/>
    <x v="70"/>
    <x v="1"/>
    <x v="88"/>
    <x v="1"/>
    <x v="1583"/>
    <x v="1"/>
    <x v="6"/>
    <x v="1565"/>
    <x v="2978"/>
    <x v="4"/>
    <x v="0"/>
    <x v="3321"/>
  </r>
  <r>
    <n v="3798"/>
    <x v="1881"/>
    <x v="3"/>
    <x v="397"/>
    <x v="255"/>
    <x v="2"/>
    <s v="BE-11410"/>
    <x v="648"/>
    <x v="0"/>
    <s v="United States"/>
    <x v="100"/>
    <x v="2"/>
    <x v="327"/>
    <x v="0"/>
    <x v="656"/>
    <x v="1"/>
    <x v="10"/>
    <x v="650"/>
    <x v="1152"/>
    <x v="1"/>
    <x v="2"/>
    <x v="1194"/>
  </r>
  <r>
    <n v="3799"/>
    <x v="1882"/>
    <x v="3"/>
    <x v="259"/>
    <x v="133"/>
    <x v="2"/>
    <s v="KL-16555"/>
    <x v="126"/>
    <x v="1"/>
    <s v="United States"/>
    <x v="247"/>
    <x v="3"/>
    <x v="306"/>
    <x v="0"/>
    <x v="309"/>
    <x v="0"/>
    <x v="3"/>
    <x v="306"/>
    <x v="2979"/>
    <x v="1"/>
    <x v="10"/>
    <x v="3322"/>
  </r>
  <r>
    <n v="3800"/>
    <x v="1882"/>
    <x v="3"/>
    <x v="259"/>
    <x v="133"/>
    <x v="2"/>
    <s v="KL-16555"/>
    <x v="126"/>
    <x v="1"/>
    <s v="United States"/>
    <x v="247"/>
    <x v="3"/>
    <x v="306"/>
    <x v="0"/>
    <x v="1194"/>
    <x v="2"/>
    <x v="7"/>
    <x v="1170"/>
    <x v="2980"/>
    <x v="2"/>
    <x v="2"/>
    <x v="3323"/>
  </r>
  <r>
    <n v="3801"/>
    <x v="1883"/>
    <x v="0"/>
    <x v="500"/>
    <x v="550"/>
    <x v="1"/>
    <s v="NC-18415"/>
    <x v="720"/>
    <x v="0"/>
    <s v="United States"/>
    <x v="108"/>
    <x v="3"/>
    <x v="222"/>
    <x v="0"/>
    <x v="1584"/>
    <x v="0"/>
    <x v="1"/>
    <x v="1566"/>
    <x v="2981"/>
    <x v="7"/>
    <x v="2"/>
    <x v="3324"/>
  </r>
  <r>
    <n v="3802"/>
    <x v="1883"/>
    <x v="0"/>
    <x v="500"/>
    <x v="550"/>
    <x v="1"/>
    <s v="NC-18415"/>
    <x v="720"/>
    <x v="0"/>
    <s v="United States"/>
    <x v="108"/>
    <x v="3"/>
    <x v="222"/>
    <x v="0"/>
    <x v="721"/>
    <x v="2"/>
    <x v="11"/>
    <x v="713"/>
    <x v="2982"/>
    <x v="7"/>
    <x v="2"/>
    <x v="3325"/>
  </r>
  <r>
    <n v="3803"/>
    <x v="1883"/>
    <x v="0"/>
    <x v="500"/>
    <x v="550"/>
    <x v="1"/>
    <s v="NC-18415"/>
    <x v="720"/>
    <x v="0"/>
    <s v="United States"/>
    <x v="108"/>
    <x v="3"/>
    <x v="222"/>
    <x v="0"/>
    <x v="1413"/>
    <x v="1"/>
    <x v="10"/>
    <x v="1391"/>
    <x v="2557"/>
    <x v="1"/>
    <x v="2"/>
    <x v="2803"/>
  </r>
  <r>
    <n v="3804"/>
    <x v="1883"/>
    <x v="0"/>
    <x v="500"/>
    <x v="550"/>
    <x v="1"/>
    <s v="NC-18415"/>
    <x v="720"/>
    <x v="0"/>
    <s v="United States"/>
    <x v="108"/>
    <x v="3"/>
    <x v="222"/>
    <x v="0"/>
    <x v="1444"/>
    <x v="1"/>
    <x v="14"/>
    <x v="33"/>
    <x v="2600"/>
    <x v="0"/>
    <x v="2"/>
    <x v="3326"/>
  </r>
  <r>
    <n v="3805"/>
    <x v="1883"/>
    <x v="0"/>
    <x v="500"/>
    <x v="550"/>
    <x v="1"/>
    <s v="NC-18415"/>
    <x v="720"/>
    <x v="0"/>
    <s v="United States"/>
    <x v="108"/>
    <x v="3"/>
    <x v="222"/>
    <x v="0"/>
    <x v="466"/>
    <x v="1"/>
    <x v="12"/>
    <x v="462"/>
    <x v="2983"/>
    <x v="4"/>
    <x v="2"/>
    <x v="3327"/>
  </r>
  <r>
    <n v="3806"/>
    <x v="1883"/>
    <x v="0"/>
    <x v="500"/>
    <x v="550"/>
    <x v="1"/>
    <s v="NC-18415"/>
    <x v="720"/>
    <x v="0"/>
    <s v="United States"/>
    <x v="108"/>
    <x v="3"/>
    <x v="222"/>
    <x v="0"/>
    <x v="126"/>
    <x v="1"/>
    <x v="10"/>
    <x v="127"/>
    <x v="2984"/>
    <x v="7"/>
    <x v="2"/>
    <x v="3328"/>
  </r>
  <r>
    <n v="3807"/>
    <x v="1884"/>
    <x v="1"/>
    <x v="768"/>
    <x v="765"/>
    <x v="1"/>
    <s v="AH-10690"/>
    <x v="706"/>
    <x v="1"/>
    <s v="United States"/>
    <x v="369"/>
    <x v="2"/>
    <x v="452"/>
    <x v="0"/>
    <x v="454"/>
    <x v="1"/>
    <x v="6"/>
    <x v="450"/>
    <x v="2722"/>
    <x v="2"/>
    <x v="2"/>
    <x v="3329"/>
  </r>
  <r>
    <n v="3808"/>
    <x v="1884"/>
    <x v="1"/>
    <x v="768"/>
    <x v="765"/>
    <x v="1"/>
    <s v="AH-10690"/>
    <x v="706"/>
    <x v="1"/>
    <s v="United States"/>
    <x v="369"/>
    <x v="2"/>
    <x v="452"/>
    <x v="0"/>
    <x v="44"/>
    <x v="1"/>
    <x v="8"/>
    <x v="44"/>
    <x v="2985"/>
    <x v="0"/>
    <x v="6"/>
    <x v="3330"/>
  </r>
  <r>
    <n v="3809"/>
    <x v="1884"/>
    <x v="1"/>
    <x v="768"/>
    <x v="765"/>
    <x v="1"/>
    <s v="AH-10690"/>
    <x v="706"/>
    <x v="1"/>
    <s v="United States"/>
    <x v="369"/>
    <x v="2"/>
    <x v="452"/>
    <x v="0"/>
    <x v="1472"/>
    <x v="1"/>
    <x v="8"/>
    <x v="1450"/>
    <x v="2986"/>
    <x v="1"/>
    <x v="6"/>
    <x v="3331"/>
  </r>
  <r>
    <n v="3810"/>
    <x v="1884"/>
    <x v="1"/>
    <x v="768"/>
    <x v="765"/>
    <x v="1"/>
    <s v="AH-10690"/>
    <x v="706"/>
    <x v="1"/>
    <s v="United States"/>
    <x v="369"/>
    <x v="2"/>
    <x v="452"/>
    <x v="0"/>
    <x v="1585"/>
    <x v="0"/>
    <x v="1"/>
    <x v="1567"/>
    <x v="2987"/>
    <x v="2"/>
    <x v="2"/>
    <x v="3332"/>
  </r>
  <r>
    <n v="3811"/>
    <x v="1884"/>
    <x v="1"/>
    <x v="768"/>
    <x v="765"/>
    <x v="1"/>
    <s v="AH-10690"/>
    <x v="706"/>
    <x v="1"/>
    <s v="United States"/>
    <x v="369"/>
    <x v="2"/>
    <x v="452"/>
    <x v="0"/>
    <x v="1066"/>
    <x v="2"/>
    <x v="7"/>
    <x v="1046"/>
    <x v="519"/>
    <x v="7"/>
    <x v="2"/>
    <x v="3333"/>
  </r>
  <r>
    <n v="3812"/>
    <x v="1884"/>
    <x v="1"/>
    <x v="768"/>
    <x v="765"/>
    <x v="1"/>
    <s v="AH-10690"/>
    <x v="706"/>
    <x v="1"/>
    <s v="United States"/>
    <x v="369"/>
    <x v="2"/>
    <x v="452"/>
    <x v="0"/>
    <x v="212"/>
    <x v="0"/>
    <x v="1"/>
    <x v="211"/>
    <x v="2988"/>
    <x v="1"/>
    <x v="2"/>
    <x v="3334"/>
  </r>
  <r>
    <n v="3813"/>
    <x v="1885"/>
    <x v="3"/>
    <x v="916"/>
    <x v="974"/>
    <x v="3"/>
    <s v="PK-19075"/>
    <x v="7"/>
    <x v="0"/>
    <s v="United States"/>
    <x v="158"/>
    <x v="6"/>
    <x v="201"/>
    <x v="2"/>
    <x v="1586"/>
    <x v="1"/>
    <x v="2"/>
    <x v="1568"/>
    <x v="2989"/>
    <x v="0"/>
    <x v="0"/>
    <x v="3335"/>
  </r>
  <r>
    <n v="3814"/>
    <x v="1886"/>
    <x v="1"/>
    <x v="599"/>
    <x v="217"/>
    <x v="1"/>
    <s v="NG-18430"/>
    <x v="159"/>
    <x v="0"/>
    <s v="United States"/>
    <x v="94"/>
    <x v="10"/>
    <x v="116"/>
    <x v="2"/>
    <x v="617"/>
    <x v="1"/>
    <x v="2"/>
    <x v="612"/>
    <x v="2990"/>
    <x v="5"/>
    <x v="2"/>
    <x v="3336"/>
  </r>
  <r>
    <n v="3815"/>
    <x v="1887"/>
    <x v="0"/>
    <x v="630"/>
    <x v="975"/>
    <x v="3"/>
    <s v="ZD-21925"/>
    <x v="9"/>
    <x v="0"/>
    <s v="United States"/>
    <x v="108"/>
    <x v="2"/>
    <x v="133"/>
    <x v="0"/>
    <x v="1164"/>
    <x v="2"/>
    <x v="7"/>
    <x v="1142"/>
    <x v="2991"/>
    <x v="2"/>
    <x v="2"/>
    <x v="3337"/>
  </r>
  <r>
    <n v="3816"/>
    <x v="1887"/>
    <x v="0"/>
    <x v="630"/>
    <x v="975"/>
    <x v="3"/>
    <s v="ZD-21925"/>
    <x v="9"/>
    <x v="0"/>
    <s v="United States"/>
    <x v="108"/>
    <x v="2"/>
    <x v="133"/>
    <x v="0"/>
    <x v="112"/>
    <x v="1"/>
    <x v="10"/>
    <x v="112"/>
    <x v="2992"/>
    <x v="0"/>
    <x v="2"/>
    <x v="3338"/>
  </r>
  <r>
    <n v="3817"/>
    <x v="1888"/>
    <x v="1"/>
    <x v="426"/>
    <x v="400"/>
    <x v="1"/>
    <s v="NW-18400"/>
    <x v="508"/>
    <x v="0"/>
    <s v="United States"/>
    <x v="216"/>
    <x v="19"/>
    <x v="271"/>
    <x v="0"/>
    <x v="1382"/>
    <x v="0"/>
    <x v="3"/>
    <x v="1358"/>
    <x v="2842"/>
    <x v="0"/>
    <x v="0"/>
    <x v="3159"/>
  </r>
  <r>
    <n v="3818"/>
    <x v="1888"/>
    <x v="1"/>
    <x v="426"/>
    <x v="400"/>
    <x v="1"/>
    <s v="NW-18400"/>
    <x v="508"/>
    <x v="0"/>
    <s v="United States"/>
    <x v="216"/>
    <x v="19"/>
    <x v="271"/>
    <x v="0"/>
    <x v="1431"/>
    <x v="2"/>
    <x v="7"/>
    <x v="1410"/>
    <x v="1543"/>
    <x v="1"/>
    <x v="0"/>
    <x v="232"/>
  </r>
  <r>
    <n v="3819"/>
    <x v="1888"/>
    <x v="1"/>
    <x v="426"/>
    <x v="400"/>
    <x v="1"/>
    <s v="NW-18400"/>
    <x v="508"/>
    <x v="0"/>
    <s v="United States"/>
    <x v="216"/>
    <x v="19"/>
    <x v="271"/>
    <x v="0"/>
    <x v="531"/>
    <x v="0"/>
    <x v="1"/>
    <x v="526"/>
    <x v="2993"/>
    <x v="3"/>
    <x v="0"/>
    <x v="3339"/>
  </r>
  <r>
    <n v="3820"/>
    <x v="1889"/>
    <x v="3"/>
    <x v="449"/>
    <x v="518"/>
    <x v="1"/>
    <s v="HG-14845"/>
    <x v="668"/>
    <x v="0"/>
    <s v="United States"/>
    <x v="20"/>
    <x v="15"/>
    <x v="23"/>
    <x v="3"/>
    <x v="880"/>
    <x v="1"/>
    <x v="8"/>
    <x v="865"/>
    <x v="2994"/>
    <x v="1"/>
    <x v="2"/>
    <x v="3340"/>
  </r>
  <r>
    <n v="3821"/>
    <x v="1889"/>
    <x v="3"/>
    <x v="449"/>
    <x v="518"/>
    <x v="1"/>
    <s v="HG-14845"/>
    <x v="668"/>
    <x v="0"/>
    <s v="United States"/>
    <x v="20"/>
    <x v="15"/>
    <x v="23"/>
    <x v="3"/>
    <x v="1219"/>
    <x v="0"/>
    <x v="0"/>
    <x v="1194"/>
    <x v="2361"/>
    <x v="1"/>
    <x v="2"/>
    <x v="3341"/>
  </r>
  <r>
    <n v="3822"/>
    <x v="1889"/>
    <x v="3"/>
    <x v="449"/>
    <x v="518"/>
    <x v="1"/>
    <s v="HG-14845"/>
    <x v="668"/>
    <x v="0"/>
    <s v="United States"/>
    <x v="20"/>
    <x v="15"/>
    <x v="23"/>
    <x v="3"/>
    <x v="1587"/>
    <x v="1"/>
    <x v="10"/>
    <x v="1569"/>
    <x v="2995"/>
    <x v="0"/>
    <x v="0"/>
    <x v="3342"/>
  </r>
  <r>
    <n v="3823"/>
    <x v="1889"/>
    <x v="3"/>
    <x v="449"/>
    <x v="518"/>
    <x v="1"/>
    <s v="HG-14845"/>
    <x v="668"/>
    <x v="0"/>
    <s v="United States"/>
    <x v="20"/>
    <x v="15"/>
    <x v="23"/>
    <x v="3"/>
    <x v="1469"/>
    <x v="1"/>
    <x v="8"/>
    <x v="1447"/>
    <x v="2614"/>
    <x v="5"/>
    <x v="2"/>
    <x v="3343"/>
  </r>
  <r>
    <n v="3824"/>
    <x v="1890"/>
    <x v="1"/>
    <x v="471"/>
    <x v="629"/>
    <x v="1"/>
    <s v="CC-12685"/>
    <x v="530"/>
    <x v="0"/>
    <s v="United States"/>
    <x v="20"/>
    <x v="15"/>
    <x v="164"/>
    <x v="3"/>
    <x v="546"/>
    <x v="1"/>
    <x v="4"/>
    <x v="541"/>
    <x v="2996"/>
    <x v="5"/>
    <x v="0"/>
    <x v="3344"/>
  </r>
  <r>
    <n v="3825"/>
    <x v="1890"/>
    <x v="1"/>
    <x v="471"/>
    <x v="629"/>
    <x v="1"/>
    <s v="CC-12685"/>
    <x v="530"/>
    <x v="0"/>
    <s v="United States"/>
    <x v="20"/>
    <x v="15"/>
    <x v="164"/>
    <x v="3"/>
    <x v="1572"/>
    <x v="2"/>
    <x v="16"/>
    <x v="1554"/>
    <x v="2948"/>
    <x v="0"/>
    <x v="2"/>
    <x v="3287"/>
  </r>
  <r>
    <n v="3826"/>
    <x v="1890"/>
    <x v="1"/>
    <x v="471"/>
    <x v="629"/>
    <x v="1"/>
    <s v="CC-12685"/>
    <x v="530"/>
    <x v="0"/>
    <s v="United States"/>
    <x v="20"/>
    <x v="15"/>
    <x v="164"/>
    <x v="3"/>
    <x v="751"/>
    <x v="1"/>
    <x v="8"/>
    <x v="742"/>
    <x v="91"/>
    <x v="6"/>
    <x v="2"/>
    <x v="3120"/>
  </r>
  <r>
    <n v="3827"/>
    <x v="1891"/>
    <x v="2"/>
    <x v="273"/>
    <x v="976"/>
    <x v="1"/>
    <s v="JG-15805"/>
    <x v="189"/>
    <x v="1"/>
    <s v="United States"/>
    <x v="61"/>
    <x v="5"/>
    <x v="162"/>
    <x v="2"/>
    <x v="230"/>
    <x v="1"/>
    <x v="4"/>
    <x v="228"/>
    <x v="2060"/>
    <x v="12"/>
    <x v="2"/>
    <x v="3345"/>
  </r>
  <r>
    <n v="3828"/>
    <x v="1892"/>
    <x v="3"/>
    <x v="917"/>
    <x v="676"/>
    <x v="1"/>
    <s v="RW-19540"/>
    <x v="459"/>
    <x v="1"/>
    <s v="United States"/>
    <x v="66"/>
    <x v="12"/>
    <x v="151"/>
    <x v="2"/>
    <x v="284"/>
    <x v="0"/>
    <x v="1"/>
    <x v="281"/>
    <x v="2997"/>
    <x v="2"/>
    <x v="0"/>
    <x v="3346"/>
  </r>
  <r>
    <n v="3829"/>
    <x v="1892"/>
    <x v="3"/>
    <x v="917"/>
    <x v="676"/>
    <x v="1"/>
    <s v="RW-19540"/>
    <x v="459"/>
    <x v="1"/>
    <s v="United States"/>
    <x v="66"/>
    <x v="12"/>
    <x v="151"/>
    <x v="2"/>
    <x v="1391"/>
    <x v="0"/>
    <x v="1"/>
    <x v="1368"/>
    <x v="2998"/>
    <x v="7"/>
    <x v="0"/>
    <x v="3347"/>
  </r>
  <r>
    <n v="3830"/>
    <x v="1892"/>
    <x v="3"/>
    <x v="917"/>
    <x v="676"/>
    <x v="1"/>
    <s v="RW-19540"/>
    <x v="459"/>
    <x v="1"/>
    <s v="United States"/>
    <x v="66"/>
    <x v="12"/>
    <x v="151"/>
    <x v="2"/>
    <x v="467"/>
    <x v="0"/>
    <x v="1"/>
    <x v="463"/>
    <x v="2999"/>
    <x v="0"/>
    <x v="0"/>
    <x v="3348"/>
  </r>
  <r>
    <n v="3831"/>
    <x v="1892"/>
    <x v="3"/>
    <x v="917"/>
    <x v="676"/>
    <x v="1"/>
    <s v="RW-19540"/>
    <x v="459"/>
    <x v="1"/>
    <s v="United States"/>
    <x v="66"/>
    <x v="12"/>
    <x v="151"/>
    <x v="2"/>
    <x v="535"/>
    <x v="1"/>
    <x v="9"/>
    <x v="530"/>
    <x v="3000"/>
    <x v="0"/>
    <x v="9"/>
    <x v="3349"/>
  </r>
  <r>
    <n v="3832"/>
    <x v="1893"/>
    <x v="1"/>
    <x v="717"/>
    <x v="765"/>
    <x v="1"/>
    <s v="LS-17230"/>
    <x v="721"/>
    <x v="0"/>
    <s v="United States"/>
    <x v="18"/>
    <x v="13"/>
    <x v="21"/>
    <x v="3"/>
    <x v="216"/>
    <x v="0"/>
    <x v="5"/>
    <x v="1570"/>
    <x v="3001"/>
    <x v="1"/>
    <x v="0"/>
    <x v="3350"/>
  </r>
  <r>
    <n v="3833"/>
    <x v="1893"/>
    <x v="1"/>
    <x v="717"/>
    <x v="765"/>
    <x v="1"/>
    <s v="LS-17230"/>
    <x v="721"/>
    <x v="0"/>
    <s v="United States"/>
    <x v="18"/>
    <x v="13"/>
    <x v="21"/>
    <x v="3"/>
    <x v="1230"/>
    <x v="1"/>
    <x v="8"/>
    <x v="1204"/>
    <x v="3002"/>
    <x v="0"/>
    <x v="0"/>
    <x v="3351"/>
  </r>
  <r>
    <n v="3834"/>
    <x v="1894"/>
    <x v="2"/>
    <x v="156"/>
    <x v="81"/>
    <x v="3"/>
    <s v="MY-18295"/>
    <x v="501"/>
    <x v="1"/>
    <s v="United States"/>
    <x v="38"/>
    <x v="24"/>
    <x v="47"/>
    <x v="3"/>
    <x v="754"/>
    <x v="2"/>
    <x v="7"/>
    <x v="745"/>
    <x v="3003"/>
    <x v="2"/>
    <x v="10"/>
    <x v="3352"/>
  </r>
  <r>
    <n v="3835"/>
    <x v="1894"/>
    <x v="2"/>
    <x v="156"/>
    <x v="81"/>
    <x v="3"/>
    <s v="MY-18295"/>
    <x v="501"/>
    <x v="1"/>
    <s v="United States"/>
    <x v="38"/>
    <x v="24"/>
    <x v="47"/>
    <x v="3"/>
    <x v="1003"/>
    <x v="0"/>
    <x v="1"/>
    <x v="986"/>
    <x v="3004"/>
    <x v="1"/>
    <x v="4"/>
    <x v="3353"/>
  </r>
  <r>
    <n v="3836"/>
    <x v="1895"/>
    <x v="2"/>
    <x v="918"/>
    <x v="977"/>
    <x v="1"/>
    <s v="JM-15655"/>
    <x v="487"/>
    <x v="1"/>
    <s v="United States"/>
    <x v="220"/>
    <x v="16"/>
    <x v="275"/>
    <x v="1"/>
    <x v="1084"/>
    <x v="1"/>
    <x v="13"/>
    <x v="1065"/>
    <x v="3005"/>
    <x v="0"/>
    <x v="2"/>
    <x v="3354"/>
  </r>
  <r>
    <n v="3837"/>
    <x v="1895"/>
    <x v="2"/>
    <x v="918"/>
    <x v="977"/>
    <x v="1"/>
    <s v="JM-15655"/>
    <x v="487"/>
    <x v="1"/>
    <s v="United States"/>
    <x v="220"/>
    <x v="16"/>
    <x v="275"/>
    <x v="1"/>
    <x v="1588"/>
    <x v="1"/>
    <x v="10"/>
    <x v="1571"/>
    <x v="3006"/>
    <x v="1"/>
    <x v="2"/>
    <x v="3355"/>
  </r>
  <r>
    <n v="3838"/>
    <x v="1896"/>
    <x v="2"/>
    <x v="711"/>
    <x v="978"/>
    <x v="1"/>
    <s v="KM-16720"/>
    <x v="27"/>
    <x v="0"/>
    <s v="United States"/>
    <x v="226"/>
    <x v="33"/>
    <x v="282"/>
    <x v="1"/>
    <x v="432"/>
    <x v="2"/>
    <x v="7"/>
    <x v="427"/>
    <x v="3007"/>
    <x v="0"/>
    <x v="2"/>
    <x v="3356"/>
  </r>
  <r>
    <n v="3839"/>
    <x v="1896"/>
    <x v="2"/>
    <x v="711"/>
    <x v="978"/>
    <x v="1"/>
    <s v="KM-16720"/>
    <x v="27"/>
    <x v="0"/>
    <s v="United States"/>
    <x v="226"/>
    <x v="33"/>
    <x v="282"/>
    <x v="1"/>
    <x v="299"/>
    <x v="0"/>
    <x v="1"/>
    <x v="296"/>
    <x v="3008"/>
    <x v="1"/>
    <x v="2"/>
    <x v="3357"/>
  </r>
  <r>
    <n v="3840"/>
    <x v="1896"/>
    <x v="2"/>
    <x v="711"/>
    <x v="978"/>
    <x v="1"/>
    <s v="KM-16720"/>
    <x v="27"/>
    <x v="0"/>
    <s v="United States"/>
    <x v="226"/>
    <x v="33"/>
    <x v="282"/>
    <x v="1"/>
    <x v="943"/>
    <x v="0"/>
    <x v="5"/>
    <x v="927"/>
    <x v="3009"/>
    <x v="6"/>
    <x v="0"/>
    <x v="3358"/>
  </r>
  <r>
    <n v="3841"/>
    <x v="1896"/>
    <x v="2"/>
    <x v="711"/>
    <x v="978"/>
    <x v="1"/>
    <s v="KM-16720"/>
    <x v="27"/>
    <x v="0"/>
    <s v="United States"/>
    <x v="226"/>
    <x v="33"/>
    <x v="282"/>
    <x v="1"/>
    <x v="1589"/>
    <x v="2"/>
    <x v="11"/>
    <x v="1572"/>
    <x v="3010"/>
    <x v="1"/>
    <x v="0"/>
    <x v="3359"/>
  </r>
  <r>
    <n v="3842"/>
    <x v="1897"/>
    <x v="2"/>
    <x v="785"/>
    <x v="979"/>
    <x v="1"/>
    <s v="KE-16420"/>
    <x v="722"/>
    <x v="1"/>
    <s v="United States"/>
    <x v="39"/>
    <x v="18"/>
    <x v="48"/>
    <x v="0"/>
    <x v="474"/>
    <x v="0"/>
    <x v="1"/>
    <x v="470"/>
    <x v="3011"/>
    <x v="1"/>
    <x v="2"/>
    <x v="3360"/>
  </r>
  <r>
    <n v="3843"/>
    <x v="1898"/>
    <x v="2"/>
    <x v="919"/>
    <x v="199"/>
    <x v="2"/>
    <s v="TS-21370"/>
    <x v="477"/>
    <x v="1"/>
    <s v="United States"/>
    <x v="1"/>
    <x v="1"/>
    <x v="13"/>
    <x v="1"/>
    <x v="307"/>
    <x v="1"/>
    <x v="8"/>
    <x v="304"/>
    <x v="1600"/>
    <x v="0"/>
    <x v="2"/>
    <x v="1695"/>
  </r>
  <r>
    <n v="3844"/>
    <x v="1898"/>
    <x v="2"/>
    <x v="919"/>
    <x v="199"/>
    <x v="2"/>
    <s v="TS-21370"/>
    <x v="477"/>
    <x v="1"/>
    <s v="United States"/>
    <x v="1"/>
    <x v="1"/>
    <x v="13"/>
    <x v="1"/>
    <x v="1590"/>
    <x v="1"/>
    <x v="14"/>
    <x v="1573"/>
    <x v="3012"/>
    <x v="0"/>
    <x v="0"/>
    <x v="3361"/>
  </r>
  <r>
    <n v="3845"/>
    <x v="1898"/>
    <x v="2"/>
    <x v="919"/>
    <x v="199"/>
    <x v="2"/>
    <s v="TS-21370"/>
    <x v="477"/>
    <x v="1"/>
    <s v="United States"/>
    <x v="1"/>
    <x v="1"/>
    <x v="13"/>
    <x v="1"/>
    <x v="262"/>
    <x v="1"/>
    <x v="14"/>
    <x v="259"/>
    <x v="3013"/>
    <x v="0"/>
    <x v="0"/>
    <x v="3362"/>
  </r>
  <r>
    <n v="3846"/>
    <x v="1898"/>
    <x v="2"/>
    <x v="919"/>
    <x v="199"/>
    <x v="2"/>
    <s v="TS-21370"/>
    <x v="477"/>
    <x v="1"/>
    <s v="United States"/>
    <x v="1"/>
    <x v="1"/>
    <x v="13"/>
    <x v="1"/>
    <x v="430"/>
    <x v="0"/>
    <x v="0"/>
    <x v="425"/>
    <x v="3014"/>
    <x v="5"/>
    <x v="11"/>
    <x v="3363"/>
  </r>
  <r>
    <n v="3847"/>
    <x v="1898"/>
    <x v="2"/>
    <x v="919"/>
    <x v="199"/>
    <x v="2"/>
    <s v="TS-21370"/>
    <x v="477"/>
    <x v="1"/>
    <s v="United States"/>
    <x v="1"/>
    <x v="1"/>
    <x v="13"/>
    <x v="1"/>
    <x v="86"/>
    <x v="1"/>
    <x v="4"/>
    <x v="86"/>
    <x v="1605"/>
    <x v="2"/>
    <x v="0"/>
    <x v="1700"/>
  </r>
  <r>
    <n v="3848"/>
    <x v="1899"/>
    <x v="3"/>
    <x v="920"/>
    <x v="207"/>
    <x v="0"/>
    <s v="SZ-20035"/>
    <x v="449"/>
    <x v="2"/>
    <s v="United States"/>
    <x v="105"/>
    <x v="12"/>
    <x v="130"/>
    <x v="2"/>
    <x v="749"/>
    <x v="1"/>
    <x v="4"/>
    <x v="740"/>
    <x v="881"/>
    <x v="1"/>
    <x v="0"/>
    <x v="232"/>
  </r>
  <r>
    <n v="3849"/>
    <x v="1900"/>
    <x v="3"/>
    <x v="585"/>
    <x v="19"/>
    <x v="2"/>
    <s v="JE-15745"/>
    <x v="32"/>
    <x v="0"/>
    <s v="United States"/>
    <x v="115"/>
    <x v="36"/>
    <x v="145"/>
    <x v="0"/>
    <x v="1591"/>
    <x v="1"/>
    <x v="8"/>
    <x v="1574"/>
    <x v="3015"/>
    <x v="4"/>
    <x v="0"/>
    <x v="3364"/>
  </r>
  <r>
    <n v="3850"/>
    <x v="1900"/>
    <x v="3"/>
    <x v="585"/>
    <x v="19"/>
    <x v="2"/>
    <s v="JE-15745"/>
    <x v="32"/>
    <x v="0"/>
    <s v="United States"/>
    <x v="115"/>
    <x v="36"/>
    <x v="145"/>
    <x v="0"/>
    <x v="60"/>
    <x v="2"/>
    <x v="11"/>
    <x v="60"/>
    <x v="2765"/>
    <x v="2"/>
    <x v="0"/>
    <x v="3068"/>
  </r>
  <r>
    <n v="3851"/>
    <x v="1901"/>
    <x v="1"/>
    <x v="784"/>
    <x v="234"/>
    <x v="1"/>
    <s v="MS-17980"/>
    <x v="99"/>
    <x v="1"/>
    <s v="United States"/>
    <x v="24"/>
    <x v="25"/>
    <x v="333"/>
    <x v="2"/>
    <x v="314"/>
    <x v="1"/>
    <x v="10"/>
    <x v="311"/>
    <x v="3016"/>
    <x v="3"/>
    <x v="0"/>
    <x v="3365"/>
  </r>
  <r>
    <n v="3852"/>
    <x v="1902"/>
    <x v="1"/>
    <x v="481"/>
    <x v="14"/>
    <x v="3"/>
    <s v="DH-13675"/>
    <x v="723"/>
    <x v="2"/>
    <s v="United States"/>
    <x v="94"/>
    <x v="31"/>
    <x v="358"/>
    <x v="3"/>
    <x v="101"/>
    <x v="0"/>
    <x v="5"/>
    <x v="101"/>
    <x v="3017"/>
    <x v="0"/>
    <x v="0"/>
    <x v="3366"/>
  </r>
  <r>
    <n v="3853"/>
    <x v="1903"/>
    <x v="3"/>
    <x v="200"/>
    <x v="364"/>
    <x v="2"/>
    <s v="GT-14755"/>
    <x v="150"/>
    <x v="0"/>
    <s v="United States"/>
    <x v="179"/>
    <x v="10"/>
    <x v="228"/>
    <x v="2"/>
    <x v="301"/>
    <x v="1"/>
    <x v="8"/>
    <x v="298"/>
    <x v="3018"/>
    <x v="8"/>
    <x v="3"/>
    <x v="3367"/>
  </r>
  <r>
    <n v="3854"/>
    <x v="1904"/>
    <x v="3"/>
    <x v="921"/>
    <x v="272"/>
    <x v="1"/>
    <s v="GH-14410"/>
    <x v="689"/>
    <x v="2"/>
    <s v="United States"/>
    <x v="8"/>
    <x v="1"/>
    <x v="34"/>
    <x v="1"/>
    <x v="1592"/>
    <x v="0"/>
    <x v="5"/>
    <x v="1575"/>
    <x v="1931"/>
    <x v="7"/>
    <x v="0"/>
    <x v="3368"/>
  </r>
  <r>
    <n v="3855"/>
    <x v="1904"/>
    <x v="3"/>
    <x v="921"/>
    <x v="272"/>
    <x v="1"/>
    <s v="GH-14410"/>
    <x v="689"/>
    <x v="2"/>
    <s v="United States"/>
    <x v="8"/>
    <x v="1"/>
    <x v="34"/>
    <x v="1"/>
    <x v="1505"/>
    <x v="1"/>
    <x v="4"/>
    <x v="1483"/>
    <x v="1603"/>
    <x v="2"/>
    <x v="0"/>
    <x v="232"/>
  </r>
  <r>
    <n v="3856"/>
    <x v="1905"/>
    <x v="3"/>
    <x v="436"/>
    <x v="980"/>
    <x v="0"/>
    <s v="DM-13015"/>
    <x v="661"/>
    <x v="0"/>
    <s v="United States"/>
    <x v="52"/>
    <x v="5"/>
    <x v="65"/>
    <x v="2"/>
    <x v="990"/>
    <x v="1"/>
    <x v="8"/>
    <x v="302"/>
    <x v="3019"/>
    <x v="1"/>
    <x v="3"/>
    <x v="3369"/>
  </r>
  <r>
    <n v="3857"/>
    <x v="1905"/>
    <x v="3"/>
    <x v="436"/>
    <x v="980"/>
    <x v="0"/>
    <s v="DM-13015"/>
    <x v="661"/>
    <x v="0"/>
    <s v="United States"/>
    <x v="52"/>
    <x v="5"/>
    <x v="65"/>
    <x v="2"/>
    <x v="1164"/>
    <x v="2"/>
    <x v="7"/>
    <x v="1142"/>
    <x v="2991"/>
    <x v="2"/>
    <x v="2"/>
    <x v="3337"/>
  </r>
  <r>
    <n v="3858"/>
    <x v="1905"/>
    <x v="3"/>
    <x v="436"/>
    <x v="980"/>
    <x v="0"/>
    <s v="DM-13015"/>
    <x v="661"/>
    <x v="0"/>
    <s v="United States"/>
    <x v="52"/>
    <x v="5"/>
    <x v="65"/>
    <x v="2"/>
    <x v="1005"/>
    <x v="1"/>
    <x v="6"/>
    <x v="988"/>
    <x v="1518"/>
    <x v="1"/>
    <x v="2"/>
    <x v="3370"/>
  </r>
  <r>
    <n v="3859"/>
    <x v="1906"/>
    <x v="2"/>
    <x v="414"/>
    <x v="966"/>
    <x v="3"/>
    <s v="TC-21295"/>
    <x v="646"/>
    <x v="0"/>
    <s v="United States"/>
    <x v="377"/>
    <x v="22"/>
    <x v="460"/>
    <x v="1"/>
    <x v="1593"/>
    <x v="2"/>
    <x v="11"/>
    <x v="1576"/>
    <x v="3020"/>
    <x v="3"/>
    <x v="2"/>
    <x v="3371"/>
  </r>
  <r>
    <n v="3860"/>
    <x v="1907"/>
    <x v="3"/>
    <x v="922"/>
    <x v="981"/>
    <x v="1"/>
    <s v="JK-16120"/>
    <x v="451"/>
    <x v="2"/>
    <s v="United States"/>
    <x v="22"/>
    <x v="10"/>
    <x v="155"/>
    <x v="2"/>
    <x v="855"/>
    <x v="0"/>
    <x v="3"/>
    <x v="840"/>
    <x v="3021"/>
    <x v="1"/>
    <x v="5"/>
    <x v="3372"/>
  </r>
  <r>
    <n v="3861"/>
    <x v="1907"/>
    <x v="3"/>
    <x v="922"/>
    <x v="981"/>
    <x v="1"/>
    <s v="JK-16120"/>
    <x v="451"/>
    <x v="2"/>
    <s v="United States"/>
    <x v="22"/>
    <x v="10"/>
    <x v="155"/>
    <x v="2"/>
    <x v="1594"/>
    <x v="2"/>
    <x v="7"/>
    <x v="1577"/>
    <x v="1889"/>
    <x v="7"/>
    <x v="2"/>
    <x v="3373"/>
  </r>
  <r>
    <n v="3862"/>
    <x v="1908"/>
    <x v="2"/>
    <x v="523"/>
    <x v="503"/>
    <x v="1"/>
    <s v="NC-18415"/>
    <x v="720"/>
    <x v="0"/>
    <s v="United States"/>
    <x v="181"/>
    <x v="15"/>
    <x v="231"/>
    <x v="3"/>
    <x v="1595"/>
    <x v="1"/>
    <x v="8"/>
    <x v="1578"/>
    <x v="3022"/>
    <x v="1"/>
    <x v="2"/>
    <x v="3374"/>
  </r>
  <r>
    <n v="3863"/>
    <x v="1908"/>
    <x v="2"/>
    <x v="523"/>
    <x v="503"/>
    <x v="1"/>
    <s v="NC-18415"/>
    <x v="720"/>
    <x v="0"/>
    <s v="United States"/>
    <x v="181"/>
    <x v="15"/>
    <x v="231"/>
    <x v="3"/>
    <x v="109"/>
    <x v="1"/>
    <x v="8"/>
    <x v="109"/>
    <x v="3023"/>
    <x v="1"/>
    <x v="2"/>
    <x v="3375"/>
  </r>
  <r>
    <n v="3864"/>
    <x v="1909"/>
    <x v="3"/>
    <x v="161"/>
    <x v="163"/>
    <x v="0"/>
    <s v="AJ-10960"/>
    <x v="195"/>
    <x v="0"/>
    <s v="United States"/>
    <x v="70"/>
    <x v="1"/>
    <x v="88"/>
    <x v="1"/>
    <x v="1596"/>
    <x v="1"/>
    <x v="6"/>
    <x v="1579"/>
    <x v="3024"/>
    <x v="4"/>
    <x v="0"/>
    <x v="3376"/>
  </r>
  <r>
    <n v="3865"/>
    <x v="1910"/>
    <x v="1"/>
    <x v="109"/>
    <x v="253"/>
    <x v="1"/>
    <s v="LC-16885"/>
    <x v="62"/>
    <x v="0"/>
    <s v="United States"/>
    <x v="378"/>
    <x v="10"/>
    <x v="461"/>
    <x v="2"/>
    <x v="1597"/>
    <x v="0"/>
    <x v="5"/>
    <x v="1580"/>
    <x v="3025"/>
    <x v="2"/>
    <x v="7"/>
    <x v="3377"/>
  </r>
  <r>
    <n v="3866"/>
    <x v="1911"/>
    <x v="2"/>
    <x v="923"/>
    <x v="982"/>
    <x v="0"/>
    <s v="GW-14605"/>
    <x v="543"/>
    <x v="0"/>
    <s v="United States"/>
    <x v="8"/>
    <x v="1"/>
    <x v="34"/>
    <x v="1"/>
    <x v="1200"/>
    <x v="2"/>
    <x v="11"/>
    <x v="1176"/>
    <x v="1685"/>
    <x v="0"/>
    <x v="0"/>
    <x v="1785"/>
  </r>
  <r>
    <n v="3867"/>
    <x v="1912"/>
    <x v="3"/>
    <x v="756"/>
    <x v="77"/>
    <x v="0"/>
    <s v="SC-20305"/>
    <x v="253"/>
    <x v="0"/>
    <s v="United States"/>
    <x v="104"/>
    <x v="14"/>
    <x v="451"/>
    <x v="2"/>
    <x v="1113"/>
    <x v="2"/>
    <x v="11"/>
    <x v="1093"/>
    <x v="3026"/>
    <x v="5"/>
    <x v="0"/>
    <x v="3378"/>
  </r>
  <r>
    <n v="3868"/>
    <x v="1913"/>
    <x v="1"/>
    <x v="924"/>
    <x v="983"/>
    <x v="0"/>
    <s v="JF-15355"/>
    <x v="282"/>
    <x v="0"/>
    <s v="United States"/>
    <x v="70"/>
    <x v="1"/>
    <x v="188"/>
    <x v="1"/>
    <x v="678"/>
    <x v="2"/>
    <x v="11"/>
    <x v="672"/>
    <x v="3027"/>
    <x v="6"/>
    <x v="0"/>
    <x v="3379"/>
  </r>
  <r>
    <n v="3869"/>
    <x v="1913"/>
    <x v="1"/>
    <x v="924"/>
    <x v="983"/>
    <x v="0"/>
    <s v="JF-15355"/>
    <x v="282"/>
    <x v="0"/>
    <s v="United States"/>
    <x v="70"/>
    <x v="1"/>
    <x v="188"/>
    <x v="1"/>
    <x v="1496"/>
    <x v="0"/>
    <x v="1"/>
    <x v="1475"/>
    <x v="3028"/>
    <x v="7"/>
    <x v="2"/>
    <x v="3380"/>
  </r>
  <r>
    <n v="3870"/>
    <x v="1913"/>
    <x v="1"/>
    <x v="924"/>
    <x v="983"/>
    <x v="0"/>
    <s v="JF-15355"/>
    <x v="282"/>
    <x v="0"/>
    <s v="United States"/>
    <x v="70"/>
    <x v="1"/>
    <x v="188"/>
    <x v="1"/>
    <x v="877"/>
    <x v="0"/>
    <x v="1"/>
    <x v="862"/>
    <x v="3029"/>
    <x v="3"/>
    <x v="2"/>
    <x v="3381"/>
  </r>
  <r>
    <n v="3871"/>
    <x v="1913"/>
    <x v="1"/>
    <x v="924"/>
    <x v="983"/>
    <x v="0"/>
    <s v="JF-15355"/>
    <x v="282"/>
    <x v="0"/>
    <s v="United States"/>
    <x v="70"/>
    <x v="1"/>
    <x v="188"/>
    <x v="1"/>
    <x v="609"/>
    <x v="1"/>
    <x v="10"/>
    <x v="604"/>
    <x v="1057"/>
    <x v="0"/>
    <x v="0"/>
    <x v="1302"/>
  </r>
  <r>
    <n v="3872"/>
    <x v="1913"/>
    <x v="1"/>
    <x v="924"/>
    <x v="983"/>
    <x v="0"/>
    <s v="JF-15355"/>
    <x v="282"/>
    <x v="0"/>
    <s v="United States"/>
    <x v="70"/>
    <x v="1"/>
    <x v="188"/>
    <x v="1"/>
    <x v="111"/>
    <x v="1"/>
    <x v="12"/>
    <x v="111"/>
    <x v="3030"/>
    <x v="4"/>
    <x v="0"/>
    <x v="3382"/>
  </r>
  <r>
    <n v="3873"/>
    <x v="1913"/>
    <x v="1"/>
    <x v="924"/>
    <x v="983"/>
    <x v="0"/>
    <s v="JF-15355"/>
    <x v="282"/>
    <x v="0"/>
    <s v="United States"/>
    <x v="70"/>
    <x v="1"/>
    <x v="188"/>
    <x v="1"/>
    <x v="1131"/>
    <x v="0"/>
    <x v="1"/>
    <x v="1110"/>
    <x v="3031"/>
    <x v="1"/>
    <x v="2"/>
    <x v="3383"/>
  </r>
  <r>
    <n v="3874"/>
    <x v="1914"/>
    <x v="0"/>
    <x v="64"/>
    <x v="62"/>
    <x v="0"/>
    <s v="DM-13015"/>
    <x v="661"/>
    <x v="0"/>
    <s v="United States"/>
    <x v="271"/>
    <x v="18"/>
    <x v="339"/>
    <x v="0"/>
    <x v="706"/>
    <x v="1"/>
    <x v="12"/>
    <x v="33"/>
    <x v="3032"/>
    <x v="1"/>
    <x v="2"/>
    <x v="3384"/>
  </r>
  <r>
    <n v="3875"/>
    <x v="1914"/>
    <x v="0"/>
    <x v="64"/>
    <x v="62"/>
    <x v="0"/>
    <s v="DM-13015"/>
    <x v="661"/>
    <x v="0"/>
    <s v="United States"/>
    <x v="271"/>
    <x v="18"/>
    <x v="339"/>
    <x v="0"/>
    <x v="800"/>
    <x v="1"/>
    <x v="8"/>
    <x v="790"/>
    <x v="3033"/>
    <x v="3"/>
    <x v="6"/>
    <x v="3385"/>
  </r>
  <r>
    <n v="3876"/>
    <x v="1914"/>
    <x v="0"/>
    <x v="64"/>
    <x v="62"/>
    <x v="0"/>
    <s v="DM-13015"/>
    <x v="661"/>
    <x v="0"/>
    <s v="United States"/>
    <x v="271"/>
    <x v="18"/>
    <x v="339"/>
    <x v="0"/>
    <x v="704"/>
    <x v="2"/>
    <x v="7"/>
    <x v="697"/>
    <x v="3034"/>
    <x v="0"/>
    <x v="2"/>
    <x v="3386"/>
  </r>
  <r>
    <n v="3877"/>
    <x v="1914"/>
    <x v="0"/>
    <x v="64"/>
    <x v="62"/>
    <x v="0"/>
    <s v="DM-13015"/>
    <x v="661"/>
    <x v="0"/>
    <s v="United States"/>
    <x v="271"/>
    <x v="18"/>
    <x v="339"/>
    <x v="0"/>
    <x v="1450"/>
    <x v="1"/>
    <x v="10"/>
    <x v="1428"/>
    <x v="1518"/>
    <x v="1"/>
    <x v="2"/>
    <x v="1603"/>
  </r>
  <r>
    <n v="3878"/>
    <x v="1915"/>
    <x v="0"/>
    <x v="99"/>
    <x v="195"/>
    <x v="1"/>
    <s v="EP-13915"/>
    <x v="212"/>
    <x v="0"/>
    <s v="United States"/>
    <x v="67"/>
    <x v="2"/>
    <x v="85"/>
    <x v="0"/>
    <x v="986"/>
    <x v="1"/>
    <x v="8"/>
    <x v="970"/>
    <x v="3035"/>
    <x v="2"/>
    <x v="6"/>
    <x v="3387"/>
  </r>
  <r>
    <n v="3879"/>
    <x v="1916"/>
    <x v="2"/>
    <x v="267"/>
    <x v="284"/>
    <x v="2"/>
    <s v="JG-15805"/>
    <x v="189"/>
    <x v="1"/>
    <s v="United States"/>
    <x v="27"/>
    <x v="10"/>
    <x v="67"/>
    <x v="2"/>
    <x v="170"/>
    <x v="1"/>
    <x v="4"/>
    <x v="169"/>
    <x v="1612"/>
    <x v="4"/>
    <x v="2"/>
    <x v="185"/>
  </r>
  <r>
    <n v="3880"/>
    <x v="1916"/>
    <x v="2"/>
    <x v="267"/>
    <x v="284"/>
    <x v="2"/>
    <s v="JG-15805"/>
    <x v="189"/>
    <x v="1"/>
    <s v="United States"/>
    <x v="27"/>
    <x v="10"/>
    <x v="67"/>
    <x v="2"/>
    <x v="1569"/>
    <x v="1"/>
    <x v="4"/>
    <x v="1551"/>
    <x v="3036"/>
    <x v="4"/>
    <x v="2"/>
    <x v="3388"/>
  </r>
  <r>
    <n v="3881"/>
    <x v="1917"/>
    <x v="1"/>
    <x v="925"/>
    <x v="403"/>
    <x v="1"/>
    <s v="PF-19120"/>
    <x v="724"/>
    <x v="0"/>
    <s v="United States"/>
    <x v="23"/>
    <x v="16"/>
    <x v="27"/>
    <x v="1"/>
    <x v="1357"/>
    <x v="1"/>
    <x v="10"/>
    <x v="1334"/>
    <x v="383"/>
    <x v="0"/>
    <x v="2"/>
    <x v="3389"/>
  </r>
  <r>
    <n v="3882"/>
    <x v="1917"/>
    <x v="1"/>
    <x v="925"/>
    <x v="403"/>
    <x v="1"/>
    <s v="PF-19120"/>
    <x v="724"/>
    <x v="0"/>
    <s v="United States"/>
    <x v="23"/>
    <x v="16"/>
    <x v="27"/>
    <x v="1"/>
    <x v="232"/>
    <x v="1"/>
    <x v="4"/>
    <x v="230"/>
    <x v="250"/>
    <x v="0"/>
    <x v="2"/>
    <x v="252"/>
  </r>
  <r>
    <n v="3883"/>
    <x v="1917"/>
    <x v="1"/>
    <x v="925"/>
    <x v="403"/>
    <x v="1"/>
    <s v="PF-19120"/>
    <x v="724"/>
    <x v="0"/>
    <s v="United States"/>
    <x v="23"/>
    <x v="16"/>
    <x v="27"/>
    <x v="1"/>
    <x v="1597"/>
    <x v="0"/>
    <x v="5"/>
    <x v="1580"/>
    <x v="3037"/>
    <x v="5"/>
    <x v="2"/>
    <x v="3390"/>
  </r>
  <r>
    <n v="3884"/>
    <x v="1917"/>
    <x v="1"/>
    <x v="925"/>
    <x v="403"/>
    <x v="1"/>
    <s v="PF-19120"/>
    <x v="724"/>
    <x v="0"/>
    <s v="United States"/>
    <x v="23"/>
    <x v="16"/>
    <x v="27"/>
    <x v="1"/>
    <x v="1598"/>
    <x v="0"/>
    <x v="5"/>
    <x v="1581"/>
    <x v="3038"/>
    <x v="4"/>
    <x v="2"/>
    <x v="3391"/>
  </r>
  <r>
    <n v="3885"/>
    <x v="1918"/>
    <x v="2"/>
    <x v="260"/>
    <x v="984"/>
    <x v="1"/>
    <s v="DW-13195"/>
    <x v="694"/>
    <x v="1"/>
    <s v="United States"/>
    <x v="289"/>
    <x v="18"/>
    <x v="364"/>
    <x v="0"/>
    <x v="6"/>
    <x v="1"/>
    <x v="6"/>
    <x v="6"/>
    <x v="972"/>
    <x v="1"/>
    <x v="2"/>
    <x v="1594"/>
  </r>
  <r>
    <n v="3886"/>
    <x v="1919"/>
    <x v="3"/>
    <x v="926"/>
    <x v="985"/>
    <x v="1"/>
    <s v="CK-12595"/>
    <x v="242"/>
    <x v="0"/>
    <s v="United States"/>
    <x v="22"/>
    <x v="10"/>
    <x v="155"/>
    <x v="2"/>
    <x v="280"/>
    <x v="1"/>
    <x v="8"/>
    <x v="277"/>
    <x v="3039"/>
    <x v="4"/>
    <x v="3"/>
    <x v="3392"/>
  </r>
  <r>
    <n v="3887"/>
    <x v="1920"/>
    <x v="0"/>
    <x v="840"/>
    <x v="599"/>
    <x v="0"/>
    <s v="CC-12670"/>
    <x v="113"/>
    <x v="0"/>
    <s v="United States"/>
    <x v="41"/>
    <x v="14"/>
    <x v="462"/>
    <x v="2"/>
    <x v="1517"/>
    <x v="2"/>
    <x v="7"/>
    <x v="1495"/>
    <x v="3040"/>
    <x v="1"/>
    <x v="0"/>
    <x v="3393"/>
  </r>
  <r>
    <n v="3888"/>
    <x v="1921"/>
    <x v="2"/>
    <x v="270"/>
    <x v="104"/>
    <x v="1"/>
    <s v="SV-20785"/>
    <x v="647"/>
    <x v="0"/>
    <s v="United States"/>
    <x v="185"/>
    <x v="32"/>
    <x v="235"/>
    <x v="0"/>
    <x v="1253"/>
    <x v="1"/>
    <x v="6"/>
    <x v="1228"/>
    <x v="18"/>
    <x v="0"/>
    <x v="0"/>
    <x v="3394"/>
  </r>
  <r>
    <n v="3889"/>
    <x v="1921"/>
    <x v="2"/>
    <x v="270"/>
    <x v="104"/>
    <x v="1"/>
    <s v="SV-20785"/>
    <x v="647"/>
    <x v="0"/>
    <s v="United States"/>
    <x v="185"/>
    <x v="32"/>
    <x v="235"/>
    <x v="0"/>
    <x v="516"/>
    <x v="2"/>
    <x v="7"/>
    <x v="511"/>
    <x v="764"/>
    <x v="1"/>
    <x v="0"/>
    <x v="3395"/>
  </r>
  <r>
    <n v="3890"/>
    <x v="1921"/>
    <x v="2"/>
    <x v="270"/>
    <x v="104"/>
    <x v="1"/>
    <s v="SV-20785"/>
    <x v="647"/>
    <x v="0"/>
    <s v="United States"/>
    <x v="185"/>
    <x v="32"/>
    <x v="235"/>
    <x v="0"/>
    <x v="518"/>
    <x v="1"/>
    <x v="4"/>
    <x v="513"/>
    <x v="3041"/>
    <x v="0"/>
    <x v="0"/>
    <x v="3396"/>
  </r>
  <r>
    <n v="3891"/>
    <x v="1922"/>
    <x v="0"/>
    <x v="390"/>
    <x v="724"/>
    <x v="1"/>
    <s v="SP-20860"/>
    <x v="133"/>
    <x v="1"/>
    <s v="United States"/>
    <x v="1"/>
    <x v="1"/>
    <x v="1"/>
    <x v="1"/>
    <x v="764"/>
    <x v="2"/>
    <x v="11"/>
    <x v="756"/>
    <x v="3042"/>
    <x v="0"/>
    <x v="0"/>
    <x v="3397"/>
  </r>
  <r>
    <n v="3892"/>
    <x v="1922"/>
    <x v="0"/>
    <x v="390"/>
    <x v="724"/>
    <x v="1"/>
    <s v="SP-20860"/>
    <x v="133"/>
    <x v="1"/>
    <s v="United States"/>
    <x v="1"/>
    <x v="1"/>
    <x v="1"/>
    <x v="1"/>
    <x v="654"/>
    <x v="0"/>
    <x v="1"/>
    <x v="648"/>
    <x v="3043"/>
    <x v="5"/>
    <x v="2"/>
    <x v="3398"/>
  </r>
  <r>
    <n v="3893"/>
    <x v="1922"/>
    <x v="0"/>
    <x v="390"/>
    <x v="724"/>
    <x v="1"/>
    <s v="SP-20860"/>
    <x v="133"/>
    <x v="1"/>
    <s v="United States"/>
    <x v="1"/>
    <x v="1"/>
    <x v="1"/>
    <x v="1"/>
    <x v="1509"/>
    <x v="2"/>
    <x v="11"/>
    <x v="1487"/>
    <x v="3044"/>
    <x v="8"/>
    <x v="0"/>
    <x v="3399"/>
  </r>
  <r>
    <n v="3894"/>
    <x v="1923"/>
    <x v="0"/>
    <x v="338"/>
    <x v="954"/>
    <x v="1"/>
    <s v="MS-17770"/>
    <x v="474"/>
    <x v="0"/>
    <s v="United States"/>
    <x v="12"/>
    <x v="5"/>
    <x v="66"/>
    <x v="2"/>
    <x v="648"/>
    <x v="2"/>
    <x v="11"/>
    <x v="642"/>
    <x v="1790"/>
    <x v="3"/>
    <x v="2"/>
    <x v="3400"/>
  </r>
  <r>
    <n v="3895"/>
    <x v="1924"/>
    <x v="2"/>
    <x v="754"/>
    <x v="986"/>
    <x v="1"/>
    <s v="TC-21475"/>
    <x v="679"/>
    <x v="2"/>
    <s v="United States"/>
    <x v="348"/>
    <x v="10"/>
    <x v="430"/>
    <x v="2"/>
    <x v="1230"/>
    <x v="1"/>
    <x v="8"/>
    <x v="1204"/>
    <x v="3045"/>
    <x v="2"/>
    <x v="3"/>
    <x v="3401"/>
  </r>
  <r>
    <n v="3896"/>
    <x v="1925"/>
    <x v="3"/>
    <x v="927"/>
    <x v="547"/>
    <x v="1"/>
    <s v="SJ-20125"/>
    <x v="319"/>
    <x v="2"/>
    <s v="United States"/>
    <x v="379"/>
    <x v="36"/>
    <x v="463"/>
    <x v="0"/>
    <x v="1599"/>
    <x v="2"/>
    <x v="11"/>
    <x v="1582"/>
    <x v="3046"/>
    <x v="2"/>
    <x v="0"/>
    <x v="3402"/>
  </r>
  <r>
    <n v="3897"/>
    <x v="1926"/>
    <x v="3"/>
    <x v="226"/>
    <x v="169"/>
    <x v="1"/>
    <s v="DS-13180"/>
    <x v="103"/>
    <x v="1"/>
    <s v="United States"/>
    <x v="52"/>
    <x v="5"/>
    <x v="65"/>
    <x v="2"/>
    <x v="1084"/>
    <x v="1"/>
    <x v="13"/>
    <x v="1065"/>
    <x v="3047"/>
    <x v="1"/>
    <x v="2"/>
    <x v="3403"/>
  </r>
  <r>
    <n v="3898"/>
    <x v="1926"/>
    <x v="3"/>
    <x v="226"/>
    <x v="169"/>
    <x v="1"/>
    <s v="DS-13180"/>
    <x v="103"/>
    <x v="1"/>
    <s v="United States"/>
    <x v="52"/>
    <x v="5"/>
    <x v="65"/>
    <x v="2"/>
    <x v="88"/>
    <x v="1"/>
    <x v="10"/>
    <x v="88"/>
    <x v="12"/>
    <x v="1"/>
    <x v="2"/>
    <x v="12"/>
  </r>
  <r>
    <n v="3899"/>
    <x v="1927"/>
    <x v="3"/>
    <x v="329"/>
    <x v="379"/>
    <x v="1"/>
    <s v="SC-20800"/>
    <x v="561"/>
    <x v="0"/>
    <s v="United States"/>
    <x v="380"/>
    <x v="5"/>
    <x v="464"/>
    <x v="2"/>
    <x v="1084"/>
    <x v="1"/>
    <x v="13"/>
    <x v="1065"/>
    <x v="3005"/>
    <x v="0"/>
    <x v="2"/>
    <x v="3354"/>
  </r>
  <r>
    <n v="3900"/>
    <x v="1928"/>
    <x v="3"/>
    <x v="226"/>
    <x v="784"/>
    <x v="2"/>
    <s v="SH-20395"/>
    <x v="129"/>
    <x v="0"/>
    <s v="United States"/>
    <x v="167"/>
    <x v="24"/>
    <x v="213"/>
    <x v="3"/>
    <x v="428"/>
    <x v="2"/>
    <x v="11"/>
    <x v="423"/>
    <x v="2506"/>
    <x v="0"/>
    <x v="2"/>
    <x v="3404"/>
  </r>
  <r>
    <n v="3901"/>
    <x v="1929"/>
    <x v="1"/>
    <x v="928"/>
    <x v="987"/>
    <x v="1"/>
    <s v="SF-20965"/>
    <x v="245"/>
    <x v="1"/>
    <s v="United States"/>
    <x v="381"/>
    <x v="5"/>
    <x v="465"/>
    <x v="2"/>
    <x v="289"/>
    <x v="1"/>
    <x v="10"/>
    <x v="286"/>
    <x v="563"/>
    <x v="0"/>
    <x v="2"/>
    <x v="572"/>
  </r>
  <r>
    <n v="3902"/>
    <x v="1930"/>
    <x v="1"/>
    <x v="717"/>
    <x v="988"/>
    <x v="1"/>
    <s v="MG-17680"/>
    <x v="67"/>
    <x v="2"/>
    <s v="United States"/>
    <x v="10"/>
    <x v="9"/>
    <x v="105"/>
    <x v="3"/>
    <x v="1600"/>
    <x v="2"/>
    <x v="11"/>
    <x v="1583"/>
    <x v="736"/>
    <x v="0"/>
    <x v="2"/>
    <x v="3405"/>
  </r>
  <r>
    <n v="3903"/>
    <x v="1931"/>
    <x v="1"/>
    <x v="653"/>
    <x v="486"/>
    <x v="0"/>
    <s v="CS-12400"/>
    <x v="37"/>
    <x v="2"/>
    <s v="United States"/>
    <x v="1"/>
    <x v="1"/>
    <x v="62"/>
    <x v="1"/>
    <x v="1220"/>
    <x v="1"/>
    <x v="4"/>
    <x v="1195"/>
    <x v="3048"/>
    <x v="9"/>
    <x v="0"/>
    <x v="3406"/>
  </r>
  <r>
    <n v="3904"/>
    <x v="1932"/>
    <x v="1"/>
    <x v="57"/>
    <x v="57"/>
    <x v="1"/>
    <s v="VT-21700"/>
    <x v="725"/>
    <x v="2"/>
    <s v="United States"/>
    <x v="10"/>
    <x v="9"/>
    <x v="105"/>
    <x v="3"/>
    <x v="1297"/>
    <x v="1"/>
    <x v="9"/>
    <x v="1273"/>
    <x v="3049"/>
    <x v="3"/>
    <x v="2"/>
    <x v="3407"/>
  </r>
  <r>
    <n v="3905"/>
    <x v="1932"/>
    <x v="1"/>
    <x v="57"/>
    <x v="57"/>
    <x v="1"/>
    <s v="VT-21700"/>
    <x v="725"/>
    <x v="2"/>
    <s v="United States"/>
    <x v="10"/>
    <x v="9"/>
    <x v="105"/>
    <x v="3"/>
    <x v="718"/>
    <x v="1"/>
    <x v="4"/>
    <x v="710"/>
    <x v="2533"/>
    <x v="4"/>
    <x v="2"/>
    <x v="2778"/>
  </r>
  <r>
    <n v="3906"/>
    <x v="1932"/>
    <x v="1"/>
    <x v="57"/>
    <x v="57"/>
    <x v="1"/>
    <s v="VT-21700"/>
    <x v="725"/>
    <x v="2"/>
    <s v="United States"/>
    <x v="10"/>
    <x v="9"/>
    <x v="105"/>
    <x v="3"/>
    <x v="844"/>
    <x v="1"/>
    <x v="8"/>
    <x v="830"/>
    <x v="3050"/>
    <x v="4"/>
    <x v="6"/>
    <x v="3408"/>
  </r>
  <r>
    <n v="3907"/>
    <x v="1932"/>
    <x v="1"/>
    <x v="57"/>
    <x v="57"/>
    <x v="1"/>
    <s v="VT-21700"/>
    <x v="725"/>
    <x v="2"/>
    <s v="United States"/>
    <x v="10"/>
    <x v="9"/>
    <x v="105"/>
    <x v="3"/>
    <x v="1304"/>
    <x v="0"/>
    <x v="5"/>
    <x v="1280"/>
    <x v="1957"/>
    <x v="4"/>
    <x v="2"/>
    <x v="2108"/>
  </r>
  <r>
    <n v="3908"/>
    <x v="1932"/>
    <x v="1"/>
    <x v="57"/>
    <x v="57"/>
    <x v="1"/>
    <s v="VT-21700"/>
    <x v="725"/>
    <x v="2"/>
    <s v="United States"/>
    <x v="10"/>
    <x v="9"/>
    <x v="105"/>
    <x v="3"/>
    <x v="500"/>
    <x v="2"/>
    <x v="7"/>
    <x v="495"/>
    <x v="546"/>
    <x v="2"/>
    <x v="10"/>
    <x v="3409"/>
  </r>
  <r>
    <n v="3909"/>
    <x v="1932"/>
    <x v="1"/>
    <x v="57"/>
    <x v="57"/>
    <x v="1"/>
    <s v="VT-21700"/>
    <x v="725"/>
    <x v="2"/>
    <s v="United States"/>
    <x v="10"/>
    <x v="9"/>
    <x v="105"/>
    <x v="3"/>
    <x v="104"/>
    <x v="2"/>
    <x v="7"/>
    <x v="104"/>
    <x v="3051"/>
    <x v="0"/>
    <x v="10"/>
    <x v="3410"/>
  </r>
  <r>
    <n v="3910"/>
    <x v="1932"/>
    <x v="1"/>
    <x v="57"/>
    <x v="57"/>
    <x v="1"/>
    <s v="VT-21700"/>
    <x v="725"/>
    <x v="2"/>
    <s v="United States"/>
    <x v="10"/>
    <x v="9"/>
    <x v="105"/>
    <x v="3"/>
    <x v="1183"/>
    <x v="0"/>
    <x v="5"/>
    <x v="1160"/>
    <x v="3052"/>
    <x v="7"/>
    <x v="2"/>
    <x v="3411"/>
  </r>
  <r>
    <n v="3911"/>
    <x v="1932"/>
    <x v="1"/>
    <x v="57"/>
    <x v="57"/>
    <x v="1"/>
    <s v="VT-21700"/>
    <x v="725"/>
    <x v="2"/>
    <s v="United States"/>
    <x v="10"/>
    <x v="9"/>
    <x v="105"/>
    <x v="3"/>
    <x v="1601"/>
    <x v="0"/>
    <x v="0"/>
    <x v="1584"/>
    <x v="3053"/>
    <x v="2"/>
    <x v="5"/>
    <x v="3412"/>
  </r>
  <r>
    <n v="3912"/>
    <x v="1933"/>
    <x v="3"/>
    <x v="929"/>
    <x v="501"/>
    <x v="2"/>
    <s v="AB-10105"/>
    <x v="455"/>
    <x v="0"/>
    <s v="United States"/>
    <x v="352"/>
    <x v="5"/>
    <x v="434"/>
    <x v="2"/>
    <x v="1602"/>
    <x v="2"/>
    <x v="7"/>
    <x v="1585"/>
    <x v="553"/>
    <x v="1"/>
    <x v="2"/>
    <x v="562"/>
  </r>
  <r>
    <n v="3913"/>
    <x v="1934"/>
    <x v="3"/>
    <x v="65"/>
    <x v="425"/>
    <x v="1"/>
    <s v="MM-18280"/>
    <x v="152"/>
    <x v="1"/>
    <s v="United States"/>
    <x v="20"/>
    <x v="15"/>
    <x v="45"/>
    <x v="3"/>
    <x v="988"/>
    <x v="1"/>
    <x v="10"/>
    <x v="972"/>
    <x v="541"/>
    <x v="1"/>
    <x v="0"/>
    <x v="551"/>
  </r>
  <r>
    <n v="3914"/>
    <x v="1934"/>
    <x v="3"/>
    <x v="65"/>
    <x v="425"/>
    <x v="1"/>
    <s v="MM-18280"/>
    <x v="152"/>
    <x v="1"/>
    <s v="United States"/>
    <x v="20"/>
    <x v="15"/>
    <x v="45"/>
    <x v="3"/>
    <x v="875"/>
    <x v="0"/>
    <x v="5"/>
    <x v="860"/>
    <x v="765"/>
    <x v="0"/>
    <x v="0"/>
    <x v="3413"/>
  </r>
  <r>
    <n v="3915"/>
    <x v="1935"/>
    <x v="3"/>
    <x v="930"/>
    <x v="989"/>
    <x v="1"/>
    <s v="ML-17410"/>
    <x v="586"/>
    <x v="0"/>
    <s v="United States"/>
    <x v="42"/>
    <x v="16"/>
    <x v="51"/>
    <x v="1"/>
    <x v="855"/>
    <x v="0"/>
    <x v="3"/>
    <x v="840"/>
    <x v="3054"/>
    <x v="2"/>
    <x v="5"/>
    <x v="3414"/>
  </r>
  <r>
    <n v="3916"/>
    <x v="1935"/>
    <x v="3"/>
    <x v="930"/>
    <x v="989"/>
    <x v="1"/>
    <s v="ML-17410"/>
    <x v="586"/>
    <x v="0"/>
    <s v="United States"/>
    <x v="42"/>
    <x v="16"/>
    <x v="51"/>
    <x v="1"/>
    <x v="38"/>
    <x v="0"/>
    <x v="1"/>
    <x v="38"/>
    <x v="224"/>
    <x v="0"/>
    <x v="2"/>
    <x v="3415"/>
  </r>
  <r>
    <n v="3917"/>
    <x v="1935"/>
    <x v="3"/>
    <x v="930"/>
    <x v="989"/>
    <x v="1"/>
    <s v="ML-17410"/>
    <x v="586"/>
    <x v="0"/>
    <s v="United States"/>
    <x v="42"/>
    <x v="16"/>
    <x v="51"/>
    <x v="1"/>
    <x v="1603"/>
    <x v="1"/>
    <x v="10"/>
    <x v="1586"/>
    <x v="3055"/>
    <x v="0"/>
    <x v="2"/>
    <x v="3416"/>
  </r>
  <r>
    <n v="3918"/>
    <x v="1935"/>
    <x v="3"/>
    <x v="930"/>
    <x v="989"/>
    <x v="1"/>
    <s v="ML-17410"/>
    <x v="586"/>
    <x v="0"/>
    <s v="United States"/>
    <x v="42"/>
    <x v="16"/>
    <x v="51"/>
    <x v="1"/>
    <x v="849"/>
    <x v="1"/>
    <x v="8"/>
    <x v="834"/>
    <x v="3056"/>
    <x v="4"/>
    <x v="6"/>
    <x v="3417"/>
  </r>
  <r>
    <n v="3919"/>
    <x v="1935"/>
    <x v="3"/>
    <x v="930"/>
    <x v="989"/>
    <x v="1"/>
    <s v="ML-17410"/>
    <x v="586"/>
    <x v="0"/>
    <s v="United States"/>
    <x v="42"/>
    <x v="16"/>
    <x v="51"/>
    <x v="1"/>
    <x v="70"/>
    <x v="0"/>
    <x v="1"/>
    <x v="70"/>
    <x v="3057"/>
    <x v="1"/>
    <x v="2"/>
    <x v="3418"/>
  </r>
  <r>
    <n v="3920"/>
    <x v="1936"/>
    <x v="1"/>
    <x v="494"/>
    <x v="157"/>
    <x v="1"/>
    <s v="KD-16495"/>
    <x v="470"/>
    <x v="1"/>
    <s v="United States"/>
    <x v="269"/>
    <x v="17"/>
    <x v="336"/>
    <x v="0"/>
    <x v="421"/>
    <x v="1"/>
    <x v="4"/>
    <x v="416"/>
    <x v="3058"/>
    <x v="4"/>
    <x v="0"/>
    <x v="3419"/>
  </r>
  <r>
    <n v="3921"/>
    <x v="1936"/>
    <x v="1"/>
    <x v="494"/>
    <x v="157"/>
    <x v="1"/>
    <s v="KD-16495"/>
    <x v="470"/>
    <x v="1"/>
    <s v="United States"/>
    <x v="269"/>
    <x v="17"/>
    <x v="336"/>
    <x v="0"/>
    <x v="1399"/>
    <x v="1"/>
    <x v="8"/>
    <x v="1377"/>
    <x v="1480"/>
    <x v="4"/>
    <x v="0"/>
    <x v="3420"/>
  </r>
  <r>
    <n v="3922"/>
    <x v="1937"/>
    <x v="0"/>
    <x v="931"/>
    <x v="196"/>
    <x v="0"/>
    <s v="RF-19735"/>
    <x v="288"/>
    <x v="0"/>
    <s v="United States"/>
    <x v="22"/>
    <x v="10"/>
    <x v="26"/>
    <x v="2"/>
    <x v="1501"/>
    <x v="2"/>
    <x v="7"/>
    <x v="1480"/>
    <x v="2022"/>
    <x v="1"/>
    <x v="2"/>
    <x v="3421"/>
  </r>
  <r>
    <n v="3923"/>
    <x v="1938"/>
    <x v="3"/>
    <x v="735"/>
    <x v="153"/>
    <x v="1"/>
    <s v="SC-20305"/>
    <x v="253"/>
    <x v="0"/>
    <s v="United States"/>
    <x v="22"/>
    <x v="10"/>
    <x v="36"/>
    <x v="2"/>
    <x v="218"/>
    <x v="1"/>
    <x v="10"/>
    <x v="217"/>
    <x v="869"/>
    <x v="5"/>
    <x v="2"/>
    <x v="900"/>
  </r>
  <r>
    <n v="3924"/>
    <x v="1938"/>
    <x v="3"/>
    <x v="735"/>
    <x v="153"/>
    <x v="1"/>
    <s v="SC-20305"/>
    <x v="253"/>
    <x v="0"/>
    <s v="United States"/>
    <x v="22"/>
    <x v="10"/>
    <x v="36"/>
    <x v="2"/>
    <x v="1604"/>
    <x v="1"/>
    <x v="10"/>
    <x v="1587"/>
    <x v="3059"/>
    <x v="2"/>
    <x v="2"/>
    <x v="3422"/>
  </r>
  <r>
    <n v="3925"/>
    <x v="1939"/>
    <x v="2"/>
    <x v="328"/>
    <x v="110"/>
    <x v="1"/>
    <s v="BN-11515"/>
    <x v="202"/>
    <x v="0"/>
    <s v="United States"/>
    <x v="4"/>
    <x v="4"/>
    <x v="5"/>
    <x v="1"/>
    <x v="464"/>
    <x v="1"/>
    <x v="4"/>
    <x v="460"/>
    <x v="3060"/>
    <x v="0"/>
    <x v="0"/>
    <x v="3423"/>
  </r>
  <r>
    <n v="3926"/>
    <x v="1939"/>
    <x v="2"/>
    <x v="328"/>
    <x v="110"/>
    <x v="1"/>
    <s v="BN-11515"/>
    <x v="202"/>
    <x v="0"/>
    <s v="United States"/>
    <x v="4"/>
    <x v="4"/>
    <x v="5"/>
    <x v="1"/>
    <x v="1220"/>
    <x v="1"/>
    <x v="4"/>
    <x v="1195"/>
    <x v="3061"/>
    <x v="1"/>
    <x v="0"/>
    <x v="3424"/>
  </r>
  <r>
    <n v="3927"/>
    <x v="1939"/>
    <x v="2"/>
    <x v="328"/>
    <x v="110"/>
    <x v="1"/>
    <s v="BN-11515"/>
    <x v="202"/>
    <x v="0"/>
    <s v="United States"/>
    <x v="4"/>
    <x v="4"/>
    <x v="5"/>
    <x v="1"/>
    <x v="1381"/>
    <x v="0"/>
    <x v="5"/>
    <x v="1357"/>
    <x v="2276"/>
    <x v="0"/>
    <x v="0"/>
    <x v="2460"/>
  </r>
  <r>
    <n v="3928"/>
    <x v="1939"/>
    <x v="2"/>
    <x v="328"/>
    <x v="110"/>
    <x v="1"/>
    <s v="BN-11515"/>
    <x v="202"/>
    <x v="0"/>
    <s v="United States"/>
    <x v="4"/>
    <x v="4"/>
    <x v="5"/>
    <x v="1"/>
    <x v="141"/>
    <x v="1"/>
    <x v="8"/>
    <x v="141"/>
    <x v="1975"/>
    <x v="2"/>
    <x v="2"/>
    <x v="2127"/>
  </r>
  <r>
    <n v="3929"/>
    <x v="1940"/>
    <x v="0"/>
    <x v="560"/>
    <x v="320"/>
    <x v="2"/>
    <s v="JS-15880"/>
    <x v="365"/>
    <x v="0"/>
    <s v="United States"/>
    <x v="92"/>
    <x v="5"/>
    <x v="114"/>
    <x v="2"/>
    <x v="631"/>
    <x v="0"/>
    <x v="0"/>
    <x v="625"/>
    <x v="3062"/>
    <x v="2"/>
    <x v="8"/>
    <x v="3425"/>
  </r>
  <r>
    <n v="3930"/>
    <x v="1940"/>
    <x v="0"/>
    <x v="560"/>
    <x v="320"/>
    <x v="2"/>
    <s v="JS-15880"/>
    <x v="365"/>
    <x v="0"/>
    <s v="United States"/>
    <x v="92"/>
    <x v="5"/>
    <x v="114"/>
    <x v="2"/>
    <x v="548"/>
    <x v="1"/>
    <x v="10"/>
    <x v="543"/>
    <x v="1182"/>
    <x v="7"/>
    <x v="2"/>
    <x v="3426"/>
  </r>
  <r>
    <n v="3931"/>
    <x v="1940"/>
    <x v="0"/>
    <x v="560"/>
    <x v="320"/>
    <x v="2"/>
    <s v="JS-15880"/>
    <x v="365"/>
    <x v="0"/>
    <s v="United States"/>
    <x v="92"/>
    <x v="5"/>
    <x v="114"/>
    <x v="2"/>
    <x v="1062"/>
    <x v="1"/>
    <x v="6"/>
    <x v="1042"/>
    <x v="3063"/>
    <x v="3"/>
    <x v="2"/>
    <x v="3427"/>
  </r>
  <r>
    <n v="3932"/>
    <x v="1941"/>
    <x v="0"/>
    <x v="370"/>
    <x v="48"/>
    <x v="1"/>
    <s v="VG-21805"/>
    <x v="500"/>
    <x v="1"/>
    <s v="United States"/>
    <x v="10"/>
    <x v="9"/>
    <x v="11"/>
    <x v="3"/>
    <x v="1605"/>
    <x v="1"/>
    <x v="6"/>
    <x v="1588"/>
    <x v="3064"/>
    <x v="1"/>
    <x v="2"/>
    <x v="3428"/>
  </r>
  <r>
    <n v="3933"/>
    <x v="1941"/>
    <x v="0"/>
    <x v="370"/>
    <x v="48"/>
    <x v="1"/>
    <s v="VG-21805"/>
    <x v="500"/>
    <x v="1"/>
    <s v="United States"/>
    <x v="10"/>
    <x v="9"/>
    <x v="11"/>
    <x v="3"/>
    <x v="1016"/>
    <x v="2"/>
    <x v="11"/>
    <x v="998"/>
    <x v="736"/>
    <x v="0"/>
    <x v="2"/>
    <x v="2906"/>
  </r>
  <r>
    <n v="3934"/>
    <x v="1942"/>
    <x v="3"/>
    <x v="264"/>
    <x v="221"/>
    <x v="1"/>
    <s v="AW-10840"/>
    <x v="497"/>
    <x v="0"/>
    <s v="United States"/>
    <x v="329"/>
    <x v="1"/>
    <x v="409"/>
    <x v="1"/>
    <x v="868"/>
    <x v="1"/>
    <x v="6"/>
    <x v="853"/>
    <x v="3065"/>
    <x v="2"/>
    <x v="0"/>
    <x v="3429"/>
  </r>
  <r>
    <n v="3935"/>
    <x v="1942"/>
    <x v="3"/>
    <x v="264"/>
    <x v="221"/>
    <x v="1"/>
    <s v="AW-10840"/>
    <x v="497"/>
    <x v="0"/>
    <s v="United States"/>
    <x v="329"/>
    <x v="1"/>
    <x v="409"/>
    <x v="1"/>
    <x v="198"/>
    <x v="1"/>
    <x v="2"/>
    <x v="197"/>
    <x v="3066"/>
    <x v="2"/>
    <x v="0"/>
    <x v="3430"/>
  </r>
  <r>
    <n v="3936"/>
    <x v="1942"/>
    <x v="3"/>
    <x v="264"/>
    <x v="221"/>
    <x v="1"/>
    <s v="AW-10840"/>
    <x v="497"/>
    <x v="0"/>
    <s v="United States"/>
    <x v="329"/>
    <x v="1"/>
    <x v="409"/>
    <x v="1"/>
    <x v="1551"/>
    <x v="2"/>
    <x v="7"/>
    <x v="1530"/>
    <x v="1227"/>
    <x v="0"/>
    <x v="2"/>
    <x v="3431"/>
  </r>
  <r>
    <n v="3937"/>
    <x v="1943"/>
    <x v="1"/>
    <x v="382"/>
    <x v="403"/>
    <x v="1"/>
    <s v="LS-17230"/>
    <x v="721"/>
    <x v="0"/>
    <s v="United States"/>
    <x v="55"/>
    <x v="5"/>
    <x v="70"/>
    <x v="2"/>
    <x v="1606"/>
    <x v="1"/>
    <x v="12"/>
    <x v="33"/>
    <x v="1528"/>
    <x v="1"/>
    <x v="2"/>
    <x v="3432"/>
  </r>
  <r>
    <n v="3938"/>
    <x v="1943"/>
    <x v="1"/>
    <x v="382"/>
    <x v="403"/>
    <x v="1"/>
    <s v="LS-17230"/>
    <x v="721"/>
    <x v="0"/>
    <s v="United States"/>
    <x v="55"/>
    <x v="5"/>
    <x v="70"/>
    <x v="2"/>
    <x v="752"/>
    <x v="1"/>
    <x v="10"/>
    <x v="743"/>
    <x v="1939"/>
    <x v="1"/>
    <x v="2"/>
    <x v="2088"/>
  </r>
  <r>
    <n v="3939"/>
    <x v="1943"/>
    <x v="1"/>
    <x v="382"/>
    <x v="403"/>
    <x v="1"/>
    <s v="LS-17230"/>
    <x v="721"/>
    <x v="0"/>
    <s v="United States"/>
    <x v="55"/>
    <x v="5"/>
    <x v="70"/>
    <x v="2"/>
    <x v="901"/>
    <x v="0"/>
    <x v="1"/>
    <x v="884"/>
    <x v="3067"/>
    <x v="0"/>
    <x v="4"/>
    <x v="3433"/>
  </r>
  <r>
    <n v="3940"/>
    <x v="1944"/>
    <x v="0"/>
    <x v="107"/>
    <x v="5"/>
    <x v="3"/>
    <s v="MH-17455"/>
    <x v="708"/>
    <x v="0"/>
    <s v="United States"/>
    <x v="382"/>
    <x v="14"/>
    <x v="466"/>
    <x v="2"/>
    <x v="463"/>
    <x v="0"/>
    <x v="1"/>
    <x v="459"/>
    <x v="3068"/>
    <x v="2"/>
    <x v="0"/>
    <x v="3434"/>
  </r>
  <r>
    <n v="3941"/>
    <x v="1945"/>
    <x v="3"/>
    <x v="796"/>
    <x v="254"/>
    <x v="1"/>
    <s v="TS-21340"/>
    <x v="358"/>
    <x v="0"/>
    <s v="United States"/>
    <x v="20"/>
    <x v="15"/>
    <x v="23"/>
    <x v="3"/>
    <x v="1027"/>
    <x v="0"/>
    <x v="5"/>
    <x v="1009"/>
    <x v="58"/>
    <x v="0"/>
    <x v="0"/>
    <x v="3435"/>
  </r>
  <r>
    <n v="3942"/>
    <x v="1945"/>
    <x v="3"/>
    <x v="796"/>
    <x v="254"/>
    <x v="1"/>
    <s v="TS-21340"/>
    <x v="358"/>
    <x v="0"/>
    <s v="United States"/>
    <x v="20"/>
    <x v="15"/>
    <x v="23"/>
    <x v="3"/>
    <x v="536"/>
    <x v="1"/>
    <x v="8"/>
    <x v="531"/>
    <x v="337"/>
    <x v="7"/>
    <x v="2"/>
    <x v="3436"/>
  </r>
  <r>
    <n v="3943"/>
    <x v="1946"/>
    <x v="3"/>
    <x v="837"/>
    <x v="990"/>
    <x v="0"/>
    <s v="EH-13945"/>
    <x v="13"/>
    <x v="0"/>
    <s v="United States"/>
    <x v="26"/>
    <x v="18"/>
    <x v="31"/>
    <x v="0"/>
    <x v="778"/>
    <x v="1"/>
    <x v="10"/>
    <x v="769"/>
    <x v="233"/>
    <x v="2"/>
    <x v="2"/>
    <x v="1446"/>
  </r>
  <r>
    <n v="3944"/>
    <x v="1947"/>
    <x v="0"/>
    <x v="661"/>
    <x v="991"/>
    <x v="1"/>
    <s v="MG-17695"/>
    <x v="726"/>
    <x v="0"/>
    <s v="United States"/>
    <x v="198"/>
    <x v="15"/>
    <x v="249"/>
    <x v="3"/>
    <x v="1420"/>
    <x v="1"/>
    <x v="14"/>
    <x v="1399"/>
    <x v="3069"/>
    <x v="3"/>
    <x v="0"/>
    <x v="3437"/>
  </r>
  <r>
    <n v="3945"/>
    <x v="1948"/>
    <x v="0"/>
    <x v="458"/>
    <x v="662"/>
    <x v="0"/>
    <s v="DO-13435"/>
    <x v="157"/>
    <x v="0"/>
    <s v="United States"/>
    <x v="1"/>
    <x v="1"/>
    <x v="1"/>
    <x v="1"/>
    <x v="609"/>
    <x v="1"/>
    <x v="10"/>
    <x v="604"/>
    <x v="1714"/>
    <x v="1"/>
    <x v="0"/>
    <x v="1817"/>
  </r>
  <r>
    <n v="3946"/>
    <x v="1949"/>
    <x v="3"/>
    <x v="551"/>
    <x v="122"/>
    <x v="1"/>
    <s v="AF-10870"/>
    <x v="578"/>
    <x v="0"/>
    <s v="United States"/>
    <x v="188"/>
    <x v="2"/>
    <x v="239"/>
    <x v="0"/>
    <x v="1486"/>
    <x v="1"/>
    <x v="10"/>
    <x v="1464"/>
    <x v="3070"/>
    <x v="7"/>
    <x v="2"/>
    <x v="3438"/>
  </r>
  <r>
    <n v="3947"/>
    <x v="1949"/>
    <x v="3"/>
    <x v="551"/>
    <x v="122"/>
    <x v="1"/>
    <s v="AF-10870"/>
    <x v="578"/>
    <x v="0"/>
    <s v="United States"/>
    <x v="188"/>
    <x v="2"/>
    <x v="239"/>
    <x v="0"/>
    <x v="327"/>
    <x v="1"/>
    <x v="14"/>
    <x v="33"/>
    <x v="3071"/>
    <x v="7"/>
    <x v="2"/>
    <x v="3439"/>
  </r>
  <r>
    <n v="3948"/>
    <x v="1950"/>
    <x v="0"/>
    <x v="741"/>
    <x v="407"/>
    <x v="1"/>
    <s v="SN-20710"/>
    <x v="17"/>
    <x v="2"/>
    <s v="United States"/>
    <x v="45"/>
    <x v="5"/>
    <x v="89"/>
    <x v="2"/>
    <x v="181"/>
    <x v="1"/>
    <x v="6"/>
    <x v="180"/>
    <x v="2925"/>
    <x v="0"/>
    <x v="2"/>
    <x v="3440"/>
  </r>
  <r>
    <n v="3949"/>
    <x v="1950"/>
    <x v="0"/>
    <x v="741"/>
    <x v="407"/>
    <x v="1"/>
    <s v="SN-20710"/>
    <x v="17"/>
    <x v="2"/>
    <s v="United States"/>
    <x v="45"/>
    <x v="5"/>
    <x v="89"/>
    <x v="2"/>
    <x v="580"/>
    <x v="1"/>
    <x v="2"/>
    <x v="575"/>
    <x v="3072"/>
    <x v="0"/>
    <x v="2"/>
    <x v="3441"/>
  </r>
  <r>
    <n v="3950"/>
    <x v="1950"/>
    <x v="0"/>
    <x v="741"/>
    <x v="407"/>
    <x v="1"/>
    <s v="SN-20710"/>
    <x v="17"/>
    <x v="2"/>
    <s v="United States"/>
    <x v="45"/>
    <x v="5"/>
    <x v="89"/>
    <x v="2"/>
    <x v="314"/>
    <x v="1"/>
    <x v="10"/>
    <x v="311"/>
    <x v="3073"/>
    <x v="0"/>
    <x v="2"/>
    <x v="3442"/>
  </r>
  <r>
    <n v="3951"/>
    <x v="1950"/>
    <x v="0"/>
    <x v="741"/>
    <x v="407"/>
    <x v="1"/>
    <s v="SN-20710"/>
    <x v="17"/>
    <x v="2"/>
    <s v="United States"/>
    <x v="45"/>
    <x v="5"/>
    <x v="89"/>
    <x v="2"/>
    <x v="163"/>
    <x v="0"/>
    <x v="1"/>
    <x v="162"/>
    <x v="3074"/>
    <x v="5"/>
    <x v="4"/>
    <x v="3443"/>
  </r>
  <r>
    <n v="3952"/>
    <x v="1951"/>
    <x v="2"/>
    <x v="683"/>
    <x v="457"/>
    <x v="0"/>
    <s v="MO-17500"/>
    <x v="373"/>
    <x v="0"/>
    <s v="United States"/>
    <x v="210"/>
    <x v="15"/>
    <x v="264"/>
    <x v="3"/>
    <x v="828"/>
    <x v="1"/>
    <x v="8"/>
    <x v="816"/>
    <x v="3075"/>
    <x v="0"/>
    <x v="2"/>
    <x v="3444"/>
  </r>
  <r>
    <n v="3953"/>
    <x v="1952"/>
    <x v="0"/>
    <x v="398"/>
    <x v="599"/>
    <x v="1"/>
    <s v="ON-18715"/>
    <x v="21"/>
    <x v="1"/>
    <s v="United States"/>
    <x v="60"/>
    <x v="22"/>
    <x v="76"/>
    <x v="1"/>
    <x v="1607"/>
    <x v="2"/>
    <x v="7"/>
    <x v="1589"/>
    <x v="1305"/>
    <x v="0"/>
    <x v="2"/>
    <x v="3445"/>
  </r>
  <r>
    <n v="3954"/>
    <x v="1953"/>
    <x v="3"/>
    <x v="787"/>
    <x v="992"/>
    <x v="1"/>
    <s v="SC-20095"/>
    <x v="183"/>
    <x v="0"/>
    <s v="United States"/>
    <x v="94"/>
    <x v="31"/>
    <x v="358"/>
    <x v="3"/>
    <x v="69"/>
    <x v="1"/>
    <x v="10"/>
    <x v="69"/>
    <x v="1436"/>
    <x v="0"/>
    <x v="0"/>
    <x v="1512"/>
  </r>
  <r>
    <n v="3955"/>
    <x v="1954"/>
    <x v="2"/>
    <x v="527"/>
    <x v="568"/>
    <x v="1"/>
    <s v="MS-17710"/>
    <x v="384"/>
    <x v="0"/>
    <s v="United States"/>
    <x v="66"/>
    <x v="12"/>
    <x v="185"/>
    <x v="2"/>
    <x v="493"/>
    <x v="0"/>
    <x v="5"/>
    <x v="488"/>
    <x v="3076"/>
    <x v="7"/>
    <x v="0"/>
    <x v="3446"/>
  </r>
  <r>
    <n v="3956"/>
    <x v="1954"/>
    <x v="2"/>
    <x v="527"/>
    <x v="568"/>
    <x v="1"/>
    <s v="MS-17710"/>
    <x v="384"/>
    <x v="0"/>
    <s v="United States"/>
    <x v="66"/>
    <x v="12"/>
    <x v="185"/>
    <x v="2"/>
    <x v="1041"/>
    <x v="1"/>
    <x v="6"/>
    <x v="1021"/>
    <x v="1378"/>
    <x v="4"/>
    <x v="0"/>
    <x v="3447"/>
  </r>
  <r>
    <n v="3957"/>
    <x v="1955"/>
    <x v="0"/>
    <x v="190"/>
    <x v="480"/>
    <x v="1"/>
    <s v="DN-13690"/>
    <x v="35"/>
    <x v="0"/>
    <s v="United States"/>
    <x v="8"/>
    <x v="1"/>
    <x v="9"/>
    <x v="1"/>
    <x v="1256"/>
    <x v="0"/>
    <x v="5"/>
    <x v="1231"/>
    <x v="3077"/>
    <x v="1"/>
    <x v="0"/>
    <x v="3448"/>
  </r>
  <r>
    <n v="3958"/>
    <x v="1956"/>
    <x v="0"/>
    <x v="211"/>
    <x v="993"/>
    <x v="1"/>
    <s v="RB-19360"/>
    <x v="181"/>
    <x v="0"/>
    <s v="United States"/>
    <x v="316"/>
    <x v="18"/>
    <x v="394"/>
    <x v="0"/>
    <x v="1095"/>
    <x v="1"/>
    <x v="8"/>
    <x v="1076"/>
    <x v="3078"/>
    <x v="1"/>
    <x v="6"/>
    <x v="3449"/>
  </r>
  <r>
    <n v="3959"/>
    <x v="1956"/>
    <x v="0"/>
    <x v="211"/>
    <x v="993"/>
    <x v="1"/>
    <s v="RB-19360"/>
    <x v="181"/>
    <x v="0"/>
    <s v="United States"/>
    <x v="316"/>
    <x v="18"/>
    <x v="394"/>
    <x v="0"/>
    <x v="324"/>
    <x v="1"/>
    <x v="6"/>
    <x v="321"/>
    <x v="3079"/>
    <x v="0"/>
    <x v="2"/>
    <x v="3450"/>
  </r>
  <r>
    <n v="3960"/>
    <x v="1956"/>
    <x v="0"/>
    <x v="211"/>
    <x v="993"/>
    <x v="1"/>
    <s v="RB-19360"/>
    <x v="181"/>
    <x v="0"/>
    <s v="United States"/>
    <x v="316"/>
    <x v="18"/>
    <x v="394"/>
    <x v="0"/>
    <x v="1608"/>
    <x v="0"/>
    <x v="5"/>
    <x v="1590"/>
    <x v="3080"/>
    <x v="1"/>
    <x v="2"/>
    <x v="3451"/>
  </r>
  <r>
    <n v="3961"/>
    <x v="1957"/>
    <x v="1"/>
    <x v="324"/>
    <x v="994"/>
    <x v="1"/>
    <s v="NH-18610"/>
    <x v="468"/>
    <x v="1"/>
    <s v="United States"/>
    <x v="66"/>
    <x v="12"/>
    <x v="83"/>
    <x v="2"/>
    <x v="1206"/>
    <x v="1"/>
    <x v="8"/>
    <x v="1182"/>
    <x v="3081"/>
    <x v="5"/>
    <x v="0"/>
    <x v="3452"/>
  </r>
  <r>
    <n v="3962"/>
    <x v="1957"/>
    <x v="1"/>
    <x v="324"/>
    <x v="994"/>
    <x v="1"/>
    <s v="NH-18610"/>
    <x v="468"/>
    <x v="1"/>
    <s v="United States"/>
    <x v="66"/>
    <x v="12"/>
    <x v="83"/>
    <x v="2"/>
    <x v="993"/>
    <x v="2"/>
    <x v="7"/>
    <x v="976"/>
    <x v="179"/>
    <x v="2"/>
    <x v="0"/>
    <x v="3453"/>
  </r>
  <r>
    <n v="3963"/>
    <x v="1958"/>
    <x v="3"/>
    <x v="600"/>
    <x v="971"/>
    <x v="2"/>
    <s v="ED-13885"/>
    <x v="525"/>
    <x v="2"/>
    <s v="United States"/>
    <x v="1"/>
    <x v="1"/>
    <x v="62"/>
    <x v="1"/>
    <x v="1005"/>
    <x v="1"/>
    <x v="6"/>
    <x v="988"/>
    <x v="1387"/>
    <x v="1"/>
    <x v="0"/>
    <x v="3454"/>
  </r>
  <r>
    <n v="3964"/>
    <x v="1958"/>
    <x v="3"/>
    <x v="600"/>
    <x v="971"/>
    <x v="2"/>
    <s v="ED-13885"/>
    <x v="525"/>
    <x v="2"/>
    <s v="United States"/>
    <x v="1"/>
    <x v="1"/>
    <x v="62"/>
    <x v="1"/>
    <x v="943"/>
    <x v="0"/>
    <x v="5"/>
    <x v="927"/>
    <x v="3082"/>
    <x v="1"/>
    <x v="0"/>
    <x v="3455"/>
  </r>
  <r>
    <n v="3965"/>
    <x v="1959"/>
    <x v="0"/>
    <x v="897"/>
    <x v="961"/>
    <x v="1"/>
    <s v="PW-19240"/>
    <x v="617"/>
    <x v="0"/>
    <s v="United States"/>
    <x v="10"/>
    <x v="9"/>
    <x v="11"/>
    <x v="3"/>
    <x v="1609"/>
    <x v="1"/>
    <x v="6"/>
    <x v="1591"/>
    <x v="964"/>
    <x v="1"/>
    <x v="2"/>
    <x v="3456"/>
  </r>
  <r>
    <n v="3966"/>
    <x v="1960"/>
    <x v="2"/>
    <x v="607"/>
    <x v="995"/>
    <x v="0"/>
    <s v="DM-13345"/>
    <x v="664"/>
    <x v="1"/>
    <s v="United States"/>
    <x v="153"/>
    <x v="3"/>
    <x v="196"/>
    <x v="0"/>
    <x v="279"/>
    <x v="1"/>
    <x v="6"/>
    <x v="276"/>
    <x v="964"/>
    <x v="1"/>
    <x v="2"/>
    <x v="3456"/>
  </r>
  <r>
    <n v="3967"/>
    <x v="1961"/>
    <x v="0"/>
    <x v="178"/>
    <x v="996"/>
    <x v="1"/>
    <s v="DW-13540"/>
    <x v="386"/>
    <x v="0"/>
    <s v="United States"/>
    <x v="20"/>
    <x v="15"/>
    <x v="23"/>
    <x v="3"/>
    <x v="666"/>
    <x v="1"/>
    <x v="6"/>
    <x v="660"/>
    <x v="1943"/>
    <x v="4"/>
    <x v="0"/>
    <x v="3457"/>
  </r>
  <r>
    <n v="3968"/>
    <x v="1962"/>
    <x v="0"/>
    <x v="244"/>
    <x v="213"/>
    <x v="2"/>
    <s v="EH-14125"/>
    <x v="258"/>
    <x v="2"/>
    <s v="United States"/>
    <x v="77"/>
    <x v="22"/>
    <x v="97"/>
    <x v="1"/>
    <x v="612"/>
    <x v="1"/>
    <x v="8"/>
    <x v="607"/>
    <x v="3083"/>
    <x v="3"/>
    <x v="6"/>
    <x v="3458"/>
  </r>
  <r>
    <n v="3969"/>
    <x v="1963"/>
    <x v="1"/>
    <x v="932"/>
    <x v="997"/>
    <x v="1"/>
    <s v="KE-16420"/>
    <x v="722"/>
    <x v="1"/>
    <s v="United States"/>
    <x v="52"/>
    <x v="5"/>
    <x v="65"/>
    <x v="2"/>
    <x v="175"/>
    <x v="1"/>
    <x v="8"/>
    <x v="174"/>
    <x v="3084"/>
    <x v="8"/>
    <x v="3"/>
    <x v="3459"/>
  </r>
  <r>
    <n v="3970"/>
    <x v="1963"/>
    <x v="1"/>
    <x v="932"/>
    <x v="997"/>
    <x v="1"/>
    <s v="KE-16420"/>
    <x v="722"/>
    <x v="1"/>
    <s v="United States"/>
    <x v="52"/>
    <x v="5"/>
    <x v="65"/>
    <x v="2"/>
    <x v="1610"/>
    <x v="1"/>
    <x v="10"/>
    <x v="1592"/>
    <x v="3085"/>
    <x v="12"/>
    <x v="2"/>
    <x v="3460"/>
  </r>
  <r>
    <n v="3971"/>
    <x v="1964"/>
    <x v="2"/>
    <x v="754"/>
    <x v="158"/>
    <x v="1"/>
    <s v="SP-20920"/>
    <x v="727"/>
    <x v="0"/>
    <s v="United States"/>
    <x v="1"/>
    <x v="1"/>
    <x v="1"/>
    <x v="1"/>
    <x v="1357"/>
    <x v="1"/>
    <x v="10"/>
    <x v="1334"/>
    <x v="3086"/>
    <x v="6"/>
    <x v="0"/>
    <x v="3461"/>
  </r>
  <r>
    <n v="3972"/>
    <x v="1965"/>
    <x v="1"/>
    <x v="933"/>
    <x v="998"/>
    <x v="0"/>
    <s v="PS-19045"/>
    <x v="390"/>
    <x v="2"/>
    <s v="United States"/>
    <x v="341"/>
    <x v="12"/>
    <x v="422"/>
    <x v="2"/>
    <x v="1500"/>
    <x v="1"/>
    <x v="6"/>
    <x v="1479"/>
    <x v="1378"/>
    <x v="4"/>
    <x v="0"/>
    <x v="3462"/>
  </r>
  <r>
    <n v="3973"/>
    <x v="1966"/>
    <x v="0"/>
    <x v="892"/>
    <x v="944"/>
    <x v="1"/>
    <s v="JM-15250"/>
    <x v="49"/>
    <x v="0"/>
    <s v="United States"/>
    <x v="20"/>
    <x v="15"/>
    <x v="29"/>
    <x v="3"/>
    <x v="949"/>
    <x v="1"/>
    <x v="10"/>
    <x v="933"/>
    <x v="814"/>
    <x v="0"/>
    <x v="0"/>
    <x v="3463"/>
  </r>
  <r>
    <n v="3974"/>
    <x v="1966"/>
    <x v="0"/>
    <x v="892"/>
    <x v="944"/>
    <x v="1"/>
    <s v="JM-15250"/>
    <x v="49"/>
    <x v="0"/>
    <s v="United States"/>
    <x v="20"/>
    <x v="15"/>
    <x v="29"/>
    <x v="3"/>
    <x v="985"/>
    <x v="1"/>
    <x v="8"/>
    <x v="969"/>
    <x v="1278"/>
    <x v="2"/>
    <x v="2"/>
    <x v="1329"/>
  </r>
  <r>
    <n v="3975"/>
    <x v="1966"/>
    <x v="0"/>
    <x v="892"/>
    <x v="944"/>
    <x v="1"/>
    <s v="JM-15250"/>
    <x v="49"/>
    <x v="0"/>
    <s v="United States"/>
    <x v="20"/>
    <x v="15"/>
    <x v="29"/>
    <x v="3"/>
    <x v="28"/>
    <x v="0"/>
    <x v="5"/>
    <x v="28"/>
    <x v="3087"/>
    <x v="8"/>
    <x v="0"/>
    <x v="3464"/>
  </r>
  <r>
    <n v="3976"/>
    <x v="1966"/>
    <x v="0"/>
    <x v="892"/>
    <x v="944"/>
    <x v="1"/>
    <s v="JM-15250"/>
    <x v="49"/>
    <x v="0"/>
    <s v="United States"/>
    <x v="20"/>
    <x v="15"/>
    <x v="29"/>
    <x v="3"/>
    <x v="777"/>
    <x v="1"/>
    <x v="8"/>
    <x v="768"/>
    <x v="3088"/>
    <x v="3"/>
    <x v="2"/>
    <x v="3465"/>
  </r>
  <r>
    <n v="3977"/>
    <x v="1967"/>
    <x v="0"/>
    <x v="332"/>
    <x v="351"/>
    <x v="2"/>
    <s v="EB-13930"/>
    <x v="518"/>
    <x v="0"/>
    <s v="United States"/>
    <x v="102"/>
    <x v="17"/>
    <x v="195"/>
    <x v="0"/>
    <x v="1611"/>
    <x v="0"/>
    <x v="5"/>
    <x v="1593"/>
    <x v="3089"/>
    <x v="4"/>
    <x v="0"/>
    <x v="3466"/>
  </r>
  <r>
    <n v="3978"/>
    <x v="1968"/>
    <x v="3"/>
    <x v="280"/>
    <x v="951"/>
    <x v="1"/>
    <s v="FG-14260"/>
    <x v="435"/>
    <x v="2"/>
    <s v="United States"/>
    <x v="4"/>
    <x v="4"/>
    <x v="59"/>
    <x v="1"/>
    <x v="127"/>
    <x v="1"/>
    <x v="13"/>
    <x v="33"/>
    <x v="3090"/>
    <x v="1"/>
    <x v="0"/>
    <x v="3467"/>
  </r>
  <r>
    <n v="3979"/>
    <x v="1968"/>
    <x v="3"/>
    <x v="280"/>
    <x v="951"/>
    <x v="1"/>
    <s v="FG-14260"/>
    <x v="435"/>
    <x v="2"/>
    <s v="United States"/>
    <x v="4"/>
    <x v="4"/>
    <x v="59"/>
    <x v="1"/>
    <x v="509"/>
    <x v="2"/>
    <x v="7"/>
    <x v="504"/>
    <x v="560"/>
    <x v="0"/>
    <x v="2"/>
    <x v="569"/>
  </r>
  <r>
    <n v="3980"/>
    <x v="1969"/>
    <x v="2"/>
    <x v="851"/>
    <x v="999"/>
    <x v="1"/>
    <s v="TH-21235"/>
    <x v="260"/>
    <x v="1"/>
    <s v="United States"/>
    <x v="20"/>
    <x v="15"/>
    <x v="23"/>
    <x v="3"/>
    <x v="972"/>
    <x v="0"/>
    <x v="3"/>
    <x v="957"/>
    <x v="3091"/>
    <x v="0"/>
    <x v="10"/>
    <x v="3468"/>
  </r>
  <r>
    <n v="3981"/>
    <x v="1969"/>
    <x v="2"/>
    <x v="851"/>
    <x v="999"/>
    <x v="1"/>
    <s v="TH-21235"/>
    <x v="260"/>
    <x v="1"/>
    <s v="United States"/>
    <x v="20"/>
    <x v="15"/>
    <x v="23"/>
    <x v="3"/>
    <x v="551"/>
    <x v="1"/>
    <x v="9"/>
    <x v="545"/>
    <x v="3092"/>
    <x v="1"/>
    <x v="0"/>
    <x v="3469"/>
  </r>
  <r>
    <n v="3982"/>
    <x v="1970"/>
    <x v="3"/>
    <x v="934"/>
    <x v="404"/>
    <x v="1"/>
    <s v="PL-18925"/>
    <x v="484"/>
    <x v="2"/>
    <s v="United States"/>
    <x v="4"/>
    <x v="4"/>
    <x v="60"/>
    <x v="1"/>
    <x v="560"/>
    <x v="0"/>
    <x v="5"/>
    <x v="554"/>
    <x v="3093"/>
    <x v="1"/>
    <x v="0"/>
    <x v="3470"/>
  </r>
  <r>
    <n v="3983"/>
    <x v="1971"/>
    <x v="0"/>
    <x v="274"/>
    <x v="1000"/>
    <x v="0"/>
    <s v="CC-12370"/>
    <x v="666"/>
    <x v="0"/>
    <s v="United States"/>
    <x v="1"/>
    <x v="1"/>
    <x v="62"/>
    <x v="1"/>
    <x v="51"/>
    <x v="0"/>
    <x v="1"/>
    <x v="51"/>
    <x v="2804"/>
    <x v="4"/>
    <x v="2"/>
    <x v="3471"/>
  </r>
  <r>
    <n v="3984"/>
    <x v="1971"/>
    <x v="0"/>
    <x v="274"/>
    <x v="1000"/>
    <x v="0"/>
    <s v="CC-12370"/>
    <x v="666"/>
    <x v="0"/>
    <s v="United States"/>
    <x v="1"/>
    <x v="1"/>
    <x v="62"/>
    <x v="1"/>
    <x v="1293"/>
    <x v="2"/>
    <x v="16"/>
    <x v="1270"/>
    <x v="2481"/>
    <x v="2"/>
    <x v="2"/>
    <x v="3472"/>
  </r>
  <r>
    <n v="3985"/>
    <x v="1971"/>
    <x v="0"/>
    <x v="274"/>
    <x v="1000"/>
    <x v="0"/>
    <s v="CC-12370"/>
    <x v="666"/>
    <x v="0"/>
    <s v="United States"/>
    <x v="1"/>
    <x v="1"/>
    <x v="62"/>
    <x v="1"/>
    <x v="1438"/>
    <x v="1"/>
    <x v="10"/>
    <x v="1417"/>
    <x v="1553"/>
    <x v="7"/>
    <x v="0"/>
    <x v="1641"/>
  </r>
  <r>
    <n v="3986"/>
    <x v="1972"/>
    <x v="0"/>
    <x v="764"/>
    <x v="180"/>
    <x v="1"/>
    <s v="JM-15535"/>
    <x v="341"/>
    <x v="0"/>
    <s v="United States"/>
    <x v="80"/>
    <x v="1"/>
    <x v="467"/>
    <x v="1"/>
    <x v="713"/>
    <x v="0"/>
    <x v="0"/>
    <x v="705"/>
    <x v="3094"/>
    <x v="1"/>
    <x v="11"/>
    <x v="3473"/>
  </r>
  <r>
    <n v="3987"/>
    <x v="1973"/>
    <x v="3"/>
    <x v="798"/>
    <x v="1001"/>
    <x v="1"/>
    <s v="KF-16285"/>
    <x v="580"/>
    <x v="2"/>
    <s v="United States"/>
    <x v="135"/>
    <x v="30"/>
    <x v="170"/>
    <x v="3"/>
    <x v="486"/>
    <x v="1"/>
    <x v="4"/>
    <x v="481"/>
    <x v="3095"/>
    <x v="4"/>
    <x v="0"/>
    <x v="3474"/>
  </r>
  <r>
    <n v="3988"/>
    <x v="1973"/>
    <x v="3"/>
    <x v="798"/>
    <x v="1001"/>
    <x v="1"/>
    <s v="KF-16285"/>
    <x v="580"/>
    <x v="2"/>
    <s v="United States"/>
    <x v="135"/>
    <x v="30"/>
    <x v="170"/>
    <x v="3"/>
    <x v="1612"/>
    <x v="1"/>
    <x v="9"/>
    <x v="1594"/>
    <x v="3096"/>
    <x v="2"/>
    <x v="0"/>
    <x v="3475"/>
  </r>
  <r>
    <n v="3989"/>
    <x v="1974"/>
    <x v="0"/>
    <x v="764"/>
    <x v="1002"/>
    <x v="1"/>
    <s v="CS-12175"/>
    <x v="728"/>
    <x v="1"/>
    <s v="United States"/>
    <x v="29"/>
    <x v="18"/>
    <x v="84"/>
    <x v="0"/>
    <x v="1613"/>
    <x v="0"/>
    <x v="5"/>
    <x v="1595"/>
    <x v="3097"/>
    <x v="2"/>
    <x v="2"/>
    <x v="3476"/>
  </r>
  <r>
    <n v="3990"/>
    <x v="1975"/>
    <x v="2"/>
    <x v="641"/>
    <x v="680"/>
    <x v="0"/>
    <s v="AR-10540"/>
    <x v="481"/>
    <x v="0"/>
    <s v="United States"/>
    <x v="383"/>
    <x v="34"/>
    <x v="468"/>
    <x v="3"/>
    <x v="750"/>
    <x v="0"/>
    <x v="5"/>
    <x v="741"/>
    <x v="3098"/>
    <x v="0"/>
    <x v="0"/>
    <x v="3477"/>
  </r>
  <r>
    <n v="3991"/>
    <x v="1976"/>
    <x v="2"/>
    <x v="935"/>
    <x v="821"/>
    <x v="1"/>
    <s v="MS-17770"/>
    <x v="474"/>
    <x v="0"/>
    <s v="United States"/>
    <x v="152"/>
    <x v="9"/>
    <x v="207"/>
    <x v="3"/>
    <x v="1420"/>
    <x v="1"/>
    <x v="14"/>
    <x v="1399"/>
    <x v="3099"/>
    <x v="1"/>
    <x v="2"/>
    <x v="3478"/>
  </r>
  <r>
    <n v="3992"/>
    <x v="1977"/>
    <x v="1"/>
    <x v="489"/>
    <x v="27"/>
    <x v="1"/>
    <s v="DB-13120"/>
    <x v="106"/>
    <x v="1"/>
    <s v="United States"/>
    <x v="67"/>
    <x v="2"/>
    <x v="85"/>
    <x v="0"/>
    <x v="750"/>
    <x v="0"/>
    <x v="5"/>
    <x v="741"/>
    <x v="3100"/>
    <x v="1"/>
    <x v="2"/>
    <x v="3479"/>
  </r>
  <r>
    <n v="3993"/>
    <x v="1977"/>
    <x v="1"/>
    <x v="489"/>
    <x v="27"/>
    <x v="1"/>
    <s v="DB-13120"/>
    <x v="106"/>
    <x v="1"/>
    <s v="United States"/>
    <x v="67"/>
    <x v="2"/>
    <x v="85"/>
    <x v="0"/>
    <x v="610"/>
    <x v="1"/>
    <x v="14"/>
    <x v="605"/>
    <x v="3101"/>
    <x v="1"/>
    <x v="2"/>
    <x v="3480"/>
  </r>
  <r>
    <n v="3994"/>
    <x v="1977"/>
    <x v="1"/>
    <x v="489"/>
    <x v="27"/>
    <x v="1"/>
    <s v="DB-13120"/>
    <x v="106"/>
    <x v="1"/>
    <s v="United States"/>
    <x v="67"/>
    <x v="2"/>
    <x v="85"/>
    <x v="0"/>
    <x v="915"/>
    <x v="1"/>
    <x v="6"/>
    <x v="898"/>
    <x v="3102"/>
    <x v="5"/>
    <x v="2"/>
    <x v="3481"/>
  </r>
  <r>
    <n v="3995"/>
    <x v="1978"/>
    <x v="1"/>
    <x v="936"/>
    <x v="1003"/>
    <x v="1"/>
    <s v="DK-12895"/>
    <x v="729"/>
    <x v="0"/>
    <s v="United States"/>
    <x v="249"/>
    <x v="6"/>
    <x v="308"/>
    <x v="2"/>
    <x v="1528"/>
    <x v="0"/>
    <x v="0"/>
    <x v="1506"/>
    <x v="3103"/>
    <x v="1"/>
    <x v="0"/>
    <x v="3482"/>
  </r>
  <r>
    <n v="3996"/>
    <x v="1978"/>
    <x v="1"/>
    <x v="936"/>
    <x v="1003"/>
    <x v="1"/>
    <s v="DK-12895"/>
    <x v="729"/>
    <x v="0"/>
    <s v="United States"/>
    <x v="249"/>
    <x v="6"/>
    <x v="308"/>
    <x v="2"/>
    <x v="1265"/>
    <x v="0"/>
    <x v="1"/>
    <x v="1240"/>
    <x v="3104"/>
    <x v="3"/>
    <x v="0"/>
    <x v="3483"/>
  </r>
  <r>
    <n v="3997"/>
    <x v="1978"/>
    <x v="1"/>
    <x v="936"/>
    <x v="1003"/>
    <x v="1"/>
    <s v="DK-12895"/>
    <x v="729"/>
    <x v="0"/>
    <s v="United States"/>
    <x v="249"/>
    <x v="6"/>
    <x v="308"/>
    <x v="2"/>
    <x v="348"/>
    <x v="2"/>
    <x v="7"/>
    <x v="344"/>
    <x v="3105"/>
    <x v="2"/>
    <x v="0"/>
    <x v="3484"/>
  </r>
  <r>
    <n v="3998"/>
    <x v="1978"/>
    <x v="1"/>
    <x v="936"/>
    <x v="1003"/>
    <x v="1"/>
    <s v="DK-12895"/>
    <x v="729"/>
    <x v="0"/>
    <s v="United States"/>
    <x v="249"/>
    <x v="6"/>
    <x v="308"/>
    <x v="2"/>
    <x v="1614"/>
    <x v="1"/>
    <x v="6"/>
    <x v="1596"/>
    <x v="1883"/>
    <x v="7"/>
    <x v="0"/>
    <x v="3485"/>
  </r>
  <r>
    <n v="3999"/>
    <x v="1978"/>
    <x v="1"/>
    <x v="936"/>
    <x v="1003"/>
    <x v="1"/>
    <s v="DK-12895"/>
    <x v="729"/>
    <x v="0"/>
    <s v="United States"/>
    <x v="249"/>
    <x v="6"/>
    <x v="308"/>
    <x v="2"/>
    <x v="1292"/>
    <x v="0"/>
    <x v="5"/>
    <x v="1269"/>
    <x v="3106"/>
    <x v="5"/>
    <x v="0"/>
    <x v="3486"/>
  </r>
  <r>
    <n v="4000"/>
    <x v="1979"/>
    <x v="1"/>
    <x v="789"/>
    <x v="532"/>
    <x v="0"/>
    <s v="MP-17965"/>
    <x v="172"/>
    <x v="1"/>
    <s v="United States"/>
    <x v="370"/>
    <x v="2"/>
    <x v="453"/>
    <x v="0"/>
    <x v="266"/>
    <x v="0"/>
    <x v="0"/>
    <x v="263"/>
    <x v="3107"/>
    <x v="2"/>
    <x v="2"/>
    <x v="3487"/>
  </r>
  <r>
    <n v="4001"/>
    <x v="1980"/>
    <x v="2"/>
    <x v="856"/>
    <x v="36"/>
    <x v="1"/>
    <s v="Dp-13240"/>
    <x v="656"/>
    <x v="2"/>
    <s v="United States"/>
    <x v="4"/>
    <x v="4"/>
    <x v="60"/>
    <x v="1"/>
    <x v="1137"/>
    <x v="0"/>
    <x v="5"/>
    <x v="1116"/>
    <x v="3108"/>
    <x v="10"/>
    <x v="0"/>
    <x v="3488"/>
  </r>
  <r>
    <n v="4002"/>
    <x v="1980"/>
    <x v="2"/>
    <x v="856"/>
    <x v="36"/>
    <x v="1"/>
    <s v="Dp-13240"/>
    <x v="656"/>
    <x v="2"/>
    <s v="United States"/>
    <x v="4"/>
    <x v="4"/>
    <x v="60"/>
    <x v="1"/>
    <x v="1615"/>
    <x v="2"/>
    <x v="11"/>
    <x v="1597"/>
    <x v="2047"/>
    <x v="2"/>
    <x v="0"/>
    <x v="3489"/>
  </r>
  <r>
    <n v="4003"/>
    <x v="1981"/>
    <x v="0"/>
    <x v="840"/>
    <x v="599"/>
    <x v="1"/>
    <s v="CC-12220"/>
    <x v="417"/>
    <x v="0"/>
    <s v="United States"/>
    <x v="52"/>
    <x v="5"/>
    <x v="65"/>
    <x v="2"/>
    <x v="335"/>
    <x v="0"/>
    <x v="3"/>
    <x v="331"/>
    <x v="3109"/>
    <x v="1"/>
    <x v="4"/>
    <x v="3490"/>
  </r>
  <r>
    <n v="4004"/>
    <x v="1981"/>
    <x v="0"/>
    <x v="840"/>
    <x v="599"/>
    <x v="1"/>
    <s v="CC-12220"/>
    <x v="417"/>
    <x v="0"/>
    <s v="United States"/>
    <x v="52"/>
    <x v="5"/>
    <x v="65"/>
    <x v="2"/>
    <x v="1616"/>
    <x v="2"/>
    <x v="15"/>
    <x v="1598"/>
    <x v="3110"/>
    <x v="1"/>
    <x v="10"/>
    <x v="3491"/>
  </r>
  <r>
    <n v="4005"/>
    <x v="1981"/>
    <x v="0"/>
    <x v="840"/>
    <x v="599"/>
    <x v="1"/>
    <s v="CC-12220"/>
    <x v="417"/>
    <x v="0"/>
    <s v="United States"/>
    <x v="52"/>
    <x v="5"/>
    <x v="65"/>
    <x v="2"/>
    <x v="373"/>
    <x v="1"/>
    <x v="12"/>
    <x v="369"/>
    <x v="3111"/>
    <x v="1"/>
    <x v="2"/>
    <x v="3492"/>
  </r>
  <r>
    <n v="4006"/>
    <x v="1982"/>
    <x v="1"/>
    <x v="895"/>
    <x v="313"/>
    <x v="1"/>
    <s v="KM-16660"/>
    <x v="730"/>
    <x v="0"/>
    <s v="United States"/>
    <x v="185"/>
    <x v="32"/>
    <x v="235"/>
    <x v="0"/>
    <x v="1325"/>
    <x v="1"/>
    <x v="6"/>
    <x v="33"/>
    <x v="3112"/>
    <x v="7"/>
    <x v="0"/>
    <x v="3493"/>
  </r>
  <r>
    <n v="4007"/>
    <x v="1982"/>
    <x v="1"/>
    <x v="895"/>
    <x v="313"/>
    <x v="1"/>
    <s v="KM-16660"/>
    <x v="730"/>
    <x v="0"/>
    <s v="United States"/>
    <x v="185"/>
    <x v="32"/>
    <x v="235"/>
    <x v="0"/>
    <x v="1440"/>
    <x v="1"/>
    <x v="10"/>
    <x v="1419"/>
    <x v="243"/>
    <x v="4"/>
    <x v="0"/>
    <x v="245"/>
  </r>
  <r>
    <n v="4008"/>
    <x v="1982"/>
    <x v="1"/>
    <x v="895"/>
    <x v="313"/>
    <x v="1"/>
    <s v="KM-16660"/>
    <x v="730"/>
    <x v="0"/>
    <s v="United States"/>
    <x v="185"/>
    <x v="32"/>
    <x v="235"/>
    <x v="0"/>
    <x v="1617"/>
    <x v="2"/>
    <x v="11"/>
    <x v="1599"/>
    <x v="3113"/>
    <x v="5"/>
    <x v="0"/>
    <x v="3494"/>
  </r>
  <r>
    <n v="4009"/>
    <x v="1983"/>
    <x v="1"/>
    <x v="217"/>
    <x v="190"/>
    <x v="1"/>
    <s v="MK-17905"/>
    <x v="149"/>
    <x v="1"/>
    <s v="United States"/>
    <x v="103"/>
    <x v="22"/>
    <x v="127"/>
    <x v="1"/>
    <x v="1005"/>
    <x v="1"/>
    <x v="6"/>
    <x v="988"/>
    <x v="1312"/>
    <x v="0"/>
    <x v="2"/>
    <x v="1367"/>
  </r>
  <r>
    <n v="4010"/>
    <x v="1984"/>
    <x v="3"/>
    <x v="314"/>
    <x v="838"/>
    <x v="1"/>
    <s v="SC-20725"/>
    <x v="56"/>
    <x v="0"/>
    <s v="United States"/>
    <x v="1"/>
    <x v="1"/>
    <x v="1"/>
    <x v="1"/>
    <x v="1618"/>
    <x v="0"/>
    <x v="5"/>
    <x v="1600"/>
    <x v="3114"/>
    <x v="10"/>
    <x v="0"/>
    <x v="3495"/>
  </r>
  <r>
    <n v="4011"/>
    <x v="1985"/>
    <x v="3"/>
    <x v="610"/>
    <x v="865"/>
    <x v="2"/>
    <s v="CC-12475"/>
    <x v="693"/>
    <x v="0"/>
    <s v="United States"/>
    <x v="10"/>
    <x v="9"/>
    <x v="105"/>
    <x v="3"/>
    <x v="523"/>
    <x v="1"/>
    <x v="10"/>
    <x v="518"/>
    <x v="582"/>
    <x v="0"/>
    <x v="2"/>
    <x v="591"/>
  </r>
  <r>
    <n v="4012"/>
    <x v="1985"/>
    <x v="3"/>
    <x v="610"/>
    <x v="865"/>
    <x v="2"/>
    <s v="CC-12475"/>
    <x v="693"/>
    <x v="0"/>
    <s v="United States"/>
    <x v="10"/>
    <x v="9"/>
    <x v="105"/>
    <x v="3"/>
    <x v="576"/>
    <x v="1"/>
    <x v="4"/>
    <x v="571"/>
    <x v="3115"/>
    <x v="4"/>
    <x v="2"/>
    <x v="3496"/>
  </r>
  <r>
    <n v="4013"/>
    <x v="1986"/>
    <x v="1"/>
    <x v="937"/>
    <x v="98"/>
    <x v="1"/>
    <s v="BT-11305"/>
    <x v="457"/>
    <x v="2"/>
    <s v="United States"/>
    <x v="384"/>
    <x v="6"/>
    <x v="469"/>
    <x v="2"/>
    <x v="786"/>
    <x v="1"/>
    <x v="6"/>
    <x v="777"/>
    <x v="860"/>
    <x v="4"/>
    <x v="0"/>
    <x v="2951"/>
  </r>
  <r>
    <n v="4014"/>
    <x v="1987"/>
    <x v="1"/>
    <x v="841"/>
    <x v="269"/>
    <x v="1"/>
    <s v="FH-14350"/>
    <x v="651"/>
    <x v="0"/>
    <s v="United States"/>
    <x v="118"/>
    <x v="32"/>
    <x v="148"/>
    <x v="0"/>
    <x v="1107"/>
    <x v="1"/>
    <x v="9"/>
    <x v="1087"/>
    <x v="3116"/>
    <x v="1"/>
    <x v="0"/>
    <x v="3497"/>
  </r>
  <r>
    <n v="4015"/>
    <x v="1987"/>
    <x v="1"/>
    <x v="841"/>
    <x v="269"/>
    <x v="1"/>
    <s v="FH-14350"/>
    <x v="651"/>
    <x v="0"/>
    <s v="United States"/>
    <x v="118"/>
    <x v="32"/>
    <x v="148"/>
    <x v="0"/>
    <x v="1186"/>
    <x v="1"/>
    <x v="2"/>
    <x v="1163"/>
    <x v="880"/>
    <x v="1"/>
    <x v="0"/>
    <x v="913"/>
  </r>
  <r>
    <n v="4016"/>
    <x v="1987"/>
    <x v="1"/>
    <x v="841"/>
    <x v="269"/>
    <x v="1"/>
    <s v="FH-14350"/>
    <x v="651"/>
    <x v="0"/>
    <s v="United States"/>
    <x v="118"/>
    <x v="32"/>
    <x v="148"/>
    <x v="0"/>
    <x v="1413"/>
    <x v="1"/>
    <x v="10"/>
    <x v="1391"/>
    <x v="3117"/>
    <x v="2"/>
    <x v="0"/>
    <x v="3498"/>
  </r>
  <r>
    <n v="4017"/>
    <x v="1987"/>
    <x v="1"/>
    <x v="841"/>
    <x v="269"/>
    <x v="1"/>
    <s v="FH-14350"/>
    <x v="651"/>
    <x v="0"/>
    <s v="United States"/>
    <x v="118"/>
    <x v="32"/>
    <x v="148"/>
    <x v="0"/>
    <x v="1117"/>
    <x v="1"/>
    <x v="10"/>
    <x v="1096"/>
    <x v="1591"/>
    <x v="2"/>
    <x v="0"/>
    <x v="3499"/>
  </r>
  <r>
    <n v="4018"/>
    <x v="1987"/>
    <x v="1"/>
    <x v="841"/>
    <x v="269"/>
    <x v="1"/>
    <s v="FH-14350"/>
    <x v="651"/>
    <x v="0"/>
    <s v="United States"/>
    <x v="118"/>
    <x v="32"/>
    <x v="148"/>
    <x v="0"/>
    <x v="1619"/>
    <x v="1"/>
    <x v="10"/>
    <x v="1601"/>
    <x v="3118"/>
    <x v="0"/>
    <x v="0"/>
    <x v="3500"/>
  </r>
  <r>
    <n v="4019"/>
    <x v="1987"/>
    <x v="1"/>
    <x v="841"/>
    <x v="269"/>
    <x v="1"/>
    <s v="FH-14350"/>
    <x v="651"/>
    <x v="0"/>
    <s v="United States"/>
    <x v="118"/>
    <x v="32"/>
    <x v="148"/>
    <x v="0"/>
    <x v="1130"/>
    <x v="2"/>
    <x v="11"/>
    <x v="1109"/>
    <x v="1771"/>
    <x v="6"/>
    <x v="0"/>
    <x v="1885"/>
  </r>
  <r>
    <n v="4020"/>
    <x v="1987"/>
    <x v="1"/>
    <x v="841"/>
    <x v="269"/>
    <x v="1"/>
    <s v="FH-14350"/>
    <x v="651"/>
    <x v="0"/>
    <s v="United States"/>
    <x v="118"/>
    <x v="32"/>
    <x v="148"/>
    <x v="0"/>
    <x v="22"/>
    <x v="1"/>
    <x v="9"/>
    <x v="22"/>
    <x v="3119"/>
    <x v="1"/>
    <x v="0"/>
    <x v="3501"/>
  </r>
  <r>
    <n v="4021"/>
    <x v="1988"/>
    <x v="2"/>
    <x v="169"/>
    <x v="1004"/>
    <x v="1"/>
    <s v="AA-10645"/>
    <x v="731"/>
    <x v="0"/>
    <s v="United States"/>
    <x v="142"/>
    <x v="9"/>
    <x v="181"/>
    <x v="3"/>
    <x v="167"/>
    <x v="0"/>
    <x v="1"/>
    <x v="166"/>
    <x v="3120"/>
    <x v="1"/>
    <x v="4"/>
    <x v="3502"/>
  </r>
  <r>
    <n v="4022"/>
    <x v="1988"/>
    <x v="2"/>
    <x v="169"/>
    <x v="1004"/>
    <x v="1"/>
    <s v="AA-10645"/>
    <x v="731"/>
    <x v="0"/>
    <s v="United States"/>
    <x v="142"/>
    <x v="9"/>
    <x v="181"/>
    <x v="3"/>
    <x v="40"/>
    <x v="2"/>
    <x v="7"/>
    <x v="40"/>
    <x v="3121"/>
    <x v="1"/>
    <x v="10"/>
    <x v="3503"/>
  </r>
  <r>
    <n v="4023"/>
    <x v="1988"/>
    <x v="2"/>
    <x v="169"/>
    <x v="1004"/>
    <x v="1"/>
    <s v="AA-10645"/>
    <x v="731"/>
    <x v="0"/>
    <s v="United States"/>
    <x v="142"/>
    <x v="9"/>
    <x v="181"/>
    <x v="3"/>
    <x v="1"/>
    <x v="0"/>
    <x v="1"/>
    <x v="1"/>
    <x v="3122"/>
    <x v="2"/>
    <x v="4"/>
    <x v="232"/>
  </r>
  <r>
    <n v="4024"/>
    <x v="1989"/>
    <x v="3"/>
    <x v="855"/>
    <x v="980"/>
    <x v="2"/>
    <s v="JO-15145"/>
    <x v="705"/>
    <x v="1"/>
    <s v="United States"/>
    <x v="8"/>
    <x v="1"/>
    <x v="94"/>
    <x v="1"/>
    <x v="1219"/>
    <x v="0"/>
    <x v="0"/>
    <x v="1194"/>
    <x v="3123"/>
    <x v="2"/>
    <x v="11"/>
    <x v="3504"/>
  </r>
  <r>
    <n v="4025"/>
    <x v="1989"/>
    <x v="3"/>
    <x v="855"/>
    <x v="980"/>
    <x v="2"/>
    <s v="JO-15145"/>
    <x v="705"/>
    <x v="1"/>
    <s v="United States"/>
    <x v="8"/>
    <x v="1"/>
    <x v="94"/>
    <x v="1"/>
    <x v="1620"/>
    <x v="2"/>
    <x v="7"/>
    <x v="1602"/>
    <x v="3124"/>
    <x v="4"/>
    <x v="2"/>
    <x v="3505"/>
  </r>
  <r>
    <n v="4026"/>
    <x v="1990"/>
    <x v="3"/>
    <x v="938"/>
    <x v="851"/>
    <x v="2"/>
    <s v="SF-20965"/>
    <x v="245"/>
    <x v="1"/>
    <s v="United States"/>
    <x v="385"/>
    <x v="5"/>
    <x v="470"/>
    <x v="2"/>
    <x v="1286"/>
    <x v="1"/>
    <x v="10"/>
    <x v="1263"/>
    <x v="3125"/>
    <x v="4"/>
    <x v="2"/>
    <x v="3506"/>
  </r>
  <r>
    <n v="4027"/>
    <x v="1990"/>
    <x v="3"/>
    <x v="938"/>
    <x v="851"/>
    <x v="2"/>
    <s v="SF-20965"/>
    <x v="245"/>
    <x v="1"/>
    <s v="United States"/>
    <x v="385"/>
    <x v="5"/>
    <x v="470"/>
    <x v="2"/>
    <x v="1199"/>
    <x v="1"/>
    <x v="6"/>
    <x v="1175"/>
    <x v="1997"/>
    <x v="3"/>
    <x v="2"/>
    <x v="3507"/>
  </r>
  <r>
    <n v="4028"/>
    <x v="1990"/>
    <x v="3"/>
    <x v="938"/>
    <x v="851"/>
    <x v="2"/>
    <s v="SF-20965"/>
    <x v="245"/>
    <x v="1"/>
    <s v="United States"/>
    <x v="385"/>
    <x v="5"/>
    <x v="470"/>
    <x v="2"/>
    <x v="664"/>
    <x v="2"/>
    <x v="7"/>
    <x v="658"/>
    <x v="2081"/>
    <x v="0"/>
    <x v="2"/>
    <x v="3508"/>
  </r>
  <r>
    <n v="4029"/>
    <x v="1990"/>
    <x v="3"/>
    <x v="938"/>
    <x v="851"/>
    <x v="2"/>
    <s v="SF-20965"/>
    <x v="245"/>
    <x v="1"/>
    <s v="United States"/>
    <x v="385"/>
    <x v="5"/>
    <x v="470"/>
    <x v="2"/>
    <x v="1232"/>
    <x v="1"/>
    <x v="8"/>
    <x v="1206"/>
    <x v="3126"/>
    <x v="8"/>
    <x v="3"/>
    <x v="3509"/>
  </r>
  <r>
    <n v="4030"/>
    <x v="1991"/>
    <x v="3"/>
    <x v="165"/>
    <x v="675"/>
    <x v="1"/>
    <s v="CS-12355"/>
    <x v="394"/>
    <x v="0"/>
    <s v="United States"/>
    <x v="240"/>
    <x v="28"/>
    <x v="298"/>
    <x v="0"/>
    <x v="958"/>
    <x v="2"/>
    <x v="15"/>
    <x v="942"/>
    <x v="651"/>
    <x v="1"/>
    <x v="0"/>
    <x v="3510"/>
  </r>
  <r>
    <n v="4031"/>
    <x v="1991"/>
    <x v="3"/>
    <x v="165"/>
    <x v="675"/>
    <x v="1"/>
    <s v="CS-12355"/>
    <x v="394"/>
    <x v="0"/>
    <s v="United States"/>
    <x v="240"/>
    <x v="28"/>
    <x v="298"/>
    <x v="0"/>
    <x v="1340"/>
    <x v="0"/>
    <x v="1"/>
    <x v="1316"/>
    <x v="3127"/>
    <x v="4"/>
    <x v="0"/>
    <x v="3511"/>
  </r>
  <r>
    <n v="4032"/>
    <x v="1992"/>
    <x v="0"/>
    <x v="182"/>
    <x v="424"/>
    <x v="1"/>
    <s v="SN-20710"/>
    <x v="17"/>
    <x v="2"/>
    <s v="United States"/>
    <x v="386"/>
    <x v="4"/>
    <x v="471"/>
    <x v="1"/>
    <x v="643"/>
    <x v="1"/>
    <x v="9"/>
    <x v="637"/>
    <x v="3128"/>
    <x v="5"/>
    <x v="0"/>
    <x v="3512"/>
  </r>
  <r>
    <n v="4033"/>
    <x v="1992"/>
    <x v="0"/>
    <x v="182"/>
    <x v="424"/>
    <x v="1"/>
    <s v="SN-20710"/>
    <x v="17"/>
    <x v="2"/>
    <s v="United States"/>
    <x v="386"/>
    <x v="4"/>
    <x v="471"/>
    <x v="1"/>
    <x v="99"/>
    <x v="1"/>
    <x v="10"/>
    <x v="99"/>
    <x v="2744"/>
    <x v="2"/>
    <x v="0"/>
    <x v="3513"/>
  </r>
  <r>
    <n v="4034"/>
    <x v="1992"/>
    <x v="0"/>
    <x v="182"/>
    <x v="424"/>
    <x v="1"/>
    <s v="SN-20710"/>
    <x v="17"/>
    <x v="2"/>
    <s v="United States"/>
    <x v="386"/>
    <x v="4"/>
    <x v="471"/>
    <x v="1"/>
    <x v="1072"/>
    <x v="2"/>
    <x v="11"/>
    <x v="1052"/>
    <x v="1506"/>
    <x v="4"/>
    <x v="0"/>
    <x v="1588"/>
  </r>
  <r>
    <n v="4035"/>
    <x v="1993"/>
    <x v="0"/>
    <x v="939"/>
    <x v="485"/>
    <x v="3"/>
    <s v="JM-15655"/>
    <x v="487"/>
    <x v="1"/>
    <s v="United States"/>
    <x v="160"/>
    <x v="24"/>
    <x v="203"/>
    <x v="3"/>
    <x v="350"/>
    <x v="1"/>
    <x v="8"/>
    <x v="346"/>
    <x v="3129"/>
    <x v="1"/>
    <x v="6"/>
    <x v="3514"/>
  </r>
  <r>
    <n v="4036"/>
    <x v="1993"/>
    <x v="0"/>
    <x v="939"/>
    <x v="485"/>
    <x v="3"/>
    <s v="JM-15655"/>
    <x v="487"/>
    <x v="1"/>
    <s v="United States"/>
    <x v="160"/>
    <x v="24"/>
    <x v="203"/>
    <x v="3"/>
    <x v="428"/>
    <x v="2"/>
    <x v="11"/>
    <x v="423"/>
    <x v="3130"/>
    <x v="5"/>
    <x v="2"/>
    <x v="3515"/>
  </r>
  <r>
    <n v="4037"/>
    <x v="1994"/>
    <x v="1"/>
    <x v="75"/>
    <x v="896"/>
    <x v="1"/>
    <s v="FH-14350"/>
    <x v="651"/>
    <x v="0"/>
    <s v="United States"/>
    <x v="22"/>
    <x v="10"/>
    <x v="36"/>
    <x v="2"/>
    <x v="1018"/>
    <x v="1"/>
    <x v="4"/>
    <x v="1510"/>
    <x v="176"/>
    <x v="0"/>
    <x v="2"/>
    <x v="3516"/>
  </r>
  <r>
    <n v="4038"/>
    <x v="1995"/>
    <x v="2"/>
    <x v="282"/>
    <x v="302"/>
    <x v="1"/>
    <s v="AJ-10795"/>
    <x v="295"/>
    <x v="1"/>
    <s v="United States"/>
    <x v="8"/>
    <x v="1"/>
    <x v="94"/>
    <x v="1"/>
    <x v="1467"/>
    <x v="0"/>
    <x v="5"/>
    <x v="1445"/>
    <x v="1691"/>
    <x v="2"/>
    <x v="0"/>
    <x v="3517"/>
  </r>
  <r>
    <n v="4039"/>
    <x v="1995"/>
    <x v="2"/>
    <x v="282"/>
    <x v="302"/>
    <x v="1"/>
    <s v="AJ-10795"/>
    <x v="295"/>
    <x v="1"/>
    <s v="United States"/>
    <x v="8"/>
    <x v="1"/>
    <x v="94"/>
    <x v="1"/>
    <x v="1157"/>
    <x v="1"/>
    <x v="10"/>
    <x v="1136"/>
    <x v="3131"/>
    <x v="4"/>
    <x v="0"/>
    <x v="3518"/>
  </r>
  <r>
    <n v="4040"/>
    <x v="1995"/>
    <x v="2"/>
    <x v="282"/>
    <x v="302"/>
    <x v="1"/>
    <s v="AJ-10795"/>
    <x v="295"/>
    <x v="1"/>
    <s v="United States"/>
    <x v="8"/>
    <x v="1"/>
    <x v="94"/>
    <x v="1"/>
    <x v="958"/>
    <x v="2"/>
    <x v="15"/>
    <x v="942"/>
    <x v="3132"/>
    <x v="5"/>
    <x v="2"/>
    <x v="3519"/>
  </r>
  <r>
    <n v="4041"/>
    <x v="1995"/>
    <x v="2"/>
    <x v="282"/>
    <x v="302"/>
    <x v="1"/>
    <s v="AJ-10795"/>
    <x v="295"/>
    <x v="1"/>
    <s v="United States"/>
    <x v="8"/>
    <x v="1"/>
    <x v="94"/>
    <x v="1"/>
    <x v="570"/>
    <x v="1"/>
    <x v="8"/>
    <x v="565"/>
    <x v="646"/>
    <x v="1"/>
    <x v="2"/>
    <x v="658"/>
  </r>
  <r>
    <n v="4042"/>
    <x v="1995"/>
    <x v="2"/>
    <x v="282"/>
    <x v="302"/>
    <x v="1"/>
    <s v="AJ-10795"/>
    <x v="295"/>
    <x v="1"/>
    <s v="United States"/>
    <x v="8"/>
    <x v="1"/>
    <x v="94"/>
    <x v="1"/>
    <x v="516"/>
    <x v="2"/>
    <x v="7"/>
    <x v="511"/>
    <x v="1837"/>
    <x v="1"/>
    <x v="2"/>
    <x v="3520"/>
  </r>
  <r>
    <n v="4043"/>
    <x v="1995"/>
    <x v="2"/>
    <x v="282"/>
    <x v="302"/>
    <x v="1"/>
    <s v="AJ-10795"/>
    <x v="295"/>
    <x v="1"/>
    <s v="United States"/>
    <x v="8"/>
    <x v="1"/>
    <x v="94"/>
    <x v="1"/>
    <x v="933"/>
    <x v="1"/>
    <x v="2"/>
    <x v="917"/>
    <x v="3133"/>
    <x v="6"/>
    <x v="0"/>
    <x v="3521"/>
  </r>
  <r>
    <n v="4044"/>
    <x v="1995"/>
    <x v="2"/>
    <x v="282"/>
    <x v="302"/>
    <x v="1"/>
    <s v="AJ-10795"/>
    <x v="295"/>
    <x v="1"/>
    <s v="United States"/>
    <x v="8"/>
    <x v="1"/>
    <x v="94"/>
    <x v="1"/>
    <x v="1530"/>
    <x v="0"/>
    <x v="5"/>
    <x v="1508"/>
    <x v="3134"/>
    <x v="5"/>
    <x v="0"/>
    <x v="3522"/>
  </r>
  <r>
    <n v="4045"/>
    <x v="1996"/>
    <x v="1"/>
    <x v="608"/>
    <x v="314"/>
    <x v="1"/>
    <s v="JF-15565"/>
    <x v="535"/>
    <x v="0"/>
    <s v="United States"/>
    <x v="8"/>
    <x v="1"/>
    <x v="94"/>
    <x v="1"/>
    <x v="514"/>
    <x v="0"/>
    <x v="5"/>
    <x v="509"/>
    <x v="3135"/>
    <x v="2"/>
    <x v="0"/>
    <x v="3523"/>
  </r>
  <r>
    <n v="4046"/>
    <x v="1997"/>
    <x v="1"/>
    <x v="788"/>
    <x v="828"/>
    <x v="1"/>
    <s v="CS-11845"/>
    <x v="688"/>
    <x v="1"/>
    <s v="United States"/>
    <x v="12"/>
    <x v="5"/>
    <x v="32"/>
    <x v="2"/>
    <x v="785"/>
    <x v="1"/>
    <x v="8"/>
    <x v="776"/>
    <x v="3136"/>
    <x v="1"/>
    <x v="3"/>
    <x v="3524"/>
  </r>
  <r>
    <n v="4047"/>
    <x v="1998"/>
    <x v="3"/>
    <x v="208"/>
    <x v="512"/>
    <x v="1"/>
    <s v="SP-20920"/>
    <x v="727"/>
    <x v="0"/>
    <s v="United States"/>
    <x v="22"/>
    <x v="10"/>
    <x v="155"/>
    <x v="2"/>
    <x v="810"/>
    <x v="1"/>
    <x v="9"/>
    <x v="800"/>
    <x v="3137"/>
    <x v="0"/>
    <x v="3"/>
    <x v="3525"/>
  </r>
  <r>
    <n v="4048"/>
    <x v="1999"/>
    <x v="1"/>
    <x v="747"/>
    <x v="830"/>
    <x v="2"/>
    <s v="KE-16420"/>
    <x v="722"/>
    <x v="1"/>
    <s v="United States"/>
    <x v="20"/>
    <x v="15"/>
    <x v="45"/>
    <x v="3"/>
    <x v="982"/>
    <x v="1"/>
    <x v="10"/>
    <x v="966"/>
    <x v="152"/>
    <x v="1"/>
    <x v="0"/>
    <x v="3526"/>
  </r>
  <r>
    <n v="4049"/>
    <x v="1999"/>
    <x v="1"/>
    <x v="747"/>
    <x v="830"/>
    <x v="2"/>
    <s v="KE-16420"/>
    <x v="722"/>
    <x v="1"/>
    <s v="United States"/>
    <x v="20"/>
    <x v="15"/>
    <x v="45"/>
    <x v="3"/>
    <x v="876"/>
    <x v="2"/>
    <x v="11"/>
    <x v="861"/>
    <x v="3138"/>
    <x v="12"/>
    <x v="0"/>
    <x v="3527"/>
  </r>
  <r>
    <n v="4050"/>
    <x v="2000"/>
    <x v="3"/>
    <x v="92"/>
    <x v="356"/>
    <x v="0"/>
    <s v="GA-14515"/>
    <x v="654"/>
    <x v="0"/>
    <s v="United States"/>
    <x v="20"/>
    <x v="15"/>
    <x v="164"/>
    <x v="3"/>
    <x v="737"/>
    <x v="0"/>
    <x v="5"/>
    <x v="729"/>
    <x v="3139"/>
    <x v="1"/>
    <x v="0"/>
    <x v="3528"/>
  </r>
  <r>
    <n v="4051"/>
    <x v="2000"/>
    <x v="3"/>
    <x v="92"/>
    <x v="356"/>
    <x v="0"/>
    <s v="GA-14515"/>
    <x v="654"/>
    <x v="0"/>
    <s v="United States"/>
    <x v="20"/>
    <x v="15"/>
    <x v="164"/>
    <x v="3"/>
    <x v="268"/>
    <x v="0"/>
    <x v="1"/>
    <x v="265"/>
    <x v="3140"/>
    <x v="0"/>
    <x v="9"/>
    <x v="3529"/>
  </r>
  <r>
    <n v="4052"/>
    <x v="2001"/>
    <x v="2"/>
    <x v="411"/>
    <x v="127"/>
    <x v="1"/>
    <s v="SM-20950"/>
    <x v="416"/>
    <x v="1"/>
    <s v="United States"/>
    <x v="10"/>
    <x v="9"/>
    <x v="63"/>
    <x v="3"/>
    <x v="1273"/>
    <x v="1"/>
    <x v="6"/>
    <x v="1249"/>
    <x v="1728"/>
    <x v="1"/>
    <x v="2"/>
    <x v="3530"/>
  </r>
  <r>
    <n v="4053"/>
    <x v="2001"/>
    <x v="2"/>
    <x v="411"/>
    <x v="127"/>
    <x v="1"/>
    <s v="SM-20950"/>
    <x v="416"/>
    <x v="1"/>
    <s v="United States"/>
    <x v="10"/>
    <x v="9"/>
    <x v="63"/>
    <x v="3"/>
    <x v="1168"/>
    <x v="0"/>
    <x v="3"/>
    <x v="1146"/>
    <x v="3141"/>
    <x v="0"/>
    <x v="10"/>
    <x v="3531"/>
  </r>
  <r>
    <n v="4054"/>
    <x v="2001"/>
    <x v="2"/>
    <x v="411"/>
    <x v="127"/>
    <x v="1"/>
    <s v="SM-20950"/>
    <x v="416"/>
    <x v="1"/>
    <s v="United States"/>
    <x v="10"/>
    <x v="9"/>
    <x v="63"/>
    <x v="3"/>
    <x v="1621"/>
    <x v="1"/>
    <x v="2"/>
    <x v="1603"/>
    <x v="3142"/>
    <x v="10"/>
    <x v="2"/>
    <x v="3532"/>
  </r>
  <r>
    <n v="4055"/>
    <x v="2001"/>
    <x v="2"/>
    <x v="411"/>
    <x v="127"/>
    <x v="1"/>
    <s v="SM-20950"/>
    <x v="416"/>
    <x v="1"/>
    <s v="United States"/>
    <x v="10"/>
    <x v="9"/>
    <x v="63"/>
    <x v="3"/>
    <x v="1221"/>
    <x v="1"/>
    <x v="10"/>
    <x v="1196"/>
    <x v="2579"/>
    <x v="4"/>
    <x v="2"/>
    <x v="3533"/>
  </r>
  <r>
    <n v="4056"/>
    <x v="2001"/>
    <x v="2"/>
    <x v="411"/>
    <x v="127"/>
    <x v="1"/>
    <s v="SM-20950"/>
    <x v="416"/>
    <x v="1"/>
    <s v="United States"/>
    <x v="10"/>
    <x v="9"/>
    <x v="63"/>
    <x v="3"/>
    <x v="458"/>
    <x v="1"/>
    <x v="4"/>
    <x v="454"/>
    <x v="2122"/>
    <x v="5"/>
    <x v="2"/>
    <x v="2286"/>
  </r>
  <r>
    <n v="4057"/>
    <x v="2001"/>
    <x v="2"/>
    <x v="411"/>
    <x v="127"/>
    <x v="1"/>
    <s v="SM-20950"/>
    <x v="416"/>
    <x v="1"/>
    <s v="United States"/>
    <x v="10"/>
    <x v="9"/>
    <x v="63"/>
    <x v="3"/>
    <x v="823"/>
    <x v="0"/>
    <x v="3"/>
    <x v="811"/>
    <x v="3143"/>
    <x v="7"/>
    <x v="10"/>
    <x v="3534"/>
  </r>
  <r>
    <n v="4058"/>
    <x v="2002"/>
    <x v="2"/>
    <x v="156"/>
    <x v="986"/>
    <x v="1"/>
    <s v="DK-12985"/>
    <x v="213"/>
    <x v="0"/>
    <s v="United States"/>
    <x v="22"/>
    <x v="10"/>
    <x v="26"/>
    <x v="2"/>
    <x v="765"/>
    <x v="1"/>
    <x v="4"/>
    <x v="757"/>
    <x v="3144"/>
    <x v="2"/>
    <x v="2"/>
    <x v="3535"/>
  </r>
  <r>
    <n v="4059"/>
    <x v="2003"/>
    <x v="1"/>
    <x v="312"/>
    <x v="1005"/>
    <x v="1"/>
    <s v="LC-16885"/>
    <x v="62"/>
    <x v="0"/>
    <s v="United States"/>
    <x v="182"/>
    <x v="1"/>
    <x v="232"/>
    <x v="1"/>
    <x v="714"/>
    <x v="2"/>
    <x v="7"/>
    <x v="706"/>
    <x v="3145"/>
    <x v="3"/>
    <x v="2"/>
    <x v="3536"/>
  </r>
  <r>
    <n v="4060"/>
    <x v="2003"/>
    <x v="1"/>
    <x v="312"/>
    <x v="1005"/>
    <x v="1"/>
    <s v="LC-16885"/>
    <x v="62"/>
    <x v="0"/>
    <s v="United States"/>
    <x v="182"/>
    <x v="1"/>
    <x v="232"/>
    <x v="1"/>
    <x v="467"/>
    <x v="0"/>
    <x v="1"/>
    <x v="463"/>
    <x v="3146"/>
    <x v="1"/>
    <x v="2"/>
    <x v="3537"/>
  </r>
  <r>
    <n v="4061"/>
    <x v="2004"/>
    <x v="0"/>
    <x v="474"/>
    <x v="237"/>
    <x v="1"/>
    <s v="XP-21865"/>
    <x v="190"/>
    <x v="0"/>
    <s v="United States"/>
    <x v="22"/>
    <x v="10"/>
    <x v="26"/>
    <x v="2"/>
    <x v="721"/>
    <x v="2"/>
    <x v="11"/>
    <x v="713"/>
    <x v="3147"/>
    <x v="1"/>
    <x v="2"/>
    <x v="3538"/>
  </r>
  <r>
    <n v="4062"/>
    <x v="2005"/>
    <x v="1"/>
    <x v="14"/>
    <x v="1006"/>
    <x v="2"/>
    <s v="CS-11845"/>
    <x v="688"/>
    <x v="1"/>
    <s v="United States"/>
    <x v="4"/>
    <x v="4"/>
    <x v="59"/>
    <x v="1"/>
    <x v="1124"/>
    <x v="1"/>
    <x v="8"/>
    <x v="1103"/>
    <x v="3148"/>
    <x v="1"/>
    <x v="2"/>
    <x v="3539"/>
  </r>
  <r>
    <n v="4063"/>
    <x v="2006"/>
    <x v="0"/>
    <x v="612"/>
    <x v="1007"/>
    <x v="1"/>
    <s v="BD-11770"/>
    <x v="420"/>
    <x v="0"/>
    <s v="United States"/>
    <x v="10"/>
    <x v="9"/>
    <x v="105"/>
    <x v="3"/>
    <x v="1233"/>
    <x v="2"/>
    <x v="11"/>
    <x v="1207"/>
    <x v="3149"/>
    <x v="7"/>
    <x v="2"/>
    <x v="3540"/>
  </r>
  <r>
    <n v="4064"/>
    <x v="2007"/>
    <x v="2"/>
    <x v="670"/>
    <x v="1008"/>
    <x v="2"/>
    <s v="DL-13330"/>
    <x v="658"/>
    <x v="0"/>
    <s v="United States"/>
    <x v="3"/>
    <x v="3"/>
    <x v="4"/>
    <x v="0"/>
    <x v="1622"/>
    <x v="1"/>
    <x v="6"/>
    <x v="1041"/>
    <x v="3150"/>
    <x v="6"/>
    <x v="2"/>
    <x v="3541"/>
  </r>
  <r>
    <n v="4065"/>
    <x v="2007"/>
    <x v="2"/>
    <x v="670"/>
    <x v="1008"/>
    <x v="2"/>
    <s v="DL-13330"/>
    <x v="658"/>
    <x v="0"/>
    <s v="United States"/>
    <x v="3"/>
    <x v="3"/>
    <x v="4"/>
    <x v="0"/>
    <x v="1562"/>
    <x v="1"/>
    <x v="14"/>
    <x v="1544"/>
    <x v="3151"/>
    <x v="7"/>
    <x v="2"/>
    <x v="3542"/>
  </r>
  <r>
    <n v="4066"/>
    <x v="2008"/>
    <x v="2"/>
    <x v="301"/>
    <x v="840"/>
    <x v="1"/>
    <s v="KH-16630"/>
    <x v="175"/>
    <x v="1"/>
    <s v="United States"/>
    <x v="35"/>
    <x v="3"/>
    <x v="43"/>
    <x v="0"/>
    <x v="1014"/>
    <x v="1"/>
    <x v="13"/>
    <x v="33"/>
    <x v="2024"/>
    <x v="2"/>
    <x v="2"/>
    <x v="3543"/>
  </r>
  <r>
    <n v="4067"/>
    <x v="2008"/>
    <x v="2"/>
    <x v="301"/>
    <x v="840"/>
    <x v="1"/>
    <s v="KH-16630"/>
    <x v="175"/>
    <x v="1"/>
    <s v="United States"/>
    <x v="35"/>
    <x v="3"/>
    <x v="43"/>
    <x v="0"/>
    <x v="1005"/>
    <x v="1"/>
    <x v="6"/>
    <x v="988"/>
    <x v="1518"/>
    <x v="1"/>
    <x v="2"/>
    <x v="3370"/>
  </r>
  <r>
    <n v="4068"/>
    <x v="2008"/>
    <x v="2"/>
    <x v="301"/>
    <x v="840"/>
    <x v="1"/>
    <s v="KH-16630"/>
    <x v="175"/>
    <x v="1"/>
    <s v="United States"/>
    <x v="35"/>
    <x v="3"/>
    <x v="43"/>
    <x v="0"/>
    <x v="1140"/>
    <x v="1"/>
    <x v="2"/>
    <x v="1119"/>
    <x v="3152"/>
    <x v="13"/>
    <x v="2"/>
    <x v="3544"/>
  </r>
  <r>
    <n v="4069"/>
    <x v="2008"/>
    <x v="2"/>
    <x v="301"/>
    <x v="840"/>
    <x v="1"/>
    <s v="KH-16630"/>
    <x v="175"/>
    <x v="1"/>
    <s v="United States"/>
    <x v="35"/>
    <x v="3"/>
    <x v="43"/>
    <x v="0"/>
    <x v="1623"/>
    <x v="2"/>
    <x v="7"/>
    <x v="1604"/>
    <x v="3153"/>
    <x v="6"/>
    <x v="2"/>
    <x v="3545"/>
  </r>
  <r>
    <n v="4070"/>
    <x v="2009"/>
    <x v="0"/>
    <x v="770"/>
    <x v="1009"/>
    <x v="2"/>
    <s v="TP-21415"/>
    <x v="599"/>
    <x v="0"/>
    <s v="United States"/>
    <x v="61"/>
    <x v="5"/>
    <x v="176"/>
    <x v="2"/>
    <x v="347"/>
    <x v="1"/>
    <x v="8"/>
    <x v="343"/>
    <x v="3154"/>
    <x v="6"/>
    <x v="3"/>
    <x v="3546"/>
  </r>
  <r>
    <n v="4071"/>
    <x v="2009"/>
    <x v="0"/>
    <x v="770"/>
    <x v="1009"/>
    <x v="2"/>
    <s v="TP-21415"/>
    <x v="599"/>
    <x v="0"/>
    <s v="United States"/>
    <x v="61"/>
    <x v="5"/>
    <x v="176"/>
    <x v="2"/>
    <x v="1095"/>
    <x v="1"/>
    <x v="8"/>
    <x v="1076"/>
    <x v="3155"/>
    <x v="4"/>
    <x v="3"/>
    <x v="3547"/>
  </r>
  <r>
    <n v="4072"/>
    <x v="2009"/>
    <x v="0"/>
    <x v="770"/>
    <x v="1009"/>
    <x v="2"/>
    <s v="TP-21415"/>
    <x v="599"/>
    <x v="0"/>
    <s v="United States"/>
    <x v="61"/>
    <x v="5"/>
    <x v="176"/>
    <x v="2"/>
    <x v="1121"/>
    <x v="0"/>
    <x v="0"/>
    <x v="1100"/>
    <x v="3156"/>
    <x v="0"/>
    <x v="8"/>
    <x v="3548"/>
  </r>
  <r>
    <n v="4073"/>
    <x v="2010"/>
    <x v="1"/>
    <x v="401"/>
    <x v="222"/>
    <x v="0"/>
    <s v="NP-18685"/>
    <x v="472"/>
    <x v="2"/>
    <s v="United States"/>
    <x v="245"/>
    <x v="14"/>
    <x v="303"/>
    <x v="2"/>
    <x v="615"/>
    <x v="2"/>
    <x v="16"/>
    <x v="610"/>
    <x v="3157"/>
    <x v="0"/>
    <x v="0"/>
    <x v="3549"/>
  </r>
  <r>
    <n v="4074"/>
    <x v="2011"/>
    <x v="1"/>
    <x v="496"/>
    <x v="538"/>
    <x v="2"/>
    <s v="SC-20680"/>
    <x v="649"/>
    <x v="2"/>
    <s v="United States"/>
    <x v="387"/>
    <x v="26"/>
    <x v="472"/>
    <x v="2"/>
    <x v="1546"/>
    <x v="2"/>
    <x v="7"/>
    <x v="1525"/>
    <x v="3158"/>
    <x v="5"/>
    <x v="0"/>
    <x v="3550"/>
  </r>
  <r>
    <n v="4075"/>
    <x v="2012"/>
    <x v="3"/>
    <x v="940"/>
    <x v="541"/>
    <x v="1"/>
    <s v="DK-12895"/>
    <x v="729"/>
    <x v="0"/>
    <s v="United States"/>
    <x v="388"/>
    <x v="2"/>
    <x v="473"/>
    <x v="0"/>
    <x v="568"/>
    <x v="0"/>
    <x v="5"/>
    <x v="563"/>
    <x v="3159"/>
    <x v="4"/>
    <x v="2"/>
    <x v="3551"/>
  </r>
  <r>
    <n v="4076"/>
    <x v="2012"/>
    <x v="3"/>
    <x v="940"/>
    <x v="541"/>
    <x v="1"/>
    <s v="DK-12895"/>
    <x v="729"/>
    <x v="0"/>
    <s v="United States"/>
    <x v="388"/>
    <x v="2"/>
    <x v="473"/>
    <x v="0"/>
    <x v="1060"/>
    <x v="0"/>
    <x v="5"/>
    <x v="1040"/>
    <x v="3160"/>
    <x v="4"/>
    <x v="2"/>
    <x v="232"/>
  </r>
  <r>
    <n v="4077"/>
    <x v="2013"/>
    <x v="1"/>
    <x v="546"/>
    <x v="1010"/>
    <x v="0"/>
    <s v="SM-20950"/>
    <x v="416"/>
    <x v="1"/>
    <s v="United States"/>
    <x v="155"/>
    <x v="8"/>
    <x v="198"/>
    <x v="2"/>
    <x v="653"/>
    <x v="1"/>
    <x v="8"/>
    <x v="647"/>
    <x v="991"/>
    <x v="0"/>
    <x v="0"/>
    <x v="3552"/>
  </r>
  <r>
    <n v="4078"/>
    <x v="2013"/>
    <x v="1"/>
    <x v="546"/>
    <x v="1010"/>
    <x v="0"/>
    <s v="SM-20950"/>
    <x v="416"/>
    <x v="1"/>
    <s v="United States"/>
    <x v="155"/>
    <x v="8"/>
    <x v="198"/>
    <x v="2"/>
    <x v="242"/>
    <x v="1"/>
    <x v="13"/>
    <x v="240"/>
    <x v="1325"/>
    <x v="4"/>
    <x v="0"/>
    <x v="3553"/>
  </r>
  <r>
    <n v="4079"/>
    <x v="2013"/>
    <x v="1"/>
    <x v="546"/>
    <x v="1010"/>
    <x v="0"/>
    <s v="SM-20950"/>
    <x v="416"/>
    <x v="1"/>
    <s v="United States"/>
    <x v="155"/>
    <x v="8"/>
    <x v="198"/>
    <x v="2"/>
    <x v="968"/>
    <x v="1"/>
    <x v="10"/>
    <x v="952"/>
    <x v="2248"/>
    <x v="1"/>
    <x v="0"/>
    <x v="2427"/>
  </r>
  <r>
    <n v="4080"/>
    <x v="2014"/>
    <x v="1"/>
    <x v="379"/>
    <x v="140"/>
    <x v="2"/>
    <s v="LS-17245"/>
    <x v="201"/>
    <x v="0"/>
    <s v="United States"/>
    <x v="108"/>
    <x v="3"/>
    <x v="222"/>
    <x v="0"/>
    <x v="125"/>
    <x v="2"/>
    <x v="7"/>
    <x v="126"/>
    <x v="334"/>
    <x v="1"/>
    <x v="2"/>
    <x v="340"/>
  </r>
  <r>
    <n v="4081"/>
    <x v="2015"/>
    <x v="0"/>
    <x v="477"/>
    <x v="953"/>
    <x v="1"/>
    <s v="KE-16420"/>
    <x v="722"/>
    <x v="1"/>
    <s v="United States"/>
    <x v="241"/>
    <x v="21"/>
    <x v="299"/>
    <x v="1"/>
    <x v="1305"/>
    <x v="1"/>
    <x v="10"/>
    <x v="1281"/>
    <x v="3161"/>
    <x v="6"/>
    <x v="2"/>
    <x v="3554"/>
  </r>
  <r>
    <n v="4082"/>
    <x v="2015"/>
    <x v="0"/>
    <x v="477"/>
    <x v="953"/>
    <x v="1"/>
    <s v="KE-16420"/>
    <x v="722"/>
    <x v="1"/>
    <s v="United States"/>
    <x v="241"/>
    <x v="21"/>
    <x v="299"/>
    <x v="1"/>
    <x v="1595"/>
    <x v="1"/>
    <x v="8"/>
    <x v="1578"/>
    <x v="3162"/>
    <x v="7"/>
    <x v="6"/>
    <x v="3555"/>
  </r>
  <r>
    <n v="4083"/>
    <x v="2016"/>
    <x v="3"/>
    <x v="92"/>
    <x v="569"/>
    <x v="1"/>
    <s v="MC-17635"/>
    <x v="637"/>
    <x v="1"/>
    <s v="United States"/>
    <x v="27"/>
    <x v="10"/>
    <x v="67"/>
    <x v="2"/>
    <x v="569"/>
    <x v="1"/>
    <x v="8"/>
    <x v="564"/>
    <x v="645"/>
    <x v="1"/>
    <x v="3"/>
    <x v="657"/>
  </r>
  <r>
    <n v="4084"/>
    <x v="2016"/>
    <x v="3"/>
    <x v="92"/>
    <x v="569"/>
    <x v="1"/>
    <s v="MC-17635"/>
    <x v="637"/>
    <x v="1"/>
    <s v="United States"/>
    <x v="27"/>
    <x v="10"/>
    <x v="67"/>
    <x v="2"/>
    <x v="1450"/>
    <x v="1"/>
    <x v="10"/>
    <x v="1428"/>
    <x v="1518"/>
    <x v="1"/>
    <x v="2"/>
    <x v="1603"/>
  </r>
  <r>
    <n v="4085"/>
    <x v="2017"/>
    <x v="3"/>
    <x v="210"/>
    <x v="945"/>
    <x v="2"/>
    <s v="Dp-13240"/>
    <x v="656"/>
    <x v="2"/>
    <s v="United States"/>
    <x v="42"/>
    <x v="16"/>
    <x v="51"/>
    <x v="1"/>
    <x v="44"/>
    <x v="1"/>
    <x v="8"/>
    <x v="44"/>
    <x v="3163"/>
    <x v="1"/>
    <x v="6"/>
    <x v="3556"/>
  </r>
  <r>
    <n v="4086"/>
    <x v="2018"/>
    <x v="0"/>
    <x v="578"/>
    <x v="1011"/>
    <x v="0"/>
    <s v="LC-16930"/>
    <x v="18"/>
    <x v="1"/>
    <s v="United States"/>
    <x v="301"/>
    <x v="1"/>
    <x v="378"/>
    <x v="1"/>
    <x v="7"/>
    <x v="2"/>
    <x v="7"/>
    <x v="7"/>
    <x v="3164"/>
    <x v="0"/>
    <x v="2"/>
    <x v="3557"/>
  </r>
  <r>
    <n v="4087"/>
    <x v="2018"/>
    <x v="0"/>
    <x v="578"/>
    <x v="1011"/>
    <x v="0"/>
    <s v="LC-16930"/>
    <x v="18"/>
    <x v="1"/>
    <s v="United States"/>
    <x v="301"/>
    <x v="1"/>
    <x v="378"/>
    <x v="1"/>
    <x v="44"/>
    <x v="1"/>
    <x v="8"/>
    <x v="44"/>
    <x v="3165"/>
    <x v="1"/>
    <x v="2"/>
    <x v="3558"/>
  </r>
  <r>
    <n v="4088"/>
    <x v="2018"/>
    <x v="0"/>
    <x v="578"/>
    <x v="1011"/>
    <x v="0"/>
    <s v="LC-16930"/>
    <x v="18"/>
    <x v="1"/>
    <s v="United States"/>
    <x v="301"/>
    <x v="1"/>
    <x v="378"/>
    <x v="1"/>
    <x v="185"/>
    <x v="1"/>
    <x v="8"/>
    <x v="184"/>
    <x v="696"/>
    <x v="1"/>
    <x v="2"/>
    <x v="3559"/>
  </r>
  <r>
    <n v="4089"/>
    <x v="2019"/>
    <x v="2"/>
    <x v="710"/>
    <x v="889"/>
    <x v="1"/>
    <s v="LH-16900"/>
    <x v="23"/>
    <x v="0"/>
    <s v="United States"/>
    <x v="186"/>
    <x v="36"/>
    <x v="236"/>
    <x v="0"/>
    <x v="1624"/>
    <x v="0"/>
    <x v="0"/>
    <x v="1605"/>
    <x v="3166"/>
    <x v="6"/>
    <x v="0"/>
    <x v="3560"/>
  </r>
  <r>
    <n v="4090"/>
    <x v="2020"/>
    <x v="0"/>
    <x v="178"/>
    <x v="1012"/>
    <x v="1"/>
    <s v="TB-21175"/>
    <x v="533"/>
    <x v="1"/>
    <s v="United States"/>
    <x v="20"/>
    <x v="15"/>
    <x v="45"/>
    <x v="3"/>
    <x v="488"/>
    <x v="1"/>
    <x v="2"/>
    <x v="483"/>
    <x v="346"/>
    <x v="0"/>
    <x v="0"/>
    <x v="354"/>
  </r>
  <r>
    <n v="4091"/>
    <x v="2020"/>
    <x v="0"/>
    <x v="178"/>
    <x v="1012"/>
    <x v="1"/>
    <s v="TB-21175"/>
    <x v="533"/>
    <x v="1"/>
    <s v="United States"/>
    <x v="20"/>
    <x v="15"/>
    <x v="45"/>
    <x v="3"/>
    <x v="503"/>
    <x v="1"/>
    <x v="14"/>
    <x v="498"/>
    <x v="1031"/>
    <x v="1"/>
    <x v="0"/>
    <x v="3561"/>
  </r>
  <r>
    <n v="4092"/>
    <x v="2020"/>
    <x v="0"/>
    <x v="178"/>
    <x v="1012"/>
    <x v="1"/>
    <s v="TB-21175"/>
    <x v="533"/>
    <x v="1"/>
    <s v="United States"/>
    <x v="20"/>
    <x v="15"/>
    <x v="45"/>
    <x v="3"/>
    <x v="570"/>
    <x v="1"/>
    <x v="8"/>
    <x v="565"/>
    <x v="646"/>
    <x v="1"/>
    <x v="2"/>
    <x v="658"/>
  </r>
  <r>
    <n v="4093"/>
    <x v="2021"/>
    <x v="3"/>
    <x v="941"/>
    <x v="380"/>
    <x v="2"/>
    <s v="JM-15865"/>
    <x v="622"/>
    <x v="0"/>
    <s v="United States"/>
    <x v="59"/>
    <x v="24"/>
    <x v="75"/>
    <x v="3"/>
    <x v="942"/>
    <x v="1"/>
    <x v="4"/>
    <x v="926"/>
    <x v="3167"/>
    <x v="0"/>
    <x v="2"/>
    <x v="3562"/>
  </r>
  <r>
    <n v="4094"/>
    <x v="2022"/>
    <x v="1"/>
    <x v="252"/>
    <x v="269"/>
    <x v="1"/>
    <s v="KW-16435"/>
    <x v="147"/>
    <x v="0"/>
    <s v="United States"/>
    <x v="159"/>
    <x v="0"/>
    <x v="202"/>
    <x v="0"/>
    <x v="200"/>
    <x v="2"/>
    <x v="15"/>
    <x v="199"/>
    <x v="3168"/>
    <x v="3"/>
    <x v="0"/>
    <x v="3563"/>
  </r>
  <r>
    <n v="4095"/>
    <x v="2022"/>
    <x v="1"/>
    <x v="252"/>
    <x v="269"/>
    <x v="1"/>
    <s v="KW-16435"/>
    <x v="147"/>
    <x v="0"/>
    <s v="United States"/>
    <x v="159"/>
    <x v="0"/>
    <x v="202"/>
    <x v="0"/>
    <x v="1235"/>
    <x v="2"/>
    <x v="11"/>
    <x v="1209"/>
    <x v="1105"/>
    <x v="4"/>
    <x v="0"/>
    <x v="3564"/>
  </r>
  <r>
    <n v="4096"/>
    <x v="2022"/>
    <x v="1"/>
    <x v="252"/>
    <x v="269"/>
    <x v="1"/>
    <s v="KW-16435"/>
    <x v="147"/>
    <x v="0"/>
    <s v="United States"/>
    <x v="159"/>
    <x v="0"/>
    <x v="202"/>
    <x v="0"/>
    <x v="1602"/>
    <x v="2"/>
    <x v="7"/>
    <x v="1585"/>
    <x v="2173"/>
    <x v="1"/>
    <x v="0"/>
    <x v="3565"/>
  </r>
  <r>
    <n v="4097"/>
    <x v="2023"/>
    <x v="2"/>
    <x v="865"/>
    <x v="919"/>
    <x v="1"/>
    <s v="SC-20095"/>
    <x v="183"/>
    <x v="0"/>
    <s v="United States"/>
    <x v="31"/>
    <x v="11"/>
    <x v="39"/>
    <x v="2"/>
    <x v="974"/>
    <x v="1"/>
    <x v="10"/>
    <x v="959"/>
    <x v="56"/>
    <x v="2"/>
    <x v="0"/>
    <x v="56"/>
  </r>
  <r>
    <n v="4098"/>
    <x v="2023"/>
    <x v="2"/>
    <x v="865"/>
    <x v="919"/>
    <x v="1"/>
    <s v="SC-20095"/>
    <x v="183"/>
    <x v="0"/>
    <s v="United States"/>
    <x v="31"/>
    <x v="11"/>
    <x v="39"/>
    <x v="2"/>
    <x v="459"/>
    <x v="1"/>
    <x v="4"/>
    <x v="455"/>
    <x v="3169"/>
    <x v="2"/>
    <x v="0"/>
    <x v="3566"/>
  </r>
  <r>
    <n v="4099"/>
    <x v="2023"/>
    <x v="2"/>
    <x v="865"/>
    <x v="919"/>
    <x v="1"/>
    <s v="SC-20095"/>
    <x v="183"/>
    <x v="0"/>
    <s v="United States"/>
    <x v="31"/>
    <x v="11"/>
    <x v="39"/>
    <x v="2"/>
    <x v="1625"/>
    <x v="1"/>
    <x v="8"/>
    <x v="1606"/>
    <x v="3170"/>
    <x v="2"/>
    <x v="0"/>
    <x v="3567"/>
  </r>
  <r>
    <n v="4100"/>
    <x v="2023"/>
    <x v="2"/>
    <x v="865"/>
    <x v="919"/>
    <x v="1"/>
    <s v="SC-20095"/>
    <x v="183"/>
    <x v="0"/>
    <s v="United States"/>
    <x v="31"/>
    <x v="11"/>
    <x v="39"/>
    <x v="2"/>
    <x v="625"/>
    <x v="1"/>
    <x v="8"/>
    <x v="619"/>
    <x v="3171"/>
    <x v="0"/>
    <x v="0"/>
    <x v="3568"/>
  </r>
  <r>
    <n v="4101"/>
    <x v="2024"/>
    <x v="3"/>
    <x v="249"/>
    <x v="266"/>
    <x v="1"/>
    <s v="ZC-21910"/>
    <x v="233"/>
    <x v="0"/>
    <s v="United States"/>
    <x v="12"/>
    <x v="5"/>
    <x v="14"/>
    <x v="2"/>
    <x v="1626"/>
    <x v="1"/>
    <x v="9"/>
    <x v="1607"/>
    <x v="3172"/>
    <x v="7"/>
    <x v="3"/>
    <x v="3569"/>
  </r>
  <r>
    <n v="4102"/>
    <x v="2024"/>
    <x v="3"/>
    <x v="249"/>
    <x v="266"/>
    <x v="1"/>
    <s v="ZC-21910"/>
    <x v="233"/>
    <x v="0"/>
    <s v="United States"/>
    <x v="12"/>
    <x v="5"/>
    <x v="14"/>
    <x v="2"/>
    <x v="1108"/>
    <x v="1"/>
    <x v="9"/>
    <x v="1088"/>
    <x v="3173"/>
    <x v="7"/>
    <x v="3"/>
    <x v="3570"/>
  </r>
  <r>
    <n v="4103"/>
    <x v="2024"/>
    <x v="3"/>
    <x v="249"/>
    <x v="266"/>
    <x v="1"/>
    <s v="ZC-21910"/>
    <x v="233"/>
    <x v="0"/>
    <s v="United States"/>
    <x v="12"/>
    <x v="5"/>
    <x v="14"/>
    <x v="2"/>
    <x v="1264"/>
    <x v="1"/>
    <x v="10"/>
    <x v="1239"/>
    <x v="3174"/>
    <x v="8"/>
    <x v="2"/>
    <x v="3571"/>
  </r>
  <r>
    <n v="4104"/>
    <x v="2025"/>
    <x v="3"/>
    <x v="202"/>
    <x v="91"/>
    <x v="3"/>
    <s v="RB-19465"/>
    <x v="46"/>
    <x v="2"/>
    <s v="United States"/>
    <x v="9"/>
    <x v="8"/>
    <x v="10"/>
    <x v="2"/>
    <x v="740"/>
    <x v="0"/>
    <x v="5"/>
    <x v="33"/>
    <x v="204"/>
    <x v="0"/>
    <x v="0"/>
    <x v="3572"/>
  </r>
  <r>
    <n v="4105"/>
    <x v="2026"/>
    <x v="3"/>
    <x v="783"/>
    <x v="851"/>
    <x v="1"/>
    <s v="JK-15370"/>
    <x v="271"/>
    <x v="0"/>
    <s v="United States"/>
    <x v="70"/>
    <x v="1"/>
    <x v="188"/>
    <x v="1"/>
    <x v="884"/>
    <x v="2"/>
    <x v="7"/>
    <x v="869"/>
    <x v="3175"/>
    <x v="2"/>
    <x v="2"/>
    <x v="3573"/>
  </r>
  <r>
    <n v="4106"/>
    <x v="2026"/>
    <x v="3"/>
    <x v="783"/>
    <x v="851"/>
    <x v="1"/>
    <s v="JK-15370"/>
    <x v="271"/>
    <x v="0"/>
    <s v="United States"/>
    <x v="70"/>
    <x v="1"/>
    <x v="188"/>
    <x v="1"/>
    <x v="480"/>
    <x v="1"/>
    <x v="8"/>
    <x v="476"/>
    <x v="1288"/>
    <x v="0"/>
    <x v="2"/>
    <x v="3574"/>
  </r>
  <r>
    <n v="4107"/>
    <x v="2027"/>
    <x v="0"/>
    <x v="250"/>
    <x v="1013"/>
    <x v="1"/>
    <s v="DD-13570"/>
    <x v="732"/>
    <x v="0"/>
    <s v="United States"/>
    <x v="12"/>
    <x v="5"/>
    <x v="16"/>
    <x v="2"/>
    <x v="828"/>
    <x v="1"/>
    <x v="8"/>
    <x v="816"/>
    <x v="3176"/>
    <x v="0"/>
    <x v="3"/>
    <x v="3575"/>
  </r>
  <r>
    <n v="4108"/>
    <x v="2028"/>
    <x v="1"/>
    <x v="67"/>
    <x v="216"/>
    <x v="3"/>
    <s v="MC-17275"/>
    <x v="507"/>
    <x v="0"/>
    <s v="United States"/>
    <x v="20"/>
    <x v="15"/>
    <x v="164"/>
    <x v="3"/>
    <x v="700"/>
    <x v="1"/>
    <x v="4"/>
    <x v="693"/>
    <x v="544"/>
    <x v="0"/>
    <x v="0"/>
    <x v="3576"/>
  </r>
  <r>
    <n v="4109"/>
    <x v="2028"/>
    <x v="1"/>
    <x v="67"/>
    <x v="216"/>
    <x v="3"/>
    <s v="MC-17275"/>
    <x v="507"/>
    <x v="0"/>
    <s v="United States"/>
    <x v="20"/>
    <x v="15"/>
    <x v="164"/>
    <x v="3"/>
    <x v="1479"/>
    <x v="0"/>
    <x v="3"/>
    <x v="1457"/>
    <x v="3177"/>
    <x v="1"/>
    <x v="10"/>
    <x v="3577"/>
  </r>
  <r>
    <n v="4110"/>
    <x v="2029"/>
    <x v="1"/>
    <x v="707"/>
    <x v="896"/>
    <x v="1"/>
    <s v="DL-13495"/>
    <x v="393"/>
    <x v="1"/>
    <s v="United States"/>
    <x v="66"/>
    <x v="12"/>
    <x v="83"/>
    <x v="2"/>
    <x v="687"/>
    <x v="2"/>
    <x v="7"/>
    <x v="680"/>
    <x v="2270"/>
    <x v="0"/>
    <x v="0"/>
    <x v="2451"/>
  </r>
  <r>
    <n v="4111"/>
    <x v="2029"/>
    <x v="1"/>
    <x v="707"/>
    <x v="896"/>
    <x v="1"/>
    <s v="DL-13495"/>
    <x v="393"/>
    <x v="1"/>
    <s v="United States"/>
    <x v="66"/>
    <x v="12"/>
    <x v="83"/>
    <x v="2"/>
    <x v="1627"/>
    <x v="0"/>
    <x v="0"/>
    <x v="1608"/>
    <x v="3178"/>
    <x v="7"/>
    <x v="0"/>
    <x v="3578"/>
  </r>
  <r>
    <n v="4112"/>
    <x v="2029"/>
    <x v="1"/>
    <x v="707"/>
    <x v="896"/>
    <x v="1"/>
    <s v="DL-13495"/>
    <x v="393"/>
    <x v="1"/>
    <s v="United States"/>
    <x v="66"/>
    <x v="12"/>
    <x v="83"/>
    <x v="2"/>
    <x v="1215"/>
    <x v="1"/>
    <x v="10"/>
    <x v="1190"/>
    <x v="1714"/>
    <x v="1"/>
    <x v="0"/>
    <x v="1817"/>
  </r>
  <r>
    <n v="4113"/>
    <x v="2029"/>
    <x v="1"/>
    <x v="707"/>
    <x v="896"/>
    <x v="1"/>
    <s v="DL-13495"/>
    <x v="393"/>
    <x v="1"/>
    <s v="United States"/>
    <x v="66"/>
    <x v="12"/>
    <x v="83"/>
    <x v="2"/>
    <x v="836"/>
    <x v="1"/>
    <x v="6"/>
    <x v="823"/>
    <x v="175"/>
    <x v="7"/>
    <x v="0"/>
    <x v="3579"/>
  </r>
  <r>
    <n v="4114"/>
    <x v="2030"/>
    <x v="1"/>
    <x v="942"/>
    <x v="531"/>
    <x v="1"/>
    <s v="NC-18625"/>
    <x v="544"/>
    <x v="1"/>
    <s v="United States"/>
    <x v="12"/>
    <x v="5"/>
    <x v="14"/>
    <x v="2"/>
    <x v="1139"/>
    <x v="1"/>
    <x v="2"/>
    <x v="1118"/>
    <x v="3179"/>
    <x v="1"/>
    <x v="2"/>
    <x v="3580"/>
  </r>
  <r>
    <n v="4115"/>
    <x v="2030"/>
    <x v="1"/>
    <x v="942"/>
    <x v="531"/>
    <x v="1"/>
    <s v="NC-18625"/>
    <x v="544"/>
    <x v="1"/>
    <s v="United States"/>
    <x v="12"/>
    <x v="5"/>
    <x v="14"/>
    <x v="2"/>
    <x v="984"/>
    <x v="2"/>
    <x v="7"/>
    <x v="968"/>
    <x v="3180"/>
    <x v="1"/>
    <x v="2"/>
    <x v="3581"/>
  </r>
  <r>
    <n v="4116"/>
    <x v="2031"/>
    <x v="0"/>
    <x v="390"/>
    <x v="902"/>
    <x v="2"/>
    <s v="AC-10450"/>
    <x v="549"/>
    <x v="0"/>
    <s v="United States"/>
    <x v="4"/>
    <x v="4"/>
    <x v="59"/>
    <x v="1"/>
    <x v="569"/>
    <x v="1"/>
    <x v="8"/>
    <x v="564"/>
    <x v="3181"/>
    <x v="2"/>
    <x v="2"/>
    <x v="3582"/>
  </r>
  <r>
    <n v="4117"/>
    <x v="2032"/>
    <x v="1"/>
    <x v="27"/>
    <x v="699"/>
    <x v="1"/>
    <s v="TS-21340"/>
    <x v="358"/>
    <x v="0"/>
    <s v="United States"/>
    <x v="1"/>
    <x v="1"/>
    <x v="1"/>
    <x v="1"/>
    <x v="922"/>
    <x v="1"/>
    <x v="8"/>
    <x v="905"/>
    <x v="1443"/>
    <x v="0"/>
    <x v="2"/>
    <x v="3583"/>
  </r>
  <r>
    <n v="4118"/>
    <x v="2032"/>
    <x v="1"/>
    <x v="27"/>
    <x v="699"/>
    <x v="1"/>
    <s v="TS-21340"/>
    <x v="358"/>
    <x v="0"/>
    <s v="United States"/>
    <x v="1"/>
    <x v="1"/>
    <x v="1"/>
    <x v="1"/>
    <x v="510"/>
    <x v="1"/>
    <x v="10"/>
    <x v="505"/>
    <x v="541"/>
    <x v="1"/>
    <x v="0"/>
    <x v="551"/>
  </r>
  <r>
    <n v="4119"/>
    <x v="2032"/>
    <x v="1"/>
    <x v="27"/>
    <x v="699"/>
    <x v="1"/>
    <s v="TS-21340"/>
    <x v="358"/>
    <x v="0"/>
    <s v="United States"/>
    <x v="1"/>
    <x v="1"/>
    <x v="1"/>
    <x v="1"/>
    <x v="391"/>
    <x v="1"/>
    <x v="4"/>
    <x v="387"/>
    <x v="3182"/>
    <x v="3"/>
    <x v="0"/>
    <x v="3584"/>
  </r>
  <r>
    <n v="4120"/>
    <x v="2032"/>
    <x v="1"/>
    <x v="27"/>
    <x v="699"/>
    <x v="1"/>
    <s v="TS-21340"/>
    <x v="358"/>
    <x v="0"/>
    <s v="United States"/>
    <x v="1"/>
    <x v="1"/>
    <x v="1"/>
    <x v="1"/>
    <x v="276"/>
    <x v="1"/>
    <x v="8"/>
    <x v="273"/>
    <x v="3183"/>
    <x v="8"/>
    <x v="2"/>
    <x v="3585"/>
  </r>
  <r>
    <n v="4121"/>
    <x v="2033"/>
    <x v="3"/>
    <x v="507"/>
    <x v="643"/>
    <x v="1"/>
    <s v="MM-17920"/>
    <x v="462"/>
    <x v="0"/>
    <s v="United States"/>
    <x v="10"/>
    <x v="9"/>
    <x v="74"/>
    <x v="3"/>
    <x v="1628"/>
    <x v="2"/>
    <x v="11"/>
    <x v="1609"/>
    <x v="3184"/>
    <x v="4"/>
    <x v="2"/>
    <x v="3586"/>
  </r>
  <r>
    <n v="4122"/>
    <x v="2034"/>
    <x v="3"/>
    <x v="943"/>
    <x v="582"/>
    <x v="3"/>
    <s v="LP-17080"/>
    <x v="221"/>
    <x v="0"/>
    <s v="United States"/>
    <x v="4"/>
    <x v="4"/>
    <x v="5"/>
    <x v="1"/>
    <x v="910"/>
    <x v="1"/>
    <x v="10"/>
    <x v="893"/>
    <x v="782"/>
    <x v="5"/>
    <x v="0"/>
    <x v="1900"/>
  </r>
  <r>
    <n v="4123"/>
    <x v="2034"/>
    <x v="3"/>
    <x v="943"/>
    <x v="582"/>
    <x v="3"/>
    <s v="LP-17080"/>
    <x v="221"/>
    <x v="0"/>
    <s v="United States"/>
    <x v="4"/>
    <x v="4"/>
    <x v="5"/>
    <x v="1"/>
    <x v="1351"/>
    <x v="1"/>
    <x v="2"/>
    <x v="1328"/>
    <x v="3185"/>
    <x v="1"/>
    <x v="0"/>
    <x v="3587"/>
  </r>
  <r>
    <n v="4124"/>
    <x v="2034"/>
    <x v="3"/>
    <x v="943"/>
    <x v="582"/>
    <x v="3"/>
    <s v="LP-17080"/>
    <x v="221"/>
    <x v="0"/>
    <s v="United States"/>
    <x v="4"/>
    <x v="4"/>
    <x v="5"/>
    <x v="1"/>
    <x v="1526"/>
    <x v="1"/>
    <x v="8"/>
    <x v="1504"/>
    <x v="3186"/>
    <x v="0"/>
    <x v="2"/>
    <x v="3588"/>
  </r>
  <r>
    <n v="4125"/>
    <x v="2035"/>
    <x v="2"/>
    <x v="218"/>
    <x v="1014"/>
    <x v="1"/>
    <s v="BG-11695"/>
    <x v="410"/>
    <x v="1"/>
    <s v="United States"/>
    <x v="232"/>
    <x v="15"/>
    <x v="289"/>
    <x v="3"/>
    <x v="360"/>
    <x v="1"/>
    <x v="9"/>
    <x v="33"/>
    <x v="385"/>
    <x v="1"/>
    <x v="0"/>
    <x v="394"/>
  </r>
  <r>
    <n v="4126"/>
    <x v="2036"/>
    <x v="3"/>
    <x v="944"/>
    <x v="849"/>
    <x v="0"/>
    <s v="MG-18145"/>
    <x v="207"/>
    <x v="0"/>
    <s v="United States"/>
    <x v="108"/>
    <x v="2"/>
    <x v="133"/>
    <x v="0"/>
    <x v="767"/>
    <x v="0"/>
    <x v="5"/>
    <x v="759"/>
    <x v="3187"/>
    <x v="1"/>
    <x v="2"/>
    <x v="3589"/>
  </r>
  <r>
    <n v="4127"/>
    <x v="2037"/>
    <x v="3"/>
    <x v="636"/>
    <x v="510"/>
    <x v="2"/>
    <s v="GZ-14470"/>
    <x v="47"/>
    <x v="0"/>
    <s v="United States"/>
    <x v="81"/>
    <x v="17"/>
    <x v="101"/>
    <x v="0"/>
    <x v="1583"/>
    <x v="1"/>
    <x v="6"/>
    <x v="1565"/>
    <x v="3188"/>
    <x v="5"/>
    <x v="0"/>
    <x v="3590"/>
  </r>
  <r>
    <n v="4128"/>
    <x v="2038"/>
    <x v="2"/>
    <x v="111"/>
    <x v="131"/>
    <x v="1"/>
    <s v="JL-15835"/>
    <x v="252"/>
    <x v="0"/>
    <s v="United States"/>
    <x v="35"/>
    <x v="3"/>
    <x v="43"/>
    <x v="0"/>
    <x v="768"/>
    <x v="1"/>
    <x v="4"/>
    <x v="760"/>
    <x v="3189"/>
    <x v="5"/>
    <x v="2"/>
    <x v="3591"/>
  </r>
  <r>
    <n v="4129"/>
    <x v="2038"/>
    <x v="2"/>
    <x v="111"/>
    <x v="131"/>
    <x v="1"/>
    <s v="JL-15835"/>
    <x v="252"/>
    <x v="0"/>
    <s v="United States"/>
    <x v="35"/>
    <x v="3"/>
    <x v="43"/>
    <x v="0"/>
    <x v="1629"/>
    <x v="2"/>
    <x v="15"/>
    <x v="1610"/>
    <x v="3190"/>
    <x v="1"/>
    <x v="5"/>
    <x v="3592"/>
  </r>
  <r>
    <n v="4130"/>
    <x v="2039"/>
    <x v="1"/>
    <x v="368"/>
    <x v="442"/>
    <x v="1"/>
    <s v="DO-13435"/>
    <x v="157"/>
    <x v="0"/>
    <s v="United States"/>
    <x v="4"/>
    <x v="4"/>
    <x v="5"/>
    <x v="1"/>
    <x v="1549"/>
    <x v="1"/>
    <x v="9"/>
    <x v="1528"/>
    <x v="3191"/>
    <x v="4"/>
    <x v="0"/>
    <x v="3593"/>
  </r>
  <r>
    <n v="4131"/>
    <x v="2040"/>
    <x v="2"/>
    <x v="728"/>
    <x v="573"/>
    <x v="1"/>
    <s v="AB-10600"/>
    <x v="448"/>
    <x v="1"/>
    <s v="United States"/>
    <x v="22"/>
    <x v="10"/>
    <x v="36"/>
    <x v="2"/>
    <x v="497"/>
    <x v="1"/>
    <x v="8"/>
    <x v="492"/>
    <x v="3192"/>
    <x v="2"/>
    <x v="3"/>
    <x v="3594"/>
  </r>
  <r>
    <n v="4132"/>
    <x v="2041"/>
    <x v="1"/>
    <x v="740"/>
    <x v="242"/>
    <x v="1"/>
    <s v="KB-16315"/>
    <x v="41"/>
    <x v="0"/>
    <s v="United States"/>
    <x v="389"/>
    <x v="2"/>
    <x v="474"/>
    <x v="0"/>
    <x v="811"/>
    <x v="1"/>
    <x v="10"/>
    <x v="33"/>
    <x v="1655"/>
    <x v="1"/>
    <x v="2"/>
    <x v="3595"/>
  </r>
  <r>
    <n v="4133"/>
    <x v="2041"/>
    <x v="1"/>
    <x v="740"/>
    <x v="242"/>
    <x v="1"/>
    <s v="KB-16315"/>
    <x v="41"/>
    <x v="0"/>
    <s v="United States"/>
    <x v="389"/>
    <x v="2"/>
    <x v="474"/>
    <x v="0"/>
    <x v="219"/>
    <x v="1"/>
    <x v="10"/>
    <x v="218"/>
    <x v="12"/>
    <x v="1"/>
    <x v="2"/>
    <x v="906"/>
  </r>
  <r>
    <n v="4134"/>
    <x v="2042"/>
    <x v="2"/>
    <x v="78"/>
    <x v="178"/>
    <x v="1"/>
    <s v="TT-21070"/>
    <x v="74"/>
    <x v="0"/>
    <s v="United States"/>
    <x v="269"/>
    <x v="17"/>
    <x v="336"/>
    <x v="0"/>
    <x v="659"/>
    <x v="1"/>
    <x v="13"/>
    <x v="653"/>
    <x v="47"/>
    <x v="6"/>
    <x v="0"/>
    <x v="3596"/>
  </r>
  <r>
    <n v="4135"/>
    <x v="2042"/>
    <x v="2"/>
    <x v="78"/>
    <x v="178"/>
    <x v="1"/>
    <s v="TT-21070"/>
    <x v="74"/>
    <x v="0"/>
    <s v="United States"/>
    <x v="269"/>
    <x v="17"/>
    <x v="336"/>
    <x v="0"/>
    <x v="380"/>
    <x v="2"/>
    <x v="15"/>
    <x v="376"/>
    <x v="2779"/>
    <x v="1"/>
    <x v="0"/>
    <x v="3597"/>
  </r>
  <r>
    <n v="4136"/>
    <x v="2043"/>
    <x v="3"/>
    <x v="280"/>
    <x v="179"/>
    <x v="1"/>
    <s v="PV-18985"/>
    <x v="391"/>
    <x v="2"/>
    <s v="United States"/>
    <x v="1"/>
    <x v="1"/>
    <x v="1"/>
    <x v="1"/>
    <x v="912"/>
    <x v="1"/>
    <x v="8"/>
    <x v="895"/>
    <x v="3193"/>
    <x v="2"/>
    <x v="2"/>
    <x v="3234"/>
  </r>
  <r>
    <n v="4137"/>
    <x v="2043"/>
    <x v="3"/>
    <x v="280"/>
    <x v="179"/>
    <x v="1"/>
    <s v="PV-18985"/>
    <x v="391"/>
    <x v="2"/>
    <s v="United States"/>
    <x v="1"/>
    <x v="1"/>
    <x v="1"/>
    <x v="1"/>
    <x v="906"/>
    <x v="1"/>
    <x v="4"/>
    <x v="889"/>
    <x v="3194"/>
    <x v="3"/>
    <x v="0"/>
    <x v="3598"/>
  </r>
  <r>
    <n v="4138"/>
    <x v="2044"/>
    <x v="3"/>
    <x v="123"/>
    <x v="122"/>
    <x v="1"/>
    <s v="DD-13570"/>
    <x v="732"/>
    <x v="0"/>
    <s v="United States"/>
    <x v="166"/>
    <x v="17"/>
    <x v="212"/>
    <x v="0"/>
    <x v="294"/>
    <x v="1"/>
    <x v="13"/>
    <x v="291"/>
    <x v="3195"/>
    <x v="3"/>
    <x v="0"/>
    <x v="3599"/>
  </r>
  <r>
    <n v="4139"/>
    <x v="2045"/>
    <x v="0"/>
    <x v="945"/>
    <x v="1015"/>
    <x v="2"/>
    <s v="KD-16495"/>
    <x v="470"/>
    <x v="1"/>
    <s v="United States"/>
    <x v="390"/>
    <x v="5"/>
    <x v="475"/>
    <x v="2"/>
    <x v="68"/>
    <x v="1"/>
    <x v="8"/>
    <x v="68"/>
    <x v="3196"/>
    <x v="5"/>
    <x v="3"/>
    <x v="3600"/>
  </r>
  <r>
    <n v="4140"/>
    <x v="2046"/>
    <x v="3"/>
    <x v="96"/>
    <x v="379"/>
    <x v="2"/>
    <s v="RA-19285"/>
    <x v="267"/>
    <x v="0"/>
    <s v="United States"/>
    <x v="10"/>
    <x v="9"/>
    <x v="74"/>
    <x v="3"/>
    <x v="230"/>
    <x v="1"/>
    <x v="4"/>
    <x v="445"/>
    <x v="3197"/>
    <x v="1"/>
    <x v="2"/>
    <x v="3601"/>
  </r>
  <r>
    <n v="4141"/>
    <x v="2046"/>
    <x v="3"/>
    <x v="96"/>
    <x v="379"/>
    <x v="2"/>
    <s v="RA-19285"/>
    <x v="267"/>
    <x v="0"/>
    <s v="United States"/>
    <x v="10"/>
    <x v="9"/>
    <x v="74"/>
    <x v="3"/>
    <x v="1613"/>
    <x v="0"/>
    <x v="5"/>
    <x v="1595"/>
    <x v="3097"/>
    <x v="2"/>
    <x v="2"/>
    <x v="3476"/>
  </r>
  <r>
    <n v="4142"/>
    <x v="2047"/>
    <x v="0"/>
    <x v="900"/>
    <x v="432"/>
    <x v="1"/>
    <s v="SS-20590"/>
    <x v="196"/>
    <x v="0"/>
    <s v="United States"/>
    <x v="391"/>
    <x v="41"/>
    <x v="476"/>
    <x v="2"/>
    <x v="165"/>
    <x v="1"/>
    <x v="2"/>
    <x v="164"/>
    <x v="1381"/>
    <x v="1"/>
    <x v="0"/>
    <x v="3602"/>
  </r>
  <r>
    <n v="4143"/>
    <x v="2048"/>
    <x v="2"/>
    <x v="946"/>
    <x v="1016"/>
    <x v="1"/>
    <s v="JH-15820"/>
    <x v="581"/>
    <x v="0"/>
    <s v="United States"/>
    <x v="297"/>
    <x v="12"/>
    <x v="373"/>
    <x v="2"/>
    <x v="1206"/>
    <x v="1"/>
    <x v="8"/>
    <x v="1182"/>
    <x v="3198"/>
    <x v="6"/>
    <x v="0"/>
    <x v="3603"/>
  </r>
  <r>
    <n v="4144"/>
    <x v="2049"/>
    <x v="3"/>
    <x v="289"/>
    <x v="1017"/>
    <x v="1"/>
    <s v="EH-14125"/>
    <x v="258"/>
    <x v="2"/>
    <s v="United States"/>
    <x v="8"/>
    <x v="1"/>
    <x v="94"/>
    <x v="1"/>
    <x v="853"/>
    <x v="1"/>
    <x v="6"/>
    <x v="838"/>
    <x v="3199"/>
    <x v="3"/>
    <x v="0"/>
    <x v="3604"/>
  </r>
  <r>
    <n v="4145"/>
    <x v="2049"/>
    <x v="3"/>
    <x v="289"/>
    <x v="1017"/>
    <x v="1"/>
    <s v="EH-14125"/>
    <x v="258"/>
    <x v="2"/>
    <s v="United States"/>
    <x v="8"/>
    <x v="1"/>
    <x v="94"/>
    <x v="1"/>
    <x v="1630"/>
    <x v="1"/>
    <x v="6"/>
    <x v="1611"/>
    <x v="138"/>
    <x v="1"/>
    <x v="0"/>
    <x v="140"/>
  </r>
  <r>
    <n v="4146"/>
    <x v="2049"/>
    <x v="3"/>
    <x v="289"/>
    <x v="1017"/>
    <x v="1"/>
    <s v="EH-14125"/>
    <x v="258"/>
    <x v="2"/>
    <s v="United States"/>
    <x v="8"/>
    <x v="1"/>
    <x v="94"/>
    <x v="1"/>
    <x v="83"/>
    <x v="0"/>
    <x v="1"/>
    <x v="83"/>
    <x v="3200"/>
    <x v="7"/>
    <x v="2"/>
    <x v="3605"/>
  </r>
  <r>
    <n v="4147"/>
    <x v="2050"/>
    <x v="1"/>
    <x v="109"/>
    <x v="107"/>
    <x v="1"/>
    <s v="TP-21415"/>
    <x v="599"/>
    <x v="0"/>
    <s v="United States"/>
    <x v="210"/>
    <x v="15"/>
    <x v="264"/>
    <x v="3"/>
    <x v="216"/>
    <x v="0"/>
    <x v="5"/>
    <x v="215"/>
    <x v="808"/>
    <x v="1"/>
    <x v="0"/>
    <x v="834"/>
  </r>
  <r>
    <n v="4148"/>
    <x v="2051"/>
    <x v="3"/>
    <x v="436"/>
    <x v="980"/>
    <x v="1"/>
    <s v="RB-19330"/>
    <x v="713"/>
    <x v="0"/>
    <s v="United States"/>
    <x v="89"/>
    <x v="5"/>
    <x v="110"/>
    <x v="2"/>
    <x v="1526"/>
    <x v="1"/>
    <x v="8"/>
    <x v="1504"/>
    <x v="3201"/>
    <x v="1"/>
    <x v="3"/>
    <x v="3606"/>
  </r>
  <r>
    <n v="4149"/>
    <x v="2051"/>
    <x v="3"/>
    <x v="436"/>
    <x v="980"/>
    <x v="1"/>
    <s v="RB-19330"/>
    <x v="713"/>
    <x v="0"/>
    <s v="United States"/>
    <x v="89"/>
    <x v="5"/>
    <x v="110"/>
    <x v="2"/>
    <x v="456"/>
    <x v="1"/>
    <x v="4"/>
    <x v="452"/>
    <x v="3202"/>
    <x v="7"/>
    <x v="2"/>
    <x v="3607"/>
  </r>
  <r>
    <n v="4150"/>
    <x v="2051"/>
    <x v="3"/>
    <x v="436"/>
    <x v="980"/>
    <x v="1"/>
    <s v="RB-19330"/>
    <x v="713"/>
    <x v="0"/>
    <s v="United States"/>
    <x v="89"/>
    <x v="5"/>
    <x v="110"/>
    <x v="2"/>
    <x v="1615"/>
    <x v="2"/>
    <x v="11"/>
    <x v="1597"/>
    <x v="3203"/>
    <x v="7"/>
    <x v="2"/>
    <x v="3608"/>
  </r>
  <r>
    <n v="4151"/>
    <x v="2051"/>
    <x v="3"/>
    <x v="436"/>
    <x v="980"/>
    <x v="1"/>
    <s v="RB-19330"/>
    <x v="713"/>
    <x v="0"/>
    <s v="United States"/>
    <x v="89"/>
    <x v="5"/>
    <x v="110"/>
    <x v="2"/>
    <x v="871"/>
    <x v="1"/>
    <x v="4"/>
    <x v="856"/>
    <x v="1793"/>
    <x v="4"/>
    <x v="2"/>
    <x v="3609"/>
  </r>
  <r>
    <n v="4152"/>
    <x v="2052"/>
    <x v="3"/>
    <x v="210"/>
    <x v="218"/>
    <x v="1"/>
    <s v="CB-12025"/>
    <x v="90"/>
    <x v="0"/>
    <s v="United States"/>
    <x v="10"/>
    <x v="9"/>
    <x v="63"/>
    <x v="3"/>
    <x v="148"/>
    <x v="1"/>
    <x v="2"/>
    <x v="148"/>
    <x v="3204"/>
    <x v="2"/>
    <x v="2"/>
    <x v="3610"/>
  </r>
  <r>
    <n v="4153"/>
    <x v="2052"/>
    <x v="3"/>
    <x v="210"/>
    <x v="218"/>
    <x v="1"/>
    <s v="CB-12025"/>
    <x v="90"/>
    <x v="0"/>
    <s v="United States"/>
    <x v="10"/>
    <x v="9"/>
    <x v="63"/>
    <x v="3"/>
    <x v="934"/>
    <x v="1"/>
    <x v="10"/>
    <x v="918"/>
    <x v="12"/>
    <x v="1"/>
    <x v="2"/>
    <x v="12"/>
  </r>
  <r>
    <n v="4154"/>
    <x v="2052"/>
    <x v="3"/>
    <x v="210"/>
    <x v="218"/>
    <x v="1"/>
    <s v="CB-12025"/>
    <x v="90"/>
    <x v="0"/>
    <s v="United States"/>
    <x v="10"/>
    <x v="9"/>
    <x v="63"/>
    <x v="3"/>
    <x v="29"/>
    <x v="1"/>
    <x v="12"/>
    <x v="29"/>
    <x v="322"/>
    <x v="1"/>
    <x v="2"/>
    <x v="3611"/>
  </r>
  <r>
    <n v="4155"/>
    <x v="2053"/>
    <x v="0"/>
    <x v="723"/>
    <x v="1018"/>
    <x v="1"/>
    <s v="MP-17965"/>
    <x v="172"/>
    <x v="1"/>
    <s v="United States"/>
    <x v="39"/>
    <x v="18"/>
    <x v="48"/>
    <x v="0"/>
    <x v="132"/>
    <x v="1"/>
    <x v="8"/>
    <x v="132"/>
    <x v="1824"/>
    <x v="4"/>
    <x v="6"/>
    <x v="1955"/>
  </r>
  <r>
    <n v="4156"/>
    <x v="2053"/>
    <x v="0"/>
    <x v="723"/>
    <x v="1018"/>
    <x v="1"/>
    <s v="MP-17965"/>
    <x v="172"/>
    <x v="1"/>
    <s v="United States"/>
    <x v="39"/>
    <x v="18"/>
    <x v="48"/>
    <x v="0"/>
    <x v="744"/>
    <x v="1"/>
    <x v="8"/>
    <x v="735"/>
    <x v="1803"/>
    <x v="1"/>
    <x v="6"/>
    <x v="1931"/>
  </r>
  <r>
    <n v="4157"/>
    <x v="2054"/>
    <x v="1"/>
    <x v="901"/>
    <x v="234"/>
    <x v="0"/>
    <s v="SW-20245"/>
    <x v="573"/>
    <x v="0"/>
    <s v="United States"/>
    <x v="10"/>
    <x v="9"/>
    <x v="11"/>
    <x v="3"/>
    <x v="1048"/>
    <x v="2"/>
    <x v="11"/>
    <x v="1028"/>
    <x v="736"/>
    <x v="0"/>
    <x v="2"/>
    <x v="754"/>
  </r>
  <r>
    <n v="4158"/>
    <x v="2054"/>
    <x v="1"/>
    <x v="901"/>
    <x v="234"/>
    <x v="0"/>
    <s v="SW-20245"/>
    <x v="573"/>
    <x v="0"/>
    <s v="United States"/>
    <x v="10"/>
    <x v="9"/>
    <x v="11"/>
    <x v="3"/>
    <x v="497"/>
    <x v="1"/>
    <x v="8"/>
    <x v="492"/>
    <x v="3205"/>
    <x v="5"/>
    <x v="6"/>
    <x v="3612"/>
  </r>
  <r>
    <n v="4159"/>
    <x v="2055"/>
    <x v="2"/>
    <x v="301"/>
    <x v="821"/>
    <x v="1"/>
    <s v="SM-20950"/>
    <x v="416"/>
    <x v="1"/>
    <s v="United States"/>
    <x v="22"/>
    <x v="10"/>
    <x v="26"/>
    <x v="2"/>
    <x v="1221"/>
    <x v="1"/>
    <x v="10"/>
    <x v="1196"/>
    <x v="937"/>
    <x v="1"/>
    <x v="2"/>
    <x v="971"/>
  </r>
  <r>
    <n v="4160"/>
    <x v="2056"/>
    <x v="0"/>
    <x v="947"/>
    <x v="774"/>
    <x v="1"/>
    <s v="AP-10915"/>
    <x v="275"/>
    <x v="0"/>
    <s v="United States"/>
    <x v="38"/>
    <x v="32"/>
    <x v="112"/>
    <x v="0"/>
    <x v="18"/>
    <x v="1"/>
    <x v="6"/>
    <x v="18"/>
    <x v="1387"/>
    <x v="1"/>
    <x v="0"/>
    <x v="1453"/>
  </r>
  <r>
    <n v="4161"/>
    <x v="2057"/>
    <x v="3"/>
    <x v="304"/>
    <x v="380"/>
    <x v="1"/>
    <s v="AH-10465"/>
    <x v="733"/>
    <x v="0"/>
    <s v="United States"/>
    <x v="20"/>
    <x v="15"/>
    <x v="45"/>
    <x v="3"/>
    <x v="1400"/>
    <x v="2"/>
    <x v="7"/>
    <x v="1378"/>
    <x v="2503"/>
    <x v="1"/>
    <x v="0"/>
    <x v="2742"/>
  </r>
  <r>
    <n v="4162"/>
    <x v="2057"/>
    <x v="3"/>
    <x v="304"/>
    <x v="380"/>
    <x v="1"/>
    <s v="AH-10465"/>
    <x v="733"/>
    <x v="0"/>
    <s v="United States"/>
    <x v="20"/>
    <x v="15"/>
    <x v="45"/>
    <x v="3"/>
    <x v="1011"/>
    <x v="1"/>
    <x v="4"/>
    <x v="994"/>
    <x v="2433"/>
    <x v="0"/>
    <x v="0"/>
    <x v="2657"/>
  </r>
  <r>
    <n v="4163"/>
    <x v="2058"/>
    <x v="1"/>
    <x v="948"/>
    <x v="567"/>
    <x v="1"/>
    <s v="EP-13915"/>
    <x v="212"/>
    <x v="0"/>
    <s v="United States"/>
    <x v="18"/>
    <x v="38"/>
    <x v="354"/>
    <x v="3"/>
    <x v="617"/>
    <x v="1"/>
    <x v="2"/>
    <x v="612"/>
    <x v="1873"/>
    <x v="4"/>
    <x v="0"/>
    <x v="2010"/>
  </r>
  <r>
    <n v="4164"/>
    <x v="2058"/>
    <x v="1"/>
    <x v="948"/>
    <x v="567"/>
    <x v="1"/>
    <s v="EP-13915"/>
    <x v="212"/>
    <x v="0"/>
    <s v="United States"/>
    <x v="18"/>
    <x v="38"/>
    <x v="354"/>
    <x v="3"/>
    <x v="1188"/>
    <x v="1"/>
    <x v="8"/>
    <x v="1165"/>
    <x v="3206"/>
    <x v="1"/>
    <x v="0"/>
    <x v="3613"/>
  </r>
  <r>
    <n v="4165"/>
    <x v="2059"/>
    <x v="3"/>
    <x v="424"/>
    <x v="1019"/>
    <x v="2"/>
    <s v="TP-21565"/>
    <x v="734"/>
    <x v="1"/>
    <s v="United States"/>
    <x v="34"/>
    <x v="22"/>
    <x v="42"/>
    <x v="1"/>
    <x v="25"/>
    <x v="2"/>
    <x v="11"/>
    <x v="25"/>
    <x v="3207"/>
    <x v="3"/>
    <x v="2"/>
    <x v="3614"/>
  </r>
  <r>
    <n v="4166"/>
    <x v="2059"/>
    <x v="3"/>
    <x v="424"/>
    <x v="1019"/>
    <x v="2"/>
    <s v="TP-21565"/>
    <x v="734"/>
    <x v="1"/>
    <s v="United States"/>
    <x v="34"/>
    <x v="22"/>
    <x v="42"/>
    <x v="1"/>
    <x v="1247"/>
    <x v="1"/>
    <x v="4"/>
    <x v="1222"/>
    <x v="3208"/>
    <x v="6"/>
    <x v="2"/>
    <x v="3615"/>
  </r>
  <r>
    <n v="4167"/>
    <x v="2060"/>
    <x v="1"/>
    <x v="936"/>
    <x v="1020"/>
    <x v="1"/>
    <s v="AR-10825"/>
    <x v="255"/>
    <x v="1"/>
    <s v="United States"/>
    <x v="85"/>
    <x v="15"/>
    <x v="254"/>
    <x v="3"/>
    <x v="1465"/>
    <x v="1"/>
    <x v="10"/>
    <x v="1442"/>
    <x v="541"/>
    <x v="1"/>
    <x v="0"/>
    <x v="551"/>
  </r>
  <r>
    <n v="4168"/>
    <x v="2061"/>
    <x v="2"/>
    <x v="856"/>
    <x v="293"/>
    <x v="2"/>
    <s v="HA-14920"/>
    <x v="66"/>
    <x v="0"/>
    <s v="United States"/>
    <x v="45"/>
    <x v="1"/>
    <x v="54"/>
    <x v="1"/>
    <x v="861"/>
    <x v="1"/>
    <x v="4"/>
    <x v="847"/>
    <x v="1051"/>
    <x v="4"/>
    <x v="0"/>
    <x v="1091"/>
  </r>
  <r>
    <n v="4169"/>
    <x v="2061"/>
    <x v="2"/>
    <x v="856"/>
    <x v="293"/>
    <x v="2"/>
    <s v="HA-14920"/>
    <x v="66"/>
    <x v="0"/>
    <s v="United States"/>
    <x v="45"/>
    <x v="1"/>
    <x v="54"/>
    <x v="1"/>
    <x v="1631"/>
    <x v="0"/>
    <x v="1"/>
    <x v="1612"/>
    <x v="3209"/>
    <x v="0"/>
    <x v="2"/>
    <x v="3616"/>
  </r>
  <r>
    <n v="4170"/>
    <x v="2062"/>
    <x v="1"/>
    <x v="657"/>
    <x v="282"/>
    <x v="2"/>
    <s v="HJ-14875"/>
    <x v="707"/>
    <x v="2"/>
    <s v="United States"/>
    <x v="123"/>
    <x v="16"/>
    <x v="154"/>
    <x v="1"/>
    <x v="739"/>
    <x v="1"/>
    <x v="10"/>
    <x v="731"/>
    <x v="277"/>
    <x v="5"/>
    <x v="2"/>
    <x v="282"/>
  </r>
  <r>
    <n v="4171"/>
    <x v="2062"/>
    <x v="1"/>
    <x v="657"/>
    <x v="282"/>
    <x v="2"/>
    <s v="HJ-14875"/>
    <x v="707"/>
    <x v="2"/>
    <s v="United States"/>
    <x v="123"/>
    <x v="16"/>
    <x v="154"/>
    <x v="1"/>
    <x v="926"/>
    <x v="1"/>
    <x v="10"/>
    <x v="909"/>
    <x v="1572"/>
    <x v="1"/>
    <x v="2"/>
    <x v="1661"/>
  </r>
  <r>
    <n v="4172"/>
    <x v="2063"/>
    <x v="3"/>
    <x v="673"/>
    <x v="541"/>
    <x v="1"/>
    <s v="JK-15370"/>
    <x v="271"/>
    <x v="0"/>
    <s v="United States"/>
    <x v="201"/>
    <x v="1"/>
    <x v="252"/>
    <x v="1"/>
    <x v="700"/>
    <x v="1"/>
    <x v="4"/>
    <x v="693"/>
    <x v="5"/>
    <x v="3"/>
    <x v="0"/>
    <x v="3617"/>
  </r>
  <r>
    <n v="4173"/>
    <x v="2064"/>
    <x v="0"/>
    <x v="949"/>
    <x v="863"/>
    <x v="3"/>
    <s v="JF-15355"/>
    <x v="282"/>
    <x v="0"/>
    <s v="United States"/>
    <x v="29"/>
    <x v="20"/>
    <x v="37"/>
    <x v="0"/>
    <x v="20"/>
    <x v="1"/>
    <x v="8"/>
    <x v="20"/>
    <x v="3210"/>
    <x v="0"/>
    <x v="0"/>
    <x v="3618"/>
  </r>
  <r>
    <n v="4174"/>
    <x v="2064"/>
    <x v="0"/>
    <x v="949"/>
    <x v="863"/>
    <x v="3"/>
    <s v="JF-15355"/>
    <x v="282"/>
    <x v="0"/>
    <s v="United States"/>
    <x v="29"/>
    <x v="20"/>
    <x v="37"/>
    <x v="0"/>
    <x v="739"/>
    <x v="1"/>
    <x v="10"/>
    <x v="731"/>
    <x v="91"/>
    <x v="0"/>
    <x v="0"/>
    <x v="91"/>
  </r>
  <r>
    <n v="4175"/>
    <x v="2064"/>
    <x v="0"/>
    <x v="949"/>
    <x v="863"/>
    <x v="3"/>
    <s v="JF-15355"/>
    <x v="282"/>
    <x v="0"/>
    <s v="United States"/>
    <x v="29"/>
    <x v="20"/>
    <x v="37"/>
    <x v="0"/>
    <x v="705"/>
    <x v="1"/>
    <x v="8"/>
    <x v="698"/>
    <x v="2502"/>
    <x v="0"/>
    <x v="0"/>
    <x v="2741"/>
  </r>
  <r>
    <n v="4176"/>
    <x v="2065"/>
    <x v="1"/>
    <x v="239"/>
    <x v="26"/>
    <x v="2"/>
    <s v="EK-13795"/>
    <x v="735"/>
    <x v="2"/>
    <s v="United States"/>
    <x v="157"/>
    <x v="1"/>
    <x v="200"/>
    <x v="1"/>
    <x v="1473"/>
    <x v="1"/>
    <x v="6"/>
    <x v="1451"/>
    <x v="2471"/>
    <x v="0"/>
    <x v="0"/>
    <x v="2704"/>
  </r>
  <r>
    <n v="4177"/>
    <x v="2066"/>
    <x v="2"/>
    <x v="884"/>
    <x v="1021"/>
    <x v="1"/>
    <s v="RS-19765"/>
    <x v="276"/>
    <x v="1"/>
    <s v="United States"/>
    <x v="29"/>
    <x v="20"/>
    <x v="37"/>
    <x v="0"/>
    <x v="172"/>
    <x v="2"/>
    <x v="7"/>
    <x v="171"/>
    <x v="3211"/>
    <x v="2"/>
    <x v="0"/>
    <x v="3619"/>
  </r>
  <r>
    <n v="4178"/>
    <x v="2066"/>
    <x v="2"/>
    <x v="884"/>
    <x v="1021"/>
    <x v="1"/>
    <s v="RS-19765"/>
    <x v="276"/>
    <x v="1"/>
    <s v="United States"/>
    <x v="29"/>
    <x v="20"/>
    <x v="37"/>
    <x v="0"/>
    <x v="839"/>
    <x v="1"/>
    <x v="10"/>
    <x v="825"/>
    <x v="1247"/>
    <x v="1"/>
    <x v="0"/>
    <x v="1295"/>
  </r>
  <r>
    <n v="4179"/>
    <x v="2067"/>
    <x v="0"/>
    <x v="950"/>
    <x v="25"/>
    <x v="0"/>
    <s v="BD-11320"/>
    <x v="217"/>
    <x v="0"/>
    <s v="United States"/>
    <x v="1"/>
    <x v="1"/>
    <x v="62"/>
    <x v="1"/>
    <x v="1286"/>
    <x v="1"/>
    <x v="10"/>
    <x v="1263"/>
    <x v="3212"/>
    <x v="2"/>
    <x v="0"/>
    <x v="3620"/>
  </r>
  <r>
    <n v="4180"/>
    <x v="2068"/>
    <x v="3"/>
    <x v="904"/>
    <x v="935"/>
    <x v="1"/>
    <s v="BF-11170"/>
    <x v="408"/>
    <x v="2"/>
    <s v="United States"/>
    <x v="8"/>
    <x v="1"/>
    <x v="9"/>
    <x v="1"/>
    <x v="73"/>
    <x v="1"/>
    <x v="8"/>
    <x v="73"/>
    <x v="3213"/>
    <x v="6"/>
    <x v="2"/>
    <x v="3621"/>
  </r>
  <r>
    <n v="4181"/>
    <x v="2069"/>
    <x v="3"/>
    <x v="566"/>
    <x v="768"/>
    <x v="1"/>
    <s v="JK-15730"/>
    <x v="300"/>
    <x v="0"/>
    <s v="United States"/>
    <x v="12"/>
    <x v="5"/>
    <x v="66"/>
    <x v="2"/>
    <x v="15"/>
    <x v="1"/>
    <x v="8"/>
    <x v="15"/>
    <x v="3214"/>
    <x v="2"/>
    <x v="3"/>
    <x v="3622"/>
  </r>
  <r>
    <n v="4182"/>
    <x v="2070"/>
    <x v="3"/>
    <x v="833"/>
    <x v="737"/>
    <x v="1"/>
    <s v="CR-12820"/>
    <x v="736"/>
    <x v="2"/>
    <s v="United States"/>
    <x v="20"/>
    <x v="15"/>
    <x v="45"/>
    <x v="3"/>
    <x v="1593"/>
    <x v="2"/>
    <x v="11"/>
    <x v="1576"/>
    <x v="3215"/>
    <x v="4"/>
    <x v="0"/>
    <x v="3623"/>
  </r>
  <r>
    <n v="4183"/>
    <x v="2070"/>
    <x v="3"/>
    <x v="833"/>
    <x v="737"/>
    <x v="1"/>
    <s v="CR-12820"/>
    <x v="736"/>
    <x v="2"/>
    <s v="United States"/>
    <x v="20"/>
    <x v="15"/>
    <x v="45"/>
    <x v="3"/>
    <x v="126"/>
    <x v="1"/>
    <x v="10"/>
    <x v="557"/>
    <x v="342"/>
    <x v="1"/>
    <x v="0"/>
    <x v="1844"/>
  </r>
  <r>
    <n v="4184"/>
    <x v="2070"/>
    <x v="3"/>
    <x v="833"/>
    <x v="737"/>
    <x v="1"/>
    <s v="CR-12820"/>
    <x v="736"/>
    <x v="2"/>
    <s v="United States"/>
    <x v="20"/>
    <x v="15"/>
    <x v="45"/>
    <x v="3"/>
    <x v="156"/>
    <x v="1"/>
    <x v="4"/>
    <x v="155"/>
    <x v="3216"/>
    <x v="1"/>
    <x v="0"/>
    <x v="3624"/>
  </r>
  <r>
    <n v="4185"/>
    <x v="2071"/>
    <x v="0"/>
    <x v="5"/>
    <x v="439"/>
    <x v="2"/>
    <s v="AG-10300"/>
    <x v="636"/>
    <x v="1"/>
    <s v="United States"/>
    <x v="47"/>
    <x v="31"/>
    <x v="117"/>
    <x v="3"/>
    <x v="1632"/>
    <x v="0"/>
    <x v="0"/>
    <x v="1613"/>
    <x v="3217"/>
    <x v="7"/>
    <x v="0"/>
    <x v="3625"/>
  </r>
  <r>
    <n v="4186"/>
    <x v="2072"/>
    <x v="0"/>
    <x v="147"/>
    <x v="856"/>
    <x v="2"/>
    <s v="CM-12160"/>
    <x v="380"/>
    <x v="0"/>
    <s v="United States"/>
    <x v="248"/>
    <x v="39"/>
    <x v="307"/>
    <x v="3"/>
    <x v="960"/>
    <x v="2"/>
    <x v="11"/>
    <x v="944"/>
    <x v="1548"/>
    <x v="5"/>
    <x v="0"/>
    <x v="1635"/>
  </r>
  <r>
    <n v="4187"/>
    <x v="2073"/>
    <x v="3"/>
    <x v="796"/>
    <x v="254"/>
    <x v="1"/>
    <s v="SG-20890"/>
    <x v="737"/>
    <x v="1"/>
    <s v="United States"/>
    <x v="392"/>
    <x v="5"/>
    <x v="477"/>
    <x v="2"/>
    <x v="696"/>
    <x v="1"/>
    <x v="8"/>
    <x v="689"/>
    <x v="3218"/>
    <x v="3"/>
    <x v="3"/>
    <x v="3626"/>
  </r>
  <r>
    <n v="4188"/>
    <x v="2073"/>
    <x v="3"/>
    <x v="796"/>
    <x v="254"/>
    <x v="1"/>
    <s v="SG-20890"/>
    <x v="737"/>
    <x v="1"/>
    <s v="United States"/>
    <x v="392"/>
    <x v="5"/>
    <x v="477"/>
    <x v="2"/>
    <x v="1230"/>
    <x v="1"/>
    <x v="8"/>
    <x v="1204"/>
    <x v="3219"/>
    <x v="7"/>
    <x v="3"/>
    <x v="3627"/>
  </r>
  <r>
    <n v="4189"/>
    <x v="2073"/>
    <x v="3"/>
    <x v="796"/>
    <x v="254"/>
    <x v="1"/>
    <s v="SG-20890"/>
    <x v="737"/>
    <x v="1"/>
    <s v="United States"/>
    <x v="392"/>
    <x v="5"/>
    <x v="477"/>
    <x v="2"/>
    <x v="1427"/>
    <x v="1"/>
    <x v="4"/>
    <x v="1406"/>
    <x v="436"/>
    <x v="0"/>
    <x v="2"/>
    <x v="2481"/>
  </r>
  <r>
    <n v="4190"/>
    <x v="2074"/>
    <x v="0"/>
    <x v="182"/>
    <x v="152"/>
    <x v="0"/>
    <s v="CS-12175"/>
    <x v="728"/>
    <x v="1"/>
    <s v="United States"/>
    <x v="393"/>
    <x v="23"/>
    <x v="478"/>
    <x v="2"/>
    <x v="1633"/>
    <x v="1"/>
    <x v="10"/>
    <x v="1614"/>
    <x v="1044"/>
    <x v="7"/>
    <x v="0"/>
    <x v="3628"/>
  </r>
  <r>
    <n v="4191"/>
    <x v="2075"/>
    <x v="3"/>
    <x v="701"/>
    <x v="228"/>
    <x v="1"/>
    <s v="HL-15040"/>
    <x v="332"/>
    <x v="0"/>
    <s v="United States"/>
    <x v="46"/>
    <x v="13"/>
    <x v="284"/>
    <x v="3"/>
    <x v="1388"/>
    <x v="2"/>
    <x v="16"/>
    <x v="1365"/>
    <x v="3220"/>
    <x v="1"/>
    <x v="0"/>
    <x v="3629"/>
  </r>
  <r>
    <n v="4192"/>
    <x v="2076"/>
    <x v="1"/>
    <x v="951"/>
    <x v="481"/>
    <x v="3"/>
    <s v="DM-13015"/>
    <x v="661"/>
    <x v="0"/>
    <s v="United States"/>
    <x v="12"/>
    <x v="5"/>
    <x v="32"/>
    <x v="2"/>
    <x v="1634"/>
    <x v="1"/>
    <x v="10"/>
    <x v="1615"/>
    <x v="3131"/>
    <x v="2"/>
    <x v="2"/>
    <x v="3630"/>
  </r>
  <r>
    <n v="4193"/>
    <x v="2077"/>
    <x v="1"/>
    <x v="547"/>
    <x v="988"/>
    <x v="1"/>
    <s v="HK-14890"/>
    <x v="96"/>
    <x v="1"/>
    <s v="United States"/>
    <x v="394"/>
    <x v="45"/>
    <x v="479"/>
    <x v="1"/>
    <x v="3"/>
    <x v="0"/>
    <x v="3"/>
    <x v="3"/>
    <x v="3221"/>
    <x v="0"/>
    <x v="0"/>
    <x v="3631"/>
  </r>
  <r>
    <n v="4194"/>
    <x v="2077"/>
    <x v="1"/>
    <x v="547"/>
    <x v="988"/>
    <x v="1"/>
    <s v="HK-14890"/>
    <x v="96"/>
    <x v="1"/>
    <s v="United States"/>
    <x v="394"/>
    <x v="45"/>
    <x v="479"/>
    <x v="1"/>
    <x v="143"/>
    <x v="2"/>
    <x v="7"/>
    <x v="143"/>
    <x v="3222"/>
    <x v="1"/>
    <x v="2"/>
    <x v="3632"/>
  </r>
  <r>
    <n v="4195"/>
    <x v="2078"/>
    <x v="1"/>
    <x v="652"/>
    <x v="1022"/>
    <x v="1"/>
    <s v="BG-11740"/>
    <x v="696"/>
    <x v="0"/>
    <s v="United States"/>
    <x v="70"/>
    <x v="1"/>
    <x v="188"/>
    <x v="1"/>
    <x v="1062"/>
    <x v="1"/>
    <x v="6"/>
    <x v="1042"/>
    <x v="3223"/>
    <x v="0"/>
    <x v="0"/>
    <x v="3633"/>
  </r>
  <r>
    <n v="4196"/>
    <x v="2079"/>
    <x v="0"/>
    <x v="143"/>
    <x v="679"/>
    <x v="1"/>
    <s v="CK-12595"/>
    <x v="242"/>
    <x v="0"/>
    <s v="United States"/>
    <x v="1"/>
    <x v="1"/>
    <x v="3"/>
    <x v="1"/>
    <x v="627"/>
    <x v="0"/>
    <x v="5"/>
    <x v="621"/>
    <x v="3224"/>
    <x v="2"/>
    <x v="0"/>
    <x v="3634"/>
  </r>
  <r>
    <n v="4197"/>
    <x v="2080"/>
    <x v="1"/>
    <x v="24"/>
    <x v="1023"/>
    <x v="0"/>
    <s v="RF-19735"/>
    <x v="288"/>
    <x v="0"/>
    <s v="United States"/>
    <x v="20"/>
    <x v="15"/>
    <x v="23"/>
    <x v="3"/>
    <x v="676"/>
    <x v="1"/>
    <x v="2"/>
    <x v="670"/>
    <x v="2521"/>
    <x v="1"/>
    <x v="0"/>
    <x v="3635"/>
  </r>
  <r>
    <n v="4198"/>
    <x v="2081"/>
    <x v="0"/>
    <x v="275"/>
    <x v="542"/>
    <x v="1"/>
    <s v="CJ-12010"/>
    <x v="170"/>
    <x v="0"/>
    <s v="United States"/>
    <x v="10"/>
    <x v="9"/>
    <x v="63"/>
    <x v="3"/>
    <x v="532"/>
    <x v="1"/>
    <x v="9"/>
    <x v="527"/>
    <x v="3225"/>
    <x v="4"/>
    <x v="2"/>
    <x v="3636"/>
  </r>
  <r>
    <n v="4199"/>
    <x v="2081"/>
    <x v="0"/>
    <x v="275"/>
    <x v="542"/>
    <x v="1"/>
    <s v="CJ-12010"/>
    <x v="170"/>
    <x v="0"/>
    <s v="United States"/>
    <x v="10"/>
    <x v="9"/>
    <x v="63"/>
    <x v="3"/>
    <x v="280"/>
    <x v="1"/>
    <x v="8"/>
    <x v="277"/>
    <x v="3226"/>
    <x v="4"/>
    <x v="6"/>
    <x v="3637"/>
  </r>
  <r>
    <n v="4200"/>
    <x v="2082"/>
    <x v="1"/>
    <x v="895"/>
    <x v="763"/>
    <x v="3"/>
    <s v="MA-17560"/>
    <x v="15"/>
    <x v="2"/>
    <s v="United States"/>
    <x v="20"/>
    <x v="15"/>
    <x v="23"/>
    <x v="3"/>
    <x v="676"/>
    <x v="1"/>
    <x v="2"/>
    <x v="670"/>
    <x v="2061"/>
    <x v="7"/>
    <x v="0"/>
    <x v="2221"/>
  </r>
  <r>
    <n v="4201"/>
    <x v="2082"/>
    <x v="1"/>
    <x v="895"/>
    <x v="763"/>
    <x v="3"/>
    <s v="MA-17560"/>
    <x v="15"/>
    <x v="2"/>
    <s v="United States"/>
    <x v="20"/>
    <x v="15"/>
    <x v="23"/>
    <x v="3"/>
    <x v="615"/>
    <x v="2"/>
    <x v="16"/>
    <x v="610"/>
    <x v="3227"/>
    <x v="0"/>
    <x v="2"/>
    <x v="3638"/>
  </r>
  <r>
    <n v="4202"/>
    <x v="2082"/>
    <x v="1"/>
    <x v="895"/>
    <x v="763"/>
    <x v="3"/>
    <s v="MA-17560"/>
    <x v="15"/>
    <x v="2"/>
    <s v="United States"/>
    <x v="20"/>
    <x v="15"/>
    <x v="23"/>
    <x v="3"/>
    <x v="320"/>
    <x v="1"/>
    <x v="10"/>
    <x v="317"/>
    <x v="521"/>
    <x v="5"/>
    <x v="0"/>
    <x v="3639"/>
  </r>
  <r>
    <n v="4203"/>
    <x v="2082"/>
    <x v="1"/>
    <x v="895"/>
    <x v="763"/>
    <x v="3"/>
    <s v="MA-17560"/>
    <x v="15"/>
    <x v="2"/>
    <s v="United States"/>
    <x v="20"/>
    <x v="15"/>
    <x v="23"/>
    <x v="3"/>
    <x v="145"/>
    <x v="1"/>
    <x v="10"/>
    <x v="145"/>
    <x v="2381"/>
    <x v="3"/>
    <x v="0"/>
    <x v="2589"/>
  </r>
  <r>
    <n v="4204"/>
    <x v="2083"/>
    <x v="2"/>
    <x v="656"/>
    <x v="1024"/>
    <x v="0"/>
    <s v="AM-10705"/>
    <x v="562"/>
    <x v="0"/>
    <s v="United States"/>
    <x v="395"/>
    <x v="34"/>
    <x v="480"/>
    <x v="3"/>
    <x v="32"/>
    <x v="1"/>
    <x v="6"/>
    <x v="32"/>
    <x v="3228"/>
    <x v="2"/>
    <x v="0"/>
    <x v="3640"/>
  </r>
  <r>
    <n v="4205"/>
    <x v="2083"/>
    <x v="2"/>
    <x v="656"/>
    <x v="1024"/>
    <x v="0"/>
    <s v="AM-10705"/>
    <x v="562"/>
    <x v="0"/>
    <s v="United States"/>
    <x v="395"/>
    <x v="34"/>
    <x v="480"/>
    <x v="3"/>
    <x v="727"/>
    <x v="1"/>
    <x v="10"/>
    <x v="719"/>
    <x v="1015"/>
    <x v="0"/>
    <x v="0"/>
    <x v="3641"/>
  </r>
  <r>
    <n v="4206"/>
    <x v="2083"/>
    <x v="2"/>
    <x v="656"/>
    <x v="1024"/>
    <x v="0"/>
    <s v="AM-10705"/>
    <x v="562"/>
    <x v="0"/>
    <s v="United States"/>
    <x v="395"/>
    <x v="34"/>
    <x v="480"/>
    <x v="3"/>
    <x v="1256"/>
    <x v="0"/>
    <x v="5"/>
    <x v="1231"/>
    <x v="1816"/>
    <x v="0"/>
    <x v="0"/>
    <x v="3642"/>
  </r>
  <r>
    <n v="4207"/>
    <x v="2083"/>
    <x v="2"/>
    <x v="656"/>
    <x v="1024"/>
    <x v="0"/>
    <s v="AM-10705"/>
    <x v="562"/>
    <x v="0"/>
    <s v="United States"/>
    <x v="395"/>
    <x v="34"/>
    <x v="480"/>
    <x v="3"/>
    <x v="822"/>
    <x v="1"/>
    <x v="8"/>
    <x v="810"/>
    <x v="3229"/>
    <x v="0"/>
    <x v="0"/>
    <x v="3643"/>
  </r>
  <r>
    <n v="4208"/>
    <x v="2083"/>
    <x v="2"/>
    <x v="656"/>
    <x v="1024"/>
    <x v="0"/>
    <s v="AM-10705"/>
    <x v="562"/>
    <x v="0"/>
    <s v="United States"/>
    <x v="395"/>
    <x v="34"/>
    <x v="480"/>
    <x v="3"/>
    <x v="325"/>
    <x v="0"/>
    <x v="5"/>
    <x v="322"/>
    <x v="3230"/>
    <x v="1"/>
    <x v="0"/>
    <x v="3644"/>
  </r>
  <r>
    <n v="4209"/>
    <x v="2083"/>
    <x v="2"/>
    <x v="656"/>
    <x v="1024"/>
    <x v="0"/>
    <s v="AM-10705"/>
    <x v="562"/>
    <x v="0"/>
    <s v="United States"/>
    <x v="395"/>
    <x v="34"/>
    <x v="480"/>
    <x v="3"/>
    <x v="1476"/>
    <x v="0"/>
    <x v="1"/>
    <x v="1454"/>
    <x v="3231"/>
    <x v="2"/>
    <x v="0"/>
    <x v="3645"/>
  </r>
  <r>
    <n v="4210"/>
    <x v="2083"/>
    <x v="2"/>
    <x v="656"/>
    <x v="1024"/>
    <x v="0"/>
    <s v="AM-10705"/>
    <x v="562"/>
    <x v="0"/>
    <s v="United States"/>
    <x v="395"/>
    <x v="34"/>
    <x v="480"/>
    <x v="3"/>
    <x v="1258"/>
    <x v="0"/>
    <x v="3"/>
    <x v="1233"/>
    <x v="3232"/>
    <x v="7"/>
    <x v="4"/>
    <x v="3646"/>
  </r>
  <r>
    <n v="4211"/>
    <x v="2084"/>
    <x v="3"/>
    <x v="34"/>
    <x v="93"/>
    <x v="1"/>
    <s v="AH-10585"/>
    <x v="738"/>
    <x v="0"/>
    <s v="United States"/>
    <x v="22"/>
    <x v="10"/>
    <x v="36"/>
    <x v="2"/>
    <x v="112"/>
    <x v="1"/>
    <x v="10"/>
    <x v="112"/>
    <x v="2992"/>
    <x v="0"/>
    <x v="2"/>
    <x v="3338"/>
  </r>
  <r>
    <n v="4212"/>
    <x v="2085"/>
    <x v="2"/>
    <x v="952"/>
    <x v="942"/>
    <x v="0"/>
    <s v="PF-19120"/>
    <x v="724"/>
    <x v="0"/>
    <s v="United States"/>
    <x v="102"/>
    <x v="0"/>
    <x v="126"/>
    <x v="0"/>
    <x v="1407"/>
    <x v="1"/>
    <x v="10"/>
    <x v="1385"/>
    <x v="2320"/>
    <x v="1"/>
    <x v="0"/>
    <x v="3647"/>
  </r>
  <r>
    <n v="4213"/>
    <x v="2085"/>
    <x v="2"/>
    <x v="952"/>
    <x v="942"/>
    <x v="0"/>
    <s v="PF-19120"/>
    <x v="724"/>
    <x v="0"/>
    <s v="United States"/>
    <x v="102"/>
    <x v="0"/>
    <x v="126"/>
    <x v="0"/>
    <x v="279"/>
    <x v="1"/>
    <x v="6"/>
    <x v="276"/>
    <x v="2637"/>
    <x v="0"/>
    <x v="0"/>
    <x v="2909"/>
  </r>
  <r>
    <n v="4214"/>
    <x v="2085"/>
    <x v="2"/>
    <x v="952"/>
    <x v="942"/>
    <x v="0"/>
    <s v="PF-19120"/>
    <x v="724"/>
    <x v="0"/>
    <s v="United States"/>
    <x v="102"/>
    <x v="0"/>
    <x v="126"/>
    <x v="0"/>
    <x v="1635"/>
    <x v="1"/>
    <x v="10"/>
    <x v="1616"/>
    <x v="335"/>
    <x v="0"/>
    <x v="0"/>
    <x v="342"/>
  </r>
  <r>
    <n v="4215"/>
    <x v="2086"/>
    <x v="0"/>
    <x v="758"/>
    <x v="599"/>
    <x v="1"/>
    <s v="RD-19480"/>
    <x v="502"/>
    <x v="0"/>
    <s v="United States"/>
    <x v="313"/>
    <x v="14"/>
    <x v="390"/>
    <x v="2"/>
    <x v="1636"/>
    <x v="1"/>
    <x v="8"/>
    <x v="1617"/>
    <x v="3233"/>
    <x v="1"/>
    <x v="0"/>
    <x v="3648"/>
  </r>
  <r>
    <n v="4216"/>
    <x v="2087"/>
    <x v="2"/>
    <x v="953"/>
    <x v="283"/>
    <x v="1"/>
    <s v="JL-15505"/>
    <x v="145"/>
    <x v="0"/>
    <s v="United States"/>
    <x v="145"/>
    <x v="15"/>
    <x v="184"/>
    <x v="3"/>
    <x v="1637"/>
    <x v="1"/>
    <x v="12"/>
    <x v="1618"/>
    <x v="3234"/>
    <x v="4"/>
    <x v="0"/>
    <x v="3649"/>
  </r>
  <r>
    <n v="4217"/>
    <x v="2088"/>
    <x v="1"/>
    <x v="954"/>
    <x v="1025"/>
    <x v="1"/>
    <s v="AB-10600"/>
    <x v="448"/>
    <x v="1"/>
    <s v="United States"/>
    <x v="1"/>
    <x v="1"/>
    <x v="25"/>
    <x v="1"/>
    <x v="641"/>
    <x v="1"/>
    <x v="2"/>
    <x v="635"/>
    <x v="357"/>
    <x v="1"/>
    <x v="0"/>
    <x v="3650"/>
  </r>
  <r>
    <n v="4218"/>
    <x v="2089"/>
    <x v="3"/>
    <x v="719"/>
    <x v="1026"/>
    <x v="2"/>
    <s v="NC-18535"/>
    <x v="714"/>
    <x v="1"/>
    <s v="United States"/>
    <x v="8"/>
    <x v="1"/>
    <x v="94"/>
    <x v="1"/>
    <x v="1638"/>
    <x v="0"/>
    <x v="0"/>
    <x v="1619"/>
    <x v="3235"/>
    <x v="8"/>
    <x v="11"/>
    <x v="3651"/>
  </r>
  <r>
    <n v="4219"/>
    <x v="2089"/>
    <x v="3"/>
    <x v="719"/>
    <x v="1026"/>
    <x v="2"/>
    <s v="NC-18535"/>
    <x v="714"/>
    <x v="1"/>
    <s v="United States"/>
    <x v="8"/>
    <x v="1"/>
    <x v="94"/>
    <x v="1"/>
    <x v="1497"/>
    <x v="2"/>
    <x v="15"/>
    <x v="1476"/>
    <x v="3236"/>
    <x v="0"/>
    <x v="2"/>
    <x v="3652"/>
  </r>
  <r>
    <n v="4220"/>
    <x v="2090"/>
    <x v="3"/>
    <x v="532"/>
    <x v="198"/>
    <x v="0"/>
    <s v="TB-21400"/>
    <x v="483"/>
    <x v="0"/>
    <s v="United States"/>
    <x v="4"/>
    <x v="4"/>
    <x v="5"/>
    <x v="1"/>
    <x v="274"/>
    <x v="1"/>
    <x v="10"/>
    <x v="271"/>
    <x v="2479"/>
    <x v="0"/>
    <x v="0"/>
    <x v="2714"/>
  </r>
  <r>
    <n v="4221"/>
    <x v="2090"/>
    <x v="3"/>
    <x v="532"/>
    <x v="198"/>
    <x v="0"/>
    <s v="TB-21400"/>
    <x v="483"/>
    <x v="0"/>
    <s v="United States"/>
    <x v="4"/>
    <x v="4"/>
    <x v="5"/>
    <x v="1"/>
    <x v="733"/>
    <x v="1"/>
    <x v="8"/>
    <x v="725"/>
    <x v="2187"/>
    <x v="5"/>
    <x v="2"/>
    <x v="3653"/>
  </r>
  <r>
    <n v="4222"/>
    <x v="2090"/>
    <x v="3"/>
    <x v="532"/>
    <x v="198"/>
    <x v="0"/>
    <s v="TB-21400"/>
    <x v="483"/>
    <x v="0"/>
    <s v="United States"/>
    <x v="4"/>
    <x v="4"/>
    <x v="5"/>
    <x v="1"/>
    <x v="1639"/>
    <x v="2"/>
    <x v="15"/>
    <x v="1620"/>
    <x v="3237"/>
    <x v="2"/>
    <x v="2"/>
    <x v="3654"/>
  </r>
  <r>
    <n v="4223"/>
    <x v="2090"/>
    <x v="3"/>
    <x v="532"/>
    <x v="198"/>
    <x v="0"/>
    <s v="TB-21400"/>
    <x v="483"/>
    <x v="0"/>
    <s v="United States"/>
    <x v="4"/>
    <x v="4"/>
    <x v="5"/>
    <x v="1"/>
    <x v="232"/>
    <x v="1"/>
    <x v="4"/>
    <x v="230"/>
    <x v="3238"/>
    <x v="0"/>
    <x v="0"/>
    <x v="3655"/>
  </r>
  <r>
    <n v="4224"/>
    <x v="2090"/>
    <x v="3"/>
    <x v="532"/>
    <x v="198"/>
    <x v="0"/>
    <s v="TB-21400"/>
    <x v="483"/>
    <x v="0"/>
    <s v="United States"/>
    <x v="4"/>
    <x v="4"/>
    <x v="5"/>
    <x v="1"/>
    <x v="672"/>
    <x v="0"/>
    <x v="0"/>
    <x v="666"/>
    <x v="3239"/>
    <x v="1"/>
    <x v="0"/>
    <x v="3656"/>
  </r>
  <r>
    <n v="4225"/>
    <x v="2091"/>
    <x v="0"/>
    <x v="955"/>
    <x v="767"/>
    <x v="2"/>
    <s v="SJ-20215"/>
    <x v="695"/>
    <x v="0"/>
    <s v="United States"/>
    <x v="94"/>
    <x v="10"/>
    <x v="116"/>
    <x v="2"/>
    <x v="185"/>
    <x v="1"/>
    <x v="8"/>
    <x v="184"/>
    <x v="3240"/>
    <x v="0"/>
    <x v="3"/>
    <x v="3657"/>
  </r>
  <r>
    <n v="4226"/>
    <x v="2092"/>
    <x v="2"/>
    <x v="736"/>
    <x v="709"/>
    <x v="1"/>
    <s v="EB-13840"/>
    <x v="225"/>
    <x v="1"/>
    <s v="United States"/>
    <x v="22"/>
    <x v="10"/>
    <x v="36"/>
    <x v="2"/>
    <x v="1640"/>
    <x v="0"/>
    <x v="5"/>
    <x v="1621"/>
    <x v="3241"/>
    <x v="1"/>
    <x v="7"/>
    <x v="3658"/>
  </r>
  <r>
    <n v="4227"/>
    <x v="2093"/>
    <x v="3"/>
    <x v="343"/>
    <x v="38"/>
    <x v="1"/>
    <s v="WB-21850"/>
    <x v="576"/>
    <x v="0"/>
    <s v="United States"/>
    <x v="37"/>
    <x v="23"/>
    <x v="46"/>
    <x v="2"/>
    <x v="271"/>
    <x v="1"/>
    <x v="13"/>
    <x v="268"/>
    <x v="1962"/>
    <x v="4"/>
    <x v="0"/>
    <x v="2641"/>
  </r>
  <r>
    <n v="4228"/>
    <x v="2094"/>
    <x v="1"/>
    <x v="956"/>
    <x v="1027"/>
    <x v="1"/>
    <s v="SR-20740"/>
    <x v="256"/>
    <x v="2"/>
    <s v="United States"/>
    <x v="4"/>
    <x v="4"/>
    <x v="5"/>
    <x v="1"/>
    <x v="389"/>
    <x v="0"/>
    <x v="1"/>
    <x v="385"/>
    <x v="3242"/>
    <x v="7"/>
    <x v="2"/>
    <x v="3659"/>
  </r>
  <r>
    <n v="4229"/>
    <x v="2095"/>
    <x v="0"/>
    <x v="830"/>
    <x v="1028"/>
    <x v="2"/>
    <s v="VG-21805"/>
    <x v="500"/>
    <x v="1"/>
    <s v="United States"/>
    <x v="102"/>
    <x v="14"/>
    <x v="237"/>
    <x v="2"/>
    <x v="1134"/>
    <x v="1"/>
    <x v="10"/>
    <x v="1113"/>
    <x v="3243"/>
    <x v="7"/>
    <x v="0"/>
    <x v="3660"/>
  </r>
  <r>
    <n v="4230"/>
    <x v="2096"/>
    <x v="3"/>
    <x v="957"/>
    <x v="778"/>
    <x v="1"/>
    <s v="LS-16945"/>
    <x v="322"/>
    <x v="1"/>
    <s v="United States"/>
    <x v="61"/>
    <x v="5"/>
    <x v="77"/>
    <x v="2"/>
    <x v="737"/>
    <x v="0"/>
    <x v="5"/>
    <x v="729"/>
    <x v="3244"/>
    <x v="6"/>
    <x v="7"/>
    <x v="3661"/>
  </r>
  <r>
    <n v="4231"/>
    <x v="2096"/>
    <x v="3"/>
    <x v="957"/>
    <x v="778"/>
    <x v="1"/>
    <s v="LS-16945"/>
    <x v="322"/>
    <x v="1"/>
    <s v="United States"/>
    <x v="61"/>
    <x v="5"/>
    <x v="77"/>
    <x v="2"/>
    <x v="858"/>
    <x v="1"/>
    <x v="8"/>
    <x v="844"/>
    <x v="3245"/>
    <x v="6"/>
    <x v="3"/>
    <x v="3662"/>
  </r>
  <r>
    <n v="4232"/>
    <x v="2096"/>
    <x v="3"/>
    <x v="957"/>
    <x v="778"/>
    <x v="1"/>
    <s v="LS-16945"/>
    <x v="322"/>
    <x v="1"/>
    <s v="United States"/>
    <x v="61"/>
    <x v="5"/>
    <x v="77"/>
    <x v="2"/>
    <x v="1641"/>
    <x v="1"/>
    <x v="10"/>
    <x v="1622"/>
    <x v="12"/>
    <x v="1"/>
    <x v="2"/>
    <x v="906"/>
  </r>
  <r>
    <n v="4233"/>
    <x v="2096"/>
    <x v="3"/>
    <x v="957"/>
    <x v="778"/>
    <x v="1"/>
    <s v="LS-16945"/>
    <x v="322"/>
    <x v="1"/>
    <s v="United States"/>
    <x v="61"/>
    <x v="5"/>
    <x v="77"/>
    <x v="2"/>
    <x v="727"/>
    <x v="1"/>
    <x v="10"/>
    <x v="1543"/>
    <x v="277"/>
    <x v="5"/>
    <x v="2"/>
    <x v="3663"/>
  </r>
  <r>
    <n v="4234"/>
    <x v="2096"/>
    <x v="3"/>
    <x v="957"/>
    <x v="778"/>
    <x v="1"/>
    <s v="LS-16945"/>
    <x v="322"/>
    <x v="1"/>
    <s v="United States"/>
    <x v="61"/>
    <x v="5"/>
    <x v="77"/>
    <x v="2"/>
    <x v="351"/>
    <x v="1"/>
    <x v="8"/>
    <x v="347"/>
    <x v="3246"/>
    <x v="7"/>
    <x v="3"/>
    <x v="3664"/>
  </r>
  <r>
    <n v="4235"/>
    <x v="2097"/>
    <x v="2"/>
    <x v="158"/>
    <x v="131"/>
    <x v="2"/>
    <s v="MA-17560"/>
    <x v="15"/>
    <x v="2"/>
    <s v="United States"/>
    <x v="10"/>
    <x v="9"/>
    <x v="105"/>
    <x v="3"/>
    <x v="204"/>
    <x v="1"/>
    <x v="10"/>
    <x v="203"/>
    <x v="1382"/>
    <x v="1"/>
    <x v="2"/>
    <x v="1448"/>
  </r>
  <r>
    <n v="4236"/>
    <x v="2097"/>
    <x v="2"/>
    <x v="158"/>
    <x v="131"/>
    <x v="2"/>
    <s v="MA-17560"/>
    <x v="15"/>
    <x v="2"/>
    <s v="United States"/>
    <x v="10"/>
    <x v="9"/>
    <x v="105"/>
    <x v="3"/>
    <x v="865"/>
    <x v="1"/>
    <x v="2"/>
    <x v="33"/>
    <x v="3247"/>
    <x v="6"/>
    <x v="2"/>
    <x v="3665"/>
  </r>
  <r>
    <n v="4237"/>
    <x v="2098"/>
    <x v="0"/>
    <x v="310"/>
    <x v="330"/>
    <x v="1"/>
    <s v="NF-18475"/>
    <x v="739"/>
    <x v="2"/>
    <s v="United States"/>
    <x v="179"/>
    <x v="10"/>
    <x v="228"/>
    <x v="2"/>
    <x v="1395"/>
    <x v="1"/>
    <x v="8"/>
    <x v="1373"/>
    <x v="3248"/>
    <x v="4"/>
    <x v="3"/>
    <x v="3666"/>
  </r>
  <r>
    <n v="4238"/>
    <x v="2099"/>
    <x v="3"/>
    <x v="635"/>
    <x v="787"/>
    <x v="0"/>
    <s v="MD-17860"/>
    <x v="550"/>
    <x v="1"/>
    <s v="United States"/>
    <x v="10"/>
    <x v="9"/>
    <x v="63"/>
    <x v="3"/>
    <x v="1642"/>
    <x v="1"/>
    <x v="6"/>
    <x v="1623"/>
    <x v="3249"/>
    <x v="3"/>
    <x v="2"/>
    <x v="3667"/>
  </r>
  <r>
    <n v="4239"/>
    <x v="2100"/>
    <x v="3"/>
    <x v="606"/>
    <x v="702"/>
    <x v="2"/>
    <s v="MZ-17335"/>
    <x v="595"/>
    <x v="2"/>
    <s v="United States"/>
    <x v="4"/>
    <x v="4"/>
    <x v="59"/>
    <x v="1"/>
    <x v="1643"/>
    <x v="1"/>
    <x v="6"/>
    <x v="1624"/>
    <x v="3250"/>
    <x v="7"/>
    <x v="0"/>
    <x v="3668"/>
  </r>
  <r>
    <n v="4240"/>
    <x v="2101"/>
    <x v="3"/>
    <x v="614"/>
    <x v="236"/>
    <x v="1"/>
    <s v="KB-16600"/>
    <x v="33"/>
    <x v="1"/>
    <s v="United States"/>
    <x v="354"/>
    <x v="12"/>
    <x v="436"/>
    <x v="2"/>
    <x v="921"/>
    <x v="1"/>
    <x v="10"/>
    <x v="904"/>
    <x v="1441"/>
    <x v="0"/>
    <x v="0"/>
    <x v="1517"/>
  </r>
  <r>
    <n v="4241"/>
    <x v="2102"/>
    <x v="2"/>
    <x v="59"/>
    <x v="316"/>
    <x v="1"/>
    <s v="MA-17995"/>
    <x v="671"/>
    <x v="2"/>
    <s v="United States"/>
    <x v="1"/>
    <x v="1"/>
    <x v="25"/>
    <x v="1"/>
    <x v="1644"/>
    <x v="1"/>
    <x v="9"/>
    <x v="33"/>
    <x v="2911"/>
    <x v="4"/>
    <x v="0"/>
    <x v="3669"/>
  </r>
  <r>
    <n v="4242"/>
    <x v="2102"/>
    <x v="2"/>
    <x v="59"/>
    <x v="316"/>
    <x v="1"/>
    <s v="MA-17995"/>
    <x v="671"/>
    <x v="2"/>
    <s v="United States"/>
    <x v="1"/>
    <x v="1"/>
    <x v="25"/>
    <x v="1"/>
    <x v="674"/>
    <x v="1"/>
    <x v="8"/>
    <x v="668"/>
    <x v="3251"/>
    <x v="1"/>
    <x v="2"/>
    <x v="3670"/>
  </r>
  <r>
    <n v="4243"/>
    <x v="2103"/>
    <x v="0"/>
    <x v="958"/>
    <x v="1012"/>
    <x v="2"/>
    <s v="ME-17320"/>
    <x v="467"/>
    <x v="2"/>
    <s v="United States"/>
    <x v="24"/>
    <x v="17"/>
    <x v="28"/>
    <x v="0"/>
    <x v="140"/>
    <x v="2"/>
    <x v="7"/>
    <x v="140"/>
    <x v="145"/>
    <x v="1"/>
    <x v="0"/>
    <x v="147"/>
  </r>
  <r>
    <n v="4244"/>
    <x v="2103"/>
    <x v="0"/>
    <x v="958"/>
    <x v="1012"/>
    <x v="2"/>
    <s v="ME-17320"/>
    <x v="467"/>
    <x v="2"/>
    <s v="United States"/>
    <x v="24"/>
    <x v="17"/>
    <x v="28"/>
    <x v="0"/>
    <x v="1286"/>
    <x v="1"/>
    <x v="10"/>
    <x v="1263"/>
    <x v="3252"/>
    <x v="1"/>
    <x v="0"/>
    <x v="3671"/>
  </r>
  <r>
    <n v="4245"/>
    <x v="2104"/>
    <x v="2"/>
    <x v="959"/>
    <x v="1029"/>
    <x v="1"/>
    <s v="JD-15895"/>
    <x v="63"/>
    <x v="1"/>
    <s v="United States"/>
    <x v="1"/>
    <x v="1"/>
    <x v="1"/>
    <x v="1"/>
    <x v="176"/>
    <x v="2"/>
    <x v="11"/>
    <x v="175"/>
    <x v="2790"/>
    <x v="1"/>
    <x v="0"/>
    <x v="3100"/>
  </r>
  <r>
    <n v="4246"/>
    <x v="2105"/>
    <x v="3"/>
    <x v="354"/>
    <x v="379"/>
    <x v="1"/>
    <s v="LS-16975"/>
    <x v="60"/>
    <x v="2"/>
    <s v="United States"/>
    <x v="248"/>
    <x v="39"/>
    <x v="307"/>
    <x v="3"/>
    <x v="1199"/>
    <x v="1"/>
    <x v="6"/>
    <x v="1175"/>
    <x v="3253"/>
    <x v="7"/>
    <x v="0"/>
    <x v="3672"/>
  </r>
  <r>
    <n v="4247"/>
    <x v="2105"/>
    <x v="3"/>
    <x v="354"/>
    <x v="379"/>
    <x v="1"/>
    <s v="LS-16975"/>
    <x v="60"/>
    <x v="2"/>
    <s v="United States"/>
    <x v="248"/>
    <x v="39"/>
    <x v="307"/>
    <x v="3"/>
    <x v="220"/>
    <x v="0"/>
    <x v="5"/>
    <x v="219"/>
    <x v="607"/>
    <x v="2"/>
    <x v="0"/>
    <x v="617"/>
  </r>
  <r>
    <n v="4248"/>
    <x v="2105"/>
    <x v="3"/>
    <x v="354"/>
    <x v="379"/>
    <x v="1"/>
    <s v="LS-16975"/>
    <x v="60"/>
    <x v="2"/>
    <s v="United States"/>
    <x v="248"/>
    <x v="39"/>
    <x v="307"/>
    <x v="3"/>
    <x v="1006"/>
    <x v="0"/>
    <x v="5"/>
    <x v="989"/>
    <x v="3254"/>
    <x v="2"/>
    <x v="0"/>
    <x v="3673"/>
  </r>
  <r>
    <n v="4249"/>
    <x v="2106"/>
    <x v="0"/>
    <x v="49"/>
    <x v="455"/>
    <x v="0"/>
    <s v="SJ-20500"/>
    <x v="81"/>
    <x v="0"/>
    <s v="United States"/>
    <x v="54"/>
    <x v="29"/>
    <x v="69"/>
    <x v="3"/>
    <x v="908"/>
    <x v="1"/>
    <x v="8"/>
    <x v="891"/>
    <x v="3255"/>
    <x v="5"/>
    <x v="0"/>
    <x v="3674"/>
  </r>
  <r>
    <n v="4250"/>
    <x v="2106"/>
    <x v="0"/>
    <x v="49"/>
    <x v="455"/>
    <x v="0"/>
    <s v="SJ-20500"/>
    <x v="81"/>
    <x v="0"/>
    <s v="United States"/>
    <x v="54"/>
    <x v="29"/>
    <x v="69"/>
    <x v="3"/>
    <x v="499"/>
    <x v="0"/>
    <x v="1"/>
    <x v="494"/>
    <x v="3256"/>
    <x v="4"/>
    <x v="0"/>
    <x v="3675"/>
  </r>
  <r>
    <n v="4251"/>
    <x v="2107"/>
    <x v="2"/>
    <x v="111"/>
    <x v="76"/>
    <x v="3"/>
    <s v="BS-11365"/>
    <x v="740"/>
    <x v="1"/>
    <s v="United States"/>
    <x v="20"/>
    <x v="15"/>
    <x v="164"/>
    <x v="3"/>
    <x v="1153"/>
    <x v="0"/>
    <x v="1"/>
    <x v="1132"/>
    <x v="3257"/>
    <x v="3"/>
    <x v="9"/>
    <x v="3676"/>
  </r>
  <r>
    <n v="4252"/>
    <x v="2108"/>
    <x v="1"/>
    <x v="924"/>
    <x v="1030"/>
    <x v="3"/>
    <s v="RA-19285"/>
    <x v="267"/>
    <x v="0"/>
    <s v="United States"/>
    <x v="121"/>
    <x v="2"/>
    <x v="152"/>
    <x v="0"/>
    <x v="1136"/>
    <x v="2"/>
    <x v="7"/>
    <x v="1115"/>
    <x v="3258"/>
    <x v="3"/>
    <x v="2"/>
    <x v="3677"/>
  </r>
  <r>
    <n v="4253"/>
    <x v="2108"/>
    <x v="1"/>
    <x v="924"/>
    <x v="1030"/>
    <x v="3"/>
    <s v="RA-19285"/>
    <x v="267"/>
    <x v="0"/>
    <s v="United States"/>
    <x v="121"/>
    <x v="2"/>
    <x v="152"/>
    <x v="0"/>
    <x v="158"/>
    <x v="1"/>
    <x v="6"/>
    <x v="157"/>
    <x v="1432"/>
    <x v="0"/>
    <x v="2"/>
    <x v="3678"/>
  </r>
  <r>
    <n v="4254"/>
    <x v="2108"/>
    <x v="1"/>
    <x v="924"/>
    <x v="1030"/>
    <x v="3"/>
    <s v="RA-19285"/>
    <x v="267"/>
    <x v="0"/>
    <s v="United States"/>
    <x v="121"/>
    <x v="2"/>
    <x v="152"/>
    <x v="0"/>
    <x v="1179"/>
    <x v="2"/>
    <x v="7"/>
    <x v="1156"/>
    <x v="3259"/>
    <x v="0"/>
    <x v="2"/>
    <x v="3679"/>
  </r>
  <r>
    <n v="4255"/>
    <x v="2109"/>
    <x v="3"/>
    <x v="119"/>
    <x v="412"/>
    <x v="2"/>
    <s v="TS-21610"/>
    <x v="59"/>
    <x v="0"/>
    <s v="United States"/>
    <x v="210"/>
    <x v="10"/>
    <x v="481"/>
    <x v="2"/>
    <x v="813"/>
    <x v="1"/>
    <x v="10"/>
    <x v="33"/>
    <x v="930"/>
    <x v="1"/>
    <x v="2"/>
    <x v="964"/>
  </r>
  <r>
    <n v="4256"/>
    <x v="2109"/>
    <x v="3"/>
    <x v="119"/>
    <x v="412"/>
    <x v="2"/>
    <s v="TS-21610"/>
    <x v="59"/>
    <x v="0"/>
    <s v="United States"/>
    <x v="210"/>
    <x v="10"/>
    <x v="481"/>
    <x v="2"/>
    <x v="261"/>
    <x v="1"/>
    <x v="8"/>
    <x v="258"/>
    <x v="3260"/>
    <x v="4"/>
    <x v="3"/>
    <x v="3680"/>
  </r>
  <r>
    <n v="4257"/>
    <x v="2109"/>
    <x v="3"/>
    <x v="119"/>
    <x v="412"/>
    <x v="2"/>
    <s v="TS-21610"/>
    <x v="59"/>
    <x v="0"/>
    <s v="United States"/>
    <x v="210"/>
    <x v="10"/>
    <x v="481"/>
    <x v="2"/>
    <x v="698"/>
    <x v="0"/>
    <x v="5"/>
    <x v="691"/>
    <x v="3261"/>
    <x v="1"/>
    <x v="7"/>
    <x v="3681"/>
  </r>
  <r>
    <n v="4258"/>
    <x v="2110"/>
    <x v="1"/>
    <x v="406"/>
    <x v="609"/>
    <x v="1"/>
    <s v="KB-16585"/>
    <x v="10"/>
    <x v="1"/>
    <s v="United States"/>
    <x v="261"/>
    <x v="21"/>
    <x v="324"/>
    <x v="1"/>
    <x v="1526"/>
    <x v="1"/>
    <x v="8"/>
    <x v="1504"/>
    <x v="3262"/>
    <x v="0"/>
    <x v="6"/>
    <x v="3682"/>
  </r>
  <r>
    <n v="4259"/>
    <x v="2111"/>
    <x v="0"/>
    <x v="560"/>
    <x v="67"/>
    <x v="2"/>
    <s v="MM-18280"/>
    <x v="152"/>
    <x v="1"/>
    <s v="United States"/>
    <x v="4"/>
    <x v="4"/>
    <x v="5"/>
    <x v="1"/>
    <x v="812"/>
    <x v="0"/>
    <x v="1"/>
    <x v="801"/>
    <x v="3263"/>
    <x v="0"/>
    <x v="2"/>
    <x v="3683"/>
  </r>
  <r>
    <n v="4260"/>
    <x v="2112"/>
    <x v="3"/>
    <x v="960"/>
    <x v="40"/>
    <x v="0"/>
    <s v="LO-17170"/>
    <x v="628"/>
    <x v="1"/>
    <s v="United States"/>
    <x v="20"/>
    <x v="15"/>
    <x v="45"/>
    <x v="3"/>
    <x v="244"/>
    <x v="1"/>
    <x v="12"/>
    <x v="242"/>
    <x v="3264"/>
    <x v="0"/>
    <x v="0"/>
    <x v="3684"/>
  </r>
  <r>
    <n v="4261"/>
    <x v="2113"/>
    <x v="3"/>
    <x v="453"/>
    <x v="163"/>
    <x v="0"/>
    <s v="RS-19420"/>
    <x v="602"/>
    <x v="1"/>
    <s v="United States"/>
    <x v="54"/>
    <x v="29"/>
    <x v="69"/>
    <x v="3"/>
    <x v="709"/>
    <x v="1"/>
    <x v="2"/>
    <x v="701"/>
    <x v="1206"/>
    <x v="2"/>
    <x v="0"/>
    <x v="1251"/>
  </r>
  <r>
    <n v="4262"/>
    <x v="2114"/>
    <x v="3"/>
    <x v="783"/>
    <x v="825"/>
    <x v="1"/>
    <s v="CC-12475"/>
    <x v="693"/>
    <x v="0"/>
    <s v="United States"/>
    <x v="278"/>
    <x v="11"/>
    <x v="349"/>
    <x v="2"/>
    <x v="1097"/>
    <x v="2"/>
    <x v="11"/>
    <x v="1078"/>
    <x v="1480"/>
    <x v="4"/>
    <x v="0"/>
    <x v="1559"/>
  </r>
  <r>
    <n v="4263"/>
    <x v="2115"/>
    <x v="3"/>
    <x v="296"/>
    <x v="425"/>
    <x v="1"/>
    <s v="KT-16480"/>
    <x v="409"/>
    <x v="0"/>
    <s v="United States"/>
    <x v="38"/>
    <x v="32"/>
    <x v="112"/>
    <x v="0"/>
    <x v="1429"/>
    <x v="1"/>
    <x v="9"/>
    <x v="1408"/>
    <x v="3265"/>
    <x v="7"/>
    <x v="0"/>
    <x v="3685"/>
  </r>
  <r>
    <n v="4264"/>
    <x v="2116"/>
    <x v="3"/>
    <x v="132"/>
    <x v="834"/>
    <x v="1"/>
    <s v="DM-13015"/>
    <x v="661"/>
    <x v="0"/>
    <s v="United States"/>
    <x v="10"/>
    <x v="9"/>
    <x v="105"/>
    <x v="3"/>
    <x v="1645"/>
    <x v="1"/>
    <x v="8"/>
    <x v="1625"/>
    <x v="3266"/>
    <x v="1"/>
    <x v="6"/>
    <x v="3686"/>
  </r>
  <r>
    <n v="4265"/>
    <x v="2117"/>
    <x v="0"/>
    <x v="732"/>
    <x v="333"/>
    <x v="1"/>
    <s v="EP-13915"/>
    <x v="212"/>
    <x v="0"/>
    <s v="United States"/>
    <x v="12"/>
    <x v="5"/>
    <x v="66"/>
    <x v="2"/>
    <x v="584"/>
    <x v="0"/>
    <x v="3"/>
    <x v="579"/>
    <x v="3267"/>
    <x v="8"/>
    <x v="4"/>
    <x v="3687"/>
  </r>
  <r>
    <n v="4266"/>
    <x v="2117"/>
    <x v="0"/>
    <x v="732"/>
    <x v="333"/>
    <x v="1"/>
    <s v="EP-13915"/>
    <x v="212"/>
    <x v="0"/>
    <s v="United States"/>
    <x v="12"/>
    <x v="5"/>
    <x v="66"/>
    <x v="2"/>
    <x v="990"/>
    <x v="1"/>
    <x v="8"/>
    <x v="302"/>
    <x v="3019"/>
    <x v="1"/>
    <x v="3"/>
    <x v="3369"/>
  </r>
  <r>
    <n v="4267"/>
    <x v="2117"/>
    <x v="0"/>
    <x v="732"/>
    <x v="333"/>
    <x v="1"/>
    <s v="EP-13915"/>
    <x v="212"/>
    <x v="0"/>
    <s v="United States"/>
    <x v="12"/>
    <x v="5"/>
    <x v="66"/>
    <x v="2"/>
    <x v="1333"/>
    <x v="0"/>
    <x v="0"/>
    <x v="1309"/>
    <x v="2017"/>
    <x v="3"/>
    <x v="8"/>
    <x v="2172"/>
  </r>
  <r>
    <n v="4268"/>
    <x v="2117"/>
    <x v="0"/>
    <x v="732"/>
    <x v="333"/>
    <x v="1"/>
    <s v="EP-13915"/>
    <x v="212"/>
    <x v="0"/>
    <s v="United States"/>
    <x v="12"/>
    <x v="5"/>
    <x v="66"/>
    <x v="2"/>
    <x v="542"/>
    <x v="1"/>
    <x v="8"/>
    <x v="537"/>
    <x v="3268"/>
    <x v="1"/>
    <x v="3"/>
    <x v="3688"/>
  </r>
  <r>
    <n v="4269"/>
    <x v="2117"/>
    <x v="0"/>
    <x v="732"/>
    <x v="333"/>
    <x v="1"/>
    <s v="EP-13915"/>
    <x v="212"/>
    <x v="0"/>
    <s v="United States"/>
    <x v="12"/>
    <x v="5"/>
    <x v="66"/>
    <x v="2"/>
    <x v="1482"/>
    <x v="2"/>
    <x v="11"/>
    <x v="1460"/>
    <x v="1379"/>
    <x v="2"/>
    <x v="2"/>
    <x v="3689"/>
  </r>
  <r>
    <n v="4270"/>
    <x v="2118"/>
    <x v="3"/>
    <x v="643"/>
    <x v="89"/>
    <x v="0"/>
    <s v="AM-10705"/>
    <x v="562"/>
    <x v="0"/>
    <s v="United States"/>
    <x v="4"/>
    <x v="4"/>
    <x v="60"/>
    <x v="1"/>
    <x v="562"/>
    <x v="0"/>
    <x v="3"/>
    <x v="556"/>
    <x v="3269"/>
    <x v="4"/>
    <x v="0"/>
    <x v="3690"/>
  </r>
  <r>
    <n v="4271"/>
    <x v="2119"/>
    <x v="1"/>
    <x v="650"/>
    <x v="26"/>
    <x v="1"/>
    <s v="SH-20635"/>
    <x v="741"/>
    <x v="1"/>
    <s v="United States"/>
    <x v="25"/>
    <x v="18"/>
    <x v="279"/>
    <x v="0"/>
    <x v="1640"/>
    <x v="0"/>
    <x v="5"/>
    <x v="1621"/>
    <x v="3270"/>
    <x v="10"/>
    <x v="2"/>
    <x v="3691"/>
  </r>
  <r>
    <n v="4272"/>
    <x v="2120"/>
    <x v="0"/>
    <x v="390"/>
    <x v="902"/>
    <x v="0"/>
    <s v="LA-16780"/>
    <x v="156"/>
    <x v="1"/>
    <s v="United States"/>
    <x v="248"/>
    <x v="39"/>
    <x v="307"/>
    <x v="3"/>
    <x v="689"/>
    <x v="0"/>
    <x v="5"/>
    <x v="682"/>
    <x v="3271"/>
    <x v="4"/>
    <x v="0"/>
    <x v="3692"/>
  </r>
  <r>
    <n v="4273"/>
    <x v="2121"/>
    <x v="3"/>
    <x v="246"/>
    <x v="804"/>
    <x v="3"/>
    <s v="SF-20200"/>
    <x v="227"/>
    <x v="0"/>
    <s v="United States"/>
    <x v="208"/>
    <x v="7"/>
    <x v="407"/>
    <x v="1"/>
    <x v="1557"/>
    <x v="2"/>
    <x v="7"/>
    <x v="1537"/>
    <x v="3272"/>
    <x v="6"/>
    <x v="2"/>
    <x v="3693"/>
  </r>
  <r>
    <n v="4274"/>
    <x v="2121"/>
    <x v="3"/>
    <x v="246"/>
    <x v="804"/>
    <x v="3"/>
    <s v="SF-20200"/>
    <x v="227"/>
    <x v="0"/>
    <s v="United States"/>
    <x v="208"/>
    <x v="7"/>
    <x v="407"/>
    <x v="1"/>
    <x v="1062"/>
    <x v="1"/>
    <x v="6"/>
    <x v="1042"/>
    <x v="2467"/>
    <x v="7"/>
    <x v="0"/>
    <x v="2700"/>
  </r>
  <r>
    <n v="4275"/>
    <x v="2122"/>
    <x v="1"/>
    <x v="924"/>
    <x v="1031"/>
    <x v="1"/>
    <s v="AG-10495"/>
    <x v="122"/>
    <x v="1"/>
    <s v="United States"/>
    <x v="4"/>
    <x v="4"/>
    <x v="59"/>
    <x v="1"/>
    <x v="307"/>
    <x v="1"/>
    <x v="8"/>
    <x v="304"/>
    <x v="3273"/>
    <x v="7"/>
    <x v="2"/>
    <x v="3694"/>
  </r>
  <r>
    <n v="4276"/>
    <x v="2123"/>
    <x v="1"/>
    <x v="584"/>
    <x v="620"/>
    <x v="1"/>
    <s v="KN-16450"/>
    <x v="634"/>
    <x v="1"/>
    <s v="United States"/>
    <x v="61"/>
    <x v="5"/>
    <x v="77"/>
    <x v="2"/>
    <x v="166"/>
    <x v="1"/>
    <x v="9"/>
    <x v="165"/>
    <x v="3274"/>
    <x v="0"/>
    <x v="3"/>
    <x v="3695"/>
  </r>
  <r>
    <n v="4277"/>
    <x v="2124"/>
    <x v="3"/>
    <x v="238"/>
    <x v="554"/>
    <x v="1"/>
    <s v="NF-18595"/>
    <x v="376"/>
    <x v="2"/>
    <s v="United States"/>
    <x v="4"/>
    <x v="4"/>
    <x v="59"/>
    <x v="1"/>
    <x v="765"/>
    <x v="1"/>
    <x v="4"/>
    <x v="757"/>
    <x v="2144"/>
    <x v="0"/>
    <x v="0"/>
    <x v="2310"/>
  </r>
  <r>
    <n v="4278"/>
    <x v="2125"/>
    <x v="0"/>
    <x v="947"/>
    <x v="1032"/>
    <x v="1"/>
    <s v="BS-11365"/>
    <x v="740"/>
    <x v="1"/>
    <s v="United States"/>
    <x v="80"/>
    <x v="30"/>
    <x v="100"/>
    <x v="3"/>
    <x v="1646"/>
    <x v="2"/>
    <x v="15"/>
    <x v="1626"/>
    <x v="3275"/>
    <x v="3"/>
    <x v="0"/>
    <x v="3696"/>
  </r>
  <r>
    <n v="4279"/>
    <x v="2125"/>
    <x v="0"/>
    <x v="947"/>
    <x v="1032"/>
    <x v="1"/>
    <s v="BS-11365"/>
    <x v="740"/>
    <x v="1"/>
    <s v="United States"/>
    <x v="80"/>
    <x v="30"/>
    <x v="100"/>
    <x v="3"/>
    <x v="1467"/>
    <x v="0"/>
    <x v="5"/>
    <x v="1445"/>
    <x v="745"/>
    <x v="0"/>
    <x v="0"/>
    <x v="3697"/>
  </r>
  <r>
    <n v="4280"/>
    <x v="2125"/>
    <x v="0"/>
    <x v="947"/>
    <x v="1032"/>
    <x v="1"/>
    <s v="BS-11365"/>
    <x v="740"/>
    <x v="1"/>
    <s v="United States"/>
    <x v="80"/>
    <x v="30"/>
    <x v="100"/>
    <x v="3"/>
    <x v="881"/>
    <x v="1"/>
    <x v="8"/>
    <x v="866"/>
    <x v="3276"/>
    <x v="2"/>
    <x v="0"/>
    <x v="3698"/>
  </r>
  <r>
    <n v="4281"/>
    <x v="2126"/>
    <x v="2"/>
    <x v="687"/>
    <x v="7"/>
    <x v="1"/>
    <s v="RM-19675"/>
    <x v="84"/>
    <x v="2"/>
    <s v="United States"/>
    <x v="20"/>
    <x v="15"/>
    <x v="164"/>
    <x v="3"/>
    <x v="252"/>
    <x v="1"/>
    <x v="10"/>
    <x v="250"/>
    <x v="716"/>
    <x v="0"/>
    <x v="0"/>
    <x v="831"/>
  </r>
  <r>
    <n v="4282"/>
    <x v="2126"/>
    <x v="2"/>
    <x v="687"/>
    <x v="7"/>
    <x v="1"/>
    <s v="RM-19675"/>
    <x v="84"/>
    <x v="2"/>
    <s v="United States"/>
    <x v="20"/>
    <x v="15"/>
    <x v="164"/>
    <x v="3"/>
    <x v="1464"/>
    <x v="0"/>
    <x v="1"/>
    <x v="1441"/>
    <x v="3277"/>
    <x v="0"/>
    <x v="9"/>
    <x v="3699"/>
  </r>
  <r>
    <n v="4283"/>
    <x v="2127"/>
    <x v="2"/>
    <x v="414"/>
    <x v="955"/>
    <x v="2"/>
    <s v="AB-10105"/>
    <x v="455"/>
    <x v="0"/>
    <s v="United States"/>
    <x v="245"/>
    <x v="14"/>
    <x v="303"/>
    <x v="2"/>
    <x v="1647"/>
    <x v="1"/>
    <x v="2"/>
    <x v="1627"/>
    <x v="1175"/>
    <x v="7"/>
    <x v="0"/>
    <x v="1220"/>
  </r>
  <r>
    <n v="4284"/>
    <x v="2127"/>
    <x v="2"/>
    <x v="414"/>
    <x v="955"/>
    <x v="2"/>
    <s v="AB-10105"/>
    <x v="455"/>
    <x v="0"/>
    <s v="United States"/>
    <x v="245"/>
    <x v="14"/>
    <x v="303"/>
    <x v="2"/>
    <x v="1498"/>
    <x v="1"/>
    <x v="8"/>
    <x v="1477"/>
    <x v="3278"/>
    <x v="1"/>
    <x v="0"/>
    <x v="3700"/>
  </r>
  <r>
    <n v="4285"/>
    <x v="2128"/>
    <x v="1"/>
    <x v="82"/>
    <x v="6"/>
    <x v="0"/>
    <s v="CA-11965"/>
    <x v="662"/>
    <x v="1"/>
    <s v="United States"/>
    <x v="396"/>
    <x v="5"/>
    <x v="482"/>
    <x v="2"/>
    <x v="1103"/>
    <x v="0"/>
    <x v="0"/>
    <x v="1083"/>
    <x v="3279"/>
    <x v="0"/>
    <x v="8"/>
    <x v="3701"/>
  </r>
  <r>
    <n v="4286"/>
    <x v="2128"/>
    <x v="1"/>
    <x v="82"/>
    <x v="6"/>
    <x v="0"/>
    <s v="CA-11965"/>
    <x v="662"/>
    <x v="1"/>
    <s v="United States"/>
    <x v="396"/>
    <x v="5"/>
    <x v="482"/>
    <x v="2"/>
    <x v="2"/>
    <x v="1"/>
    <x v="2"/>
    <x v="2"/>
    <x v="3280"/>
    <x v="0"/>
    <x v="2"/>
    <x v="3702"/>
  </r>
  <r>
    <n v="4287"/>
    <x v="2128"/>
    <x v="1"/>
    <x v="82"/>
    <x v="6"/>
    <x v="0"/>
    <s v="CA-11965"/>
    <x v="662"/>
    <x v="1"/>
    <s v="United States"/>
    <x v="396"/>
    <x v="5"/>
    <x v="482"/>
    <x v="2"/>
    <x v="1572"/>
    <x v="2"/>
    <x v="16"/>
    <x v="1554"/>
    <x v="2913"/>
    <x v="7"/>
    <x v="2"/>
    <x v="3243"/>
  </r>
  <r>
    <n v="4288"/>
    <x v="2129"/>
    <x v="3"/>
    <x v="116"/>
    <x v="362"/>
    <x v="1"/>
    <s v="EH-14005"/>
    <x v="382"/>
    <x v="2"/>
    <s v="United States"/>
    <x v="316"/>
    <x v="18"/>
    <x v="394"/>
    <x v="0"/>
    <x v="459"/>
    <x v="1"/>
    <x v="4"/>
    <x v="455"/>
    <x v="1466"/>
    <x v="7"/>
    <x v="2"/>
    <x v="2552"/>
  </r>
  <r>
    <n v="4289"/>
    <x v="2130"/>
    <x v="1"/>
    <x v="961"/>
    <x v="1033"/>
    <x v="1"/>
    <s v="ON-18715"/>
    <x v="21"/>
    <x v="1"/>
    <s v="United States"/>
    <x v="12"/>
    <x v="5"/>
    <x v="14"/>
    <x v="2"/>
    <x v="1197"/>
    <x v="1"/>
    <x v="8"/>
    <x v="1173"/>
    <x v="3281"/>
    <x v="2"/>
    <x v="3"/>
    <x v="3703"/>
  </r>
  <r>
    <n v="4290"/>
    <x v="2130"/>
    <x v="1"/>
    <x v="961"/>
    <x v="1033"/>
    <x v="1"/>
    <s v="ON-18715"/>
    <x v="21"/>
    <x v="1"/>
    <s v="United States"/>
    <x v="12"/>
    <x v="5"/>
    <x v="14"/>
    <x v="2"/>
    <x v="707"/>
    <x v="1"/>
    <x v="10"/>
    <x v="699"/>
    <x v="3282"/>
    <x v="1"/>
    <x v="2"/>
    <x v="3704"/>
  </r>
  <r>
    <n v="4291"/>
    <x v="2131"/>
    <x v="3"/>
    <x v="34"/>
    <x v="114"/>
    <x v="0"/>
    <s v="AT-10435"/>
    <x v="401"/>
    <x v="2"/>
    <s v="United States"/>
    <x v="1"/>
    <x v="1"/>
    <x v="25"/>
    <x v="1"/>
    <x v="311"/>
    <x v="1"/>
    <x v="6"/>
    <x v="308"/>
    <x v="954"/>
    <x v="0"/>
    <x v="0"/>
    <x v="3273"/>
  </r>
  <r>
    <n v="4292"/>
    <x v="2131"/>
    <x v="3"/>
    <x v="34"/>
    <x v="114"/>
    <x v="0"/>
    <s v="AT-10435"/>
    <x v="401"/>
    <x v="2"/>
    <s v="United States"/>
    <x v="1"/>
    <x v="1"/>
    <x v="25"/>
    <x v="1"/>
    <x v="209"/>
    <x v="0"/>
    <x v="3"/>
    <x v="208"/>
    <x v="3283"/>
    <x v="6"/>
    <x v="2"/>
    <x v="3705"/>
  </r>
  <r>
    <n v="4293"/>
    <x v="2131"/>
    <x v="3"/>
    <x v="34"/>
    <x v="114"/>
    <x v="0"/>
    <s v="AT-10435"/>
    <x v="401"/>
    <x v="2"/>
    <s v="United States"/>
    <x v="1"/>
    <x v="1"/>
    <x v="25"/>
    <x v="1"/>
    <x v="1141"/>
    <x v="1"/>
    <x v="9"/>
    <x v="1120"/>
    <x v="3284"/>
    <x v="7"/>
    <x v="0"/>
    <x v="3706"/>
  </r>
  <r>
    <n v="4294"/>
    <x v="2132"/>
    <x v="3"/>
    <x v="434"/>
    <x v="1034"/>
    <x v="1"/>
    <s v="EB-13870"/>
    <x v="12"/>
    <x v="0"/>
    <s v="United States"/>
    <x v="10"/>
    <x v="9"/>
    <x v="11"/>
    <x v="3"/>
    <x v="173"/>
    <x v="2"/>
    <x v="7"/>
    <x v="172"/>
    <x v="3285"/>
    <x v="1"/>
    <x v="10"/>
    <x v="3707"/>
  </r>
  <r>
    <n v="4295"/>
    <x v="2133"/>
    <x v="3"/>
    <x v="760"/>
    <x v="471"/>
    <x v="1"/>
    <s v="DW-13195"/>
    <x v="694"/>
    <x v="1"/>
    <s v="United States"/>
    <x v="252"/>
    <x v="21"/>
    <x v="312"/>
    <x v="1"/>
    <x v="223"/>
    <x v="0"/>
    <x v="3"/>
    <x v="221"/>
    <x v="237"/>
    <x v="2"/>
    <x v="5"/>
    <x v="239"/>
  </r>
  <r>
    <n v="4296"/>
    <x v="2134"/>
    <x v="3"/>
    <x v="445"/>
    <x v="778"/>
    <x v="1"/>
    <s v="MB-17305"/>
    <x v="93"/>
    <x v="0"/>
    <s v="United States"/>
    <x v="397"/>
    <x v="1"/>
    <x v="483"/>
    <x v="1"/>
    <x v="1618"/>
    <x v="0"/>
    <x v="5"/>
    <x v="1600"/>
    <x v="3286"/>
    <x v="1"/>
    <x v="0"/>
    <x v="3708"/>
  </r>
  <r>
    <n v="4297"/>
    <x v="2135"/>
    <x v="3"/>
    <x v="507"/>
    <x v="643"/>
    <x v="1"/>
    <s v="TH-21235"/>
    <x v="260"/>
    <x v="1"/>
    <s v="United States"/>
    <x v="1"/>
    <x v="1"/>
    <x v="3"/>
    <x v="1"/>
    <x v="1033"/>
    <x v="1"/>
    <x v="4"/>
    <x v="1015"/>
    <x v="3287"/>
    <x v="4"/>
    <x v="0"/>
    <x v="3709"/>
  </r>
  <r>
    <n v="4298"/>
    <x v="2136"/>
    <x v="3"/>
    <x v="962"/>
    <x v="1035"/>
    <x v="0"/>
    <s v="PO-18850"/>
    <x v="138"/>
    <x v="0"/>
    <s v="United States"/>
    <x v="315"/>
    <x v="2"/>
    <x v="393"/>
    <x v="0"/>
    <x v="1461"/>
    <x v="2"/>
    <x v="7"/>
    <x v="1438"/>
    <x v="3288"/>
    <x v="11"/>
    <x v="2"/>
    <x v="3710"/>
  </r>
  <r>
    <n v="4299"/>
    <x v="2136"/>
    <x v="3"/>
    <x v="962"/>
    <x v="1035"/>
    <x v="0"/>
    <s v="PO-18850"/>
    <x v="138"/>
    <x v="0"/>
    <s v="United States"/>
    <x v="315"/>
    <x v="2"/>
    <x v="393"/>
    <x v="0"/>
    <x v="1174"/>
    <x v="1"/>
    <x v="10"/>
    <x v="1151"/>
    <x v="2000"/>
    <x v="0"/>
    <x v="2"/>
    <x v="2152"/>
  </r>
  <r>
    <n v="4300"/>
    <x v="2136"/>
    <x v="3"/>
    <x v="962"/>
    <x v="1035"/>
    <x v="0"/>
    <s v="PO-18850"/>
    <x v="138"/>
    <x v="0"/>
    <s v="United States"/>
    <x v="315"/>
    <x v="2"/>
    <x v="393"/>
    <x v="0"/>
    <x v="731"/>
    <x v="1"/>
    <x v="9"/>
    <x v="723"/>
    <x v="3289"/>
    <x v="5"/>
    <x v="2"/>
    <x v="3711"/>
  </r>
  <r>
    <n v="4301"/>
    <x v="2136"/>
    <x v="3"/>
    <x v="962"/>
    <x v="1035"/>
    <x v="0"/>
    <s v="PO-18850"/>
    <x v="138"/>
    <x v="0"/>
    <s v="United States"/>
    <x v="315"/>
    <x v="2"/>
    <x v="393"/>
    <x v="0"/>
    <x v="852"/>
    <x v="0"/>
    <x v="5"/>
    <x v="837"/>
    <x v="3290"/>
    <x v="0"/>
    <x v="2"/>
    <x v="3712"/>
  </r>
  <r>
    <n v="4302"/>
    <x v="2136"/>
    <x v="3"/>
    <x v="962"/>
    <x v="1035"/>
    <x v="0"/>
    <s v="PO-18850"/>
    <x v="138"/>
    <x v="0"/>
    <s v="United States"/>
    <x v="315"/>
    <x v="2"/>
    <x v="393"/>
    <x v="0"/>
    <x v="834"/>
    <x v="1"/>
    <x v="10"/>
    <x v="821"/>
    <x v="525"/>
    <x v="2"/>
    <x v="2"/>
    <x v="3713"/>
  </r>
  <r>
    <n v="4303"/>
    <x v="2137"/>
    <x v="2"/>
    <x v="963"/>
    <x v="1036"/>
    <x v="0"/>
    <s v="DE-13255"/>
    <x v="368"/>
    <x v="2"/>
    <s v="United States"/>
    <x v="80"/>
    <x v="24"/>
    <x v="345"/>
    <x v="3"/>
    <x v="282"/>
    <x v="1"/>
    <x v="6"/>
    <x v="279"/>
    <x v="2970"/>
    <x v="7"/>
    <x v="2"/>
    <x v="3314"/>
  </r>
  <r>
    <n v="4304"/>
    <x v="2138"/>
    <x v="0"/>
    <x v="964"/>
    <x v="1037"/>
    <x v="3"/>
    <s v="MO-17500"/>
    <x v="373"/>
    <x v="0"/>
    <s v="United States"/>
    <x v="398"/>
    <x v="5"/>
    <x v="484"/>
    <x v="2"/>
    <x v="761"/>
    <x v="1"/>
    <x v="12"/>
    <x v="753"/>
    <x v="3291"/>
    <x v="3"/>
    <x v="2"/>
    <x v="3714"/>
  </r>
  <r>
    <n v="4305"/>
    <x v="2139"/>
    <x v="2"/>
    <x v="965"/>
    <x v="1038"/>
    <x v="0"/>
    <s v="AH-10585"/>
    <x v="738"/>
    <x v="0"/>
    <s v="United States"/>
    <x v="4"/>
    <x v="4"/>
    <x v="59"/>
    <x v="1"/>
    <x v="468"/>
    <x v="0"/>
    <x v="5"/>
    <x v="464"/>
    <x v="3292"/>
    <x v="4"/>
    <x v="0"/>
    <x v="3715"/>
  </r>
  <r>
    <n v="4306"/>
    <x v="2139"/>
    <x v="2"/>
    <x v="965"/>
    <x v="1038"/>
    <x v="0"/>
    <s v="AH-10585"/>
    <x v="738"/>
    <x v="0"/>
    <s v="United States"/>
    <x v="4"/>
    <x v="4"/>
    <x v="59"/>
    <x v="1"/>
    <x v="1485"/>
    <x v="2"/>
    <x v="7"/>
    <x v="1463"/>
    <x v="3293"/>
    <x v="2"/>
    <x v="2"/>
    <x v="3716"/>
  </r>
  <r>
    <n v="4307"/>
    <x v="2140"/>
    <x v="0"/>
    <x v="931"/>
    <x v="696"/>
    <x v="3"/>
    <s v="CS-12250"/>
    <x v="294"/>
    <x v="1"/>
    <s v="United States"/>
    <x v="1"/>
    <x v="1"/>
    <x v="3"/>
    <x v="1"/>
    <x v="507"/>
    <x v="1"/>
    <x v="8"/>
    <x v="502"/>
    <x v="3294"/>
    <x v="1"/>
    <x v="2"/>
    <x v="3717"/>
  </r>
  <r>
    <n v="4308"/>
    <x v="2140"/>
    <x v="0"/>
    <x v="931"/>
    <x v="696"/>
    <x v="3"/>
    <s v="CS-12250"/>
    <x v="294"/>
    <x v="1"/>
    <s v="United States"/>
    <x v="1"/>
    <x v="1"/>
    <x v="3"/>
    <x v="1"/>
    <x v="301"/>
    <x v="1"/>
    <x v="8"/>
    <x v="298"/>
    <x v="3295"/>
    <x v="0"/>
    <x v="2"/>
    <x v="3718"/>
  </r>
  <r>
    <n v="4309"/>
    <x v="2141"/>
    <x v="2"/>
    <x v="130"/>
    <x v="193"/>
    <x v="1"/>
    <s v="WB-21850"/>
    <x v="576"/>
    <x v="0"/>
    <s v="United States"/>
    <x v="1"/>
    <x v="1"/>
    <x v="62"/>
    <x v="1"/>
    <x v="1270"/>
    <x v="2"/>
    <x v="7"/>
    <x v="1246"/>
    <x v="3296"/>
    <x v="3"/>
    <x v="2"/>
    <x v="3719"/>
  </r>
  <r>
    <n v="4310"/>
    <x v="2141"/>
    <x v="2"/>
    <x v="130"/>
    <x v="193"/>
    <x v="1"/>
    <s v="WB-21850"/>
    <x v="576"/>
    <x v="0"/>
    <s v="United States"/>
    <x v="1"/>
    <x v="1"/>
    <x v="62"/>
    <x v="1"/>
    <x v="363"/>
    <x v="0"/>
    <x v="3"/>
    <x v="358"/>
    <x v="3297"/>
    <x v="4"/>
    <x v="2"/>
    <x v="3720"/>
  </r>
  <r>
    <n v="4311"/>
    <x v="2141"/>
    <x v="2"/>
    <x v="130"/>
    <x v="193"/>
    <x v="1"/>
    <s v="WB-21850"/>
    <x v="576"/>
    <x v="0"/>
    <s v="United States"/>
    <x v="1"/>
    <x v="1"/>
    <x v="62"/>
    <x v="1"/>
    <x v="624"/>
    <x v="1"/>
    <x v="8"/>
    <x v="618"/>
    <x v="1462"/>
    <x v="1"/>
    <x v="2"/>
    <x v="3721"/>
  </r>
  <r>
    <n v="4312"/>
    <x v="2141"/>
    <x v="2"/>
    <x v="130"/>
    <x v="193"/>
    <x v="1"/>
    <s v="WB-21850"/>
    <x v="576"/>
    <x v="0"/>
    <s v="United States"/>
    <x v="1"/>
    <x v="1"/>
    <x v="62"/>
    <x v="1"/>
    <x v="1396"/>
    <x v="1"/>
    <x v="10"/>
    <x v="1374"/>
    <x v="541"/>
    <x v="1"/>
    <x v="0"/>
    <x v="551"/>
  </r>
  <r>
    <n v="4313"/>
    <x v="2141"/>
    <x v="2"/>
    <x v="130"/>
    <x v="193"/>
    <x v="1"/>
    <s v="WB-21850"/>
    <x v="576"/>
    <x v="0"/>
    <s v="United States"/>
    <x v="1"/>
    <x v="1"/>
    <x v="62"/>
    <x v="1"/>
    <x v="1648"/>
    <x v="2"/>
    <x v="15"/>
    <x v="1628"/>
    <x v="3298"/>
    <x v="4"/>
    <x v="2"/>
    <x v="3722"/>
  </r>
  <r>
    <n v="4314"/>
    <x v="2142"/>
    <x v="2"/>
    <x v="78"/>
    <x v="74"/>
    <x v="1"/>
    <s v="SP-20620"/>
    <x v="407"/>
    <x v="1"/>
    <s v="United States"/>
    <x v="85"/>
    <x v="15"/>
    <x v="254"/>
    <x v="3"/>
    <x v="1612"/>
    <x v="1"/>
    <x v="9"/>
    <x v="1594"/>
    <x v="3299"/>
    <x v="0"/>
    <x v="0"/>
    <x v="3723"/>
  </r>
  <r>
    <n v="4315"/>
    <x v="2143"/>
    <x v="1"/>
    <x v="608"/>
    <x v="651"/>
    <x v="1"/>
    <s v="AB-10165"/>
    <x v="269"/>
    <x v="0"/>
    <s v="United States"/>
    <x v="1"/>
    <x v="1"/>
    <x v="62"/>
    <x v="1"/>
    <x v="1554"/>
    <x v="1"/>
    <x v="6"/>
    <x v="33"/>
    <x v="3300"/>
    <x v="0"/>
    <x v="0"/>
    <x v="3724"/>
  </r>
  <r>
    <n v="4316"/>
    <x v="2143"/>
    <x v="1"/>
    <x v="608"/>
    <x v="651"/>
    <x v="1"/>
    <s v="AB-10165"/>
    <x v="269"/>
    <x v="0"/>
    <s v="United States"/>
    <x v="1"/>
    <x v="1"/>
    <x v="62"/>
    <x v="1"/>
    <x v="805"/>
    <x v="1"/>
    <x v="8"/>
    <x v="795"/>
    <x v="1294"/>
    <x v="1"/>
    <x v="2"/>
    <x v="1529"/>
  </r>
  <r>
    <n v="4317"/>
    <x v="2143"/>
    <x v="1"/>
    <x v="608"/>
    <x v="651"/>
    <x v="1"/>
    <s v="AB-10165"/>
    <x v="269"/>
    <x v="0"/>
    <s v="United States"/>
    <x v="1"/>
    <x v="1"/>
    <x v="62"/>
    <x v="1"/>
    <x v="537"/>
    <x v="1"/>
    <x v="4"/>
    <x v="532"/>
    <x v="3301"/>
    <x v="1"/>
    <x v="0"/>
    <x v="3725"/>
  </r>
  <r>
    <n v="4318"/>
    <x v="2144"/>
    <x v="1"/>
    <x v="353"/>
    <x v="1039"/>
    <x v="1"/>
    <s v="HA-14920"/>
    <x v="66"/>
    <x v="0"/>
    <s v="United States"/>
    <x v="8"/>
    <x v="1"/>
    <x v="94"/>
    <x v="1"/>
    <x v="556"/>
    <x v="1"/>
    <x v="12"/>
    <x v="550"/>
    <x v="3302"/>
    <x v="0"/>
    <x v="0"/>
    <x v="3726"/>
  </r>
  <r>
    <n v="4319"/>
    <x v="2145"/>
    <x v="3"/>
    <x v="226"/>
    <x v="33"/>
    <x v="1"/>
    <s v="DC-13285"/>
    <x v="290"/>
    <x v="0"/>
    <s v="United States"/>
    <x v="102"/>
    <x v="17"/>
    <x v="195"/>
    <x v="0"/>
    <x v="1649"/>
    <x v="0"/>
    <x v="5"/>
    <x v="1629"/>
    <x v="3303"/>
    <x v="5"/>
    <x v="0"/>
    <x v="3727"/>
  </r>
  <r>
    <n v="4320"/>
    <x v="2146"/>
    <x v="2"/>
    <x v="282"/>
    <x v="752"/>
    <x v="0"/>
    <s v="ST-20530"/>
    <x v="461"/>
    <x v="0"/>
    <s v="United States"/>
    <x v="305"/>
    <x v="27"/>
    <x v="382"/>
    <x v="1"/>
    <x v="1136"/>
    <x v="2"/>
    <x v="7"/>
    <x v="1115"/>
    <x v="112"/>
    <x v="1"/>
    <x v="2"/>
    <x v="3728"/>
  </r>
  <r>
    <n v="4321"/>
    <x v="2146"/>
    <x v="2"/>
    <x v="282"/>
    <x v="752"/>
    <x v="0"/>
    <s v="ST-20530"/>
    <x v="461"/>
    <x v="0"/>
    <s v="United States"/>
    <x v="305"/>
    <x v="27"/>
    <x v="382"/>
    <x v="1"/>
    <x v="1291"/>
    <x v="1"/>
    <x v="4"/>
    <x v="1268"/>
    <x v="3304"/>
    <x v="7"/>
    <x v="0"/>
    <x v="3729"/>
  </r>
  <r>
    <n v="4322"/>
    <x v="2147"/>
    <x v="1"/>
    <x v="966"/>
    <x v="621"/>
    <x v="1"/>
    <s v="KB-16315"/>
    <x v="41"/>
    <x v="0"/>
    <s v="United States"/>
    <x v="59"/>
    <x v="24"/>
    <x v="75"/>
    <x v="3"/>
    <x v="444"/>
    <x v="1"/>
    <x v="8"/>
    <x v="439"/>
    <x v="478"/>
    <x v="0"/>
    <x v="6"/>
    <x v="489"/>
  </r>
  <r>
    <n v="4323"/>
    <x v="2147"/>
    <x v="1"/>
    <x v="966"/>
    <x v="621"/>
    <x v="1"/>
    <s v="KB-16315"/>
    <x v="41"/>
    <x v="0"/>
    <s v="United States"/>
    <x v="59"/>
    <x v="24"/>
    <x v="75"/>
    <x v="3"/>
    <x v="1400"/>
    <x v="2"/>
    <x v="7"/>
    <x v="1378"/>
    <x v="3305"/>
    <x v="1"/>
    <x v="10"/>
    <x v="3730"/>
  </r>
  <r>
    <n v="4324"/>
    <x v="2147"/>
    <x v="1"/>
    <x v="966"/>
    <x v="621"/>
    <x v="1"/>
    <s v="KB-16315"/>
    <x v="41"/>
    <x v="0"/>
    <s v="United States"/>
    <x v="59"/>
    <x v="24"/>
    <x v="75"/>
    <x v="3"/>
    <x v="315"/>
    <x v="1"/>
    <x v="8"/>
    <x v="312"/>
    <x v="3306"/>
    <x v="0"/>
    <x v="6"/>
    <x v="3731"/>
  </r>
  <r>
    <n v="4325"/>
    <x v="2147"/>
    <x v="1"/>
    <x v="966"/>
    <x v="621"/>
    <x v="1"/>
    <s v="KB-16315"/>
    <x v="41"/>
    <x v="0"/>
    <s v="United States"/>
    <x v="59"/>
    <x v="24"/>
    <x v="75"/>
    <x v="3"/>
    <x v="879"/>
    <x v="1"/>
    <x v="6"/>
    <x v="864"/>
    <x v="646"/>
    <x v="1"/>
    <x v="2"/>
    <x v="3732"/>
  </r>
  <r>
    <n v="4326"/>
    <x v="2147"/>
    <x v="1"/>
    <x v="966"/>
    <x v="621"/>
    <x v="1"/>
    <s v="KB-16315"/>
    <x v="41"/>
    <x v="0"/>
    <s v="United States"/>
    <x v="59"/>
    <x v="24"/>
    <x v="75"/>
    <x v="3"/>
    <x v="1048"/>
    <x v="2"/>
    <x v="11"/>
    <x v="1028"/>
    <x v="981"/>
    <x v="1"/>
    <x v="2"/>
    <x v="3733"/>
  </r>
  <r>
    <n v="4327"/>
    <x v="2148"/>
    <x v="0"/>
    <x v="967"/>
    <x v="1040"/>
    <x v="2"/>
    <s v="TB-21355"/>
    <x v="422"/>
    <x v="1"/>
    <s v="United States"/>
    <x v="135"/>
    <x v="30"/>
    <x v="170"/>
    <x v="3"/>
    <x v="1320"/>
    <x v="1"/>
    <x v="6"/>
    <x v="1297"/>
    <x v="3307"/>
    <x v="1"/>
    <x v="0"/>
    <x v="3734"/>
  </r>
  <r>
    <n v="4328"/>
    <x v="2148"/>
    <x v="0"/>
    <x v="967"/>
    <x v="1040"/>
    <x v="2"/>
    <s v="TB-21355"/>
    <x v="422"/>
    <x v="1"/>
    <s v="United States"/>
    <x v="135"/>
    <x v="30"/>
    <x v="170"/>
    <x v="3"/>
    <x v="1552"/>
    <x v="1"/>
    <x v="10"/>
    <x v="1531"/>
    <x v="3308"/>
    <x v="2"/>
    <x v="0"/>
    <x v="3735"/>
  </r>
  <r>
    <n v="4329"/>
    <x v="2149"/>
    <x v="3"/>
    <x v="719"/>
    <x v="377"/>
    <x v="1"/>
    <s v="JC-15775"/>
    <x v="547"/>
    <x v="0"/>
    <s v="United States"/>
    <x v="20"/>
    <x v="15"/>
    <x v="164"/>
    <x v="3"/>
    <x v="1446"/>
    <x v="1"/>
    <x v="10"/>
    <x v="1424"/>
    <x v="3309"/>
    <x v="6"/>
    <x v="0"/>
    <x v="3736"/>
  </r>
  <r>
    <n v="4330"/>
    <x v="2150"/>
    <x v="3"/>
    <x v="621"/>
    <x v="1041"/>
    <x v="1"/>
    <s v="PO-18850"/>
    <x v="138"/>
    <x v="0"/>
    <s v="United States"/>
    <x v="146"/>
    <x v="2"/>
    <x v="186"/>
    <x v="0"/>
    <x v="1650"/>
    <x v="1"/>
    <x v="10"/>
    <x v="1630"/>
    <x v="12"/>
    <x v="1"/>
    <x v="2"/>
    <x v="12"/>
  </r>
  <r>
    <n v="4331"/>
    <x v="2150"/>
    <x v="3"/>
    <x v="621"/>
    <x v="1041"/>
    <x v="1"/>
    <s v="PO-18850"/>
    <x v="138"/>
    <x v="0"/>
    <s v="United States"/>
    <x v="146"/>
    <x v="2"/>
    <x v="186"/>
    <x v="0"/>
    <x v="566"/>
    <x v="1"/>
    <x v="9"/>
    <x v="561"/>
    <x v="1429"/>
    <x v="2"/>
    <x v="2"/>
    <x v="3737"/>
  </r>
  <r>
    <n v="4332"/>
    <x v="2151"/>
    <x v="3"/>
    <x v="853"/>
    <x v="371"/>
    <x v="1"/>
    <s v="SS-20875"/>
    <x v="286"/>
    <x v="0"/>
    <s v="United States"/>
    <x v="252"/>
    <x v="4"/>
    <x v="485"/>
    <x v="1"/>
    <x v="84"/>
    <x v="2"/>
    <x v="11"/>
    <x v="84"/>
    <x v="86"/>
    <x v="7"/>
    <x v="0"/>
    <x v="86"/>
  </r>
  <r>
    <n v="4333"/>
    <x v="2151"/>
    <x v="3"/>
    <x v="853"/>
    <x v="371"/>
    <x v="1"/>
    <s v="SS-20875"/>
    <x v="286"/>
    <x v="0"/>
    <s v="United States"/>
    <x v="252"/>
    <x v="4"/>
    <x v="485"/>
    <x v="1"/>
    <x v="1547"/>
    <x v="1"/>
    <x v="8"/>
    <x v="1526"/>
    <x v="3310"/>
    <x v="2"/>
    <x v="2"/>
    <x v="3738"/>
  </r>
  <r>
    <n v="4334"/>
    <x v="2152"/>
    <x v="1"/>
    <x v="379"/>
    <x v="98"/>
    <x v="1"/>
    <s v="RD-19720"/>
    <x v="742"/>
    <x v="0"/>
    <s v="United States"/>
    <x v="399"/>
    <x v="2"/>
    <x v="486"/>
    <x v="0"/>
    <x v="1651"/>
    <x v="2"/>
    <x v="11"/>
    <x v="1631"/>
    <x v="3311"/>
    <x v="5"/>
    <x v="2"/>
    <x v="3739"/>
  </r>
  <r>
    <n v="4335"/>
    <x v="2152"/>
    <x v="1"/>
    <x v="379"/>
    <x v="98"/>
    <x v="1"/>
    <s v="RD-19720"/>
    <x v="742"/>
    <x v="0"/>
    <s v="United States"/>
    <x v="399"/>
    <x v="2"/>
    <x v="486"/>
    <x v="0"/>
    <x v="830"/>
    <x v="1"/>
    <x v="12"/>
    <x v="817"/>
    <x v="3312"/>
    <x v="0"/>
    <x v="2"/>
    <x v="3740"/>
  </r>
  <r>
    <n v="4336"/>
    <x v="2153"/>
    <x v="1"/>
    <x v="139"/>
    <x v="140"/>
    <x v="1"/>
    <s v="GZ-14470"/>
    <x v="47"/>
    <x v="0"/>
    <s v="United States"/>
    <x v="400"/>
    <x v="16"/>
    <x v="487"/>
    <x v="1"/>
    <x v="1652"/>
    <x v="1"/>
    <x v="12"/>
    <x v="1632"/>
    <x v="2418"/>
    <x v="7"/>
    <x v="2"/>
    <x v="2752"/>
  </r>
  <r>
    <n v="4337"/>
    <x v="2153"/>
    <x v="1"/>
    <x v="139"/>
    <x v="140"/>
    <x v="1"/>
    <s v="GZ-14470"/>
    <x v="47"/>
    <x v="0"/>
    <s v="United States"/>
    <x v="400"/>
    <x v="16"/>
    <x v="487"/>
    <x v="1"/>
    <x v="1104"/>
    <x v="0"/>
    <x v="5"/>
    <x v="1084"/>
    <x v="325"/>
    <x v="0"/>
    <x v="2"/>
    <x v="2606"/>
  </r>
  <r>
    <n v="4338"/>
    <x v="2154"/>
    <x v="1"/>
    <x v="154"/>
    <x v="382"/>
    <x v="1"/>
    <s v="SN-20710"/>
    <x v="17"/>
    <x v="2"/>
    <s v="United States"/>
    <x v="1"/>
    <x v="1"/>
    <x v="13"/>
    <x v="1"/>
    <x v="357"/>
    <x v="2"/>
    <x v="11"/>
    <x v="353"/>
    <x v="3313"/>
    <x v="1"/>
    <x v="0"/>
    <x v="3741"/>
  </r>
  <r>
    <n v="4339"/>
    <x v="2154"/>
    <x v="1"/>
    <x v="154"/>
    <x v="382"/>
    <x v="1"/>
    <s v="SN-20710"/>
    <x v="17"/>
    <x v="2"/>
    <s v="United States"/>
    <x v="1"/>
    <x v="1"/>
    <x v="13"/>
    <x v="1"/>
    <x v="67"/>
    <x v="1"/>
    <x v="10"/>
    <x v="67"/>
    <x v="3314"/>
    <x v="1"/>
    <x v="0"/>
    <x v="3742"/>
  </r>
  <r>
    <n v="4340"/>
    <x v="2155"/>
    <x v="3"/>
    <x v="151"/>
    <x v="153"/>
    <x v="1"/>
    <s v="DK-12895"/>
    <x v="729"/>
    <x v="0"/>
    <s v="United States"/>
    <x v="47"/>
    <x v="18"/>
    <x v="78"/>
    <x v="0"/>
    <x v="974"/>
    <x v="1"/>
    <x v="10"/>
    <x v="959"/>
    <x v="1182"/>
    <x v="7"/>
    <x v="2"/>
    <x v="1673"/>
  </r>
  <r>
    <n v="4341"/>
    <x v="2156"/>
    <x v="2"/>
    <x v="579"/>
    <x v="1042"/>
    <x v="3"/>
    <s v="VM-21835"/>
    <x v="718"/>
    <x v="0"/>
    <s v="United States"/>
    <x v="401"/>
    <x v="14"/>
    <x v="488"/>
    <x v="2"/>
    <x v="359"/>
    <x v="1"/>
    <x v="6"/>
    <x v="355"/>
    <x v="1363"/>
    <x v="0"/>
    <x v="0"/>
    <x v="1426"/>
  </r>
  <r>
    <n v="4342"/>
    <x v="2157"/>
    <x v="3"/>
    <x v="94"/>
    <x v="91"/>
    <x v="1"/>
    <s v="GB-14575"/>
    <x v="673"/>
    <x v="0"/>
    <s v="United States"/>
    <x v="81"/>
    <x v="17"/>
    <x v="101"/>
    <x v="0"/>
    <x v="245"/>
    <x v="1"/>
    <x v="4"/>
    <x v="243"/>
    <x v="2577"/>
    <x v="1"/>
    <x v="0"/>
    <x v="2826"/>
  </r>
  <r>
    <n v="4343"/>
    <x v="2158"/>
    <x v="3"/>
    <x v="498"/>
    <x v="782"/>
    <x v="2"/>
    <s v="ND-18370"/>
    <x v="444"/>
    <x v="0"/>
    <s v="United States"/>
    <x v="8"/>
    <x v="1"/>
    <x v="94"/>
    <x v="1"/>
    <x v="925"/>
    <x v="1"/>
    <x v="8"/>
    <x v="908"/>
    <x v="2990"/>
    <x v="5"/>
    <x v="2"/>
    <x v="3743"/>
  </r>
  <r>
    <n v="4344"/>
    <x v="2158"/>
    <x v="3"/>
    <x v="498"/>
    <x v="782"/>
    <x v="2"/>
    <s v="ND-18370"/>
    <x v="444"/>
    <x v="0"/>
    <s v="United States"/>
    <x v="8"/>
    <x v="1"/>
    <x v="94"/>
    <x v="1"/>
    <x v="1075"/>
    <x v="2"/>
    <x v="7"/>
    <x v="1056"/>
    <x v="3315"/>
    <x v="5"/>
    <x v="2"/>
    <x v="3744"/>
  </r>
  <r>
    <n v="4345"/>
    <x v="2158"/>
    <x v="3"/>
    <x v="498"/>
    <x v="782"/>
    <x v="2"/>
    <s v="ND-18370"/>
    <x v="444"/>
    <x v="0"/>
    <s v="United States"/>
    <x v="8"/>
    <x v="1"/>
    <x v="94"/>
    <x v="1"/>
    <x v="100"/>
    <x v="2"/>
    <x v="11"/>
    <x v="100"/>
    <x v="3316"/>
    <x v="0"/>
    <x v="0"/>
    <x v="3745"/>
  </r>
  <r>
    <n v="4346"/>
    <x v="2158"/>
    <x v="3"/>
    <x v="498"/>
    <x v="782"/>
    <x v="2"/>
    <s v="ND-18370"/>
    <x v="444"/>
    <x v="0"/>
    <s v="United States"/>
    <x v="8"/>
    <x v="1"/>
    <x v="94"/>
    <x v="1"/>
    <x v="1135"/>
    <x v="2"/>
    <x v="11"/>
    <x v="1114"/>
    <x v="1772"/>
    <x v="4"/>
    <x v="0"/>
    <x v="3746"/>
  </r>
  <r>
    <n v="4347"/>
    <x v="2159"/>
    <x v="0"/>
    <x v="31"/>
    <x v="1043"/>
    <x v="1"/>
    <s v="MM-17260"/>
    <x v="570"/>
    <x v="0"/>
    <s v="United States"/>
    <x v="106"/>
    <x v="15"/>
    <x v="131"/>
    <x v="3"/>
    <x v="654"/>
    <x v="0"/>
    <x v="1"/>
    <x v="648"/>
    <x v="3317"/>
    <x v="0"/>
    <x v="9"/>
    <x v="3747"/>
  </r>
  <r>
    <n v="4348"/>
    <x v="2159"/>
    <x v="0"/>
    <x v="31"/>
    <x v="1043"/>
    <x v="1"/>
    <s v="MM-17260"/>
    <x v="570"/>
    <x v="0"/>
    <s v="United States"/>
    <x v="106"/>
    <x v="15"/>
    <x v="131"/>
    <x v="3"/>
    <x v="1653"/>
    <x v="0"/>
    <x v="5"/>
    <x v="1633"/>
    <x v="3318"/>
    <x v="1"/>
    <x v="0"/>
    <x v="3748"/>
  </r>
  <r>
    <n v="4349"/>
    <x v="2160"/>
    <x v="3"/>
    <x v="221"/>
    <x v="364"/>
    <x v="0"/>
    <s v="MV-17485"/>
    <x v="597"/>
    <x v="0"/>
    <s v="United States"/>
    <x v="123"/>
    <x v="16"/>
    <x v="154"/>
    <x v="1"/>
    <x v="655"/>
    <x v="1"/>
    <x v="8"/>
    <x v="649"/>
    <x v="321"/>
    <x v="0"/>
    <x v="6"/>
    <x v="3749"/>
  </r>
  <r>
    <n v="4350"/>
    <x v="2160"/>
    <x v="3"/>
    <x v="221"/>
    <x v="364"/>
    <x v="0"/>
    <s v="MV-17485"/>
    <x v="597"/>
    <x v="0"/>
    <s v="United States"/>
    <x v="123"/>
    <x v="16"/>
    <x v="154"/>
    <x v="1"/>
    <x v="391"/>
    <x v="1"/>
    <x v="4"/>
    <x v="387"/>
    <x v="3319"/>
    <x v="8"/>
    <x v="2"/>
    <x v="3750"/>
  </r>
  <r>
    <n v="4351"/>
    <x v="2161"/>
    <x v="3"/>
    <x v="645"/>
    <x v="339"/>
    <x v="1"/>
    <s v="JL-15130"/>
    <x v="691"/>
    <x v="0"/>
    <s v="United States"/>
    <x v="152"/>
    <x v="24"/>
    <x v="402"/>
    <x v="3"/>
    <x v="470"/>
    <x v="1"/>
    <x v="4"/>
    <x v="466"/>
    <x v="510"/>
    <x v="0"/>
    <x v="2"/>
    <x v="522"/>
  </r>
  <r>
    <n v="4352"/>
    <x v="2161"/>
    <x v="3"/>
    <x v="645"/>
    <x v="339"/>
    <x v="1"/>
    <s v="JL-15130"/>
    <x v="691"/>
    <x v="0"/>
    <s v="United States"/>
    <x v="152"/>
    <x v="24"/>
    <x v="402"/>
    <x v="3"/>
    <x v="658"/>
    <x v="2"/>
    <x v="11"/>
    <x v="652"/>
    <x v="3320"/>
    <x v="0"/>
    <x v="2"/>
    <x v="3751"/>
  </r>
  <r>
    <n v="4353"/>
    <x v="2162"/>
    <x v="3"/>
    <x v="389"/>
    <x v="169"/>
    <x v="0"/>
    <s v="AG-10330"/>
    <x v="743"/>
    <x v="0"/>
    <s v="United States"/>
    <x v="280"/>
    <x v="1"/>
    <x v="351"/>
    <x v="1"/>
    <x v="1620"/>
    <x v="2"/>
    <x v="7"/>
    <x v="1602"/>
    <x v="3124"/>
    <x v="4"/>
    <x v="2"/>
    <x v="3505"/>
  </r>
  <r>
    <n v="4354"/>
    <x v="2162"/>
    <x v="3"/>
    <x v="389"/>
    <x v="169"/>
    <x v="0"/>
    <s v="AG-10330"/>
    <x v="743"/>
    <x v="0"/>
    <s v="United States"/>
    <x v="280"/>
    <x v="1"/>
    <x v="351"/>
    <x v="1"/>
    <x v="510"/>
    <x v="1"/>
    <x v="10"/>
    <x v="505"/>
    <x v="91"/>
    <x v="0"/>
    <x v="0"/>
    <x v="91"/>
  </r>
  <r>
    <n v="4355"/>
    <x v="2163"/>
    <x v="3"/>
    <x v="221"/>
    <x v="177"/>
    <x v="0"/>
    <s v="MD-17860"/>
    <x v="550"/>
    <x v="1"/>
    <s v="United States"/>
    <x v="153"/>
    <x v="3"/>
    <x v="196"/>
    <x v="0"/>
    <x v="741"/>
    <x v="1"/>
    <x v="8"/>
    <x v="732"/>
    <x v="3006"/>
    <x v="8"/>
    <x v="6"/>
    <x v="3752"/>
  </r>
  <r>
    <n v="4356"/>
    <x v="2164"/>
    <x v="1"/>
    <x v="784"/>
    <x v="157"/>
    <x v="0"/>
    <s v="RO-19780"/>
    <x v="197"/>
    <x v="0"/>
    <s v="United States"/>
    <x v="300"/>
    <x v="18"/>
    <x v="377"/>
    <x v="0"/>
    <x v="692"/>
    <x v="1"/>
    <x v="8"/>
    <x v="685"/>
    <x v="3321"/>
    <x v="3"/>
    <x v="6"/>
    <x v="3753"/>
  </r>
  <r>
    <n v="4357"/>
    <x v="2164"/>
    <x v="1"/>
    <x v="784"/>
    <x v="157"/>
    <x v="0"/>
    <s v="RO-19780"/>
    <x v="197"/>
    <x v="0"/>
    <s v="United States"/>
    <x v="300"/>
    <x v="18"/>
    <x v="377"/>
    <x v="0"/>
    <x v="684"/>
    <x v="1"/>
    <x v="6"/>
    <x v="677"/>
    <x v="3322"/>
    <x v="4"/>
    <x v="2"/>
    <x v="3754"/>
  </r>
  <r>
    <n v="4358"/>
    <x v="2165"/>
    <x v="3"/>
    <x v="157"/>
    <x v="33"/>
    <x v="3"/>
    <s v="RR-19315"/>
    <x v="625"/>
    <x v="0"/>
    <s v="United States"/>
    <x v="34"/>
    <x v="10"/>
    <x v="173"/>
    <x v="2"/>
    <x v="289"/>
    <x v="1"/>
    <x v="10"/>
    <x v="286"/>
    <x v="563"/>
    <x v="0"/>
    <x v="2"/>
    <x v="572"/>
  </r>
  <r>
    <n v="4359"/>
    <x v="2165"/>
    <x v="3"/>
    <x v="157"/>
    <x v="33"/>
    <x v="3"/>
    <s v="RR-19315"/>
    <x v="625"/>
    <x v="0"/>
    <s v="United States"/>
    <x v="34"/>
    <x v="10"/>
    <x v="173"/>
    <x v="2"/>
    <x v="622"/>
    <x v="0"/>
    <x v="5"/>
    <x v="616"/>
    <x v="3323"/>
    <x v="7"/>
    <x v="7"/>
    <x v="3755"/>
  </r>
  <r>
    <n v="4360"/>
    <x v="2165"/>
    <x v="3"/>
    <x v="157"/>
    <x v="33"/>
    <x v="3"/>
    <s v="RR-19315"/>
    <x v="625"/>
    <x v="0"/>
    <s v="United States"/>
    <x v="34"/>
    <x v="10"/>
    <x v="173"/>
    <x v="2"/>
    <x v="873"/>
    <x v="0"/>
    <x v="1"/>
    <x v="858"/>
    <x v="3324"/>
    <x v="0"/>
    <x v="4"/>
    <x v="3756"/>
  </r>
  <r>
    <n v="4361"/>
    <x v="2166"/>
    <x v="0"/>
    <x v="206"/>
    <x v="213"/>
    <x v="2"/>
    <s v="CP-12340"/>
    <x v="291"/>
    <x v="1"/>
    <s v="United States"/>
    <x v="99"/>
    <x v="34"/>
    <x v="122"/>
    <x v="3"/>
    <x v="1654"/>
    <x v="1"/>
    <x v="10"/>
    <x v="33"/>
    <x v="1375"/>
    <x v="0"/>
    <x v="0"/>
    <x v="1438"/>
  </r>
  <r>
    <n v="4362"/>
    <x v="2167"/>
    <x v="3"/>
    <x v="922"/>
    <x v="638"/>
    <x v="0"/>
    <s v="LL-16840"/>
    <x v="328"/>
    <x v="0"/>
    <s v="United States"/>
    <x v="240"/>
    <x v="28"/>
    <x v="298"/>
    <x v="0"/>
    <x v="119"/>
    <x v="2"/>
    <x v="7"/>
    <x v="119"/>
    <x v="3325"/>
    <x v="1"/>
    <x v="0"/>
    <x v="3757"/>
  </r>
  <r>
    <n v="4363"/>
    <x v="2168"/>
    <x v="3"/>
    <x v="968"/>
    <x v="843"/>
    <x v="0"/>
    <s v="NC-18340"/>
    <x v="396"/>
    <x v="0"/>
    <s v="United States"/>
    <x v="402"/>
    <x v="46"/>
    <x v="489"/>
    <x v="2"/>
    <x v="399"/>
    <x v="1"/>
    <x v="6"/>
    <x v="395"/>
    <x v="3326"/>
    <x v="1"/>
    <x v="0"/>
    <x v="3758"/>
  </r>
  <r>
    <n v="4364"/>
    <x v="2168"/>
    <x v="3"/>
    <x v="968"/>
    <x v="843"/>
    <x v="0"/>
    <s v="NC-18340"/>
    <x v="396"/>
    <x v="0"/>
    <s v="United States"/>
    <x v="402"/>
    <x v="46"/>
    <x v="489"/>
    <x v="2"/>
    <x v="313"/>
    <x v="1"/>
    <x v="6"/>
    <x v="310"/>
    <x v="243"/>
    <x v="4"/>
    <x v="0"/>
    <x v="3759"/>
  </r>
  <r>
    <n v="4365"/>
    <x v="2168"/>
    <x v="3"/>
    <x v="968"/>
    <x v="843"/>
    <x v="0"/>
    <s v="NC-18340"/>
    <x v="396"/>
    <x v="0"/>
    <s v="United States"/>
    <x v="402"/>
    <x v="46"/>
    <x v="489"/>
    <x v="2"/>
    <x v="718"/>
    <x v="1"/>
    <x v="4"/>
    <x v="710"/>
    <x v="3327"/>
    <x v="4"/>
    <x v="0"/>
    <x v="3760"/>
  </r>
  <r>
    <n v="4366"/>
    <x v="2168"/>
    <x v="3"/>
    <x v="968"/>
    <x v="843"/>
    <x v="0"/>
    <s v="NC-18340"/>
    <x v="396"/>
    <x v="0"/>
    <s v="United States"/>
    <x v="402"/>
    <x v="46"/>
    <x v="489"/>
    <x v="2"/>
    <x v="1099"/>
    <x v="1"/>
    <x v="13"/>
    <x v="33"/>
    <x v="3328"/>
    <x v="1"/>
    <x v="0"/>
    <x v="3761"/>
  </r>
  <r>
    <n v="4367"/>
    <x v="2168"/>
    <x v="3"/>
    <x v="968"/>
    <x v="843"/>
    <x v="0"/>
    <s v="NC-18340"/>
    <x v="396"/>
    <x v="0"/>
    <s v="United States"/>
    <x v="402"/>
    <x v="46"/>
    <x v="489"/>
    <x v="2"/>
    <x v="1539"/>
    <x v="1"/>
    <x v="6"/>
    <x v="1518"/>
    <x v="3329"/>
    <x v="12"/>
    <x v="0"/>
    <x v="3762"/>
  </r>
  <r>
    <n v="4368"/>
    <x v="2169"/>
    <x v="3"/>
    <x v="220"/>
    <x v="462"/>
    <x v="0"/>
    <s v="HA-14920"/>
    <x v="66"/>
    <x v="0"/>
    <s v="United States"/>
    <x v="22"/>
    <x v="10"/>
    <x v="36"/>
    <x v="2"/>
    <x v="1321"/>
    <x v="1"/>
    <x v="13"/>
    <x v="1298"/>
    <x v="3330"/>
    <x v="4"/>
    <x v="2"/>
    <x v="3763"/>
  </r>
  <r>
    <n v="4369"/>
    <x v="2169"/>
    <x v="3"/>
    <x v="220"/>
    <x v="462"/>
    <x v="0"/>
    <s v="HA-14920"/>
    <x v="66"/>
    <x v="0"/>
    <s v="United States"/>
    <x v="22"/>
    <x v="10"/>
    <x v="36"/>
    <x v="2"/>
    <x v="630"/>
    <x v="1"/>
    <x v="10"/>
    <x v="624"/>
    <x v="3331"/>
    <x v="5"/>
    <x v="2"/>
    <x v="3764"/>
  </r>
  <r>
    <n v="4370"/>
    <x v="2170"/>
    <x v="0"/>
    <x v="732"/>
    <x v="54"/>
    <x v="1"/>
    <s v="MA-17995"/>
    <x v="671"/>
    <x v="2"/>
    <s v="United States"/>
    <x v="104"/>
    <x v="14"/>
    <x v="451"/>
    <x v="2"/>
    <x v="542"/>
    <x v="1"/>
    <x v="8"/>
    <x v="537"/>
    <x v="1744"/>
    <x v="2"/>
    <x v="0"/>
    <x v="3765"/>
  </r>
  <r>
    <n v="4371"/>
    <x v="2170"/>
    <x v="0"/>
    <x v="732"/>
    <x v="54"/>
    <x v="1"/>
    <s v="MA-17995"/>
    <x v="671"/>
    <x v="2"/>
    <s v="United States"/>
    <x v="104"/>
    <x v="14"/>
    <x v="451"/>
    <x v="2"/>
    <x v="1571"/>
    <x v="1"/>
    <x v="6"/>
    <x v="1553"/>
    <x v="2010"/>
    <x v="0"/>
    <x v="0"/>
    <x v="3766"/>
  </r>
  <r>
    <n v="4372"/>
    <x v="2170"/>
    <x v="0"/>
    <x v="732"/>
    <x v="54"/>
    <x v="1"/>
    <s v="MA-17995"/>
    <x v="671"/>
    <x v="2"/>
    <s v="United States"/>
    <x v="104"/>
    <x v="14"/>
    <x v="451"/>
    <x v="2"/>
    <x v="1655"/>
    <x v="1"/>
    <x v="2"/>
    <x v="1634"/>
    <x v="2678"/>
    <x v="2"/>
    <x v="0"/>
    <x v="2957"/>
  </r>
  <r>
    <n v="4373"/>
    <x v="2171"/>
    <x v="3"/>
    <x v="283"/>
    <x v="262"/>
    <x v="0"/>
    <s v="LH-16900"/>
    <x v="23"/>
    <x v="0"/>
    <s v="United States"/>
    <x v="403"/>
    <x v="14"/>
    <x v="490"/>
    <x v="2"/>
    <x v="241"/>
    <x v="1"/>
    <x v="6"/>
    <x v="239"/>
    <x v="2643"/>
    <x v="0"/>
    <x v="0"/>
    <x v="3149"/>
  </r>
  <r>
    <n v="4374"/>
    <x v="2171"/>
    <x v="3"/>
    <x v="283"/>
    <x v="262"/>
    <x v="0"/>
    <s v="LH-16900"/>
    <x v="23"/>
    <x v="0"/>
    <s v="United States"/>
    <x v="403"/>
    <x v="14"/>
    <x v="490"/>
    <x v="2"/>
    <x v="1365"/>
    <x v="2"/>
    <x v="11"/>
    <x v="1539"/>
    <x v="3332"/>
    <x v="2"/>
    <x v="0"/>
    <x v="3767"/>
  </r>
  <r>
    <n v="4375"/>
    <x v="2172"/>
    <x v="0"/>
    <x v="741"/>
    <x v="71"/>
    <x v="1"/>
    <s v="SB-20290"/>
    <x v="115"/>
    <x v="1"/>
    <s v="United States"/>
    <x v="239"/>
    <x v="24"/>
    <x v="360"/>
    <x v="3"/>
    <x v="1656"/>
    <x v="1"/>
    <x v="9"/>
    <x v="1635"/>
    <x v="3333"/>
    <x v="5"/>
    <x v="2"/>
    <x v="3768"/>
  </r>
  <r>
    <n v="4376"/>
    <x v="2173"/>
    <x v="2"/>
    <x v="573"/>
    <x v="1044"/>
    <x v="1"/>
    <s v="BT-11305"/>
    <x v="457"/>
    <x v="2"/>
    <s v="United States"/>
    <x v="404"/>
    <x v="1"/>
    <x v="491"/>
    <x v="1"/>
    <x v="71"/>
    <x v="0"/>
    <x v="5"/>
    <x v="71"/>
    <x v="3334"/>
    <x v="2"/>
    <x v="0"/>
    <x v="3769"/>
  </r>
  <r>
    <n v="4377"/>
    <x v="2173"/>
    <x v="2"/>
    <x v="573"/>
    <x v="1044"/>
    <x v="1"/>
    <s v="BT-11305"/>
    <x v="457"/>
    <x v="2"/>
    <s v="United States"/>
    <x v="404"/>
    <x v="1"/>
    <x v="491"/>
    <x v="1"/>
    <x v="1284"/>
    <x v="1"/>
    <x v="9"/>
    <x v="1260"/>
    <x v="3335"/>
    <x v="1"/>
    <x v="0"/>
    <x v="3770"/>
  </r>
  <r>
    <n v="4378"/>
    <x v="2173"/>
    <x v="2"/>
    <x v="573"/>
    <x v="1044"/>
    <x v="1"/>
    <s v="BT-11305"/>
    <x v="457"/>
    <x v="2"/>
    <s v="United States"/>
    <x v="404"/>
    <x v="1"/>
    <x v="491"/>
    <x v="1"/>
    <x v="873"/>
    <x v="0"/>
    <x v="1"/>
    <x v="858"/>
    <x v="3336"/>
    <x v="2"/>
    <x v="2"/>
    <x v="3771"/>
  </r>
  <r>
    <n v="4379"/>
    <x v="2174"/>
    <x v="1"/>
    <x v="672"/>
    <x v="156"/>
    <x v="0"/>
    <s v="PS-18970"/>
    <x v="28"/>
    <x v="2"/>
    <s v="United States"/>
    <x v="0"/>
    <x v="0"/>
    <x v="0"/>
    <x v="0"/>
    <x v="755"/>
    <x v="1"/>
    <x v="12"/>
    <x v="746"/>
    <x v="2053"/>
    <x v="0"/>
    <x v="0"/>
    <x v="2211"/>
  </r>
  <r>
    <n v="4380"/>
    <x v="2174"/>
    <x v="1"/>
    <x v="672"/>
    <x v="156"/>
    <x v="0"/>
    <s v="PS-18970"/>
    <x v="28"/>
    <x v="2"/>
    <s v="United States"/>
    <x v="0"/>
    <x v="0"/>
    <x v="0"/>
    <x v="0"/>
    <x v="842"/>
    <x v="1"/>
    <x v="12"/>
    <x v="828"/>
    <x v="3337"/>
    <x v="0"/>
    <x v="0"/>
    <x v="3772"/>
  </r>
  <r>
    <n v="4381"/>
    <x v="2175"/>
    <x v="1"/>
    <x v="969"/>
    <x v="697"/>
    <x v="1"/>
    <s v="TB-21625"/>
    <x v="577"/>
    <x v="0"/>
    <s v="United States"/>
    <x v="8"/>
    <x v="1"/>
    <x v="94"/>
    <x v="1"/>
    <x v="626"/>
    <x v="1"/>
    <x v="6"/>
    <x v="620"/>
    <x v="780"/>
    <x v="1"/>
    <x v="0"/>
    <x v="803"/>
  </r>
  <r>
    <n v="4382"/>
    <x v="2175"/>
    <x v="1"/>
    <x v="969"/>
    <x v="697"/>
    <x v="1"/>
    <s v="TB-21625"/>
    <x v="577"/>
    <x v="0"/>
    <s v="United States"/>
    <x v="8"/>
    <x v="1"/>
    <x v="94"/>
    <x v="1"/>
    <x v="438"/>
    <x v="0"/>
    <x v="3"/>
    <x v="433"/>
    <x v="3338"/>
    <x v="1"/>
    <x v="2"/>
    <x v="3773"/>
  </r>
  <r>
    <n v="4383"/>
    <x v="2176"/>
    <x v="1"/>
    <x v="603"/>
    <x v="836"/>
    <x v="1"/>
    <s v="RA-19915"/>
    <x v="154"/>
    <x v="0"/>
    <s v="United States"/>
    <x v="336"/>
    <x v="10"/>
    <x v="417"/>
    <x v="2"/>
    <x v="614"/>
    <x v="1"/>
    <x v="8"/>
    <x v="609"/>
    <x v="3339"/>
    <x v="2"/>
    <x v="3"/>
    <x v="3774"/>
  </r>
  <r>
    <n v="4384"/>
    <x v="2176"/>
    <x v="1"/>
    <x v="603"/>
    <x v="836"/>
    <x v="1"/>
    <s v="RA-19915"/>
    <x v="154"/>
    <x v="0"/>
    <s v="United States"/>
    <x v="336"/>
    <x v="10"/>
    <x v="417"/>
    <x v="2"/>
    <x v="1657"/>
    <x v="0"/>
    <x v="0"/>
    <x v="1636"/>
    <x v="3340"/>
    <x v="4"/>
    <x v="4"/>
    <x v="3775"/>
  </r>
  <r>
    <n v="4385"/>
    <x v="2176"/>
    <x v="1"/>
    <x v="603"/>
    <x v="836"/>
    <x v="1"/>
    <s v="RA-19915"/>
    <x v="154"/>
    <x v="0"/>
    <s v="United States"/>
    <x v="336"/>
    <x v="10"/>
    <x v="417"/>
    <x v="2"/>
    <x v="664"/>
    <x v="2"/>
    <x v="7"/>
    <x v="658"/>
    <x v="2081"/>
    <x v="0"/>
    <x v="2"/>
    <x v="3508"/>
  </r>
  <r>
    <n v="4386"/>
    <x v="2176"/>
    <x v="1"/>
    <x v="603"/>
    <x v="836"/>
    <x v="1"/>
    <s v="RA-19915"/>
    <x v="154"/>
    <x v="0"/>
    <s v="United States"/>
    <x v="336"/>
    <x v="10"/>
    <x v="417"/>
    <x v="2"/>
    <x v="37"/>
    <x v="0"/>
    <x v="0"/>
    <x v="37"/>
    <x v="3341"/>
    <x v="2"/>
    <x v="4"/>
    <x v="3776"/>
  </r>
  <r>
    <n v="4387"/>
    <x v="2177"/>
    <x v="0"/>
    <x v="189"/>
    <x v="195"/>
    <x v="1"/>
    <s v="BP-11095"/>
    <x v="162"/>
    <x v="1"/>
    <s v="United States"/>
    <x v="8"/>
    <x v="1"/>
    <x v="34"/>
    <x v="1"/>
    <x v="1644"/>
    <x v="1"/>
    <x v="9"/>
    <x v="33"/>
    <x v="2911"/>
    <x v="4"/>
    <x v="0"/>
    <x v="3669"/>
  </r>
  <r>
    <n v="4388"/>
    <x v="2177"/>
    <x v="0"/>
    <x v="189"/>
    <x v="195"/>
    <x v="1"/>
    <s v="BP-11095"/>
    <x v="162"/>
    <x v="1"/>
    <s v="United States"/>
    <x v="8"/>
    <x v="1"/>
    <x v="34"/>
    <x v="1"/>
    <x v="1124"/>
    <x v="1"/>
    <x v="8"/>
    <x v="1103"/>
    <x v="3148"/>
    <x v="1"/>
    <x v="2"/>
    <x v="3539"/>
  </r>
  <r>
    <n v="4389"/>
    <x v="2178"/>
    <x v="3"/>
    <x v="225"/>
    <x v="228"/>
    <x v="2"/>
    <s v="CD-11920"/>
    <x v="303"/>
    <x v="0"/>
    <s v="United States"/>
    <x v="20"/>
    <x v="15"/>
    <x v="45"/>
    <x v="3"/>
    <x v="652"/>
    <x v="1"/>
    <x v="10"/>
    <x v="646"/>
    <x v="1172"/>
    <x v="3"/>
    <x v="0"/>
    <x v="1216"/>
  </r>
  <r>
    <n v="4390"/>
    <x v="2178"/>
    <x v="3"/>
    <x v="225"/>
    <x v="228"/>
    <x v="2"/>
    <s v="CD-11920"/>
    <x v="303"/>
    <x v="0"/>
    <s v="United States"/>
    <x v="20"/>
    <x v="15"/>
    <x v="45"/>
    <x v="3"/>
    <x v="1121"/>
    <x v="0"/>
    <x v="0"/>
    <x v="1100"/>
    <x v="3342"/>
    <x v="0"/>
    <x v="2"/>
    <x v="3777"/>
  </r>
  <r>
    <n v="4391"/>
    <x v="2178"/>
    <x v="3"/>
    <x v="225"/>
    <x v="228"/>
    <x v="2"/>
    <s v="CD-11920"/>
    <x v="303"/>
    <x v="0"/>
    <s v="United States"/>
    <x v="20"/>
    <x v="15"/>
    <x v="45"/>
    <x v="3"/>
    <x v="1461"/>
    <x v="2"/>
    <x v="7"/>
    <x v="1438"/>
    <x v="3343"/>
    <x v="1"/>
    <x v="0"/>
    <x v="3710"/>
  </r>
  <r>
    <n v="4392"/>
    <x v="2178"/>
    <x v="3"/>
    <x v="225"/>
    <x v="228"/>
    <x v="2"/>
    <s v="CD-11920"/>
    <x v="303"/>
    <x v="0"/>
    <s v="United States"/>
    <x v="20"/>
    <x v="15"/>
    <x v="45"/>
    <x v="3"/>
    <x v="1243"/>
    <x v="1"/>
    <x v="6"/>
    <x v="1217"/>
    <x v="3344"/>
    <x v="1"/>
    <x v="0"/>
    <x v="3778"/>
  </r>
  <r>
    <n v="4393"/>
    <x v="2179"/>
    <x v="0"/>
    <x v="162"/>
    <x v="720"/>
    <x v="1"/>
    <s v="KB-16585"/>
    <x v="10"/>
    <x v="1"/>
    <s v="United States"/>
    <x v="61"/>
    <x v="5"/>
    <x v="176"/>
    <x v="2"/>
    <x v="399"/>
    <x v="1"/>
    <x v="6"/>
    <x v="395"/>
    <x v="467"/>
    <x v="0"/>
    <x v="2"/>
    <x v="478"/>
  </r>
  <r>
    <n v="4394"/>
    <x v="2179"/>
    <x v="0"/>
    <x v="162"/>
    <x v="720"/>
    <x v="1"/>
    <s v="KB-16585"/>
    <x v="10"/>
    <x v="1"/>
    <s v="United States"/>
    <x v="61"/>
    <x v="5"/>
    <x v="176"/>
    <x v="2"/>
    <x v="1250"/>
    <x v="2"/>
    <x v="7"/>
    <x v="1225"/>
    <x v="3345"/>
    <x v="2"/>
    <x v="2"/>
    <x v="3779"/>
  </r>
  <r>
    <n v="4395"/>
    <x v="2180"/>
    <x v="2"/>
    <x v="836"/>
    <x v="721"/>
    <x v="3"/>
    <s v="SW-20245"/>
    <x v="573"/>
    <x v="0"/>
    <s v="United States"/>
    <x v="24"/>
    <x v="24"/>
    <x v="157"/>
    <x v="3"/>
    <x v="571"/>
    <x v="1"/>
    <x v="4"/>
    <x v="566"/>
    <x v="3346"/>
    <x v="7"/>
    <x v="2"/>
    <x v="3780"/>
  </r>
  <r>
    <n v="4396"/>
    <x v="2180"/>
    <x v="2"/>
    <x v="836"/>
    <x v="721"/>
    <x v="3"/>
    <s v="SW-20245"/>
    <x v="573"/>
    <x v="0"/>
    <s v="United States"/>
    <x v="24"/>
    <x v="24"/>
    <x v="157"/>
    <x v="3"/>
    <x v="999"/>
    <x v="1"/>
    <x v="8"/>
    <x v="982"/>
    <x v="3347"/>
    <x v="1"/>
    <x v="6"/>
    <x v="3781"/>
  </r>
  <r>
    <n v="4397"/>
    <x v="2181"/>
    <x v="0"/>
    <x v="625"/>
    <x v="423"/>
    <x v="1"/>
    <s v="AH-10690"/>
    <x v="706"/>
    <x v="1"/>
    <s v="United States"/>
    <x v="70"/>
    <x v="1"/>
    <x v="142"/>
    <x v="1"/>
    <x v="944"/>
    <x v="2"/>
    <x v="7"/>
    <x v="928"/>
    <x v="3348"/>
    <x v="0"/>
    <x v="2"/>
    <x v="3782"/>
  </r>
  <r>
    <n v="4398"/>
    <x v="2182"/>
    <x v="2"/>
    <x v="970"/>
    <x v="972"/>
    <x v="1"/>
    <s v="JL-15835"/>
    <x v="252"/>
    <x v="0"/>
    <s v="United States"/>
    <x v="10"/>
    <x v="9"/>
    <x v="74"/>
    <x v="3"/>
    <x v="812"/>
    <x v="0"/>
    <x v="1"/>
    <x v="801"/>
    <x v="3349"/>
    <x v="0"/>
    <x v="4"/>
    <x v="3783"/>
  </r>
  <r>
    <n v="4399"/>
    <x v="2182"/>
    <x v="2"/>
    <x v="970"/>
    <x v="972"/>
    <x v="1"/>
    <s v="JL-15835"/>
    <x v="252"/>
    <x v="0"/>
    <s v="United States"/>
    <x v="10"/>
    <x v="9"/>
    <x v="74"/>
    <x v="3"/>
    <x v="484"/>
    <x v="0"/>
    <x v="5"/>
    <x v="479"/>
    <x v="3350"/>
    <x v="0"/>
    <x v="2"/>
    <x v="3784"/>
  </r>
  <r>
    <n v="4400"/>
    <x v="2183"/>
    <x v="0"/>
    <x v="716"/>
    <x v="320"/>
    <x v="3"/>
    <s v="GZ-14470"/>
    <x v="47"/>
    <x v="0"/>
    <s v="United States"/>
    <x v="29"/>
    <x v="39"/>
    <x v="209"/>
    <x v="3"/>
    <x v="889"/>
    <x v="1"/>
    <x v="12"/>
    <x v="873"/>
    <x v="3351"/>
    <x v="2"/>
    <x v="0"/>
    <x v="3785"/>
  </r>
  <r>
    <n v="4401"/>
    <x v="2183"/>
    <x v="0"/>
    <x v="716"/>
    <x v="320"/>
    <x v="3"/>
    <s v="GZ-14470"/>
    <x v="47"/>
    <x v="0"/>
    <s v="United States"/>
    <x v="29"/>
    <x v="39"/>
    <x v="209"/>
    <x v="3"/>
    <x v="227"/>
    <x v="1"/>
    <x v="9"/>
    <x v="225"/>
    <x v="3352"/>
    <x v="1"/>
    <x v="0"/>
    <x v="3786"/>
  </r>
  <r>
    <n v="4402"/>
    <x v="2183"/>
    <x v="0"/>
    <x v="716"/>
    <x v="320"/>
    <x v="3"/>
    <s v="GZ-14470"/>
    <x v="47"/>
    <x v="0"/>
    <s v="United States"/>
    <x v="29"/>
    <x v="39"/>
    <x v="209"/>
    <x v="3"/>
    <x v="622"/>
    <x v="0"/>
    <x v="5"/>
    <x v="616"/>
    <x v="3353"/>
    <x v="2"/>
    <x v="0"/>
    <x v="3787"/>
  </r>
  <r>
    <n v="4403"/>
    <x v="2184"/>
    <x v="0"/>
    <x v="482"/>
    <x v="1045"/>
    <x v="2"/>
    <s v="RC-19825"/>
    <x v="116"/>
    <x v="0"/>
    <s v="United States"/>
    <x v="77"/>
    <x v="22"/>
    <x v="97"/>
    <x v="1"/>
    <x v="1658"/>
    <x v="1"/>
    <x v="6"/>
    <x v="1637"/>
    <x v="3354"/>
    <x v="0"/>
    <x v="2"/>
    <x v="3788"/>
  </r>
  <r>
    <n v="4404"/>
    <x v="2185"/>
    <x v="2"/>
    <x v="814"/>
    <x v="897"/>
    <x v="2"/>
    <s v="CL-12565"/>
    <x v="52"/>
    <x v="0"/>
    <s v="United States"/>
    <x v="20"/>
    <x v="15"/>
    <x v="29"/>
    <x v="3"/>
    <x v="1658"/>
    <x v="1"/>
    <x v="6"/>
    <x v="1637"/>
    <x v="3355"/>
    <x v="1"/>
    <x v="0"/>
    <x v="3789"/>
  </r>
  <r>
    <n v="4405"/>
    <x v="2186"/>
    <x v="1"/>
    <x v="761"/>
    <x v="401"/>
    <x v="1"/>
    <s v="MW-18220"/>
    <x v="596"/>
    <x v="0"/>
    <s v="United States"/>
    <x v="10"/>
    <x v="9"/>
    <x v="11"/>
    <x v="3"/>
    <x v="174"/>
    <x v="2"/>
    <x v="11"/>
    <x v="173"/>
    <x v="3356"/>
    <x v="1"/>
    <x v="2"/>
    <x v="3790"/>
  </r>
  <r>
    <n v="4406"/>
    <x v="2186"/>
    <x v="1"/>
    <x v="761"/>
    <x v="401"/>
    <x v="1"/>
    <s v="MW-18220"/>
    <x v="596"/>
    <x v="0"/>
    <s v="United States"/>
    <x v="10"/>
    <x v="9"/>
    <x v="11"/>
    <x v="3"/>
    <x v="720"/>
    <x v="1"/>
    <x v="4"/>
    <x v="712"/>
    <x v="2360"/>
    <x v="1"/>
    <x v="2"/>
    <x v="2565"/>
  </r>
  <r>
    <n v="4407"/>
    <x v="2187"/>
    <x v="0"/>
    <x v="73"/>
    <x v="539"/>
    <x v="1"/>
    <s v="BF-10975"/>
    <x v="541"/>
    <x v="1"/>
    <s v="United States"/>
    <x v="38"/>
    <x v="14"/>
    <x v="134"/>
    <x v="2"/>
    <x v="702"/>
    <x v="1"/>
    <x v="10"/>
    <x v="695"/>
    <x v="3357"/>
    <x v="0"/>
    <x v="0"/>
    <x v="3791"/>
  </r>
  <r>
    <n v="4408"/>
    <x v="2187"/>
    <x v="0"/>
    <x v="73"/>
    <x v="539"/>
    <x v="1"/>
    <s v="BF-10975"/>
    <x v="541"/>
    <x v="1"/>
    <s v="United States"/>
    <x v="38"/>
    <x v="14"/>
    <x v="134"/>
    <x v="2"/>
    <x v="976"/>
    <x v="1"/>
    <x v="10"/>
    <x v="961"/>
    <x v="1836"/>
    <x v="1"/>
    <x v="0"/>
    <x v="1969"/>
  </r>
  <r>
    <n v="4409"/>
    <x v="2187"/>
    <x v="0"/>
    <x v="73"/>
    <x v="539"/>
    <x v="1"/>
    <s v="BF-10975"/>
    <x v="541"/>
    <x v="1"/>
    <s v="United States"/>
    <x v="38"/>
    <x v="14"/>
    <x v="134"/>
    <x v="2"/>
    <x v="185"/>
    <x v="1"/>
    <x v="8"/>
    <x v="184"/>
    <x v="3358"/>
    <x v="7"/>
    <x v="0"/>
    <x v="3792"/>
  </r>
  <r>
    <n v="4410"/>
    <x v="2188"/>
    <x v="2"/>
    <x v="457"/>
    <x v="1046"/>
    <x v="1"/>
    <s v="SN-20710"/>
    <x v="17"/>
    <x v="2"/>
    <s v="United States"/>
    <x v="1"/>
    <x v="1"/>
    <x v="25"/>
    <x v="1"/>
    <x v="865"/>
    <x v="1"/>
    <x v="2"/>
    <x v="33"/>
    <x v="399"/>
    <x v="0"/>
    <x v="0"/>
    <x v="2357"/>
  </r>
  <r>
    <n v="4411"/>
    <x v="2188"/>
    <x v="2"/>
    <x v="457"/>
    <x v="1046"/>
    <x v="1"/>
    <s v="SN-20710"/>
    <x v="17"/>
    <x v="2"/>
    <s v="United States"/>
    <x v="1"/>
    <x v="1"/>
    <x v="25"/>
    <x v="1"/>
    <x v="646"/>
    <x v="1"/>
    <x v="6"/>
    <x v="640"/>
    <x v="1557"/>
    <x v="5"/>
    <x v="0"/>
    <x v="3793"/>
  </r>
  <r>
    <n v="4412"/>
    <x v="2189"/>
    <x v="2"/>
    <x v="261"/>
    <x v="637"/>
    <x v="2"/>
    <s v="TB-21280"/>
    <x v="509"/>
    <x v="0"/>
    <s v="United States"/>
    <x v="20"/>
    <x v="15"/>
    <x v="23"/>
    <x v="3"/>
    <x v="1254"/>
    <x v="1"/>
    <x v="10"/>
    <x v="1229"/>
    <x v="1812"/>
    <x v="1"/>
    <x v="0"/>
    <x v="1942"/>
  </r>
  <r>
    <n v="4413"/>
    <x v="2189"/>
    <x v="2"/>
    <x v="261"/>
    <x v="637"/>
    <x v="2"/>
    <s v="TB-21280"/>
    <x v="509"/>
    <x v="0"/>
    <s v="United States"/>
    <x v="20"/>
    <x v="15"/>
    <x v="23"/>
    <x v="3"/>
    <x v="517"/>
    <x v="2"/>
    <x v="7"/>
    <x v="512"/>
    <x v="903"/>
    <x v="1"/>
    <x v="0"/>
    <x v="3794"/>
  </r>
  <r>
    <n v="4414"/>
    <x v="2189"/>
    <x v="2"/>
    <x v="261"/>
    <x v="637"/>
    <x v="2"/>
    <s v="TB-21280"/>
    <x v="509"/>
    <x v="0"/>
    <s v="United States"/>
    <x v="20"/>
    <x v="15"/>
    <x v="23"/>
    <x v="3"/>
    <x v="941"/>
    <x v="1"/>
    <x v="9"/>
    <x v="925"/>
    <x v="3359"/>
    <x v="1"/>
    <x v="0"/>
    <x v="3795"/>
  </r>
  <r>
    <n v="4415"/>
    <x v="2190"/>
    <x v="3"/>
    <x v="971"/>
    <x v="176"/>
    <x v="1"/>
    <s v="JB-15400"/>
    <x v="80"/>
    <x v="1"/>
    <s v="United States"/>
    <x v="104"/>
    <x v="31"/>
    <x v="128"/>
    <x v="3"/>
    <x v="760"/>
    <x v="1"/>
    <x v="8"/>
    <x v="751"/>
    <x v="3360"/>
    <x v="7"/>
    <x v="0"/>
    <x v="3796"/>
  </r>
  <r>
    <n v="4416"/>
    <x v="2191"/>
    <x v="2"/>
    <x v="503"/>
    <x v="546"/>
    <x v="1"/>
    <s v="AH-10210"/>
    <x v="117"/>
    <x v="0"/>
    <s v="United States"/>
    <x v="8"/>
    <x v="1"/>
    <x v="34"/>
    <x v="1"/>
    <x v="907"/>
    <x v="2"/>
    <x v="7"/>
    <x v="890"/>
    <x v="1181"/>
    <x v="0"/>
    <x v="2"/>
    <x v="1226"/>
  </r>
  <r>
    <n v="4417"/>
    <x v="2191"/>
    <x v="2"/>
    <x v="503"/>
    <x v="546"/>
    <x v="1"/>
    <s v="AH-10210"/>
    <x v="117"/>
    <x v="0"/>
    <s v="United States"/>
    <x v="8"/>
    <x v="1"/>
    <x v="34"/>
    <x v="1"/>
    <x v="829"/>
    <x v="1"/>
    <x v="13"/>
    <x v="33"/>
    <x v="3361"/>
    <x v="2"/>
    <x v="0"/>
    <x v="3797"/>
  </r>
  <r>
    <n v="4418"/>
    <x v="2192"/>
    <x v="3"/>
    <x v="359"/>
    <x v="102"/>
    <x v="0"/>
    <s v="KL-16645"/>
    <x v="107"/>
    <x v="0"/>
    <s v="United States"/>
    <x v="66"/>
    <x v="12"/>
    <x v="185"/>
    <x v="2"/>
    <x v="979"/>
    <x v="1"/>
    <x v="8"/>
    <x v="963"/>
    <x v="3362"/>
    <x v="8"/>
    <x v="0"/>
    <x v="3798"/>
  </r>
  <r>
    <n v="4419"/>
    <x v="2193"/>
    <x v="2"/>
    <x v="414"/>
    <x v="999"/>
    <x v="1"/>
    <s v="MH-17455"/>
    <x v="708"/>
    <x v="0"/>
    <s v="United States"/>
    <x v="57"/>
    <x v="24"/>
    <x v="72"/>
    <x v="3"/>
    <x v="124"/>
    <x v="0"/>
    <x v="5"/>
    <x v="125"/>
    <x v="3363"/>
    <x v="1"/>
    <x v="2"/>
    <x v="3799"/>
  </r>
  <r>
    <n v="4420"/>
    <x v="2194"/>
    <x v="2"/>
    <x v="506"/>
    <x v="1047"/>
    <x v="1"/>
    <s v="EC-14050"/>
    <x v="685"/>
    <x v="0"/>
    <s v="United States"/>
    <x v="38"/>
    <x v="24"/>
    <x v="47"/>
    <x v="3"/>
    <x v="1203"/>
    <x v="1"/>
    <x v="8"/>
    <x v="1179"/>
    <x v="3364"/>
    <x v="4"/>
    <x v="6"/>
    <x v="3800"/>
  </r>
  <r>
    <n v="4421"/>
    <x v="2195"/>
    <x v="1"/>
    <x v="972"/>
    <x v="958"/>
    <x v="0"/>
    <s v="GH-14665"/>
    <x v="348"/>
    <x v="0"/>
    <s v="United States"/>
    <x v="22"/>
    <x v="10"/>
    <x v="26"/>
    <x v="2"/>
    <x v="682"/>
    <x v="1"/>
    <x v="14"/>
    <x v="676"/>
    <x v="3365"/>
    <x v="2"/>
    <x v="2"/>
    <x v="3801"/>
  </r>
  <r>
    <n v="4422"/>
    <x v="2196"/>
    <x v="2"/>
    <x v="530"/>
    <x v="1048"/>
    <x v="1"/>
    <s v="SC-20095"/>
    <x v="183"/>
    <x v="0"/>
    <s v="United States"/>
    <x v="405"/>
    <x v="2"/>
    <x v="492"/>
    <x v="0"/>
    <x v="313"/>
    <x v="1"/>
    <x v="6"/>
    <x v="310"/>
    <x v="12"/>
    <x v="1"/>
    <x v="2"/>
    <x v="3802"/>
  </r>
  <r>
    <n v="4423"/>
    <x v="2197"/>
    <x v="3"/>
    <x v="796"/>
    <x v="1049"/>
    <x v="2"/>
    <s v="TB-21355"/>
    <x v="422"/>
    <x v="1"/>
    <s v="United States"/>
    <x v="406"/>
    <x v="32"/>
    <x v="493"/>
    <x v="0"/>
    <x v="22"/>
    <x v="1"/>
    <x v="9"/>
    <x v="22"/>
    <x v="3366"/>
    <x v="0"/>
    <x v="0"/>
    <x v="3803"/>
  </r>
  <r>
    <n v="4424"/>
    <x v="2197"/>
    <x v="3"/>
    <x v="796"/>
    <x v="1049"/>
    <x v="2"/>
    <s v="TB-21355"/>
    <x v="422"/>
    <x v="1"/>
    <s v="United States"/>
    <x v="406"/>
    <x v="32"/>
    <x v="493"/>
    <x v="0"/>
    <x v="1659"/>
    <x v="0"/>
    <x v="0"/>
    <x v="1638"/>
    <x v="3367"/>
    <x v="1"/>
    <x v="0"/>
    <x v="3804"/>
  </r>
  <r>
    <n v="4425"/>
    <x v="2197"/>
    <x v="3"/>
    <x v="796"/>
    <x v="1049"/>
    <x v="2"/>
    <s v="TB-21355"/>
    <x v="422"/>
    <x v="1"/>
    <s v="United States"/>
    <x v="406"/>
    <x v="32"/>
    <x v="493"/>
    <x v="0"/>
    <x v="1091"/>
    <x v="2"/>
    <x v="7"/>
    <x v="1072"/>
    <x v="3368"/>
    <x v="2"/>
    <x v="0"/>
    <x v="3805"/>
  </r>
  <r>
    <n v="4426"/>
    <x v="2197"/>
    <x v="3"/>
    <x v="796"/>
    <x v="1049"/>
    <x v="2"/>
    <s v="TB-21355"/>
    <x v="422"/>
    <x v="1"/>
    <s v="United States"/>
    <x v="406"/>
    <x v="32"/>
    <x v="493"/>
    <x v="0"/>
    <x v="412"/>
    <x v="1"/>
    <x v="8"/>
    <x v="407"/>
    <x v="3369"/>
    <x v="5"/>
    <x v="0"/>
    <x v="3806"/>
  </r>
  <r>
    <n v="4427"/>
    <x v="2197"/>
    <x v="3"/>
    <x v="796"/>
    <x v="1049"/>
    <x v="2"/>
    <s v="TB-21355"/>
    <x v="422"/>
    <x v="1"/>
    <s v="United States"/>
    <x v="406"/>
    <x v="32"/>
    <x v="493"/>
    <x v="0"/>
    <x v="1480"/>
    <x v="2"/>
    <x v="7"/>
    <x v="1458"/>
    <x v="392"/>
    <x v="0"/>
    <x v="0"/>
    <x v="3807"/>
  </r>
  <r>
    <n v="4428"/>
    <x v="2198"/>
    <x v="3"/>
    <x v="585"/>
    <x v="938"/>
    <x v="1"/>
    <s v="DW-13195"/>
    <x v="694"/>
    <x v="1"/>
    <s v="United States"/>
    <x v="305"/>
    <x v="27"/>
    <x v="382"/>
    <x v="1"/>
    <x v="187"/>
    <x v="1"/>
    <x v="10"/>
    <x v="186"/>
    <x v="3370"/>
    <x v="1"/>
    <x v="0"/>
    <x v="3808"/>
  </r>
  <r>
    <n v="4429"/>
    <x v="2199"/>
    <x v="3"/>
    <x v="708"/>
    <x v="647"/>
    <x v="1"/>
    <s v="CL-12565"/>
    <x v="52"/>
    <x v="0"/>
    <s v="United States"/>
    <x v="251"/>
    <x v="26"/>
    <x v="311"/>
    <x v="2"/>
    <x v="1496"/>
    <x v="0"/>
    <x v="1"/>
    <x v="1475"/>
    <x v="3371"/>
    <x v="5"/>
    <x v="0"/>
    <x v="3809"/>
  </r>
  <r>
    <n v="4430"/>
    <x v="2200"/>
    <x v="3"/>
    <x v="32"/>
    <x v="947"/>
    <x v="3"/>
    <s v="LT-17110"/>
    <x v="299"/>
    <x v="0"/>
    <s v="United States"/>
    <x v="334"/>
    <x v="30"/>
    <x v="415"/>
    <x v="3"/>
    <x v="1559"/>
    <x v="1"/>
    <x v="6"/>
    <x v="1540"/>
    <x v="421"/>
    <x v="1"/>
    <x v="0"/>
    <x v="3810"/>
  </r>
  <r>
    <n v="4431"/>
    <x v="2201"/>
    <x v="0"/>
    <x v="54"/>
    <x v="281"/>
    <x v="0"/>
    <s v="AP-10915"/>
    <x v="275"/>
    <x v="0"/>
    <s v="United States"/>
    <x v="0"/>
    <x v="0"/>
    <x v="0"/>
    <x v="0"/>
    <x v="659"/>
    <x v="1"/>
    <x v="13"/>
    <x v="653"/>
    <x v="3372"/>
    <x v="4"/>
    <x v="0"/>
    <x v="3811"/>
  </r>
  <r>
    <n v="4432"/>
    <x v="2201"/>
    <x v="0"/>
    <x v="54"/>
    <x v="281"/>
    <x v="0"/>
    <s v="AP-10915"/>
    <x v="275"/>
    <x v="0"/>
    <s v="United States"/>
    <x v="0"/>
    <x v="0"/>
    <x v="0"/>
    <x v="0"/>
    <x v="1596"/>
    <x v="1"/>
    <x v="6"/>
    <x v="1579"/>
    <x v="3373"/>
    <x v="1"/>
    <x v="0"/>
    <x v="3812"/>
  </r>
  <r>
    <n v="4433"/>
    <x v="2201"/>
    <x v="0"/>
    <x v="54"/>
    <x v="281"/>
    <x v="0"/>
    <s v="AP-10915"/>
    <x v="275"/>
    <x v="0"/>
    <s v="United States"/>
    <x v="0"/>
    <x v="0"/>
    <x v="0"/>
    <x v="0"/>
    <x v="763"/>
    <x v="0"/>
    <x v="5"/>
    <x v="755"/>
    <x v="906"/>
    <x v="2"/>
    <x v="0"/>
    <x v="939"/>
  </r>
  <r>
    <n v="4434"/>
    <x v="2201"/>
    <x v="0"/>
    <x v="54"/>
    <x v="281"/>
    <x v="0"/>
    <s v="AP-10915"/>
    <x v="275"/>
    <x v="0"/>
    <s v="United States"/>
    <x v="0"/>
    <x v="0"/>
    <x v="0"/>
    <x v="0"/>
    <x v="1452"/>
    <x v="1"/>
    <x v="6"/>
    <x v="1429"/>
    <x v="3374"/>
    <x v="7"/>
    <x v="0"/>
    <x v="3813"/>
  </r>
  <r>
    <n v="4435"/>
    <x v="2201"/>
    <x v="0"/>
    <x v="54"/>
    <x v="281"/>
    <x v="0"/>
    <s v="AP-10915"/>
    <x v="275"/>
    <x v="0"/>
    <s v="United States"/>
    <x v="0"/>
    <x v="0"/>
    <x v="0"/>
    <x v="0"/>
    <x v="1660"/>
    <x v="0"/>
    <x v="3"/>
    <x v="1639"/>
    <x v="3375"/>
    <x v="1"/>
    <x v="0"/>
    <x v="3814"/>
  </r>
  <r>
    <n v="4436"/>
    <x v="2202"/>
    <x v="0"/>
    <x v="973"/>
    <x v="588"/>
    <x v="1"/>
    <s v="CB-12415"/>
    <x v="558"/>
    <x v="0"/>
    <s v="United States"/>
    <x v="22"/>
    <x v="10"/>
    <x v="155"/>
    <x v="2"/>
    <x v="634"/>
    <x v="1"/>
    <x v="8"/>
    <x v="628"/>
    <x v="3376"/>
    <x v="7"/>
    <x v="3"/>
    <x v="3815"/>
  </r>
  <r>
    <n v="4437"/>
    <x v="2202"/>
    <x v="0"/>
    <x v="973"/>
    <x v="588"/>
    <x v="1"/>
    <s v="CB-12415"/>
    <x v="558"/>
    <x v="0"/>
    <s v="United States"/>
    <x v="22"/>
    <x v="10"/>
    <x v="155"/>
    <x v="2"/>
    <x v="1661"/>
    <x v="1"/>
    <x v="6"/>
    <x v="1640"/>
    <x v="3377"/>
    <x v="3"/>
    <x v="2"/>
    <x v="3816"/>
  </r>
  <r>
    <n v="4438"/>
    <x v="2202"/>
    <x v="0"/>
    <x v="973"/>
    <x v="588"/>
    <x v="1"/>
    <s v="CB-12415"/>
    <x v="558"/>
    <x v="0"/>
    <s v="United States"/>
    <x v="22"/>
    <x v="10"/>
    <x v="155"/>
    <x v="2"/>
    <x v="1324"/>
    <x v="1"/>
    <x v="9"/>
    <x v="1302"/>
    <x v="3378"/>
    <x v="1"/>
    <x v="3"/>
    <x v="3817"/>
  </r>
  <r>
    <n v="4439"/>
    <x v="2203"/>
    <x v="0"/>
    <x v="797"/>
    <x v="771"/>
    <x v="1"/>
    <s v="MT-17815"/>
    <x v="363"/>
    <x v="0"/>
    <s v="United States"/>
    <x v="396"/>
    <x v="5"/>
    <x v="482"/>
    <x v="2"/>
    <x v="1193"/>
    <x v="1"/>
    <x v="10"/>
    <x v="1169"/>
    <x v="563"/>
    <x v="0"/>
    <x v="2"/>
    <x v="572"/>
  </r>
  <r>
    <n v="4440"/>
    <x v="2203"/>
    <x v="0"/>
    <x v="797"/>
    <x v="771"/>
    <x v="1"/>
    <s v="MT-17815"/>
    <x v="363"/>
    <x v="0"/>
    <s v="United States"/>
    <x v="396"/>
    <x v="5"/>
    <x v="482"/>
    <x v="2"/>
    <x v="956"/>
    <x v="1"/>
    <x v="10"/>
    <x v="940"/>
    <x v="208"/>
    <x v="4"/>
    <x v="2"/>
    <x v="1267"/>
  </r>
  <r>
    <n v="4441"/>
    <x v="2204"/>
    <x v="0"/>
    <x v="405"/>
    <x v="1050"/>
    <x v="1"/>
    <s v="DK-13375"/>
    <x v="589"/>
    <x v="0"/>
    <s v="United States"/>
    <x v="17"/>
    <x v="12"/>
    <x v="20"/>
    <x v="2"/>
    <x v="989"/>
    <x v="2"/>
    <x v="11"/>
    <x v="973"/>
    <x v="3379"/>
    <x v="7"/>
    <x v="0"/>
    <x v="3818"/>
  </r>
  <r>
    <n v="4442"/>
    <x v="2204"/>
    <x v="0"/>
    <x v="405"/>
    <x v="1050"/>
    <x v="1"/>
    <s v="DK-13375"/>
    <x v="589"/>
    <x v="0"/>
    <s v="United States"/>
    <x v="17"/>
    <x v="12"/>
    <x v="20"/>
    <x v="2"/>
    <x v="1662"/>
    <x v="1"/>
    <x v="4"/>
    <x v="1641"/>
    <x v="3380"/>
    <x v="2"/>
    <x v="0"/>
    <x v="3819"/>
  </r>
  <r>
    <n v="4443"/>
    <x v="2204"/>
    <x v="0"/>
    <x v="405"/>
    <x v="1050"/>
    <x v="1"/>
    <s v="DK-13375"/>
    <x v="589"/>
    <x v="0"/>
    <s v="United States"/>
    <x v="17"/>
    <x v="12"/>
    <x v="20"/>
    <x v="2"/>
    <x v="1663"/>
    <x v="1"/>
    <x v="6"/>
    <x v="1642"/>
    <x v="2640"/>
    <x v="2"/>
    <x v="0"/>
    <x v="3820"/>
  </r>
  <r>
    <n v="4444"/>
    <x v="2204"/>
    <x v="0"/>
    <x v="405"/>
    <x v="1050"/>
    <x v="1"/>
    <s v="DK-13375"/>
    <x v="589"/>
    <x v="0"/>
    <s v="United States"/>
    <x v="17"/>
    <x v="12"/>
    <x v="20"/>
    <x v="2"/>
    <x v="1009"/>
    <x v="1"/>
    <x v="10"/>
    <x v="992"/>
    <x v="56"/>
    <x v="2"/>
    <x v="0"/>
    <x v="56"/>
  </r>
  <r>
    <n v="4445"/>
    <x v="2205"/>
    <x v="2"/>
    <x v="912"/>
    <x v="683"/>
    <x v="1"/>
    <s v="SR-20740"/>
    <x v="256"/>
    <x v="2"/>
    <s v="United States"/>
    <x v="41"/>
    <x v="14"/>
    <x v="462"/>
    <x v="2"/>
    <x v="1358"/>
    <x v="1"/>
    <x v="12"/>
    <x v="1335"/>
    <x v="2561"/>
    <x v="2"/>
    <x v="0"/>
    <x v="2808"/>
  </r>
  <r>
    <n v="4446"/>
    <x v="2205"/>
    <x v="2"/>
    <x v="912"/>
    <x v="683"/>
    <x v="1"/>
    <s v="SR-20740"/>
    <x v="256"/>
    <x v="2"/>
    <s v="United States"/>
    <x v="41"/>
    <x v="14"/>
    <x v="462"/>
    <x v="2"/>
    <x v="1436"/>
    <x v="1"/>
    <x v="10"/>
    <x v="1415"/>
    <x v="3381"/>
    <x v="5"/>
    <x v="0"/>
    <x v="3821"/>
  </r>
  <r>
    <n v="4447"/>
    <x v="2205"/>
    <x v="2"/>
    <x v="912"/>
    <x v="683"/>
    <x v="1"/>
    <s v="SR-20740"/>
    <x v="256"/>
    <x v="2"/>
    <s v="United States"/>
    <x v="41"/>
    <x v="14"/>
    <x v="462"/>
    <x v="2"/>
    <x v="24"/>
    <x v="1"/>
    <x v="8"/>
    <x v="24"/>
    <x v="2769"/>
    <x v="4"/>
    <x v="0"/>
    <x v="3822"/>
  </r>
  <r>
    <n v="4448"/>
    <x v="2205"/>
    <x v="2"/>
    <x v="912"/>
    <x v="683"/>
    <x v="1"/>
    <s v="SR-20740"/>
    <x v="256"/>
    <x v="2"/>
    <s v="United States"/>
    <x v="41"/>
    <x v="14"/>
    <x v="462"/>
    <x v="2"/>
    <x v="298"/>
    <x v="1"/>
    <x v="4"/>
    <x v="295"/>
    <x v="3382"/>
    <x v="2"/>
    <x v="0"/>
    <x v="3823"/>
  </r>
  <r>
    <n v="4449"/>
    <x v="2206"/>
    <x v="1"/>
    <x v="974"/>
    <x v="687"/>
    <x v="1"/>
    <s v="LH-17155"/>
    <x v="109"/>
    <x v="0"/>
    <s v="United States"/>
    <x v="1"/>
    <x v="1"/>
    <x v="3"/>
    <x v="1"/>
    <x v="545"/>
    <x v="0"/>
    <x v="5"/>
    <x v="540"/>
    <x v="2391"/>
    <x v="0"/>
    <x v="0"/>
    <x v="3824"/>
  </r>
  <r>
    <n v="4450"/>
    <x v="2206"/>
    <x v="1"/>
    <x v="974"/>
    <x v="687"/>
    <x v="1"/>
    <s v="LH-17155"/>
    <x v="109"/>
    <x v="0"/>
    <s v="United States"/>
    <x v="1"/>
    <x v="1"/>
    <x v="3"/>
    <x v="1"/>
    <x v="1114"/>
    <x v="1"/>
    <x v="10"/>
    <x v="1094"/>
    <x v="90"/>
    <x v="7"/>
    <x v="0"/>
    <x v="90"/>
  </r>
  <r>
    <n v="4451"/>
    <x v="2206"/>
    <x v="1"/>
    <x v="974"/>
    <x v="687"/>
    <x v="1"/>
    <s v="LH-17155"/>
    <x v="109"/>
    <x v="0"/>
    <s v="United States"/>
    <x v="1"/>
    <x v="1"/>
    <x v="3"/>
    <x v="1"/>
    <x v="633"/>
    <x v="1"/>
    <x v="12"/>
    <x v="627"/>
    <x v="737"/>
    <x v="1"/>
    <x v="0"/>
    <x v="755"/>
  </r>
  <r>
    <n v="4452"/>
    <x v="2207"/>
    <x v="0"/>
    <x v="975"/>
    <x v="946"/>
    <x v="2"/>
    <s v="AA-10645"/>
    <x v="731"/>
    <x v="0"/>
    <s v="United States"/>
    <x v="8"/>
    <x v="1"/>
    <x v="9"/>
    <x v="1"/>
    <x v="534"/>
    <x v="0"/>
    <x v="5"/>
    <x v="529"/>
    <x v="3383"/>
    <x v="2"/>
    <x v="0"/>
    <x v="3825"/>
  </r>
  <r>
    <n v="4453"/>
    <x v="2207"/>
    <x v="0"/>
    <x v="975"/>
    <x v="946"/>
    <x v="2"/>
    <s v="AA-10645"/>
    <x v="731"/>
    <x v="0"/>
    <s v="United States"/>
    <x v="8"/>
    <x v="1"/>
    <x v="9"/>
    <x v="1"/>
    <x v="1664"/>
    <x v="1"/>
    <x v="12"/>
    <x v="1643"/>
    <x v="3384"/>
    <x v="0"/>
    <x v="0"/>
    <x v="3826"/>
  </r>
  <r>
    <n v="4454"/>
    <x v="2207"/>
    <x v="0"/>
    <x v="975"/>
    <x v="946"/>
    <x v="2"/>
    <s v="AA-10645"/>
    <x v="731"/>
    <x v="0"/>
    <s v="United States"/>
    <x v="8"/>
    <x v="1"/>
    <x v="9"/>
    <x v="1"/>
    <x v="789"/>
    <x v="0"/>
    <x v="0"/>
    <x v="779"/>
    <x v="3385"/>
    <x v="2"/>
    <x v="11"/>
    <x v="3827"/>
  </r>
  <r>
    <n v="4455"/>
    <x v="2207"/>
    <x v="0"/>
    <x v="975"/>
    <x v="946"/>
    <x v="2"/>
    <s v="AA-10645"/>
    <x v="731"/>
    <x v="0"/>
    <s v="United States"/>
    <x v="8"/>
    <x v="1"/>
    <x v="9"/>
    <x v="1"/>
    <x v="700"/>
    <x v="1"/>
    <x v="4"/>
    <x v="693"/>
    <x v="3386"/>
    <x v="4"/>
    <x v="0"/>
    <x v="3828"/>
  </r>
  <r>
    <n v="4456"/>
    <x v="2208"/>
    <x v="1"/>
    <x v="37"/>
    <x v="37"/>
    <x v="1"/>
    <s v="AS-10630"/>
    <x v="357"/>
    <x v="2"/>
    <s v="United States"/>
    <x v="8"/>
    <x v="1"/>
    <x v="94"/>
    <x v="1"/>
    <x v="394"/>
    <x v="0"/>
    <x v="1"/>
    <x v="390"/>
    <x v="434"/>
    <x v="0"/>
    <x v="2"/>
    <x v="3829"/>
  </r>
  <r>
    <n v="4457"/>
    <x v="2208"/>
    <x v="1"/>
    <x v="37"/>
    <x v="37"/>
    <x v="1"/>
    <s v="AS-10630"/>
    <x v="357"/>
    <x v="2"/>
    <s v="United States"/>
    <x v="8"/>
    <x v="1"/>
    <x v="94"/>
    <x v="1"/>
    <x v="122"/>
    <x v="1"/>
    <x v="8"/>
    <x v="122"/>
    <x v="2925"/>
    <x v="0"/>
    <x v="2"/>
    <x v="3830"/>
  </r>
  <r>
    <n v="4458"/>
    <x v="2209"/>
    <x v="3"/>
    <x v="783"/>
    <x v="948"/>
    <x v="1"/>
    <s v="MC-17575"/>
    <x v="430"/>
    <x v="0"/>
    <s v="United States"/>
    <x v="49"/>
    <x v="1"/>
    <x v="58"/>
    <x v="1"/>
    <x v="1184"/>
    <x v="1"/>
    <x v="10"/>
    <x v="1161"/>
    <x v="1672"/>
    <x v="2"/>
    <x v="0"/>
    <x v="1770"/>
  </r>
  <r>
    <n v="4459"/>
    <x v="2210"/>
    <x v="3"/>
    <x v="677"/>
    <x v="1051"/>
    <x v="1"/>
    <s v="SE-20110"/>
    <x v="339"/>
    <x v="0"/>
    <s v="United States"/>
    <x v="60"/>
    <x v="22"/>
    <x v="76"/>
    <x v="1"/>
    <x v="465"/>
    <x v="1"/>
    <x v="14"/>
    <x v="461"/>
    <x v="3387"/>
    <x v="0"/>
    <x v="2"/>
    <x v="3831"/>
  </r>
  <r>
    <n v="4460"/>
    <x v="2211"/>
    <x v="3"/>
    <x v="394"/>
    <x v="147"/>
    <x v="2"/>
    <s v="DS-13030"/>
    <x v="284"/>
    <x v="2"/>
    <s v="United States"/>
    <x v="34"/>
    <x v="22"/>
    <x v="42"/>
    <x v="1"/>
    <x v="514"/>
    <x v="0"/>
    <x v="5"/>
    <x v="509"/>
    <x v="3388"/>
    <x v="7"/>
    <x v="2"/>
    <x v="3832"/>
  </r>
  <r>
    <n v="4461"/>
    <x v="2211"/>
    <x v="3"/>
    <x v="394"/>
    <x v="147"/>
    <x v="2"/>
    <s v="DS-13030"/>
    <x v="284"/>
    <x v="2"/>
    <s v="United States"/>
    <x v="34"/>
    <x v="22"/>
    <x v="42"/>
    <x v="1"/>
    <x v="196"/>
    <x v="1"/>
    <x v="4"/>
    <x v="195"/>
    <x v="2772"/>
    <x v="0"/>
    <x v="2"/>
    <x v="3078"/>
  </r>
  <r>
    <n v="4462"/>
    <x v="2211"/>
    <x v="3"/>
    <x v="394"/>
    <x v="147"/>
    <x v="2"/>
    <s v="DS-13030"/>
    <x v="284"/>
    <x v="2"/>
    <s v="United States"/>
    <x v="34"/>
    <x v="22"/>
    <x v="42"/>
    <x v="1"/>
    <x v="151"/>
    <x v="2"/>
    <x v="11"/>
    <x v="151"/>
    <x v="157"/>
    <x v="0"/>
    <x v="2"/>
    <x v="159"/>
  </r>
  <r>
    <n v="4463"/>
    <x v="2211"/>
    <x v="3"/>
    <x v="394"/>
    <x v="147"/>
    <x v="2"/>
    <s v="DS-13030"/>
    <x v="284"/>
    <x v="2"/>
    <s v="United States"/>
    <x v="34"/>
    <x v="22"/>
    <x v="42"/>
    <x v="1"/>
    <x v="1242"/>
    <x v="1"/>
    <x v="8"/>
    <x v="1216"/>
    <x v="1996"/>
    <x v="4"/>
    <x v="6"/>
    <x v="2148"/>
  </r>
  <r>
    <n v="4464"/>
    <x v="2211"/>
    <x v="3"/>
    <x v="394"/>
    <x v="147"/>
    <x v="2"/>
    <s v="DS-13030"/>
    <x v="284"/>
    <x v="2"/>
    <s v="United States"/>
    <x v="34"/>
    <x v="22"/>
    <x v="42"/>
    <x v="1"/>
    <x v="1665"/>
    <x v="1"/>
    <x v="10"/>
    <x v="1644"/>
    <x v="646"/>
    <x v="1"/>
    <x v="2"/>
    <x v="1186"/>
  </r>
  <r>
    <n v="4465"/>
    <x v="2211"/>
    <x v="3"/>
    <x v="394"/>
    <x v="147"/>
    <x v="2"/>
    <s v="DS-13030"/>
    <x v="284"/>
    <x v="2"/>
    <s v="United States"/>
    <x v="34"/>
    <x v="22"/>
    <x v="42"/>
    <x v="1"/>
    <x v="164"/>
    <x v="1"/>
    <x v="9"/>
    <x v="163"/>
    <x v="3389"/>
    <x v="0"/>
    <x v="2"/>
    <x v="3833"/>
  </r>
  <r>
    <n v="4466"/>
    <x v="2212"/>
    <x v="1"/>
    <x v="976"/>
    <x v="1052"/>
    <x v="1"/>
    <s v="NS-18640"/>
    <x v="374"/>
    <x v="1"/>
    <s v="United States"/>
    <x v="394"/>
    <x v="45"/>
    <x v="479"/>
    <x v="1"/>
    <x v="925"/>
    <x v="1"/>
    <x v="8"/>
    <x v="908"/>
    <x v="106"/>
    <x v="7"/>
    <x v="2"/>
    <x v="3834"/>
  </r>
  <r>
    <n v="4467"/>
    <x v="2213"/>
    <x v="3"/>
    <x v="221"/>
    <x v="670"/>
    <x v="1"/>
    <s v="KA-16525"/>
    <x v="567"/>
    <x v="0"/>
    <s v="United States"/>
    <x v="20"/>
    <x v="15"/>
    <x v="45"/>
    <x v="3"/>
    <x v="853"/>
    <x v="1"/>
    <x v="6"/>
    <x v="838"/>
    <x v="3390"/>
    <x v="6"/>
    <x v="0"/>
    <x v="3835"/>
  </r>
  <r>
    <n v="4468"/>
    <x v="2213"/>
    <x v="3"/>
    <x v="221"/>
    <x v="670"/>
    <x v="1"/>
    <s v="KA-16525"/>
    <x v="567"/>
    <x v="0"/>
    <s v="United States"/>
    <x v="20"/>
    <x v="15"/>
    <x v="45"/>
    <x v="3"/>
    <x v="970"/>
    <x v="1"/>
    <x v="12"/>
    <x v="955"/>
    <x v="1244"/>
    <x v="0"/>
    <x v="0"/>
    <x v="1292"/>
  </r>
  <r>
    <n v="4469"/>
    <x v="2213"/>
    <x v="3"/>
    <x v="221"/>
    <x v="670"/>
    <x v="1"/>
    <s v="KA-16525"/>
    <x v="567"/>
    <x v="0"/>
    <s v="United States"/>
    <x v="20"/>
    <x v="15"/>
    <x v="45"/>
    <x v="3"/>
    <x v="1333"/>
    <x v="0"/>
    <x v="0"/>
    <x v="1309"/>
    <x v="244"/>
    <x v="0"/>
    <x v="2"/>
    <x v="3836"/>
  </r>
  <r>
    <n v="4470"/>
    <x v="2213"/>
    <x v="3"/>
    <x v="221"/>
    <x v="670"/>
    <x v="1"/>
    <s v="KA-16525"/>
    <x v="567"/>
    <x v="0"/>
    <s v="United States"/>
    <x v="20"/>
    <x v="15"/>
    <x v="45"/>
    <x v="3"/>
    <x v="1193"/>
    <x v="1"/>
    <x v="10"/>
    <x v="1169"/>
    <x v="91"/>
    <x v="0"/>
    <x v="0"/>
    <x v="91"/>
  </r>
  <r>
    <n v="4471"/>
    <x v="2214"/>
    <x v="3"/>
    <x v="540"/>
    <x v="582"/>
    <x v="1"/>
    <s v="DJ-13510"/>
    <x v="137"/>
    <x v="1"/>
    <s v="United States"/>
    <x v="10"/>
    <x v="9"/>
    <x v="11"/>
    <x v="3"/>
    <x v="1534"/>
    <x v="0"/>
    <x v="1"/>
    <x v="1513"/>
    <x v="3391"/>
    <x v="1"/>
    <x v="4"/>
    <x v="3837"/>
  </r>
  <r>
    <n v="4472"/>
    <x v="2215"/>
    <x v="3"/>
    <x v="365"/>
    <x v="289"/>
    <x v="3"/>
    <s v="MG-17680"/>
    <x v="67"/>
    <x v="2"/>
    <s v="United States"/>
    <x v="407"/>
    <x v="24"/>
    <x v="494"/>
    <x v="3"/>
    <x v="1209"/>
    <x v="0"/>
    <x v="1"/>
    <x v="1185"/>
    <x v="1346"/>
    <x v="7"/>
    <x v="4"/>
    <x v="3838"/>
  </r>
  <r>
    <n v="4473"/>
    <x v="2215"/>
    <x v="3"/>
    <x v="365"/>
    <x v="289"/>
    <x v="3"/>
    <s v="MG-17680"/>
    <x v="67"/>
    <x v="2"/>
    <s v="United States"/>
    <x v="407"/>
    <x v="24"/>
    <x v="494"/>
    <x v="3"/>
    <x v="409"/>
    <x v="2"/>
    <x v="11"/>
    <x v="404"/>
    <x v="1977"/>
    <x v="1"/>
    <x v="2"/>
    <x v="3839"/>
  </r>
  <r>
    <n v="4474"/>
    <x v="2215"/>
    <x v="3"/>
    <x v="365"/>
    <x v="289"/>
    <x v="3"/>
    <s v="MG-17680"/>
    <x v="67"/>
    <x v="2"/>
    <s v="United States"/>
    <x v="407"/>
    <x v="24"/>
    <x v="494"/>
    <x v="3"/>
    <x v="1666"/>
    <x v="0"/>
    <x v="3"/>
    <x v="1645"/>
    <x v="2458"/>
    <x v="0"/>
    <x v="10"/>
    <x v="3840"/>
  </r>
  <r>
    <n v="4475"/>
    <x v="2215"/>
    <x v="3"/>
    <x v="365"/>
    <x v="289"/>
    <x v="3"/>
    <s v="MG-17680"/>
    <x v="67"/>
    <x v="2"/>
    <s v="United States"/>
    <x v="407"/>
    <x v="24"/>
    <x v="494"/>
    <x v="3"/>
    <x v="1290"/>
    <x v="1"/>
    <x v="10"/>
    <x v="1267"/>
    <x v="12"/>
    <x v="1"/>
    <x v="2"/>
    <x v="12"/>
  </r>
  <r>
    <n v="4476"/>
    <x v="2215"/>
    <x v="3"/>
    <x v="365"/>
    <x v="289"/>
    <x v="3"/>
    <s v="MG-17680"/>
    <x v="67"/>
    <x v="2"/>
    <s v="United States"/>
    <x v="407"/>
    <x v="24"/>
    <x v="494"/>
    <x v="3"/>
    <x v="1494"/>
    <x v="0"/>
    <x v="5"/>
    <x v="1473"/>
    <x v="3392"/>
    <x v="4"/>
    <x v="2"/>
    <x v="3841"/>
  </r>
  <r>
    <n v="4477"/>
    <x v="2215"/>
    <x v="3"/>
    <x v="365"/>
    <x v="289"/>
    <x v="3"/>
    <s v="MG-17680"/>
    <x v="67"/>
    <x v="2"/>
    <s v="United States"/>
    <x v="407"/>
    <x v="24"/>
    <x v="494"/>
    <x v="3"/>
    <x v="1610"/>
    <x v="1"/>
    <x v="10"/>
    <x v="1592"/>
    <x v="582"/>
    <x v="0"/>
    <x v="2"/>
    <x v="591"/>
  </r>
  <r>
    <n v="4478"/>
    <x v="2216"/>
    <x v="3"/>
    <x v="760"/>
    <x v="661"/>
    <x v="3"/>
    <s v="BD-11620"/>
    <x v="379"/>
    <x v="0"/>
    <s v="United States"/>
    <x v="408"/>
    <x v="26"/>
    <x v="495"/>
    <x v="2"/>
    <x v="1667"/>
    <x v="1"/>
    <x v="4"/>
    <x v="1646"/>
    <x v="3393"/>
    <x v="1"/>
    <x v="0"/>
    <x v="3842"/>
  </r>
  <r>
    <n v="4479"/>
    <x v="2216"/>
    <x v="3"/>
    <x v="760"/>
    <x v="661"/>
    <x v="3"/>
    <s v="BD-11620"/>
    <x v="379"/>
    <x v="0"/>
    <s v="United States"/>
    <x v="408"/>
    <x v="26"/>
    <x v="495"/>
    <x v="2"/>
    <x v="209"/>
    <x v="0"/>
    <x v="3"/>
    <x v="208"/>
    <x v="3394"/>
    <x v="0"/>
    <x v="0"/>
    <x v="3843"/>
  </r>
  <r>
    <n v="4480"/>
    <x v="2217"/>
    <x v="2"/>
    <x v="977"/>
    <x v="1053"/>
    <x v="1"/>
    <s v="CD-11920"/>
    <x v="303"/>
    <x v="0"/>
    <s v="United States"/>
    <x v="20"/>
    <x v="15"/>
    <x v="23"/>
    <x v="3"/>
    <x v="1668"/>
    <x v="1"/>
    <x v="10"/>
    <x v="1647"/>
    <x v="1691"/>
    <x v="2"/>
    <x v="0"/>
    <x v="1792"/>
  </r>
  <r>
    <n v="4481"/>
    <x v="2218"/>
    <x v="0"/>
    <x v="54"/>
    <x v="281"/>
    <x v="1"/>
    <s v="XP-21865"/>
    <x v="190"/>
    <x v="0"/>
    <s v="United States"/>
    <x v="1"/>
    <x v="1"/>
    <x v="13"/>
    <x v="1"/>
    <x v="845"/>
    <x v="1"/>
    <x v="13"/>
    <x v="831"/>
    <x v="53"/>
    <x v="3"/>
    <x v="0"/>
    <x v="3844"/>
  </r>
  <r>
    <n v="4482"/>
    <x v="2218"/>
    <x v="0"/>
    <x v="54"/>
    <x v="281"/>
    <x v="1"/>
    <s v="XP-21865"/>
    <x v="190"/>
    <x v="0"/>
    <s v="United States"/>
    <x v="1"/>
    <x v="1"/>
    <x v="13"/>
    <x v="1"/>
    <x v="1656"/>
    <x v="1"/>
    <x v="9"/>
    <x v="1635"/>
    <x v="3395"/>
    <x v="0"/>
    <x v="0"/>
    <x v="3845"/>
  </r>
  <r>
    <n v="4483"/>
    <x v="2218"/>
    <x v="0"/>
    <x v="54"/>
    <x v="281"/>
    <x v="1"/>
    <s v="XP-21865"/>
    <x v="190"/>
    <x v="0"/>
    <s v="United States"/>
    <x v="1"/>
    <x v="1"/>
    <x v="13"/>
    <x v="1"/>
    <x v="109"/>
    <x v="1"/>
    <x v="8"/>
    <x v="109"/>
    <x v="2226"/>
    <x v="13"/>
    <x v="2"/>
    <x v="3846"/>
  </r>
  <r>
    <n v="4484"/>
    <x v="2218"/>
    <x v="0"/>
    <x v="54"/>
    <x v="281"/>
    <x v="1"/>
    <s v="XP-21865"/>
    <x v="190"/>
    <x v="0"/>
    <s v="United States"/>
    <x v="1"/>
    <x v="1"/>
    <x v="13"/>
    <x v="1"/>
    <x v="1669"/>
    <x v="1"/>
    <x v="10"/>
    <x v="1648"/>
    <x v="2248"/>
    <x v="1"/>
    <x v="0"/>
    <x v="2427"/>
  </r>
  <r>
    <n v="4485"/>
    <x v="2218"/>
    <x v="0"/>
    <x v="54"/>
    <x v="281"/>
    <x v="1"/>
    <s v="XP-21865"/>
    <x v="190"/>
    <x v="0"/>
    <s v="United States"/>
    <x v="1"/>
    <x v="1"/>
    <x v="13"/>
    <x v="1"/>
    <x v="699"/>
    <x v="1"/>
    <x v="8"/>
    <x v="692"/>
    <x v="3396"/>
    <x v="0"/>
    <x v="2"/>
    <x v="3847"/>
  </r>
  <r>
    <n v="4486"/>
    <x v="2218"/>
    <x v="0"/>
    <x v="54"/>
    <x v="281"/>
    <x v="1"/>
    <s v="XP-21865"/>
    <x v="190"/>
    <x v="0"/>
    <s v="United States"/>
    <x v="1"/>
    <x v="1"/>
    <x v="13"/>
    <x v="1"/>
    <x v="1231"/>
    <x v="1"/>
    <x v="10"/>
    <x v="1261"/>
    <x v="541"/>
    <x v="1"/>
    <x v="0"/>
    <x v="551"/>
  </r>
  <r>
    <n v="4487"/>
    <x v="2218"/>
    <x v="0"/>
    <x v="54"/>
    <x v="281"/>
    <x v="1"/>
    <s v="XP-21865"/>
    <x v="190"/>
    <x v="0"/>
    <s v="United States"/>
    <x v="1"/>
    <x v="1"/>
    <x v="13"/>
    <x v="1"/>
    <x v="1078"/>
    <x v="1"/>
    <x v="10"/>
    <x v="1059"/>
    <x v="1836"/>
    <x v="1"/>
    <x v="0"/>
    <x v="1969"/>
  </r>
  <r>
    <n v="4488"/>
    <x v="2219"/>
    <x v="1"/>
    <x v="577"/>
    <x v="835"/>
    <x v="1"/>
    <s v="CA-12055"/>
    <x v="402"/>
    <x v="2"/>
    <s v="United States"/>
    <x v="12"/>
    <x v="5"/>
    <x v="66"/>
    <x v="2"/>
    <x v="1526"/>
    <x v="1"/>
    <x v="8"/>
    <x v="1504"/>
    <x v="3397"/>
    <x v="2"/>
    <x v="3"/>
    <x v="3848"/>
  </r>
  <r>
    <n v="4489"/>
    <x v="2219"/>
    <x v="1"/>
    <x v="577"/>
    <x v="835"/>
    <x v="1"/>
    <s v="CA-12055"/>
    <x v="402"/>
    <x v="2"/>
    <s v="United States"/>
    <x v="12"/>
    <x v="5"/>
    <x v="66"/>
    <x v="2"/>
    <x v="1511"/>
    <x v="1"/>
    <x v="14"/>
    <x v="1489"/>
    <x v="3398"/>
    <x v="6"/>
    <x v="2"/>
    <x v="3849"/>
  </r>
  <r>
    <n v="4490"/>
    <x v="2219"/>
    <x v="1"/>
    <x v="577"/>
    <x v="835"/>
    <x v="1"/>
    <s v="CA-12055"/>
    <x v="402"/>
    <x v="2"/>
    <s v="United States"/>
    <x v="12"/>
    <x v="5"/>
    <x v="66"/>
    <x v="2"/>
    <x v="985"/>
    <x v="1"/>
    <x v="8"/>
    <x v="969"/>
    <x v="3399"/>
    <x v="1"/>
    <x v="3"/>
    <x v="3850"/>
  </r>
  <r>
    <n v="4491"/>
    <x v="2220"/>
    <x v="3"/>
    <x v="718"/>
    <x v="783"/>
    <x v="1"/>
    <s v="JM-15250"/>
    <x v="49"/>
    <x v="0"/>
    <s v="United States"/>
    <x v="1"/>
    <x v="1"/>
    <x v="3"/>
    <x v="1"/>
    <x v="616"/>
    <x v="0"/>
    <x v="3"/>
    <x v="611"/>
    <x v="3400"/>
    <x v="1"/>
    <x v="2"/>
    <x v="3851"/>
  </r>
  <r>
    <n v="4492"/>
    <x v="2221"/>
    <x v="2"/>
    <x v="588"/>
    <x v="544"/>
    <x v="0"/>
    <s v="JK-15730"/>
    <x v="300"/>
    <x v="0"/>
    <s v="United States"/>
    <x v="38"/>
    <x v="24"/>
    <x v="47"/>
    <x v="3"/>
    <x v="1572"/>
    <x v="2"/>
    <x v="16"/>
    <x v="1554"/>
    <x v="3401"/>
    <x v="0"/>
    <x v="10"/>
    <x v="3852"/>
  </r>
  <r>
    <n v="4493"/>
    <x v="2221"/>
    <x v="2"/>
    <x v="588"/>
    <x v="544"/>
    <x v="0"/>
    <s v="JK-15730"/>
    <x v="300"/>
    <x v="0"/>
    <s v="United States"/>
    <x v="38"/>
    <x v="24"/>
    <x v="47"/>
    <x v="3"/>
    <x v="534"/>
    <x v="0"/>
    <x v="5"/>
    <x v="529"/>
    <x v="3402"/>
    <x v="0"/>
    <x v="2"/>
    <x v="3853"/>
  </r>
  <r>
    <n v="4494"/>
    <x v="2221"/>
    <x v="2"/>
    <x v="588"/>
    <x v="544"/>
    <x v="0"/>
    <s v="JK-15730"/>
    <x v="300"/>
    <x v="0"/>
    <s v="United States"/>
    <x v="38"/>
    <x v="24"/>
    <x v="47"/>
    <x v="3"/>
    <x v="1193"/>
    <x v="1"/>
    <x v="10"/>
    <x v="1169"/>
    <x v="1590"/>
    <x v="3"/>
    <x v="2"/>
    <x v="1683"/>
  </r>
  <r>
    <n v="4495"/>
    <x v="2221"/>
    <x v="2"/>
    <x v="588"/>
    <x v="544"/>
    <x v="0"/>
    <s v="JK-15730"/>
    <x v="300"/>
    <x v="0"/>
    <s v="United States"/>
    <x v="38"/>
    <x v="24"/>
    <x v="47"/>
    <x v="3"/>
    <x v="377"/>
    <x v="0"/>
    <x v="1"/>
    <x v="373"/>
    <x v="3403"/>
    <x v="5"/>
    <x v="4"/>
    <x v="3854"/>
  </r>
  <r>
    <n v="4496"/>
    <x v="2222"/>
    <x v="3"/>
    <x v="978"/>
    <x v="266"/>
    <x v="1"/>
    <s v="CC-12670"/>
    <x v="113"/>
    <x v="0"/>
    <s v="United States"/>
    <x v="1"/>
    <x v="1"/>
    <x v="3"/>
    <x v="1"/>
    <x v="574"/>
    <x v="0"/>
    <x v="0"/>
    <x v="569"/>
    <x v="3404"/>
    <x v="6"/>
    <x v="11"/>
    <x v="3855"/>
  </r>
  <r>
    <n v="4497"/>
    <x v="2222"/>
    <x v="3"/>
    <x v="978"/>
    <x v="266"/>
    <x v="1"/>
    <s v="CC-12670"/>
    <x v="113"/>
    <x v="0"/>
    <s v="United States"/>
    <x v="1"/>
    <x v="1"/>
    <x v="3"/>
    <x v="1"/>
    <x v="329"/>
    <x v="1"/>
    <x v="10"/>
    <x v="325"/>
    <x v="789"/>
    <x v="5"/>
    <x v="0"/>
    <x v="3856"/>
  </r>
  <r>
    <n v="4498"/>
    <x v="2223"/>
    <x v="3"/>
    <x v="574"/>
    <x v="784"/>
    <x v="1"/>
    <s v="GW-14605"/>
    <x v="543"/>
    <x v="0"/>
    <s v="United States"/>
    <x v="10"/>
    <x v="9"/>
    <x v="11"/>
    <x v="3"/>
    <x v="115"/>
    <x v="1"/>
    <x v="8"/>
    <x v="115"/>
    <x v="3405"/>
    <x v="4"/>
    <x v="6"/>
    <x v="3857"/>
  </r>
  <r>
    <n v="4499"/>
    <x v="2224"/>
    <x v="2"/>
    <x v="871"/>
    <x v="158"/>
    <x v="1"/>
    <s v="GR-14560"/>
    <x v="744"/>
    <x v="1"/>
    <s v="United States"/>
    <x v="8"/>
    <x v="1"/>
    <x v="94"/>
    <x v="1"/>
    <x v="1165"/>
    <x v="1"/>
    <x v="10"/>
    <x v="1143"/>
    <x v="91"/>
    <x v="0"/>
    <x v="0"/>
    <x v="91"/>
  </r>
  <r>
    <n v="4500"/>
    <x v="2225"/>
    <x v="0"/>
    <x v="342"/>
    <x v="438"/>
    <x v="1"/>
    <s v="FM-14215"/>
    <x v="524"/>
    <x v="1"/>
    <s v="United States"/>
    <x v="329"/>
    <x v="1"/>
    <x v="409"/>
    <x v="1"/>
    <x v="1290"/>
    <x v="1"/>
    <x v="10"/>
    <x v="1267"/>
    <x v="91"/>
    <x v="0"/>
    <x v="0"/>
    <x v="91"/>
  </r>
  <r>
    <n v="4501"/>
    <x v="2225"/>
    <x v="0"/>
    <x v="342"/>
    <x v="438"/>
    <x v="1"/>
    <s v="FM-14215"/>
    <x v="524"/>
    <x v="1"/>
    <s v="United States"/>
    <x v="329"/>
    <x v="1"/>
    <x v="409"/>
    <x v="1"/>
    <x v="1458"/>
    <x v="1"/>
    <x v="8"/>
    <x v="1435"/>
    <x v="350"/>
    <x v="2"/>
    <x v="2"/>
    <x v="3858"/>
  </r>
  <r>
    <n v="4502"/>
    <x v="2226"/>
    <x v="2"/>
    <x v="479"/>
    <x v="864"/>
    <x v="1"/>
    <s v="MS-17980"/>
    <x v="99"/>
    <x v="1"/>
    <s v="United States"/>
    <x v="12"/>
    <x v="5"/>
    <x v="14"/>
    <x v="2"/>
    <x v="510"/>
    <x v="1"/>
    <x v="10"/>
    <x v="505"/>
    <x v="233"/>
    <x v="2"/>
    <x v="2"/>
    <x v="1446"/>
  </r>
  <r>
    <n v="4503"/>
    <x v="2226"/>
    <x v="2"/>
    <x v="479"/>
    <x v="864"/>
    <x v="1"/>
    <s v="MS-17980"/>
    <x v="99"/>
    <x v="1"/>
    <s v="United States"/>
    <x v="12"/>
    <x v="5"/>
    <x v="14"/>
    <x v="2"/>
    <x v="462"/>
    <x v="1"/>
    <x v="13"/>
    <x v="33"/>
    <x v="3406"/>
    <x v="5"/>
    <x v="2"/>
    <x v="3859"/>
  </r>
  <r>
    <n v="4504"/>
    <x v="2227"/>
    <x v="2"/>
    <x v="163"/>
    <x v="473"/>
    <x v="1"/>
    <s v="BF-11170"/>
    <x v="408"/>
    <x v="2"/>
    <s v="United States"/>
    <x v="1"/>
    <x v="1"/>
    <x v="62"/>
    <x v="1"/>
    <x v="1670"/>
    <x v="2"/>
    <x v="7"/>
    <x v="1649"/>
    <x v="3407"/>
    <x v="3"/>
    <x v="2"/>
    <x v="3860"/>
  </r>
  <r>
    <n v="4505"/>
    <x v="2227"/>
    <x v="2"/>
    <x v="163"/>
    <x v="473"/>
    <x v="1"/>
    <s v="BF-11170"/>
    <x v="408"/>
    <x v="2"/>
    <s v="United States"/>
    <x v="1"/>
    <x v="1"/>
    <x v="62"/>
    <x v="1"/>
    <x v="1107"/>
    <x v="1"/>
    <x v="9"/>
    <x v="1087"/>
    <x v="2759"/>
    <x v="0"/>
    <x v="0"/>
    <x v="3861"/>
  </r>
  <r>
    <n v="4506"/>
    <x v="2227"/>
    <x v="2"/>
    <x v="163"/>
    <x v="473"/>
    <x v="1"/>
    <s v="BF-11170"/>
    <x v="408"/>
    <x v="2"/>
    <s v="United States"/>
    <x v="1"/>
    <x v="1"/>
    <x v="62"/>
    <x v="1"/>
    <x v="341"/>
    <x v="2"/>
    <x v="11"/>
    <x v="337"/>
    <x v="3408"/>
    <x v="1"/>
    <x v="0"/>
    <x v="3862"/>
  </r>
  <r>
    <n v="4507"/>
    <x v="2227"/>
    <x v="2"/>
    <x v="163"/>
    <x v="473"/>
    <x v="1"/>
    <s v="BF-11170"/>
    <x v="408"/>
    <x v="2"/>
    <s v="United States"/>
    <x v="1"/>
    <x v="1"/>
    <x v="62"/>
    <x v="1"/>
    <x v="638"/>
    <x v="2"/>
    <x v="7"/>
    <x v="632"/>
    <x v="3409"/>
    <x v="1"/>
    <x v="2"/>
    <x v="3863"/>
  </r>
  <r>
    <n v="4508"/>
    <x v="2227"/>
    <x v="2"/>
    <x v="163"/>
    <x v="473"/>
    <x v="1"/>
    <s v="BF-11170"/>
    <x v="408"/>
    <x v="2"/>
    <s v="United States"/>
    <x v="1"/>
    <x v="1"/>
    <x v="62"/>
    <x v="1"/>
    <x v="1512"/>
    <x v="1"/>
    <x v="4"/>
    <x v="1490"/>
    <x v="2422"/>
    <x v="7"/>
    <x v="0"/>
    <x v="3864"/>
  </r>
  <r>
    <n v="4509"/>
    <x v="2227"/>
    <x v="2"/>
    <x v="163"/>
    <x v="473"/>
    <x v="1"/>
    <s v="BF-11170"/>
    <x v="408"/>
    <x v="2"/>
    <s v="United States"/>
    <x v="1"/>
    <x v="1"/>
    <x v="62"/>
    <x v="1"/>
    <x v="928"/>
    <x v="0"/>
    <x v="5"/>
    <x v="912"/>
    <x v="1169"/>
    <x v="7"/>
    <x v="0"/>
    <x v="1213"/>
  </r>
  <r>
    <n v="4510"/>
    <x v="2228"/>
    <x v="3"/>
    <x v="979"/>
    <x v="990"/>
    <x v="1"/>
    <s v="VS-21820"/>
    <x v="745"/>
    <x v="0"/>
    <s v="United States"/>
    <x v="1"/>
    <x v="1"/>
    <x v="1"/>
    <x v="1"/>
    <x v="719"/>
    <x v="0"/>
    <x v="3"/>
    <x v="711"/>
    <x v="2473"/>
    <x v="1"/>
    <x v="2"/>
    <x v="2706"/>
  </r>
  <r>
    <n v="4511"/>
    <x v="2229"/>
    <x v="0"/>
    <x v="338"/>
    <x v="954"/>
    <x v="1"/>
    <s v="KM-16225"/>
    <x v="366"/>
    <x v="1"/>
    <s v="United States"/>
    <x v="24"/>
    <x v="25"/>
    <x v="333"/>
    <x v="2"/>
    <x v="1608"/>
    <x v="0"/>
    <x v="5"/>
    <x v="1590"/>
    <x v="3410"/>
    <x v="0"/>
    <x v="0"/>
    <x v="3865"/>
  </r>
  <r>
    <n v="4512"/>
    <x v="2229"/>
    <x v="0"/>
    <x v="338"/>
    <x v="954"/>
    <x v="1"/>
    <s v="KM-16225"/>
    <x v="366"/>
    <x v="1"/>
    <s v="United States"/>
    <x v="24"/>
    <x v="25"/>
    <x v="333"/>
    <x v="2"/>
    <x v="800"/>
    <x v="1"/>
    <x v="8"/>
    <x v="790"/>
    <x v="3411"/>
    <x v="0"/>
    <x v="0"/>
    <x v="3866"/>
  </r>
  <r>
    <n v="4513"/>
    <x v="2230"/>
    <x v="0"/>
    <x v="824"/>
    <x v="767"/>
    <x v="2"/>
    <s v="LP-17095"/>
    <x v="431"/>
    <x v="0"/>
    <s v="United States"/>
    <x v="42"/>
    <x v="16"/>
    <x v="51"/>
    <x v="1"/>
    <x v="471"/>
    <x v="1"/>
    <x v="8"/>
    <x v="467"/>
    <x v="3412"/>
    <x v="5"/>
    <x v="6"/>
    <x v="3867"/>
  </r>
  <r>
    <n v="4514"/>
    <x v="2231"/>
    <x v="0"/>
    <x v="47"/>
    <x v="1054"/>
    <x v="2"/>
    <s v="BG-11740"/>
    <x v="696"/>
    <x v="0"/>
    <s v="United States"/>
    <x v="12"/>
    <x v="5"/>
    <x v="32"/>
    <x v="2"/>
    <x v="146"/>
    <x v="1"/>
    <x v="4"/>
    <x v="146"/>
    <x v="3413"/>
    <x v="7"/>
    <x v="2"/>
    <x v="3868"/>
  </r>
  <r>
    <n v="4515"/>
    <x v="2232"/>
    <x v="0"/>
    <x v="189"/>
    <x v="97"/>
    <x v="0"/>
    <s v="BW-11200"/>
    <x v="572"/>
    <x v="0"/>
    <s v="United States"/>
    <x v="409"/>
    <x v="17"/>
    <x v="496"/>
    <x v="0"/>
    <x v="1003"/>
    <x v="0"/>
    <x v="1"/>
    <x v="986"/>
    <x v="3414"/>
    <x v="7"/>
    <x v="0"/>
    <x v="3869"/>
  </r>
  <r>
    <n v="4516"/>
    <x v="2233"/>
    <x v="3"/>
    <x v="760"/>
    <x v="215"/>
    <x v="1"/>
    <s v="PS-18970"/>
    <x v="28"/>
    <x v="2"/>
    <s v="United States"/>
    <x v="251"/>
    <x v="26"/>
    <x v="311"/>
    <x v="2"/>
    <x v="1583"/>
    <x v="1"/>
    <x v="6"/>
    <x v="1565"/>
    <x v="2978"/>
    <x v="4"/>
    <x v="0"/>
    <x v="3321"/>
  </r>
  <r>
    <n v="4517"/>
    <x v="2234"/>
    <x v="0"/>
    <x v="306"/>
    <x v="369"/>
    <x v="1"/>
    <s v="RB-19570"/>
    <x v="262"/>
    <x v="0"/>
    <s v="United States"/>
    <x v="4"/>
    <x v="4"/>
    <x v="59"/>
    <x v="1"/>
    <x v="1671"/>
    <x v="1"/>
    <x v="10"/>
    <x v="1650"/>
    <x v="1591"/>
    <x v="2"/>
    <x v="0"/>
    <x v="3870"/>
  </r>
  <r>
    <n v="4518"/>
    <x v="2234"/>
    <x v="0"/>
    <x v="306"/>
    <x v="369"/>
    <x v="1"/>
    <s v="RB-19570"/>
    <x v="262"/>
    <x v="0"/>
    <s v="United States"/>
    <x v="4"/>
    <x v="4"/>
    <x v="59"/>
    <x v="1"/>
    <x v="530"/>
    <x v="1"/>
    <x v="8"/>
    <x v="525"/>
    <x v="3415"/>
    <x v="3"/>
    <x v="2"/>
    <x v="3871"/>
  </r>
  <r>
    <n v="4519"/>
    <x v="2235"/>
    <x v="0"/>
    <x v="477"/>
    <x v="152"/>
    <x v="1"/>
    <s v="JW-16075"/>
    <x v="493"/>
    <x v="0"/>
    <s v="United States"/>
    <x v="8"/>
    <x v="1"/>
    <x v="9"/>
    <x v="1"/>
    <x v="154"/>
    <x v="1"/>
    <x v="6"/>
    <x v="153"/>
    <x v="3416"/>
    <x v="4"/>
    <x v="0"/>
    <x v="3872"/>
  </r>
  <r>
    <n v="4520"/>
    <x v="2236"/>
    <x v="3"/>
    <x v="193"/>
    <x v="1055"/>
    <x v="1"/>
    <s v="ND-18460"/>
    <x v="540"/>
    <x v="1"/>
    <s v="United States"/>
    <x v="108"/>
    <x v="2"/>
    <x v="133"/>
    <x v="0"/>
    <x v="1672"/>
    <x v="1"/>
    <x v="4"/>
    <x v="1651"/>
    <x v="3417"/>
    <x v="8"/>
    <x v="2"/>
    <x v="3873"/>
  </r>
  <r>
    <n v="4521"/>
    <x v="2237"/>
    <x v="2"/>
    <x v="980"/>
    <x v="1056"/>
    <x v="1"/>
    <s v="LC-16930"/>
    <x v="18"/>
    <x v="1"/>
    <s v="United States"/>
    <x v="102"/>
    <x v="14"/>
    <x v="237"/>
    <x v="2"/>
    <x v="1196"/>
    <x v="2"/>
    <x v="11"/>
    <x v="1172"/>
    <x v="1038"/>
    <x v="1"/>
    <x v="0"/>
    <x v="3874"/>
  </r>
  <r>
    <n v="4522"/>
    <x v="2237"/>
    <x v="2"/>
    <x v="980"/>
    <x v="1056"/>
    <x v="1"/>
    <s v="LC-16930"/>
    <x v="18"/>
    <x v="1"/>
    <s v="United States"/>
    <x v="102"/>
    <x v="14"/>
    <x v="237"/>
    <x v="2"/>
    <x v="534"/>
    <x v="0"/>
    <x v="5"/>
    <x v="529"/>
    <x v="2352"/>
    <x v="4"/>
    <x v="0"/>
    <x v="2555"/>
  </r>
  <r>
    <n v="4523"/>
    <x v="2238"/>
    <x v="3"/>
    <x v="297"/>
    <x v="912"/>
    <x v="0"/>
    <s v="BP-11095"/>
    <x v="162"/>
    <x v="1"/>
    <s v="United States"/>
    <x v="103"/>
    <x v="22"/>
    <x v="127"/>
    <x v="1"/>
    <x v="1328"/>
    <x v="1"/>
    <x v="13"/>
    <x v="33"/>
    <x v="3418"/>
    <x v="1"/>
    <x v="2"/>
    <x v="3875"/>
  </r>
  <r>
    <n v="4524"/>
    <x v="2239"/>
    <x v="2"/>
    <x v="981"/>
    <x v="1057"/>
    <x v="1"/>
    <s v="RD-19720"/>
    <x v="742"/>
    <x v="0"/>
    <s v="United States"/>
    <x v="20"/>
    <x v="15"/>
    <x v="23"/>
    <x v="3"/>
    <x v="639"/>
    <x v="1"/>
    <x v="2"/>
    <x v="633"/>
    <x v="1981"/>
    <x v="3"/>
    <x v="0"/>
    <x v="3876"/>
  </r>
  <r>
    <n v="4525"/>
    <x v="2239"/>
    <x v="2"/>
    <x v="981"/>
    <x v="1057"/>
    <x v="1"/>
    <s v="RD-19720"/>
    <x v="742"/>
    <x v="0"/>
    <s v="United States"/>
    <x v="20"/>
    <x v="15"/>
    <x v="23"/>
    <x v="3"/>
    <x v="943"/>
    <x v="0"/>
    <x v="5"/>
    <x v="927"/>
    <x v="3419"/>
    <x v="5"/>
    <x v="0"/>
    <x v="3877"/>
  </r>
  <r>
    <n v="4526"/>
    <x v="2240"/>
    <x v="3"/>
    <x v="729"/>
    <x v="989"/>
    <x v="1"/>
    <s v="BE-11335"/>
    <x v="336"/>
    <x v="2"/>
    <s v="United States"/>
    <x v="410"/>
    <x v="15"/>
    <x v="497"/>
    <x v="3"/>
    <x v="149"/>
    <x v="2"/>
    <x v="7"/>
    <x v="149"/>
    <x v="3420"/>
    <x v="0"/>
    <x v="0"/>
    <x v="3878"/>
  </r>
  <r>
    <n v="4527"/>
    <x v="2240"/>
    <x v="3"/>
    <x v="729"/>
    <x v="989"/>
    <x v="1"/>
    <s v="BE-11335"/>
    <x v="336"/>
    <x v="2"/>
    <s v="United States"/>
    <x v="410"/>
    <x v="15"/>
    <x v="497"/>
    <x v="3"/>
    <x v="1673"/>
    <x v="1"/>
    <x v="10"/>
    <x v="1652"/>
    <x v="3421"/>
    <x v="2"/>
    <x v="0"/>
    <x v="3879"/>
  </r>
  <r>
    <n v="4528"/>
    <x v="2240"/>
    <x v="3"/>
    <x v="729"/>
    <x v="989"/>
    <x v="1"/>
    <s v="BE-11335"/>
    <x v="336"/>
    <x v="2"/>
    <s v="United States"/>
    <x v="410"/>
    <x v="15"/>
    <x v="497"/>
    <x v="3"/>
    <x v="28"/>
    <x v="0"/>
    <x v="5"/>
    <x v="1301"/>
    <x v="3422"/>
    <x v="4"/>
    <x v="0"/>
    <x v="3880"/>
  </r>
  <r>
    <n v="4529"/>
    <x v="2241"/>
    <x v="3"/>
    <x v="565"/>
    <x v="643"/>
    <x v="0"/>
    <s v="RS-19765"/>
    <x v="276"/>
    <x v="1"/>
    <s v="United States"/>
    <x v="292"/>
    <x v="24"/>
    <x v="367"/>
    <x v="3"/>
    <x v="1312"/>
    <x v="2"/>
    <x v="11"/>
    <x v="1289"/>
    <x v="3423"/>
    <x v="4"/>
    <x v="2"/>
    <x v="3881"/>
  </r>
  <r>
    <n v="4530"/>
    <x v="2242"/>
    <x v="0"/>
    <x v="696"/>
    <x v="1058"/>
    <x v="1"/>
    <s v="KC-16540"/>
    <x v="110"/>
    <x v="0"/>
    <s v="United States"/>
    <x v="12"/>
    <x v="5"/>
    <x v="16"/>
    <x v="2"/>
    <x v="1212"/>
    <x v="1"/>
    <x v="8"/>
    <x v="1188"/>
    <x v="3424"/>
    <x v="0"/>
    <x v="3"/>
    <x v="3882"/>
  </r>
  <r>
    <n v="4531"/>
    <x v="2243"/>
    <x v="0"/>
    <x v="696"/>
    <x v="398"/>
    <x v="2"/>
    <s v="MB-17305"/>
    <x v="93"/>
    <x v="0"/>
    <s v="United States"/>
    <x v="20"/>
    <x v="15"/>
    <x v="29"/>
    <x v="3"/>
    <x v="629"/>
    <x v="0"/>
    <x v="1"/>
    <x v="623"/>
    <x v="1262"/>
    <x v="0"/>
    <x v="9"/>
    <x v="1312"/>
  </r>
  <r>
    <n v="4532"/>
    <x v="2243"/>
    <x v="0"/>
    <x v="696"/>
    <x v="398"/>
    <x v="2"/>
    <s v="MB-17305"/>
    <x v="93"/>
    <x v="0"/>
    <s v="United States"/>
    <x v="20"/>
    <x v="15"/>
    <x v="29"/>
    <x v="3"/>
    <x v="146"/>
    <x v="1"/>
    <x v="4"/>
    <x v="146"/>
    <x v="3425"/>
    <x v="1"/>
    <x v="0"/>
    <x v="3883"/>
  </r>
  <r>
    <n v="4533"/>
    <x v="2244"/>
    <x v="2"/>
    <x v="982"/>
    <x v="197"/>
    <x v="3"/>
    <s v="TN-21040"/>
    <x v="184"/>
    <x v="2"/>
    <s v="United States"/>
    <x v="286"/>
    <x v="1"/>
    <x v="359"/>
    <x v="1"/>
    <x v="23"/>
    <x v="0"/>
    <x v="1"/>
    <x v="23"/>
    <x v="1919"/>
    <x v="1"/>
    <x v="2"/>
    <x v="2063"/>
  </r>
  <r>
    <n v="4534"/>
    <x v="2244"/>
    <x v="2"/>
    <x v="982"/>
    <x v="197"/>
    <x v="3"/>
    <s v="TN-21040"/>
    <x v="184"/>
    <x v="2"/>
    <s v="United States"/>
    <x v="286"/>
    <x v="1"/>
    <x v="359"/>
    <x v="1"/>
    <x v="588"/>
    <x v="1"/>
    <x v="12"/>
    <x v="583"/>
    <x v="770"/>
    <x v="0"/>
    <x v="0"/>
    <x v="792"/>
  </r>
  <r>
    <n v="4535"/>
    <x v="2245"/>
    <x v="1"/>
    <x v="531"/>
    <x v="211"/>
    <x v="1"/>
    <s v="MC-18130"/>
    <x v="305"/>
    <x v="1"/>
    <s v="United States"/>
    <x v="1"/>
    <x v="1"/>
    <x v="25"/>
    <x v="1"/>
    <x v="358"/>
    <x v="1"/>
    <x v="10"/>
    <x v="354"/>
    <x v="493"/>
    <x v="0"/>
    <x v="0"/>
    <x v="2181"/>
  </r>
  <r>
    <n v="4536"/>
    <x v="2246"/>
    <x v="3"/>
    <x v="141"/>
    <x v="142"/>
    <x v="1"/>
    <s v="VF-21715"/>
    <x v="665"/>
    <x v="2"/>
    <s v="United States"/>
    <x v="4"/>
    <x v="4"/>
    <x v="60"/>
    <x v="1"/>
    <x v="1226"/>
    <x v="0"/>
    <x v="5"/>
    <x v="1201"/>
    <x v="3426"/>
    <x v="1"/>
    <x v="0"/>
    <x v="3884"/>
  </r>
  <r>
    <n v="4537"/>
    <x v="2246"/>
    <x v="3"/>
    <x v="141"/>
    <x v="142"/>
    <x v="1"/>
    <s v="VF-21715"/>
    <x v="665"/>
    <x v="2"/>
    <s v="United States"/>
    <x v="4"/>
    <x v="4"/>
    <x v="60"/>
    <x v="1"/>
    <x v="379"/>
    <x v="1"/>
    <x v="8"/>
    <x v="375"/>
    <x v="1808"/>
    <x v="1"/>
    <x v="2"/>
    <x v="3885"/>
  </r>
  <r>
    <n v="4538"/>
    <x v="2246"/>
    <x v="3"/>
    <x v="141"/>
    <x v="142"/>
    <x v="1"/>
    <s v="VF-21715"/>
    <x v="665"/>
    <x v="2"/>
    <s v="United States"/>
    <x v="4"/>
    <x v="4"/>
    <x v="60"/>
    <x v="1"/>
    <x v="487"/>
    <x v="1"/>
    <x v="6"/>
    <x v="482"/>
    <x v="2614"/>
    <x v="1"/>
    <x v="0"/>
    <x v="3886"/>
  </r>
  <r>
    <n v="4539"/>
    <x v="2246"/>
    <x v="3"/>
    <x v="141"/>
    <x v="142"/>
    <x v="1"/>
    <s v="VF-21715"/>
    <x v="665"/>
    <x v="2"/>
    <s v="United States"/>
    <x v="4"/>
    <x v="4"/>
    <x v="60"/>
    <x v="1"/>
    <x v="346"/>
    <x v="1"/>
    <x v="6"/>
    <x v="342"/>
    <x v="2805"/>
    <x v="4"/>
    <x v="0"/>
    <x v="3887"/>
  </r>
  <r>
    <n v="4540"/>
    <x v="2247"/>
    <x v="1"/>
    <x v="914"/>
    <x v="932"/>
    <x v="1"/>
    <s v="ES-14080"/>
    <x v="20"/>
    <x v="1"/>
    <s v="United States"/>
    <x v="205"/>
    <x v="34"/>
    <x v="258"/>
    <x v="3"/>
    <x v="509"/>
    <x v="2"/>
    <x v="7"/>
    <x v="504"/>
    <x v="2815"/>
    <x v="0"/>
    <x v="0"/>
    <x v="3888"/>
  </r>
  <r>
    <n v="4541"/>
    <x v="2247"/>
    <x v="1"/>
    <x v="914"/>
    <x v="932"/>
    <x v="1"/>
    <s v="ES-14080"/>
    <x v="20"/>
    <x v="1"/>
    <s v="United States"/>
    <x v="205"/>
    <x v="34"/>
    <x v="258"/>
    <x v="3"/>
    <x v="1529"/>
    <x v="0"/>
    <x v="3"/>
    <x v="1507"/>
    <x v="3427"/>
    <x v="3"/>
    <x v="4"/>
    <x v="3889"/>
  </r>
  <r>
    <n v="4542"/>
    <x v="2248"/>
    <x v="3"/>
    <x v="114"/>
    <x v="329"/>
    <x v="1"/>
    <s v="MK-17905"/>
    <x v="149"/>
    <x v="1"/>
    <s v="United States"/>
    <x v="22"/>
    <x v="10"/>
    <x v="155"/>
    <x v="2"/>
    <x v="15"/>
    <x v="1"/>
    <x v="8"/>
    <x v="15"/>
    <x v="3428"/>
    <x v="3"/>
    <x v="3"/>
    <x v="3890"/>
  </r>
  <r>
    <n v="4543"/>
    <x v="2249"/>
    <x v="3"/>
    <x v="983"/>
    <x v="866"/>
    <x v="2"/>
    <s v="TM-21490"/>
    <x v="746"/>
    <x v="0"/>
    <s v="United States"/>
    <x v="268"/>
    <x v="26"/>
    <x v="335"/>
    <x v="2"/>
    <x v="1674"/>
    <x v="1"/>
    <x v="12"/>
    <x v="1653"/>
    <x v="3429"/>
    <x v="0"/>
    <x v="0"/>
    <x v="3891"/>
  </r>
  <r>
    <n v="4544"/>
    <x v="2250"/>
    <x v="1"/>
    <x v="984"/>
    <x v="1059"/>
    <x v="0"/>
    <s v="RL-19615"/>
    <x v="210"/>
    <x v="0"/>
    <s v="United States"/>
    <x v="22"/>
    <x v="10"/>
    <x v="26"/>
    <x v="2"/>
    <x v="212"/>
    <x v="0"/>
    <x v="1"/>
    <x v="211"/>
    <x v="3430"/>
    <x v="6"/>
    <x v="4"/>
    <x v="3892"/>
  </r>
  <r>
    <n v="4545"/>
    <x v="2250"/>
    <x v="1"/>
    <x v="984"/>
    <x v="1059"/>
    <x v="0"/>
    <s v="RL-19615"/>
    <x v="210"/>
    <x v="0"/>
    <s v="United States"/>
    <x v="22"/>
    <x v="10"/>
    <x v="26"/>
    <x v="2"/>
    <x v="918"/>
    <x v="2"/>
    <x v="7"/>
    <x v="901"/>
    <x v="1490"/>
    <x v="0"/>
    <x v="2"/>
    <x v="1570"/>
  </r>
  <r>
    <n v="4546"/>
    <x v="2250"/>
    <x v="1"/>
    <x v="984"/>
    <x v="1059"/>
    <x v="0"/>
    <s v="RL-19615"/>
    <x v="210"/>
    <x v="0"/>
    <s v="United States"/>
    <x v="22"/>
    <x v="10"/>
    <x v="26"/>
    <x v="2"/>
    <x v="1485"/>
    <x v="2"/>
    <x v="7"/>
    <x v="1463"/>
    <x v="3431"/>
    <x v="3"/>
    <x v="2"/>
    <x v="3893"/>
  </r>
  <r>
    <n v="4547"/>
    <x v="2250"/>
    <x v="1"/>
    <x v="984"/>
    <x v="1059"/>
    <x v="0"/>
    <s v="RL-19615"/>
    <x v="210"/>
    <x v="0"/>
    <s v="United States"/>
    <x v="22"/>
    <x v="10"/>
    <x v="26"/>
    <x v="2"/>
    <x v="308"/>
    <x v="1"/>
    <x v="8"/>
    <x v="305"/>
    <x v="3432"/>
    <x v="0"/>
    <x v="3"/>
    <x v="3894"/>
  </r>
  <r>
    <n v="4548"/>
    <x v="2250"/>
    <x v="1"/>
    <x v="984"/>
    <x v="1059"/>
    <x v="0"/>
    <s v="RL-19615"/>
    <x v="210"/>
    <x v="0"/>
    <s v="United States"/>
    <x v="22"/>
    <x v="10"/>
    <x v="26"/>
    <x v="2"/>
    <x v="649"/>
    <x v="1"/>
    <x v="6"/>
    <x v="643"/>
    <x v="2789"/>
    <x v="1"/>
    <x v="2"/>
    <x v="3895"/>
  </r>
  <r>
    <n v="4549"/>
    <x v="2250"/>
    <x v="1"/>
    <x v="984"/>
    <x v="1059"/>
    <x v="0"/>
    <s v="RL-19615"/>
    <x v="210"/>
    <x v="0"/>
    <s v="United States"/>
    <x v="22"/>
    <x v="10"/>
    <x v="26"/>
    <x v="2"/>
    <x v="275"/>
    <x v="0"/>
    <x v="5"/>
    <x v="272"/>
    <x v="3433"/>
    <x v="7"/>
    <x v="7"/>
    <x v="3896"/>
  </r>
  <r>
    <n v="4550"/>
    <x v="2250"/>
    <x v="1"/>
    <x v="984"/>
    <x v="1059"/>
    <x v="0"/>
    <s v="RL-19615"/>
    <x v="210"/>
    <x v="0"/>
    <s v="United States"/>
    <x v="22"/>
    <x v="10"/>
    <x v="26"/>
    <x v="2"/>
    <x v="517"/>
    <x v="2"/>
    <x v="7"/>
    <x v="512"/>
    <x v="3434"/>
    <x v="4"/>
    <x v="2"/>
    <x v="2911"/>
  </r>
  <r>
    <n v="4551"/>
    <x v="2251"/>
    <x v="3"/>
    <x v="504"/>
    <x v="1060"/>
    <x v="2"/>
    <s v="NM-18520"/>
    <x v="392"/>
    <x v="0"/>
    <s v="United States"/>
    <x v="91"/>
    <x v="29"/>
    <x v="113"/>
    <x v="3"/>
    <x v="1675"/>
    <x v="1"/>
    <x v="2"/>
    <x v="1654"/>
    <x v="1784"/>
    <x v="0"/>
    <x v="0"/>
    <x v="2167"/>
  </r>
  <r>
    <n v="4552"/>
    <x v="2252"/>
    <x v="2"/>
    <x v="985"/>
    <x v="137"/>
    <x v="1"/>
    <s v="GK-14620"/>
    <x v="136"/>
    <x v="1"/>
    <s v="United States"/>
    <x v="1"/>
    <x v="1"/>
    <x v="13"/>
    <x v="1"/>
    <x v="1213"/>
    <x v="0"/>
    <x v="3"/>
    <x v="1189"/>
    <x v="3435"/>
    <x v="1"/>
    <x v="2"/>
    <x v="3897"/>
  </r>
  <r>
    <n v="4553"/>
    <x v="2253"/>
    <x v="2"/>
    <x v="422"/>
    <x v="302"/>
    <x v="1"/>
    <s v="JF-15490"/>
    <x v="223"/>
    <x v="0"/>
    <s v="United States"/>
    <x v="8"/>
    <x v="1"/>
    <x v="34"/>
    <x v="1"/>
    <x v="370"/>
    <x v="0"/>
    <x v="1"/>
    <x v="366"/>
    <x v="2186"/>
    <x v="1"/>
    <x v="2"/>
    <x v="2355"/>
  </r>
  <r>
    <n v="4554"/>
    <x v="2253"/>
    <x v="2"/>
    <x v="422"/>
    <x v="302"/>
    <x v="1"/>
    <s v="JF-15490"/>
    <x v="223"/>
    <x v="0"/>
    <s v="United States"/>
    <x v="8"/>
    <x v="1"/>
    <x v="34"/>
    <x v="1"/>
    <x v="630"/>
    <x v="1"/>
    <x v="10"/>
    <x v="624"/>
    <x v="1387"/>
    <x v="1"/>
    <x v="0"/>
    <x v="2512"/>
  </r>
  <r>
    <n v="4555"/>
    <x v="2254"/>
    <x v="0"/>
    <x v="535"/>
    <x v="575"/>
    <x v="0"/>
    <s v="EB-13930"/>
    <x v="518"/>
    <x v="0"/>
    <s v="United States"/>
    <x v="411"/>
    <x v="6"/>
    <x v="498"/>
    <x v="2"/>
    <x v="92"/>
    <x v="1"/>
    <x v="8"/>
    <x v="92"/>
    <x v="3436"/>
    <x v="1"/>
    <x v="0"/>
    <x v="3898"/>
  </r>
  <r>
    <n v="4556"/>
    <x v="2255"/>
    <x v="1"/>
    <x v="391"/>
    <x v="211"/>
    <x v="2"/>
    <s v="SG-20470"/>
    <x v="495"/>
    <x v="0"/>
    <s v="United States"/>
    <x v="159"/>
    <x v="20"/>
    <x v="328"/>
    <x v="0"/>
    <x v="550"/>
    <x v="1"/>
    <x v="13"/>
    <x v="33"/>
    <x v="1629"/>
    <x v="4"/>
    <x v="0"/>
    <x v="3899"/>
  </r>
  <r>
    <n v="4557"/>
    <x v="2255"/>
    <x v="1"/>
    <x v="391"/>
    <x v="211"/>
    <x v="2"/>
    <s v="SG-20470"/>
    <x v="495"/>
    <x v="0"/>
    <s v="United States"/>
    <x v="159"/>
    <x v="20"/>
    <x v="328"/>
    <x v="0"/>
    <x v="700"/>
    <x v="1"/>
    <x v="4"/>
    <x v="693"/>
    <x v="3386"/>
    <x v="4"/>
    <x v="0"/>
    <x v="3828"/>
  </r>
  <r>
    <n v="4558"/>
    <x v="2256"/>
    <x v="3"/>
    <x v="208"/>
    <x v="980"/>
    <x v="1"/>
    <s v="ND-18370"/>
    <x v="444"/>
    <x v="0"/>
    <s v="United States"/>
    <x v="220"/>
    <x v="16"/>
    <x v="275"/>
    <x v="1"/>
    <x v="697"/>
    <x v="1"/>
    <x v="8"/>
    <x v="690"/>
    <x v="3437"/>
    <x v="7"/>
    <x v="6"/>
    <x v="3900"/>
  </r>
  <r>
    <n v="4559"/>
    <x v="2257"/>
    <x v="2"/>
    <x v="520"/>
    <x v="1061"/>
    <x v="1"/>
    <s v="CM-11815"/>
    <x v="698"/>
    <x v="1"/>
    <s v="United States"/>
    <x v="236"/>
    <x v="5"/>
    <x v="293"/>
    <x v="2"/>
    <x v="1503"/>
    <x v="1"/>
    <x v="12"/>
    <x v="33"/>
    <x v="2000"/>
    <x v="0"/>
    <x v="2"/>
    <x v="3901"/>
  </r>
  <r>
    <n v="4560"/>
    <x v="2258"/>
    <x v="2"/>
    <x v="952"/>
    <x v="449"/>
    <x v="2"/>
    <s v="EB-13870"/>
    <x v="12"/>
    <x v="0"/>
    <s v="United States"/>
    <x v="52"/>
    <x v="5"/>
    <x v="65"/>
    <x v="2"/>
    <x v="64"/>
    <x v="0"/>
    <x v="1"/>
    <x v="64"/>
    <x v="3438"/>
    <x v="1"/>
    <x v="4"/>
    <x v="3902"/>
  </r>
  <r>
    <n v="4561"/>
    <x v="2259"/>
    <x v="1"/>
    <x v="784"/>
    <x v="234"/>
    <x v="0"/>
    <s v="HM-14860"/>
    <x v="447"/>
    <x v="1"/>
    <s v="United States"/>
    <x v="1"/>
    <x v="1"/>
    <x v="13"/>
    <x v="1"/>
    <x v="231"/>
    <x v="1"/>
    <x v="12"/>
    <x v="229"/>
    <x v="3439"/>
    <x v="1"/>
    <x v="0"/>
    <x v="3903"/>
  </r>
  <r>
    <n v="4562"/>
    <x v="2259"/>
    <x v="1"/>
    <x v="784"/>
    <x v="234"/>
    <x v="0"/>
    <s v="HM-14860"/>
    <x v="447"/>
    <x v="1"/>
    <s v="United States"/>
    <x v="1"/>
    <x v="1"/>
    <x v="13"/>
    <x v="1"/>
    <x v="1676"/>
    <x v="2"/>
    <x v="7"/>
    <x v="1655"/>
    <x v="3440"/>
    <x v="1"/>
    <x v="2"/>
    <x v="3904"/>
  </r>
  <r>
    <n v="4563"/>
    <x v="2259"/>
    <x v="1"/>
    <x v="784"/>
    <x v="234"/>
    <x v="0"/>
    <s v="HM-14860"/>
    <x v="447"/>
    <x v="1"/>
    <s v="United States"/>
    <x v="1"/>
    <x v="1"/>
    <x v="13"/>
    <x v="1"/>
    <x v="1677"/>
    <x v="0"/>
    <x v="5"/>
    <x v="1656"/>
    <x v="3441"/>
    <x v="2"/>
    <x v="0"/>
    <x v="3905"/>
  </r>
  <r>
    <n v="4564"/>
    <x v="2260"/>
    <x v="3"/>
    <x v="986"/>
    <x v="420"/>
    <x v="1"/>
    <s v="SJ-20125"/>
    <x v="319"/>
    <x v="2"/>
    <s v="United States"/>
    <x v="388"/>
    <x v="2"/>
    <x v="473"/>
    <x v="0"/>
    <x v="1585"/>
    <x v="0"/>
    <x v="1"/>
    <x v="1567"/>
    <x v="3442"/>
    <x v="4"/>
    <x v="2"/>
    <x v="3906"/>
  </r>
  <r>
    <n v="4565"/>
    <x v="2261"/>
    <x v="2"/>
    <x v="337"/>
    <x v="467"/>
    <x v="1"/>
    <s v="DM-12955"/>
    <x v="678"/>
    <x v="1"/>
    <s v="United States"/>
    <x v="123"/>
    <x v="16"/>
    <x v="154"/>
    <x v="1"/>
    <x v="1018"/>
    <x v="1"/>
    <x v="4"/>
    <x v="1000"/>
    <x v="997"/>
    <x v="5"/>
    <x v="2"/>
    <x v="3907"/>
  </r>
  <r>
    <n v="4566"/>
    <x v="2262"/>
    <x v="3"/>
    <x v="734"/>
    <x v="235"/>
    <x v="1"/>
    <s v="MC-17575"/>
    <x v="430"/>
    <x v="0"/>
    <s v="United States"/>
    <x v="115"/>
    <x v="3"/>
    <x v="305"/>
    <x v="0"/>
    <x v="551"/>
    <x v="1"/>
    <x v="9"/>
    <x v="545"/>
    <x v="962"/>
    <x v="1"/>
    <x v="2"/>
    <x v="997"/>
  </r>
  <r>
    <n v="4567"/>
    <x v="2262"/>
    <x v="3"/>
    <x v="734"/>
    <x v="235"/>
    <x v="1"/>
    <s v="MC-17575"/>
    <x v="430"/>
    <x v="0"/>
    <s v="United States"/>
    <x v="115"/>
    <x v="3"/>
    <x v="305"/>
    <x v="0"/>
    <x v="1399"/>
    <x v="1"/>
    <x v="8"/>
    <x v="1377"/>
    <x v="3443"/>
    <x v="5"/>
    <x v="6"/>
    <x v="3908"/>
  </r>
  <r>
    <n v="4568"/>
    <x v="2262"/>
    <x v="3"/>
    <x v="734"/>
    <x v="235"/>
    <x v="1"/>
    <s v="MC-17575"/>
    <x v="430"/>
    <x v="0"/>
    <s v="United States"/>
    <x v="115"/>
    <x v="3"/>
    <x v="305"/>
    <x v="0"/>
    <x v="827"/>
    <x v="1"/>
    <x v="10"/>
    <x v="815"/>
    <x v="671"/>
    <x v="4"/>
    <x v="2"/>
    <x v="683"/>
  </r>
  <r>
    <n v="4569"/>
    <x v="2263"/>
    <x v="1"/>
    <x v="627"/>
    <x v="681"/>
    <x v="1"/>
    <s v="DB-13660"/>
    <x v="551"/>
    <x v="0"/>
    <s v="United States"/>
    <x v="12"/>
    <x v="5"/>
    <x v="14"/>
    <x v="2"/>
    <x v="44"/>
    <x v="1"/>
    <x v="8"/>
    <x v="44"/>
    <x v="3444"/>
    <x v="5"/>
    <x v="3"/>
    <x v="3909"/>
  </r>
  <r>
    <n v="4570"/>
    <x v="2264"/>
    <x v="2"/>
    <x v="987"/>
    <x v="1062"/>
    <x v="0"/>
    <s v="NF-18595"/>
    <x v="376"/>
    <x v="2"/>
    <s v="United States"/>
    <x v="49"/>
    <x v="1"/>
    <x v="58"/>
    <x v="1"/>
    <x v="216"/>
    <x v="0"/>
    <x v="5"/>
    <x v="1570"/>
    <x v="3001"/>
    <x v="1"/>
    <x v="0"/>
    <x v="3350"/>
  </r>
  <r>
    <n v="4571"/>
    <x v="2265"/>
    <x v="1"/>
    <x v="442"/>
    <x v="673"/>
    <x v="0"/>
    <s v="NM-18445"/>
    <x v="134"/>
    <x v="2"/>
    <s v="United States"/>
    <x v="391"/>
    <x v="41"/>
    <x v="476"/>
    <x v="2"/>
    <x v="1658"/>
    <x v="1"/>
    <x v="6"/>
    <x v="1637"/>
    <x v="3355"/>
    <x v="1"/>
    <x v="0"/>
    <x v="3789"/>
  </r>
  <r>
    <n v="4572"/>
    <x v="2265"/>
    <x v="1"/>
    <x v="442"/>
    <x v="673"/>
    <x v="0"/>
    <s v="NM-18445"/>
    <x v="134"/>
    <x v="2"/>
    <s v="United States"/>
    <x v="391"/>
    <x v="41"/>
    <x v="476"/>
    <x v="2"/>
    <x v="1242"/>
    <x v="1"/>
    <x v="8"/>
    <x v="1216"/>
    <x v="3445"/>
    <x v="0"/>
    <x v="0"/>
    <x v="3910"/>
  </r>
  <r>
    <n v="4573"/>
    <x v="2266"/>
    <x v="3"/>
    <x v="729"/>
    <x v="804"/>
    <x v="1"/>
    <s v="AB-10255"/>
    <x v="437"/>
    <x v="2"/>
    <s v="United States"/>
    <x v="1"/>
    <x v="1"/>
    <x v="1"/>
    <x v="1"/>
    <x v="851"/>
    <x v="2"/>
    <x v="16"/>
    <x v="836"/>
    <x v="2006"/>
    <x v="0"/>
    <x v="2"/>
    <x v="3911"/>
  </r>
  <r>
    <n v="4574"/>
    <x v="2267"/>
    <x v="0"/>
    <x v="939"/>
    <x v="1063"/>
    <x v="1"/>
    <s v="MG-17650"/>
    <x v="377"/>
    <x v="2"/>
    <s v="United States"/>
    <x v="25"/>
    <x v="12"/>
    <x v="30"/>
    <x v="2"/>
    <x v="539"/>
    <x v="2"/>
    <x v="7"/>
    <x v="534"/>
    <x v="2854"/>
    <x v="3"/>
    <x v="0"/>
    <x v="3912"/>
  </r>
  <r>
    <n v="4575"/>
    <x v="2267"/>
    <x v="0"/>
    <x v="939"/>
    <x v="1063"/>
    <x v="1"/>
    <s v="MG-17650"/>
    <x v="377"/>
    <x v="2"/>
    <s v="United States"/>
    <x v="25"/>
    <x v="12"/>
    <x v="30"/>
    <x v="2"/>
    <x v="904"/>
    <x v="0"/>
    <x v="5"/>
    <x v="887"/>
    <x v="3446"/>
    <x v="4"/>
    <x v="0"/>
    <x v="3913"/>
  </r>
  <r>
    <n v="4576"/>
    <x v="2267"/>
    <x v="0"/>
    <x v="939"/>
    <x v="1063"/>
    <x v="1"/>
    <s v="MG-17650"/>
    <x v="377"/>
    <x v="2"/>
    <s v="United States"/>
    <x v="25"/>
    <x v="12"/>
    <x v="30"/>
    <x v="2"/>
    <x v="324"/>
    <x v="1"/>
    <x v="6"/>
    <x v="321"/>
    <x v="2255"/>
    <x v="2"/>
    <x v="0"/>
    <x v="2711"/>
  </r>
  <r>
    <n v="4577"/>
    <x v="2267"/>
    <x v="0"/>
    <x v="939"/>
    <x v="1063"/>
    <x v="1"/>
    <s v="MG-17650"/>
    <x v="377"/>
    <x v="2"/>
    <s v="United States"/>
    <x v="25"/>
    <x v="12"/>
    <x v="30"/>
    <x v="2"/>
    <x v="1678"/>
    <x v="1"/>
    <x v="4"/>
    <x v="1657"/>
    <x v="3447"/>
    <x v="0"/>
    <x v="0"/>
    <x v="3914"/>
  </r>
  <r>
    <n v="4578"/>
    <x v="2268"/>
    <x v="2"/>
    <x v="909"/>
    <x v="1064"/>
    <x v="1"/>
    <s v="SE-20110"/>
    <x v="339"/>
    <x v="0"/>
    <s v="United States"/>
    <x v="412"/>
    <x v="45"/>
    <x v="499"/>
    <x v="1"/>
    <x v="1224"/>
    <x v="1"/>
    <x v="8"/>
    <x v="1199"/>
    <x v="2094"/>
    <x v="7"/>
    <x v="2"/>
    <x v="2258"/>
  </r>
  <r>
    <n v="4579"/>
    <x v="2269"/>
    <x v="1"/>
    <x v="988"/>
    <x v="1065"/>
    <x v="1"/>
    <s v="AG-10765"/>
    <x v="326"/>
    <x v="2"/>
    <s v="United States"/>
    <x v="409"/>
    <x v="17"/>
    <x v="496"/>
    <x v="0"/>
    <x v="443"/>
    <x v="1"/>
    <x v="8"/>
    <x v="438"/>
    <x v="3448"/>
    <x v="1"/>
    <x v="0"/>
    <x v="3915"/>
  </r>
  <r>
    <n v="4580"/>
    <x v="2270"/>
    <x v="2"/>
    <x v="923"/>
    <x v="978"/>
    <x v="1"/>
    <s v="AS-10045"/>
    <x v="442"/>
    <x v="1"/>
    <s v="United States"/>
    <x v="20"/>
    <x v="15"/>
    <x v="45"/>
    <x v="3"/>
    <x v="1679"/>
    <x v="1"/>
    <x v="10"/>
    <x v="1658"/>
    <x v="3449"/>
    <x v="10"/>
    <x v="0"/>
    <x v="3916"/>
  </r>
  <r>
    <n v="4581"/>
    <x v="2271"/>
    <x v="1"/>
    <x v="374"/>
    <x v="1066"/>
    <x v="1"/>
    <s v="AR-10405"/>
    <x v="153"/>
    <x v="1"/>
    <s v="United States"/>
    <x v="413"/>
    <x v="35"/>
    <x v="500"/>
    <x v="0"/>
    <x v="240"/>
    <x v="2"/>
    <x v="11"/>
    <x v="238"/>
    <x v="3450"/>
    <x v="5"/>
    <x v="0"/>
    <x v="3917"/>
  </r>
  <r>
    <n v="4582"/>
    <x v="2272"/>
    <x v="0"/>
    <x v="251"/>
    <x v="42"/>
    <x v="2"/>
    <s v="AP-10720"/>
    <x v="399"/>
    <x v="2"/>
    <s v="United States"/>
    <x v="10"/>
    <x v="9"/>
    <x v="11"/>
    <x v="3"/>
    <x v="1680"/>
    <x v="0"/>
    <x v="5"/>
    <x v="1659"/>
    <x v="3451"/>
    <x v="1"/>
    <x v="2"/>
    <x v="3918"/>
  </r>
  <r>
    <n v="4583"/>
    <x v="2273"/>
    <x v="0"/>
    <x v="224"/>
    <x v="841"/>
    <x v="2"/>
    <s v="JB-16000"/>
    <x v="677"/>
    <x v="0"/>
    <s v="United States"/>
    <x v="10"/>
    <x v="9"/>
    <x v="11"/>
    <x v="3"/>
    <x v="1647"/>
    <x v="1"/>
    <x v="2"/>
    <x v="1627"/>
    <x v="3452"/>
    <x v="8"/>
    <x v="2"/>
    <x v="3919"/>
  </r>
  <r>
    <n v="4584"/>
    <x v="2274"/>
    <x v="0"/>
    <x v="370"/>
    <x v="267"/>
    <x v="0"/>
    <s v="TS-21430"/>
    <x v="747"/>
    <x v="1"/>
    <s v="United States"/>
    <x v="1"/>
    <x v="1"/>
    <x v="62"/>
    <x v="1"/>
    <x v="105"/>
    <x v="1"/>
    <x v="6"/>
    <x v="105"/>
    <x v="341"/>
    <x v="0"/>
    <x v="0"/>
    <x v="349"/>
  </r>
  <r>
    <n v="4585"/>
    <x v="2275"/>
    <x v="3"/>
    <x v="808"/>
    <x v="276"/>
    <x v="0"/>
    <s v="NL-18310"/>
    <x v="644"/>
    <x v="2"/>
    <s v="United States"/>
    <x v="414"/>
    <x v="1"/>
    <x v="501"/>
    <x v="1"/>
    <x v="466"/>
    <x v="1"/>
    <x v="12"/>
    <x v="462"/>
    <x v="3453"/>
    <x v="3"/>
    <x v="0"/>
    <x v="3920"/>
  </r>
  <r>
    <n v="4586"/>
    <x v="2275"/>
    <x v="3"/>
    <x v="808"/>
    <x v="276"/>
    <x v="0"/>
    <s v="NL-18310"/>
    <x v="644"/>
    <x v="2"/>
    <s v="United States"/>
    <x v="414"/>
    <x v="1"/>
    <x v="501"/>
    <x v="1"/>
    <x v="1273"/>
    <x v="1"/>
    <x v="6"/>
    <x v="1249"/>
    <x v="3454"/>
    <x v="2"/>
    <x v="0"/>
    <x v="3921"/>
  </r>
  <r>
    <n v="4587"/>
    <x v="2275"/>
    <x v="3"/>
    <x v="808"/>
    <x v="276"/>
    <x v="0"/>
    <s v="NL-18310"/>
    <x v="644"/>
    <x v="2"/>
    <s v="United States"/>
    <x v="414"/>
    <x v="1"/>
    <x v="501"/>
    <x v="1"/>
    <x v="1681"/>
    <x v="1"/>
    <x v="8"/>
    <x v="1660"/>
    <x v="3455"/>
    <x v="5"/>
    <x v="2"/>
    <x v="3922"/>
  </r>
  <r>
    <n v="4588"/>
    <x v="2275"/>
    <x v="3"/>
    <x v="808"/>
    <x v="276"/>
    <x v="0"/>
    <s v="NL-18310"/>
    <x v="644"/>
    <x v="2"/>
    <s v="United States"/>
    <x v="414"/>
    <x v="1"/>
    <x v="501"/>
    <x v="1"/>
    <x v="802"/>
    <x v="1"/>
    <x v="13"/>
    <x v="792"/>
    <x v="2271"/>
    <x v="1"/>
    <x v="0"/>
    <x v="3923"/>
  </r>
  <r>
    <n v="4589"/>
    <x v="2275"/>
    <x v="3"/>
    <x v="808"/>
    <x v="276"/>
    <x v="0"/>
    <s v="NL-18310"/>
    <x v="644"/>
    <x v="2"/>
    <s v="United States"/>
    <x v="414"/>
    <x v="1"/>
    <x v="501"/>
    <x v="1"/>
    <x v="1682"/>
    <x v="0"/>
    <x v="5"/>
    <x v="1661"/>
    <x v="3456"/>
    <x v="1"/>
    <x v="0"/>
    <x v="3924"/>
  </r>
  <r>
    <n v="4590"/>
    <x v="2275"/>
    <x v="3"/>
    <x v="808"/>
    <x v="276"/>
    <x v="0"/>
    <s v="NL-18310"/>
    <x v="644"/>
    <x v="2"/>
    <s v="United States"/>
    <x v="414"/>
    <x v="1"/>
    <x v="501"/>
    <x v="1"/>
    <x v="557"/>
    <x v="1"/>
    <x v="4"/>
    <x v="551"/>
    <x v="3457"/>
    <x v="3"/>
    <x v="0"/>
    <x v="3925"/>
  </r>
  <r>
    <n v="4591"/>
    <x v="2276"/>
    <x v="0"/>
    <x v="482"/>
    <x v="844"/>
    <x v="1"/>
    <s v="MC-18130"/>
    <x v="305"/>
    <x v="1"/>
    <s v="United States"/>
    <x v="1"/>
    <x v="1"/>
    <x v="25"/>
    <x v="1"/>
    <x v="1280"/>
    <x v="1"/>
    <x v="14"/>
    <x v="1256"/>
    <x v="2788"/>
    <x v="0"/>
    <x v="0"/>
    <x v="3926"/>
  </r>
  <r>
    <n v="4592"/>
    <x v="2276"/>
    <x v="0"/>
    <x v="482"/>
    <x v="844"/>
    <x v="1"/>
    <s v="MC-18130"/>
    <x v="305"/>
    <x v="1"/>
    <s v="United States"/>
    <x v="1"/>
    <x v="1"/>
    <x v="25"/>
    <x v="1"/>
    <x v="7"/>
    <x v="2"/>
    <x v="7"/>
    <x v="7"/>
    <x v="3164"/>
    <x v="0"/>
    <x v="2"/>
    <x v="3557"/>
  </r>
  <r>
    <n v="4593"/>
    <x v="2276"/>
    <x v="0"/>
    <x v="482"/>
    <x v="844"/>
    <x v="1"/>
    <s v="MC-18130"/>
    <x v="305"/>
    <x v="1"/>
    <s v="United States"/>
    <x v="1"/>
    <x v="1"/>
    <x v="25"/>
    <x v="1"/>
    <x v="1534"/>
    <x v="0"/>
    <x v="1"/>
    <x v="1513"/>
    <x v="1770"/>
    <x v="1"/>
    <x v="2"/>
    <x v="3927"/>
  </r>
  <r>
    <n v="4594"/>
    <x v="2276"/>
    <x v="0"/>
    <x v="482"/>
    <x v="844"/>
    <x v="1"/>
    <s v="MC-18130"/>
    <x v="305"/>
    <x v="1"/>
    <s v="United States"/>
    <x v="1"/>
    <x v="1"/>
    <x v="25"/>
    <x v="1"/>
    <x v="1683"/>
    <x v="1"/>
    <x v="9"/>
    <x v="1662"/>
    <x v="2307"/>
    <x v="0"/>
    <x v="0"/>
    <x v="3928"/>
  </r>
  <r>
    <n v="4595"/>
    <x v="2276"/>
    <x v="0"/>
    <x v="482"/>
    <x v="844"/>
    <x v="1"/>
    <s v="MC-18130"/>
    <x v="305"/>
    <x v="1"/>
    <s v="United States"/>
    <x v="1"/>
    <x v="1"/>
    <x v="25"/>
    <x v="1"/>
    <x v="215"/>
    <x v="0"/>
    <x v="3"/>
    <x v="214"/>
    <x v="3458"/>
    <x v="1"/>
    <x v="2"/>
    <x v="3929"/>
  </r>
  <r>
    <n v="4596"/>
    <x v="2276"/>
    <x v="0"/>
    <x v="482"/>
    <x v="844"/>
    <x v="1"/>
    <s v="MC-18130"/>
    <x v="305"/>
    <x v="1"/>
    <s v="United States"/>
    <x v="1"/>
    <x v="1"/>
    <x v="25"/>
    <x v="1"/>
    <x v="646"/>
    <x v="1"/>
    <x v="6"/>
    <x v="640"/>
    <x v="3459"/>
    <x v="1"/>
    <x v="0"/>
    <x v="3930"/>
  </r>
  <r>
    <n v="4597"/>
    <x v="2277"/>
    <x v="0"/>
    <x v="5"/>
    <x v="5"/>
    <x v="0"/>
    <s v="TC-21475"/>
    <x v="679"/>
    <x v="2"/>
    <s v="United States"/>
    <x v="176"/>
    <x v="40"/>
    <x v="225"/>
    <x v="3"/>
    <x v="753"/>
    <x v="1"/>
    <x v="6"/>
    <x v="744"/>
    <x v="3460"/>
    <x v="8"/>
    <x v="0"/>
    <x v="3931"/>
  </r>
  <r>
    <n v="4598"/>
    <x v="2278"/>
    <x v="3"/>
    <x v="735"/>
    <x v="153"/>
    <x v="1"/>
    <s v="MG-17650"/>
    <x v="377"/>
    <x v="2"/>
    <s v="United States"/>
    <x v="158"/>
    <x v="6"/>
    <x v="201"/>
    <x v="2"/>
    <x v="515"/>
    <x v="1"/>
    <x v="14"/>
    <x v="510"/>
    <x v="3461"/>
    <x v="1"/>
    <x v="0"/>
    <x v="3932"/>
  </r>
  <r>
    <n v="4599"/>
    <x v="2278"/>
    <x v="3"/>
    <x v="735"/>
    <x v="153"/>
    <x v="1"/>
    <s v="MG-17650"/>
    <x v="377"/>
    <x v="2"/>
    <s v="United States"/>
    <x v="158"/>
    <x v="6"/>
    <x v="201"/>
    <x v="2"/>
    <x v="1549"/>
    <x v="1"/>
    <x v="9"/>
    <x v="1528"/>
    <x v="3462"/>
    <x v="2"/>
    <x v="0"/>
    <x v="3933"/>
  </r>
  <r>
    <n v="4600"/>
    <x v="2279"/>
    <x v="1"/>
    <x v="747"/>
    <x v="532"/>
    <x v="1"/>
    <s v="MG-17890"/>
    <x v="450"/>
    <x v="2"/>
    <s v="United States"/>
    <x v="248"/>
    <x v="39"/>
    <x v="307"/>
    <x v="3"/>
    <x v="531"/>
    <x v="0"/>
    <x v="1"/>
    <x v="526"/>
    <x v="3463"/>
    <x v="7"/>
    <x v="0"/>
    <x v="3934"/>
  </r>
  <r>
    <n v="4601"/>
    <x v="2279"/>
    <x v="1"/>
    <x v="747"/>
    <x v="532"/>
    <x v="1"/>
    <s v="MG-17890"/>
    <x v="450"/>
    <x v="2"/>
    <s v="United States"/>
    <x v="248"/>
    <x v="39"/>
    <x v="307"/>
    <x v="3"/>
    <x v="373"/>
    <x v="1"/>
    <x v="12"/>
    <x v="369"/>
    <x v="3464"/>
    <x v="6"/>
    <x v="0"/>
    <x v="3935"/>
  </r>
  <r>
    <n v="4602"/>
    <x v="2279"/>
    <x v="1"/>
    <x v="747"/>
    <x v="532"/>
    <x v="1"/>
    <s v="MG-17890"/>
    <x v="450"/>
    <x v="2"/>
    <s v="United States"/>
    <x v="248"/>
    <x v="39"/>
    <x v="307"/>
    <x v="3"/>
    <x v="1579"/>
    <x v="1"/>
    <x v="13"/>
    <x v="1561"/>
    <x v="132"/>
    <x v="4"/>
    <x v="0"/>
    <x v="3936"/>
  </r>
  <r>
    <n v="4603"/>
    <x v="2280"/>
    <x v="1"/>
    <x v="989"/>
    <x v="484"/>
    <x v="0"/>
    <s v="BF-11170"/>
    <x v="408"/>
    <x v="2"/>
    <s v="United States"/>
    <x v="108"/>
    <x v="3"/>
    <x v="222"/>
    <x v="0"/>
    <x v="1274"/>
    <x v="1"/>
    <x v="10"/>
    <x v="1250"/>
    <x v="3465"/>
    <x v="7"/>
    <x v="2"/>
    <x v="3937"/>
  </r>
  <r>
    <n v="4604"/>
    <x v="2280"/>
    <x v="1"/>
    <x v="989"/>
    <x v="484"/>
    <x v="0"/>
    <s v="BF-11170"/>
    <x v="408"/>
    <x v="2"/>
    <s v="United States"/>
    <x v="108"/>
    <x v="3"/>
    <x v="222"/>
    <x v="0"/>
    <x v="1684"/>
    <x v="1"/>
    <x v="10"/>
    <x v="1663"/>
    <x v="3466"/>
    <x v="4"/>
    <x v="2"/>
    <x v="3938"/>
  </r>
  <r>
    <n v="4605"/>
    <x v="2280"/>
    <x v="1"/>
    <x v="989"/>
    <x v="484"/>
    <x v="0"/>
    <s v="BF-11170"/>
    <x v="408"/>
    <x v="2"/>
    <s v="United States"/>
    <x v="108"/>
    <x v="3"/>
    <x v="222"/>
    <x v="0"/>
    <x v="661"/>
    <x v="1"/>
    <x v="12"/>
    <x v="655"/>
    <x v="2096"/>
    <x v="0"/>
    <x v="2"/>
    <x v="2260"/>
  </r>
  <r>
    <n v="4606"/>
    <x v="2280"/>
    <x v="1"/>
    <x v="989"/>
    <x v="484"/>
    <x v="0"/>
    <s v="BF-11170"/>
    <x v="408"/>
    <x v="2"/>
    <s v="United States"/>
    <x v="108"/>
    <x v="3"/>
    <x v="222"/>
    <x v="0"/>
    <x v="246"/>
    <x v="2"/>
    <x v="11"/>
    <x v="244"/>
    <x v="3467"/>
    <x v="3"/>
    <x v="2"/>
    <x v="3939"/>
  </r>
  <r>
    <n v="4607"/>
    <x v="2281"/>
    <x v="1"/>
    <x v="71"/>
    <x v="68"/>
    <x v="1"/>
    <s v="MS-17770"/>
    <x v="474"/>
    <x v="0"/>
    <s v="United States"/>
    <x v="30"/>
    <x v="15"/>
    <x v="144"/>
    <x v="3"/>
    <x v="40"/>
    <x v="2"/>
    <x v="7"/>
    <x v="40"/>
    <x v="3468"/>
    <x v="7"/>
    <x v="0"/>
    <x v="3940"/>
  </r>
  <r>
    <n v="4608"/>
    <x v="2281"/>
    <x v="1"/>
    <x v="71"/>
    <x v="68"/>
    <x v="1"/>
    <s v="MS-17770"/>
    <x v="474"/>
    <x v="0"/>
    <s v="United States"/>
    <x v="30"/>
    <x v="15"/>
    <x v="144"/>
    <x v="3"/>
    <x v="518"/>
    <x v="1"/>
    <x v="4"/>
    <x v="513"/>
    <x v="3469"/>
    <x v="1"/>
    <x v="0"/>
    <x v="3941"/>
  </r>
  <r>
    <n v="4609"/>
    <x v="2281"/>
    <x v="1"/>
    <x v="71"/>
    <x v="68"/>
    <x v="1"/>
    <s v="MS-17770"/>
    <x v="474"/>
    <x v="0"/>
    <s v="United States"/>
    <x v="30"/>
    <x v="15"/>
    <x v="144"/>
    <x v="3"/>
    <x v="536"/>
    <x v="1"/>
    <x v="8"/>
    <x v="531"/>
    <x v="861"/>
    <x v="0"/>
    <x v="2"/>
    <x v="3942"/>
  </r>
  <r>
    <n v="4610"/>
    <x v="2281"/>
    <x v="1"/>
    <x v="71"/>
    <x v="68"/>
    <x v="1"/>
    <s v="MS-17770"/>
    <x v="474"/>
    <x v="0"/>
    <s v="United States"/>
    <x v="30"/>
    <x v="15"/>
    <x v="144"/>
    <x v="3"/>
    <x v="1330"/>
    <x v="1"/>
    <x v="10"/>
    <x v="1306"/>
    <x v="1568"/>
    <x v="3"/>
    <x v="0"/>
    <x v="1657"/>
  </r>
  <r>
    <n v="4611"/>
    <x v="2282"/>
    <x v="3"/>
    <x v="45"/>
    <x v="773"/>
    <x v="1"/>
    <s v="JE-15745"/>
    <x v="32"/>
    <x v="0"/>
    <s v="United States"/>
    <x v="147"/>
    <x v="1"/>
    <x v="218"/>
    <x v="1"/>
    <x v="325"/>
    <x v="0"/>
    <x v="5"/>
    <x v="322"/>
    <x v="349"/>
    <x v="8"/>
    <x v="0"/>
    <x v="357"/>
  </r>
  <r>
    <n v="4612"/>
    <x v="2283"/>
    <x v="0"/>
    <x v="990"/>
    <x v="1067"/>
    <x v="0"/>
    <s v="HG-14965"/>
    <x v="428"/>
    <x v="1"/>
    <s v="United States"/>
    <x v="200"/>
    <x v="35"/>
    <x v="251"/>
    <x v="0"/>
    <x v="460"/>
    <x v="1"/>
    <x v="8"/>
    <x v="456"/>
    <x v="3470"/>
    <x v="4"/>
    <x v="0"/>
    <x v="3943"/>
  </r>
  <r>
    <n v="4613"/>
    <x v="2284"/>
    <x v="3"/>
    <x v="413"/>
    <x v="335"/>
    <x v="1"/>
    <s v="EP-13915"/>
    <x v="212"/>
    <x v="0"/>
    <s v="United States"/>
    <x v="108"/>
    <x v="2"/>
    <x v="133"/>
    <x v="0"/>
    <x v="397"/>
    <x v="1"/>
    <x v="6"/>
    <x v="393"/>
    <x v="1662"/>
    <x v="1"/>
    <x v="2"/>
    <x v="1760"/>
  </r>
  <r>
    <n v="4614"/>
    <x v="2284"/>
    <x v="3"/>
    <x v="413"/>
    <x v="335"/>
    <x v="1"/>
    <s v="EP-13915"/>
    <x v="212"/>
    <x v="0"/>
    <s v="United States"/>
    <x v="108"/>
    <x v="2"/>
    <x v="133"/>
    <x v="0"/>
    <x v="707"/>
    <x v="1"/>
    <x v="10"/>
    <x v="699"/>
    <x v="3471"/>
    <x v="2"/>
    <x v="2"/>
    <x v="3944"/>
  </r>
  <r>
    <n v="4615"/>
    <x v="2285"/>
    <x v="0"/>
    <x v="64"/>
    <x v="165"/>
    <x v="1"/>
    <s v="GH-14410"/>
    <x v="689"/>
    <x v="2"/>
    <s v="United States"/>
    <x v="12"/>
    <x v="5"/>
    <x v="32"/>
    <x v="2"/>
    <x v="549"/>
    <x v="1"/>
    <x v="9"/>
    <x v="544"/>
    <x v="3472"/>
    <x v="1"/>
    <x v="3"/>
    <x v="3945"/>
  </r>
  <r>
    <n v="4616"/>
    <x v="2285"/>
    <x v="0"/>
    <x v="64"/>
    <x v="165"/>
    <x v="1"/>
    <s v="GH-14410"/>
    <x v="689"/>
    <x v="2"/>
    <s v="United States"/>
    <x v="12"/>
    <x v="5"/>
    <x v="32"/>
    <x v="2"/>
    <x v="1432"/>
    <x v="1"/>
    <x v="13"/>
    <x v="1411"/>
    <x v="2696"/>
    <x v="6"/>
    <x v="2"/>
    <x v="3946"/>
  </r>
  <r>
    <n v="4617"/>
    <x v="2286"/>
    <x v="1"/>
    <x v="406"/>
    <x v="216"/>
    <x v="0"/>
    <s v="DS-13180"/>
    <x v="103"/>
    <x v="1"/>
    <s v="United States"/>
    <x v="12"/>
    <x v="5"/>
    <x v="14"/>
    <x v="2"/>
    <x v="201"/>
    <x v="2"/>
    <x v="11"/>
    <x v="200"/>
    <x v="3473"/>
    <x v="1"/>
    <x v="2"/>
    <x v="3947"/>
  </r>
  <r>
    <n v="4618"/>
    <x v="2287"/>
    <x v="1"/>
    <x v="481"/>
    <x v="1068"/>
    <x v="1"/>
    <s v="TH-21550"/>
    <x v="274"/>
    <x v="2"/>
    <s v="United States"/>
    <x v="231"/>
    <x v="31"/>
    <x v="288"/>
    <x v="3"/>
    <x v="1538"/>
    <x v="2"/>
    <x v="7"/>
    <x v="1517"/>
    <x v="3474"/>
    <x v="0"/>
    <x v="0"/>
    <x v="3948"/>
  </r>
  <r>
    <n v="4619"/>
    <x v="2287"/>
    <x v="1"/>
    <x v="481"/>
    <x v="1068"/>
    <x v="1"/>
    <s v="TH-21550"/>
    <x v="274"/>
    <x v="2"/>
    <s v="United States"/>
    <x v="231"/>
    <x v="31"/>
    <x v="288"/>
    <x v="3"/>
    <x v="323"/>
    <x v="0"/>
    <x v="1"/>
    <x v="320"/>
    <x v="3116"/>
    <x v="1"/>
    <x v="0"/>
    <x v="3949"/>
  </r>
  <r>
    <n v="4620"/>
    <x v="2288"/>
    <x v="3"/>
    <x v="165"/>
    <x v="209"/>
    <x v="2"/>
    <s v="RM-19675"/>
    <x v="84"/>
    <x v="2"/>
    <s v="United States"/>
    <x v="1"/>
    <x v="1"/>
    <x v="13"/>
    <x v="1"/>
    <x v="306"/>
    <x v="2"/>
    <x v="16"/>
    <x v="303"/>
    <x v="3475"/>
    <x v="5"/>
    <x v="2"/>
    <x v="3950"/>
  </r>
  <r>
    <n v="4621"/>
    <x v="2288"/>
    <x v="3"/>
    <x v="165"/>
    <x v="209"/>
    <x v="2"/>
    <s v="RM-19675"/>
    <x v="84"/>
    <x v="2"/>
    <s v="United States"/>
    <x v="1"/>
    <x v="1"/>
    <x v="13"/>
    <x v="1"/>
    <x v="443"/>
    <x v="1"/>
    <x v="8"/>
    <x v="438"/>
    <x v="3476"/>
    <x v="1"/>
    <x v="2"/>
    <x v="3951"/>
  </r>
  <r>
    <n v="4622"/>
    <x v="2289"/>
    <x v="1"/>
    <x v="348"/>
    <x v="688"/>
    <x v="0"/>
    <s v="SF-20965"/>
    <x v="245"/>
    <x v="1"/>
    <s v="United States"/>
    <x v="40"/>
    <x v="13"/>
    <x v="49"/>
    <x v="3"/>
    <x v="177"/>
    <x v="1"/>
    <x v="4"/>
    <x v="176"/>
    <x v="3477"/>
    <x v="2"/>
    <x v="0"/>
    <x v="3952"/>
  </r>
  <r>
    <n v="4623"/>
    <x v="2290"/>
    <x v="3"/>
    <x v="428"/>
    <x v="947"/>
    <x v="1"/>
    <s v="SO-20335"/>
    <x v="2"/>
    <x v="0"/>
    <s v="United States"/>
    <x v="29"/>
    <x v="18"/>
    <x v="84"/>
    <x v="0"/>
    <x v="327"/>
    <x v="1"/>
    <x v="14"/>
    <x v="33"/>
    <x v="3478"/>
    <x v="1"/>
    <x v="2"/>
    <x v="3953"/>
  </r>
  <r>
    <n v="4624"/>
    <x v="2290"/>
    <x v="3"/>
    <x v="428"/>
    <x v="947"/>
    <x v="1"/>
    <s v="SO-20335"/>
    <x v="2"/>
    <x v="0"/>
    <s v="United States"/>
    <x v="29"/>
    <x v="18"/>
    <x v="84"/>
    <x v="0"/>
    <x v="447"/>
    <x v="1"/>
    <x v="10"/>
    <x v="1219"/>
    <x v="3479"/>
    <x v="4"/>
    <x v="2"/>
    <x v="3954"/>
  </r>
  <r>
    <n v="4625"/>
    <x v="2290"/>
    <x v="3"/>
    <x v="428"/>
    <x v="947"/>
    <x v="1"/>
    <s v="SO-20335"/>
    <x v="2"/>
    <x v="0"/>
    <s v="United States"/>
    <x v="29"/>
    <x v="18"/>
    <x v="84"/>
    <x v="0"/>
    <x v="765"/>
    <x v="1"/>
    <x v="4"/>
    <x v="757"/>
    <x v="3480"/>
    <x v="0"/>
    <x v="2"/>
    <x v="3955"/>
  </r>
  <r>
    <n v="4626"/>
    <x v="2290"/>
    <x v="3"/>
    <x v="428"/>
    <x v="947"/>
    <x v="1"/>
    <s v="SO-20335"/>
    <x v="2"/>
    <x v="0"/>
    <s v="United States"/>
    <x v="29"/>
    <x v="18"/>
    <x v="84"/>
    <x v="0"/>
    <x v="325"/>
    <x v="0"/>
    <x v="5"/>
    <x v="322"/>
    <x v="3481"/>
    <x v="1"/>
    <x v="2"/>
    <x v="3956"/>
  </r>
  <r>
    <n v="4627"/>
    <x v="2291"/>
    <x v="0"/>
    <x v="373"/>
    <x v="1058"/>
    <x v="1"/>
    <s v="CK-12760"/>
    <x v="316"/>
    <x v="1"/>
    <s v="United States"/>
    <x v="20"/>
    <x v="15"/>
    <x v="164"/>
    <x v="3"/>
    <x v="170"/>
    <x v="1"/>
    <x v="4"/>
    <x v="169"/>
    <x v="3477"/>
    <x v="2"/>
    <x v="0"/>
    <x v="3957"/>
  </r>
  <r>
    <n v="4628"/>
    <x v="2291"/>
    <x v="0"/>
    <x v="373"/>
    <x v="1058"/>
    <x v="1"/>
    <s v="CK-12760"/>
    <x v="316"/>
    <x v="1"/>
    <s v="United States"/>
    <x v="20"/>
    <x v="15"/>
    <x v="164"/>
    <x v="3"/>
    <x v="253"/>
    <x v="1"/>
    <x v="4"/>
    <x v="251"/>
    <x v="3482"/>
    <x v="0"/>
    <x v="0"/>
    <x v="3958"/>
  </r>
  <r>
    <n v="4629"/>
    <x v="2291"/>
    <x v="0"/>
    <x v="373"/>
    <x v="1058"/>
    <x v="1"/>
    <s v="CK-12760"/>
    <x v="316"/>
    <x v="1"/>
    <s v="United States"/>
    <x v="20"/>
    <x v="15"/>
    <x v="164"/>
    <x v="3"/>
    <x v="1473"/>
    <x v="1"/>
    <x v="6"/>
    <x v="1451"/>
    <x v="3483"/>
    <x v="2"/>
    <x v="0"/>
    <x v="3959"/>
  </r>
  <r>
    <n v="4630"/>
    <x v="2291"/>
    <x v="0"/>
    <x v="373"/>
    <x v="1058"/>
    <x v="1"/>
    <s v="CK-12760"/>
    <x v="316"/>
    <x v="1"/>
    <s v="United States"/>
    <x v="20"/>
    <x v="15"/>
    <x v="164"/>
    <x v="3"/>
    <x v="762"/>
    <x v="1"/>
    <x v="4"/>
    <x v="754"/>
    <x v="905"/>
    <x v="1"/>
    <x v="0"/>
    <x v="938"/>
  </r>
  <r>
    <n v="4631"/>
    <x v="2292"/>
    <x v="1"/>
    <x v="52"/>
    <x v="526"/>
    <x v="3"/>
    <s v="GA-14725"/>
    <x v="315"/>
    <x v="0"/>
    <s v="United States"/>
    <x v="340"/>
    <x v="12"/>
    <x v="502"/>
    <x v="2"/>
    <x v="1685"/>
    <x v="0"/>
    <x v="5"/>
    <x v="1664"/>
    <x v="1819"/>
    <x v="0"/>
    <x v="0"/>
    <x v="3960"/>
  </r>
  <r>
    <n v="4632"/>
    <x v="2293"/>
    <x v="3"/>
    <x v="646"/>
    <x v="527"/>
    <x v="0"/>
    <s v="BD-11725"/>
    <x v="232"/>
    <x v="0"/>
    <s v="United States"/>
    <x v="8"/>
    <x v="1"/>
    <x v="34"/>
    <x v="1"/>
    <x v="488"/>
    <x v="1"/>
    <x v="2"/>
    <x v="483"/>
    <x v="2678"/>
    <x v="2"/>
    <x v="0"/>
    <x v="2957"/>
  </r>
  <r>
    <n v="4633"/>
    <x v="2293"/>
    <x v="3"/>
    <x v="646"/>
    <x v="527"/>
    <x v="0"/>
    <s v="BD-11725"/>
    <x v="232"/>
    <x v="0"/>
    <s v="United States"/>
    <x v="8"/>
    <x v="1"/>
    <x v="34"/>
    <x v="1"/>
    <x v="479"/>
    <x v="0"/>
    <x v="5"/>
    <x v="475"/>
    <x v="3484"/>
    <x v="1"/>
    <x v="0"/>
    <x v="3961"/>
  </r>
  <r>
    <n v="4634"/>
    <x v="2294"/>
    <x v="1"/>
    <x v="291"/>
    <x v="722"/>
    <x v="1"/>
    <s v="DS-13180"/>
    <x v="103"/>
    <x v="1"/>
    <s v="United States"/>
    <x v="8"/>
    <x v="1"/>
    <x v="34"/>
    <x v="1"/>
    <x v="1686"/>
    <x v="0"/>
    <x v="0"/>
    <x v="1665"/>
    <x v="3485"/>
    <x v="5"/>
    <x v="11"/>
    <x v="3962"/>
  </r>
  <r>
    <n v="4635"/>
    <x v="2294"/>
    <x v="1"/>
    <x v="291"/>
    <x v="722"/>
    <x v="1"/>
    <s v="DS-13180"/>
    <x v="103"/>
    <x v="1"/>
    <s v="United States"/>
    <x v="8"/>
    <x v="1"/>
    <x v="34"/>
    <x v="1"/>
    <x v="459"/>
    <x v="1"/>
    <x v="4"/>
    <x v="455"/>
    <x v="1240"/>
    <x v="7"/>
    <x v="0"/>
    <x v="3963"/>
  </r>
  <r>
    <n v="4636"/>
    <x v="2295"/>
    <x v="3"/>
    <x v="846"/>
    <x v="875"/>
    <x v="1"/>
    <s v="BS-11380"/>
    <x v="510"/>
    <x v="1"/>
    <s v="United States"/>
    <x v="8"/>
    <x v="1"/>
    <x v="34"/>
    <x v="1"/>
    <x v="459"/>
    <x v="1"/>
    <x v="4"/>
    <x v="455"/>
    <x v="423"/>
    <x v="1"/>
    <x v="0"/>
    <x v="703"/>
  </r>
  <r>
    <n v="4637"/>
    <x v="2296"/>
    <x v="3"/>
    <x v="842"/>
    <x v="809"/>
    <x v="2"/>
    <s v="AP-10915"/>
    <x v="275"/>
    <x v="0"/>
    <s v="United States"/>
    <x v="1"/>
    <x v="1"/>
    <x v="62"/>
    <x v="1"/>
    <x v="290"/>
    <x v="1"/>
    <x v="6"/>
    <x v="287"/>
    <x v="1862"/>
    <x v="4"/>
    <x v="0"/>
    <x v="3964"/>
  </r>
  <r>
    <n v="4638"/>
    <x v="2296"/>
    <x v="3"/>
    <x v="842"/>
    <x v="809"/>
    <x v="2"/>
    <s v="AP-10915"/>
    <x v="275"/>
    <x v="0"/>
    <s v="United States"/>
    <x v="1"/>
    <x v="1"/>
    <x v="62"/>
    <x v="1"/>
    <x v="105"/>
    <x v="1"/>
    <x v="6"/>
    <x v="105"/>
    <x v="714"/>
    <x v="1"/>
    <x v="0"/>
    <x v="732"/>
  </r>
  <r>
    <n v="4639"/>
    <x v="2296"/>
    <x v="3"/>
    <x v="842"/>
    <x v="809"/>
    <x v="2"/>
    <s v="AP-10915"/>
    <x v="275"/>
    <x v="0"/>
    <s v="United States"/>
    <x v="1"/>
    <x v="1"/>
    <x v="62"/>
    <x v="1"/>
    <x v="1559"/>
    <x v="1"/>
    <x v="6"/>
    <x v="1540"/>
    <x v="2885"/>
    <x v="0"/>
    <x v="0"/>
    <x v="3207"/>
  </r>
  <r>
    <n v="4640"/>
    <x v="2297"/>
    <x v="0"/>
    <x v="108"/>
    <x v="1069"/>
    <x v="1"/>
    <s v="JF-15565"/>
    <x v="535"/>
    <x v="0"/>
    <s v="United States"/>
    <x v="311"/>
    <x v="17"/>
    <x v="388"/>
    <x v="0"/>
    <x v="1687"/>
    <x v="2"/>
    <x v="16"/>
    <x v="1666"/>
    <x v="3486"/>
    <x v="8"/>
    <x v="0"/>
    <x v="3965"/>
  </r>
  <r>
    <n v="4641"/>
    <x v="2297"/>
    <x v="0"/>
    <x v="108"/>
    <x v="1069"/>
    <x v="1"/>
    <s v="JF-15565"/>
    <x v="535"/>
    <x v="0"/>
    <s v="United States"/>
    <x v="311"/>
    <x v="17"/>
    <x v="388"/>
    <x v="0"/>
    <x v="1475"/>
    <x v="1"/>
    <x v="12"/>
    <x v="1453"/>
    <x v="3487"/>
    <x v="7"/>
    <x v="0"/>
    <x v="3966"/>
  </r>
  <r>
    <n v="4642"/>
    <x v="2298"/>
    <x v="3"/>
    <x v="760"/>
    <x v="188"/>
    <x v="0"/>
    <s v="HA-14905"/>
    <x v="456"/>
    <x v="0"/>
    <s v="United States"/>
    <x v="299"/>
    <x v="22"/>
    <x v="375"/>
    <x v="1"/>
    <x v="446"/>
    <x v="1"/>
    <x v="8"/>
    <x v="441"/>
    <x v="3488"/>
    <x v="4"/>
    <x v="6"/>
    <x v="3967"/>
  </r>
  <r>
    <n v="4643"/>
    <x v="2298"/>
    <x v="3"/>
    <x v="760"/>
    <x v="188"/>
    <x v="0"/>
    <s v="HA-14905"/>
    <x v="456"/>
    <x v="0"/>
    <s v="United States"/>
    <x v="299"/>
    <x v="22"/>
    <x v="375"/>
    <x v="1"/>
    <x v="1688"/>
    <x v="0"/>
    <x v="1"/>
    <x v="1667"/>
    <x v="1087"/>
    <x v="4"/>
    <x v="2"/>
    <x v="3968"/>
  </r>
  <r>
    <n v="4644"/>
    <x v="2299"/>
    <x v="1"/>
    <x v="991"/>
    <x v="1066"/>
    <x v="1"/>
    <s v="Co-12640"/>
    <x v="476"/>
    <x v="0"/>
    <s v="United States"/>
    <x v="4"/>
    <x v="4"/>
    <x v="59"/>
    <x v="1"/>
    <x v="1406"/>
    <x v="1"/>
    <x v="8"/>
    <x v="1384"/>
    <x v="2925"/>
    <x v="0"/>
    <x v="2"/>
    <x v="3830"/>
  </r>
  <r>
    <n v="4645"/>
    <x v="2299"/>
    <x v="1"/>
    <x v="991"/>
    <x v="1066"/>
    <x v="1"/>
    <s v="Co-12640"/>
    <x v="476"/>
    <x v="0"/>
    <s v="United States"/>
    <x v="4"/>
    <x v="4"/>
    <x v="59"/>
    <x v="1"/>
    <x v="1491"/>
    <x v="2"/>
    <x v="15"/>
    <x v="1469"/>
    <x v="2729"/>
    <x v="0"/>
    <x v="2"/>
    <x v="3021"/>
  </r>
  <r>
    <n v="4646"/>
    <x v="2300"/>
    <x v="0"/>
    <x v="399"/>
    <x v="1070"/>
    <x v="1"/>
    <s v="BC-11125"/>
    <x v="604"/>
    <x v="2"/>
    <s v="United States"/>
    <x v="20"/>
    <x v="15"/>
    <x v="164"/>
    <x v="3"/>
    <x v="405"/>
    <x v="0"/>
    <x v="1"/>
    <x v="401"/>
    <x v="3489"/>
    <x v="0"/>
    <x v="9"/>
    <x v="3969"/>
  </r>
  <r>
    <n v="4647"/>
    <x v="2301"/>
    <x v="2"/>
    <x v="992"/>
    <x v="1071"/>
    <x v="1"/>
    <s v="EB-13840"/>
    <x v="225"/>
    <x v="1"/>
    <s v="United States"/>
    <x v="102"/>
    <x v="17"/>
    <x v="195"/>
    <x v="0"/>
    <x v="702"/>
    <x v="1"/>
    <x v="10"/>
    <x v="695"/>
    <x v="3490"/>
    <x v="1"/>
    <x v="0"/>
    <x v="3970"/>
  </r>
  <r>
    <n v="4648"/>
    <x v="2302"/>
    <x v="0"/>
    <x v="993"/>
    <x v="249"/>
    <x v="1"/>
    <s v="DB-13360"/>
    <x v="748"/>
    <x v="2"/>
    <s v="United States"/>
    <x v="20"/>
    <x v="15"/>
    <x v="29"/>
    <x v="3"/>
    <x v="1578"/>
    <x v="0"/>
    <x v="1"/>
    <x v="1560"/>
    <x v="3491"/>
    <x v="1"/>
    <x v="9"/>
    <x v="3971"/>
  </r>
  <r>
    <n v="4649"/>
    <x v="2303"/>
    <x v="3"/>
    <x v="304"/>
    <x v="1049"/>
    <x v="1"/>
    <s v="KB-16585"/>
    <x v="10"/>
    <x v="1"/>
    <s v="United States"/>
    <x v="4"/>
    <x v="4"/>
    <x v="5"/>
    <x v="1"/>
    <x v="1689"/>
    <x v="1"/>
    <x v="10"/>
    <x v="1668"/>
    <x v="3492"/>
    <x v="6"/>
    <x v="0"/>
    <x v="3972"/>
  </r>
  <r>
    <n v="4650"/>
    <x v="2303"/>
    <x v="3"/>
    <x v="304"/>
    <x v="1049"/>
    <x v="1"/>
    <s v="KB-16585"/>
    <x v="10"/>
    <x v="1"/>
    <s v="United States"/>
    <x v="4"/>
    <x v="4"/>
    <x v="5"/>
    <x v="1"/>
    <x v="505"/>
    <x v="1"/>
    <x v="14"/>
    <x v="500"/>
    <x v="3493"/>
    <x v="2"/>
    <x v="0"/>
    <x v="3973"/>
  </r>
  <r>
    <n v="4651"/>
    <x v="2304"/>
    <x v="3"/>
    <x v="798"/>
    <x v="102"/>
    <x v="1"/>
    <s v="AH-10120"/>
    <x v="571"/>
    <x v="2"/>
    <s v="United States"/>
    <x v="8"/>
    <x v="1"/>
    <x v="94"/>
    <x v="1"/>
    <x v="1184"/>
    <x v="1"/>
    <x v="10"/>
    <x v="1161"/>
    <x v="1672"/>
    <x v="2"/>
    <x v="0"/>
    <x v="1770"/>
  </r>
  <r>
    <n v="4652"/>
    <x v="2304"/>
    <x v="3"/>
    <x v="798"/>
    <x v="102"/>
    <x v="1"/>
    <s v="AH-10120"/>
    <x v="571"/>
    <x v="2"/>
    <s v="United States"/>
    <x v="8"/>
    <x v="1"/>
    <x v="94"/>
    <x v="1"/>
    <x v="1438"/>
    <x v="1"/>
    <x v="10"/>
    <x v="1417"/>
    <x v="3494"/>
    <x v="4"/>
    <x v="0"/>
    <x v="3974"/>
  </r>
  <r>
    <n v="4653"/>
    <x v="2305"/>
    <x v="3"/>
    <x v="922"/>
    <x v="318"/>
    <x v="1"/>
    <s v="GH-14410"/>
    <x v="689"/>
    <x v="2"/>
    <s v="United States"/>
    <x v="275"/>
    <x v="30"/>
    <x v="346"/>
    <x v="3"/>
    <x v="1017"/>
    <x v="1"/>
    <x v="10"/>
    <x v="999"/>
    <x v="2722"/>
    <x v="0"/>
    <x v="0"/>
    <x v="3975"/>
  </r>
  <r>
    <n v="4654"/>
    <x v="2305"/>
    <x v="3"/>
    <x v="922"/>
    <x v="318"/>
    <x v="1"/>
    <s v="GH-14410"/>
    <x v="689"/>
    <x v="2"/>
    <s v="United States"/>
    <x v="275"/>
    <x v="30"/>
    <x v="346"/>
    <x v="3"/>
    <x v="1291"/>
    <x v="1"/>
    <x v="4"/>
    <x v="1268"/>
    <x v="3495"/>
    <x v="2"/>
    <x v="0"/>
    <x v="3976"/>
  </r>
  <r>
    <n v="4655"/>
    <x v="2306"/>
    <x v="3"/>
    <x v="92"/>
    <x v="356"/>
    <x v="0"/>
    <s v="KT-16480"/>
    <x v="409"/>
    <x v="0"/>
    <s v="United States"/>
    <x v="8"/>
    <x v="1"/>
    <x v="94"/>
    <x v="1"/>
    <x v="1579"/>
    <x v="1"/>
    <x v="13"/>
    <x v="1561"/>
    <x v="709"/>
    <x v="7"/>
    <x v="0"/>
    <x v="3977"/>
  </r>
  <r>
    <n v="4656"/>
    <x v="2307"/>
    <x v="2"/>
    <x v="952"/>
    <x v="503"/>
    <x v="1"/>
    <s v="KH-16330"/>
    <x v="542"/>
    <x v="1"/>
    <s v="United States"/>
    <x v="210"/>
    <x v="10"/>
    <x v="481"/>
    <x v="2"/>
    <x v="86"/>
    <x v="1"/>
    <x v="4"/>
    <x v="86"/>
    <x v="3496"/>
    <x v="0"/>
    <x v="2"/>
    <x v="3978"/>
  </r>
  <r>
    <n v="4657"/>
    <x v="2308"/>
    <x v="1"/>
    <x v="910"/>
    <x v="531"/>
    <x v="1"/>
    <s v="SV-20785"/>
    <x v="647"/>
    <x v="0"/>
    <s v="United States"/>
    <x v="10"/>
    <x v="9"/>
    <x v="11"/>
    <x v="3"/>
    <x v="726"/>
    <x v="1"/>
    <x v="6"/>
    <x v="718"/>
    <x v="3497"/>
    <x v="0"/>
    <x v="2"/>
    <x v="3979"/>
  </r>
  <r>
    <n v="4658"/>
    <x v="2308"/>
    <x v="1"/>
    <x v="910"/>
    <x v="531"/>
    <x v="1"/>
    <s v="SV-20785"/>
    <x v="647"/>
    <x v="0"/>
    <s v="United States"/>
    <x v="10"/>
    <x v="9"/>
    <x v="11"/>
    <x v="3"/>
    <x v="667"/>
    <x v="1"/>
    <x v="9"/>
    <x v="661"/>
    <x v="775"/>
    <x v="0"/>
    <x v="2"/>
    <x v="798"/>
  </r>
  <r>
    <n v="4659"/>
    <x v="2308"/>
    <x v="1"/>
    <x v="910"/>
    <x v="531"/>
    <x v="1"/>
    <s v="SV-20785"/>
    <x v="647"/>
    <x v="0"/>
    <s v="United States"/>
    <x v="10"/>
    <x v="9"/>
    <x v="11"/>
    <x v="3"/>
    <x v="388"/>
    <x v="1"/>
    <x v="10"/>
    <x v="384"/>
    <x v="892"/>
    <x v="0"/>
    <x v="2"/>
    <x v="2282"/>
  </r>
  <r>
    <n v="4660"/>
    <x v="2308"/>
    <x v="1"/>
    <x v="910"/>
    <x v="531"/>
    <x v="1"/>
    <s v="SV-20785"/>
    <x v="647"/>
    <x v="0"/>
    <s v="United States"/>
    <x v="10"/>
    <x v="9"/>
    <x v="11"/>
    <x v="3"/>
    <x v="189"/>
    <x v="1"/>
    <x v="9"/>
    <x v="188"/>
    <x v="3498"/>
    <x v="3"/>
    <x v="2"/>
    <x v="3980"/>
  </r>
  <r>
    <n v="4661"/>
    <x v="2308"/>
    <x v="1"/>
    <x v="910"/>
    <x v="531"/>
    <x v="1"/>
    <s v="SV-20785"/>
    <x v="647"/>
    <x v="0"/>
    <s v="United States"/>
    <x v="10"/>
    <x v="9"/>
    <x v="11"/>
    <x v="3"/>
    <x v="1690"/>
    <x v="2"/>
    <x v="11"/>
    <x v="1669"/>
    <x v="289"/>
    <x v="1"/>
    <x v="2"/>
    <x v="3981"/>
  </r>
  <r>
    <n v="4662"/>
    <x v="2308"/>
    <x v="1"/>
    <x v="910"/>
    <x v="531"/>
    <x v="1"/>
    <s v="SV-20785"/>
    <x v="647"/>
    <x v="0"/>
    <s v="United States"/>
    <x v="10"/>
    <x v="9"/>
    <x v="11"/>
    <x v="3"/>
    <x v="228"/>
    <x v="0"/>
    <x v="1"/>
    <x v="226"/>
    <x v="2818"/>
    <x v="5"/>
    <x v="4"/>
    <x v="3131"/>
  </r>
  <r>
    <n v="4663"/>
    <x v="2308"/>
    <x v="1"/>
    <x v="910"/>
    <x v="531"/>
    <x v="1"/>
    <s v="SV-20785"/>
    <x v="647"/>
    <x v="0"/>
    <s v="United States"/>
    <x v="10"/>
    <x v="9"/>
    <x v="11"/>
    <x v="3"/>
    <x v="911"/>
    <x v="1"/>
    <x v="4"/>
    <x v="894"/>
    <x v="3499"/>
    <x v="1"/>
    <x v="2"/>
    <x v="3982"/>
  </r>
  <r>
    <n v="4664"/>
    <x v="2309"/>
    <x v="0"/>
    <x v="31"/>
    <x v="42"/>
    <x v="1"/>
    <s v="PO-18850"/>
    <x v="138"/>
    <x v="0"/>
    <s v="United States"/>
    <x v="108"/>
    <x v="2"/>
    <x v="133"/>
    <x v="0"/>
    <x v="547"/>
    <x v="1"/>
    <x v="2"/>
    <x v="542"/>
    <x v="3500"/>
    <x v="7"/>
    <x v="2"/>
    <x v="3983"/>
  </r>
  <r>
    <n v="4665"/>
    <x v="2310"/>
    <x v="0"/>
    <x v="897"/>
    <x v="750"/>
    <x v="1"/>
    <s v="AC-10450"/>
    <x v="549"/>
    <x v="0"/>
    <s v="United States"/>
    <x v="95"/>
    <x v="2"/>
    <x v="118"/>
    <x v="0"/>
    <x v="757"/>
    <x v="1"/>
    <x v="8"/>
    <x v="748"/>
    <x v="3501"/>
    <x v="6"/>
    <x v="6"/>
    <x v="3984"/>
  </r>
  <r>
    <n v="4666"/>
    <x v="2310"/>
    <x v="0"/>
    <x v="897"/>
    <x v="750"/>
    <x v="1"/>
    <s v="AC-10450"/>
    <x v="549"/>
    <x v="0"/>
    <s v="United States"/>
    <x v="95"/>
    <x v="2"/>
    <x v="118"/>
    <x v="0"/>
    <x v="322"/>
    <x v="1"/>
    <x v="2"/>
    <x v="319"/>
    <x v="3416"/>
    <x v="0"/>
    <x v="2"/>
    <x v="3985"/>
  </r>
  <r>
    <n v="4667"/>
    <x v="2311"/>
    <x v="0"/>
    <x v="994"/>
    <x v="1072"/>
    <x v="1"/>
    <s v="KB-16585"/>
    <x v="10"/>
    <x v="1"/>
    <s v="United States"/>
    <x v="4"/>
    <x v="4"/>
    <x v="60"/>
    <x v="1"/>
    <x v="891"/>
    <x v="0"/>
    <x v="5"/>
    <x v="875"/>
    <x v="710"/>
    <x v="4"/>
    <x v="0"/>
    <x v="3986"/>
  </r>
  <r>
    <n v="4668"/>
    <x v="2311"/>
    <x v="0"/>
    <x v="994"/>
    <x v="1072"/>
    <x v="1"/>
    <s v="KB-16585"/>
    <x v="10"/>
    <x v="1"/>
    <s v="United States"/>
    <x v="4"/>
    <x v="4"/>
    <x v="60"/>
    <x v="1"/>
    <x v="343"/>
    <x v="2"/>
    <x v="11"/>
    <x v="339"/>
    <x v="3502"/>
    <x v="0"/>
    <x v="0"/>
    <x v="3987"/>
  </r>
  <r>
    <n v="4669"/>
    <x v="2312"/>
    <x v="3"/>
    <x v="636"/>
    <x v="676"/>
    <x v="1"/>
    <s v="DB-13555"/>
    <x v="587"/>
    <x v="1"/>
    <s v="United States"/>
    <x v="5"/>
    <x v="5"/>
    <x v="6"/>
    <x v="2"/>
    <x v="555"/>
    <x v="1"/>
    <x v="8"/>
    <x v="549"/>
    <x v="3503"/>
    <x v="12"/>
    <x v="3"/>
    <x v="3988"/>
  </r>
  <r>
    <n v="4670"/>
    <x v="2312"/>
    <x v="3"/>
    <x v="636"/>
    <x v="676"/>
    <x v="1"/>
    <s v="DB-13555"/>
    <x v="587"/>
    <x v="1"/>
    <s v="United States"/>
    <x v="5"/>
    <x v="5"/>
    <x v="6"/>
    <x v="2"/>
    <x v="419"/>
    <x v="0"/>
    <x v="0"/>
    <x v="414"/>
    <x v="3504"/>
    <x v="3"/>
    <x v="8"/>
    <x v="3989"/>
  </r>
  <r>
    <n v="4671"/>
    <x v="2312"/>
    <x v="3"/>
    <x v="636"/>
    <x v="676"/>
    <x v="1"/>
    <s v="DB-13555"/>
    <x v="587"/>
    <x v="1"/>
    <s v="United States"/>
    <x v="5"/>
    <x v="5"/>
    <x v="6"/>
    <x v="2"/>
    <x v="1662"/>
    <x v="1"/>
    <x v="4"/>
    <x v="1641"/>
    <x v="3505"/>
    <x v="2"/>
    <x v="2"/>
    <x v="3990"/>
  </r>
  <r>
    <n v="4672"/>
    <x v="2313"/>
    <x v="0"/>
    <x v="995"/>
    <x v="1011"/>
    <x v="1"/>
    <s v="KL-16645"/>
    <x v="107"/>
    <x v="0"/>
    <s v="United States"/>
    <x v="66"/>
    <x v="12"/>
    <x v="185"/>
    <x v="2"/>
    <x v="1152"/>
    <x v="1"/>
    <x v="9"/>
    <x v="1131"/>
    <x v="3506"/>
    <x v="4"/>
    <x v="9"/>
    <x v="3991"/>
  </r>
  <r>
    <n v="4673"/>
    <x v="2313"/>
    <x v="0"/>
    <x v="995"/>
    <x v="1011"/>
    <x v="1"/>
    <s v="KL-16645"/>
    <x v="107"/>
    <x v="0"/>
    <s v="United States"/>
    <x v="66"/>
    <x v="12"/>
    <x v="185"/>
    <x v="2"/>
    <x v="559"/>
    <x v="2"/>
    <x v="7"/>
    <x v="553"/>
    <x v="3507"/>
    <x v="4"/>
    <x v="0"/>
    <x v="3992"/>
  </r>
  <r>
    <n v="4674"/>
    <x v="2313"/>
    <x v="0"/>
    <x v="995"/>
    <x v="1011"/>
    <x v="1"/>
    <s v="KL-16645"/>
    <x v="107"/>
    <x v="0"/>
    <s v="United States"/>
    <x v="66"/>
    <x v="12"/>
    <x v="185"/>
    <x v="2"/>
    <x v="1270"/>
    <x v="2"/>
    <x v="7"/>
    <x v="1246"/>
    <x v="3508"/>
    <x v="7"/>
    <x v="0"/>
    <x v="3993"/>
  </r>
  <r>
    <n v="4675"/>
    <x v="2313"/>
    <x v="0"/>
    <x v="995"/>
    <x v="1011"/>
    <x v="1"/>
    <s v="KL-16645"/>
    <x v="107"/>
    <x v="0"/>
    <s v="United States"/>
    <x v="66"/>
    <x v="12"/>
    <x v="185"/>
    <x v="2"/>
    <x v="269"/>
    <x v="0"/>
    <x v="5"/>
    <x v="266"/>
    <x v="1050"/>
    <x v="1"/>
    <x v="0"/>
    <x v="3994"/>
  </r>
  <r>
    <n v="4676"/>
    <x v="2314"/>
    <x v="3"/>
    <x v="996"/>
    <x v="655"/>
    <x v="0"/>
    <s v="AG-10270"/>
    <x v="8"/>
    <x v="0"/>
    <s v="United States"/>
    <x v="10"/>
    <x v="9"/>
    <x v="74"/>
    <x v="3"/>
    <x v="1441"/>
    <x v="0"/>
    <x v="5"/>
    <x v="1420"/>
    <x v="1660"/>
    <x v="0"/>
    <x v="2"/>
    <x v="1758"/>
  </r>
  <r>
    <n v="4677"/>
    <x v="2315"/>
    <x v="2"/>
    <x v="619"/>
    <x v="247"/>
    <x v="1"/>
    <s v="JF-15295"/>
    <x v="639"/>
    <x v="0"/>
    <s v="United States"/>
    <x v="415"/>
    <x v="7"/>
    <x v="503"/>
    <x v="1"/>
    <x v="1339"/>
    <x v="1"/>
    <x v="8"/>
    <x v="1315"/>
    <x v="3509"/>
    <x v="4"/>
    <x v="2"/>
    <x v="3995"/>
  </r>
  <r>
    <n v="4678"/>
    <x v="2315"/>
    <x v="2"/>
    <x v="619"/>
    <x v="247"/>
    <x v="1"/>
    <s v="JF-15295"/>
    <x v="639"/>
    <x v="0"/>
    <s v="United States"/>
    <x v="415"/>
    <x v="7"/>
    <x v="503"/>
    <x v="1"/>
    <x v="459"/>
    <x v="1"/>
    <x v="4"/>
    <x v="455"/>
    <x v="1240"/>
    <x v="7"/>
    <x v="0"/>
    <x v="3963"/>
  </r>
  <r>
    <n v="4679"/>
    <x v="2315"/>
    <x v="2"/>
    <x v="619"/>
    <x v="247"/>
    <x v="1"/>
    <s v="JF-15295"/>
    <x v="639"/>
    <x v="0"/>
    <s v="United States"/>
    <x v="415"/>
    <x v="7"/>
    <x v="503"/>
    <x v="1"/>
    <x v="1691"/>
    <x v="2"/>
    <x v="11"/>
    <x v="1670"/>
    <x v="137"/>
    <x v="13"/>
    <x v="0"/>
    <x v="3996"/>
  </r>
  <r>
    <n v="4680"/>
    <x v="2315"/>
    <x v="2"/>
    <x v="619"/>
    <x v="247"/>
    <x v="1"/>
    <s v="JF-15295"/>
    <x v="639"/>
    <x v="0"/>
    <s v="United States"/>
    <x v="415"/>
    <x v="7"/>
    <x v="503"/>
    <x v="1"/>
    <x v="683"/>
    <x v="1"/>
    <x v="4"/>
    <x v="33"/>
    <x v="794"/>
    <x v="0"/>
    <x v="0"/>
    <x v="819"/>
  </r>
  <r>
    <n v="4681"/>
    <x v="2315"/>
    <x v="2"/>
    <x v="619"/>
    <x v="247"/>
    <x v="1"/>
    <s v="JF-15295"/>
    <x v="639"/>
    <x v="0"/>
    <s v="United States"/>
    <x v="415"/>
    <x v="7"/>
    <x v="503"/>
    <x v="1"/>
    <x v="1561"/>
    <x v="1"/>
    <x v="8"/>
    <x v="1542"/>
    <x v="3510"/>
    <x v="0"/>
    <x v="2"/>
    <x v="3997"/>
  </r>
  <r>
    <n v="4682"/>
    <x v="2316"/>
    <x v="0"/>
    <x v="216"/>
    <x v="461"/>
    <x v="0"/>
    <s v="RE-19450"/>
    <x v="681"/>
    <x v="0"/>
    <s v="United States"/>
    <x v="109"/>
    <x v="15"/>
    <x v="135"/>
    <x v="3"/>
    <x v="1321"/>
    <x v="1"/>
    <x v="13"/>
    <x v="1298"/>
    <x v="3511"/>
    <x v="6"/>
    <x v="0"/>
    <x v="3998"/>
  </r>
  <r>
    <n v="4683"/>
    <x v="2317"/>
    <x v="0"/>
    <x v="49"/>
    <x v="417"/>
    <x v="3"/>
    <s v="MV-18190"/>
    <x v="160"/>
    <x v="0"/>
    <s v="United States"/>
    <x v="253"/>
    <x v="3"/>
    <x v="313"/>
    <x v="0"/>
    <x v="1211"/>
    <x v="2"/>
    <x v="7"/>
    <x v="1187"/>
    <x v="3512"/>
    <x v="6"/>
    <x v="2"/>
    <x v="3999"/>
  </r>
  <r>
    <n v="4684"/>
    <x v="2318"/>
    <x v="0"/>
    <x v="48"/>
    <x v="143"/>
    <x v="1"/>
    <s v="GB-14530"/>
    <x v="334"/>
    <x v="1"/>
    <s v="United States"/>
    <x v="10"/>
    <x v="9"/>
    <x v="74"/>
    <x v="3"/>
    <x v="1529"/>
    <x v="0"/>
    <x v="3"/>
    <x v="1507"/>
    <x v="3513"/>
    <x v="4"/>
    <x v="10"/>
    <x v="4000"/>
  </r>
  <r>
    <n v="4685"/>
    <x v="2318"/>
    <x v="0"/>
    <x v="48"/>
    <x v="143"/>
    <x v="1"/>
    <s v="GB-14530"/>
    <x v="334"/>
    <x v="1"/>
    <s v="United States"/>
    <x v="10"/>
    <x v="9"/>
    <x v="74"/>
    <x v="3"/>
    <x v="1632"/>
    <x v="0"/>
    <x v="0"/>
    <x v="1613"/>
    <x v="3514"/>
    <x v="4"/>
    <x v="5"/>
    <x v="4001"/>
  </r>
  <r>
    <n v="4686"/>
    <x v="2318"/>
    <x v="0"/>
    <x v="48"/>
    <x v="143"/>
    <x v="1"/>
    <s v="GB-14530"/>
    <x v="334"/>
    <x v="1"/>
    <s v="United States"/>
    <x v="10"/>
    <x v="9"/>
    <x v="74"/>
    <x v="3"/>
    <x v="699"/>
    <x v="1"/>
    <x v="8"/>
    <x v="692"/>
    <x v="3515"/>
    <x v="0"/>
    <x v="6"/>
    <x v="4002"/>
  </r>
  <r>
    <n v="4687"/>
    <x v="2318"/>
    <x v="0"/>
    <x v="48"/>
    <x v="143"/>
    <x v="1"/>
    <s v="GB-14530"/>
    <x v="334"/>
    <x v="1"/>
    <s v="United States"/>
    <x v="10"/>
    <x v="9"/>
    <x v="74"/>
    <x v="3"/>
    <x v="969"/>
    <x v="1"/>
    <x v="13"/>
    <x v="953"/>
    <x v="1814"/>
    <x v="3"/>
    <x v="2"/>
    <x v="1944"/>
  </r>
  <r>
    <n v="4688"/>
    <x v="2319"/>
    <x v="0"/>
    <x v="890"/>
    <x v="991"/>
    <x v="1"/>
    <s v="HL-15040"/>
    <x v="332"/>
    <x v="0"/>
    <s v="United States"/>
    <x v="102"/>
    <x v="14"/>
    <x v="237"/>
    <x v="2"/>
    <x v="1692"/>
    <x v="2"/>
    <x v="7"/>
    <x v="1671"/>
    <x v="3516"/>
    <x v="6"/>
    <x v="0"/>
    <x v="4003"/>
  </r>
  <r>
    <n v="4689"/>
    <x v="2320"/>
    <x v="3"/>
    <x v="983"/>
    <x v="1026"/>
    <x v="1"/>
    <s v="BP-11155"/>
    <x v="669"/>
    <x v="0"/>
    <s v="United States"/>
    <x v="152"/>
    <x v="9"/>
    <x v="207"/>
    <x v="3"/>
    <x v="31"/>
    <x v="1"/>
    <x v="8"/>
    <x v="31"/>
    <x v="3517"/>
    <x v="2"/>
    <x v="6"/>
    <x v="4004"/>
  </r>
  <r>
    <n v="4690"/>
    <x v="2321"/>
    <x v="2"/>
    <x v="414"/>
    <x v="1073"/>
    <x v="2"/>
    <s v="CT-11995"/>
    <x v="564"/>
    <x v="0"/>
    <s v="United States"/>
    <x v="93"/>
    <x v="16"/>
    <x v="115"/>
    <x v="1"/>
    <x v="1416"/>
    <x v="0"/>
    <x v="5"/>
    <x v="1394"/>
    <x v="3518"/>
    <x v="0"/>
    <x v="2"/>
    <x v="4005"/>
  </r>
  <r>
    <n v="4691"/>
    <x v="2321"/>
    <x v="2"/>
    <x v="414"/>
    <x v="1073"/>
    <x v="2"/>
    <s v="CT-11995"/>
    <x v="564"/>
    <x v="0"/>
    <s v="United States"/>
    <x v="93"/>
    <x v="16"/>
    <x v="115"/>
    <x v="1"/>
    <x v="246"/>
    <x v="2"/>
    <x v="11"/>
    <x v="244"/>
    <x v="981"/>
    <x v="1"/>
    <x v="2"/>
    <x v="4006"/>
  </r>
  <r>
    <n v="4692"/>
    <x v="2321"/>
    <x v="2"/>
    <x v="414"/>
    <x v="1073"/>
    <x v="2"/>
    <s v="CT-11995"/>
    <x v="564"/>
    <x v="0"/>
    <s v="United States"/>
    <x v="93"/>
    <x v="16"/>
    <x v="115"/>
    <x v="1"/>
    <x v="211"/>
    <x v="0"/>
    <x v="1"/>
    <x v="210"/>
    <x v="2516"/>
    <x v="1"/>
    <x v="2"/>
    <x v="4007"/>
  </r>
  <r>
    <n v="4693"/>
    <x v="2321"/>
    <x v="2"/>
    <x v="414"/>
    <x v="1073"/>
    <x v="2"/>
    <s v="CT-11995"/>
    <x v="564"/>
    <x v="0"/>
    <s v="United States"/>
    <x v="93"/>
    <x v="16"/>
    <x v="115"/>
    <x v="1"/>
    <x v="447"/>
    <x v="1"/>
    <x v="10"/>
    <x v="1219"/>
    <x v="3519"/>
    <x v="2"/>
    <x v="2"/>
    <x v="4008"/>
  </r>
  <r>
    <n v="4694"/>
    <x v="2321"/>
    <x v="2"/>
    <x v="414"/>
    <x v="1073"/>
    <x v="2"/>
    <s v="CT-11995"/>
    <x v="564"/>
    <x v="0"/>
    <s v="United States"/>
    <x v="93"/>
    <x v="16"/>
    <x v="115"/>
    <x v="1"/>
    <x v="1436"/>
    <x v="1"/>
    <x v="10"/>
    <x v="1415"/>
    <x v="582"/>
    <x v="0"/>
    <x v="2"/>
    <x v="591"/>
  </r>
  <r>
    <n v="4695"/>
    <x v="2322"/>
    <x v="1"/>
    <x v="997"/>
    <x v="374"/>
    <x v="3"/>
    <s v="JL-15835"/>
    <x v="252"/>
    <x v="0"/>
    <s v="United States"/>
    <x v="66"/>
    <x v="12"/>
    <x v="185"/>
    <x v="2"/>
    <x v="777"/>
    <x v="1"/>
    <x v="8"/>
    <x v="768"/>
    <x v="3520"/>
    <x v="4"/>
    <x v="0"/>
    <x v="4009"/>
  </r>
  <r>
    <n v="4696"/>
    <x v="2322"/>
    <x v="1"/>
    <x v="997"/>
    <x v="374"/>
    <x v="3"/>
    <s v="JL-15835"/>
    <x v="252"/>
    <x v="0"/>
    <s v="United States"/>
    <x v="66"/>
    <x v="12"/>
    <x v="185"/>
    <x v="2"/>
    <x v="931"/>
    <x v="0"/>
    <x v="1"/>
    <x v="915"/>
    <x v="3367"/>
    <x v="1"/>
    <x v="0"/>
    <x v="4010"/>
  </r>
  <r>
    <n v="4697"/>
    <x v="2322"/>
    <x v="1"/>
    <x v="997"/>
    <x v="374"/>
    <x v="3"/>
    <s v="JL-15835"/>
    <x v="252"/>
    <x v="0"/>
    <s v="United States"/>
    <x v="66"/>
    <x v="12"/>
    <x v="185"/>
    <x v="2"/>
    <x v="1459"/>
    <x v="0"/>
    <x v="1"/>
    <x v="1436"/>
    <x v="3521"/>
    <x v="0"/>
    <x v="0"/>
    <x v="4011"/>
  </r>
  <r>
    <n v="4698"/>
    <x v="2322"/>
    <x v="1"/>
    <x v="997"/>
    <x v="374"/>
    <x v="3"/>
    <s v="JL-15835"/>
    <x v="252"/>
    <x v="0"/>
    <s v="United States"/>
    <x v="66"/>
    <x v="12"/>
    <x v="185"/>
    <x v="2"/>
    <x v="163"/>
    <x v="0"/>
    <x v="1"/>
    <x v="162"/>
    <x v="3522"/>
    <x v="6"/>
    <x v="0"/>
    <x v="4012"/>
  </r>
  <r>
    <n v="4699"/>
    <x v="2322"/>
    <x v="1"/>
    <x v="997"/>
    <x v="374"/>
    <x v="3"/>
    <s v="JL-15835"/>
    <x v="252"/>
    <x v="0"/>
    <s v="United States"/>
    <x v="66"/>
    <x v="12"/>
    <x v="185"/>
    <x v="2"/>
    <x v="1454"/>
    <x v="0"/>
    <x v="5"/>
    <x v="1431"/>
    <x v="3523"/>
    <x v="1"/>
    <x v="0"/>
    <x v="4013"/>
  </r>
  <r>
    <n v="4700"/>
    <x v="2323"/>
    <x v="3"/>
    <x v="943"/>
    <x v="808"/>
    <x v="1"/>
    <s v="JK-16120"/>
    <x v="451"/>
    <x v="2"/>
    <s v="United States"/>
    <x v="89"/>
    <x v="5"/>
    <x v="110"/>
    <x v="2"/>
    <x v="1609"/>
    <x v="1"/>
    <x v="6"/>
    <x v="1591"/>
    <x v="797"/>
    <x v="0"/>
    <x v="2"/>
    <x v="822"/>
  </r>
  <r>
    <n v="4701"/>
    <x v="2323"/>
    <x v="3"/>
    <x v="943"/>
    <x v="808"/>
    <x v="1"/>
    <s v="JK-16120"/>
    <x v="451"/>
    <x v="2"/>
    <s v="United States"/>
    <x v="89"/>
    <x v="5"/>
    <x v="110"/>
    <x v="2"/>
    <x v="243"/>
    <x v="1"/>
    <x v="4"/>
    <x v="241"/>
    <x v="3524"/>
    <x v="0"/>
    <x v="2"/>
    <x v="4014"/>
  </r>
  <r>
    <n v="4702"/>
    <x v="2323"/>
    <x v="3"/>
    <x v="943"/>
    <x v="808"/>
    <x v="1"/>
    <s v="JK-16120"/>
    <x v="451"/>
    <x v="2"/>
    <s v="United States"/>
    <x v="89"/>
    <x v="5"/>
    <x v="110"/>
    <x v="2"/>
    <x v="630"/>
    <x v="1"/>
    <x v="10"/>
    <x v="624"/>
    <x v="1312"/>
    <x v="0"/>
    <x v="2"/>
    <x v="2997"/>
  </r>
  <r>
    <n v="4703"/>
    <x v="2323"/>
    <x v="3"/>
    <x v="943"/>
    <x v="808"/>
    <x v="1"/>
    <s v="JK-16120"/>
    <x v="451"/>
    <x v="2"/>
    <s v="United States"/>
    <x v="89"/>
    <x v="5"/>
    <x v="110"/>
    <x v="2"/>
    <x v="296"/>
    <x v="0"/>
    <x v="5"/>
    <x v="293"/>
    <x v="3525"/>
    <x v="7"/>
    <x v="7"/>
    <x v="4015"/>
  </r>
  <r>
    <n v="4704"/>
    <x v="2324"/>
    <x v="0"/>
    <x v="890"/>
    <x v="696"/>
    <x v="1"/>
    <s v="DH-13075"/>
    <x v="704"/>
    <x v="1"/>
    <s v="United States"/>
    <x v="12"/>
    <x v="5"/>
    <x v="14"/>
    <x v="2"/>
    <x v="1112"/>
    <x v="1"/>
    <x v="9"/>
    <x v="1092"/>
    <x v="3526"/>
    <x v="0"/>
    <x v="3"/>
    <x v="4016"/>
  </r>
  <r>
    <n v="4705"/>
    <x v="2325"/>
    <x v="0"/>
    <x v="624"/>
    <x v="1074"/>
    <x v="2"/>
    <s v="AG-10900"/>
    <x v="151"/>
    <x v="0"/>
    <s v="United States"/>
    <x v="416"/>
    <x v="29"/>
    <x v="504"/>
    <x v="3"/>
    <x v="660"/>
    <x v="1"/>
    <x v="14"/>
    <x v="654"/>
    <x v="3527"/>
    <x v="3"/>
    <x v="0"/>
    <x v="4017"/>
  </r>
  <r>
    <n v="4706"/>
    <x v="2325"/>
    <x v="0"/>
    <x v="624"/>
    <x v="1074"/>
    <x v="2"/>
    <s v="AG-10900"/>
    <x v="151"/>
    <x v="0"/>
    <s v="United States"/>
    <x v="416"/>
    <x v="29"/>
    <x v="504"/>
    <x v="3"/>
    <x v="148"/>
    <x v="1"/>
    <x v="2"/>
    <x v="148"/>
    <x v="2"/>
    <x v="0"/>
    <x v="0"/>
    <x v="2"/>
  </r>
  <r>
    <n v="4707"/>
    <x v="2325"/>
    <x v="0"/>
    <x v="624"/>
    <x v="1074"/>
    <x v="2"/>
    <s v="AG-10900"/>
    <x v="151"/>
    <x v="0"/>
    <s v="United States"/>
    <x v="416"/>
    <x v="29"/>
    <x v="504"/>
    <x v="3"/>
    <x v="784"/>
    <x v="0"/>
    <x v="5"/>
    <x v="775"/>
    <x v="3528"/>
    <x v="4"/>
    <x v="0"/>
    <x v="4018"/>
  </r>
  <r>
    <n v="4708"/>
    <x v="2326"/>
    <x v="3"/>
    <x v="222"/>
    <x v="569"/>
    <x v="2"/>
    <s v="WB-21850"/>
    <x v="576"/>
    <x v="0"/>
    <s v="United States"/>
    <x v="1"/>
    <x v="1"/>
    <x v="13"/>
    <x v="1"/>
    <x v="1188"/>
    <x v="1"/>
    <x v="8"/>
    <x v="1165"/>
    <x v="1658"/>
    <x v="2"/>
    <x v="2"/>
    <x v="1756"/>
  </r>
  <r>
    <n v="4709"/>
    <x v="2326"/>
    <x v="3"/>
    <x v="222"/>
    <x v="569"/>
    <x v="2"/>
    <s v="WB-21850"/>
    <x v="576"/>
    <x v="0"/>
    <s v="United States"/>
    <x v="1"/>
    <x v="1"/>
    <x v="13"/>
    <x v="1"/>
    <x v="123"/>
    <x v="1"/>
    <x v="4"/>
    <x v="123"/>
    <x v="3529"/>
    <x v="1"/>
    <x v="0"/>
    <x v="4019"/>
  </r>
  <r>
    <n v="4710"/>
    <x v="2326"/>
    <x v="3"/>
    <x v="222"/>
    <x v="569"/>
    <x v="2"/>
    <s v="WB-21850"/>
    <x v="576"/>
    <x v="0"/>
    <s v="United States"/>
    <x v="1"/>
    <x v="1"/>
    <x v="13"/>
    <x v="1"/>
    <x v="809"/>
    <x v="1"/>
    <x v="6"/>
    <x v="799"/>
    <x v="2643"/>
    <x v="0"/>
    <x v="0"/>
    <x v="4020"/>
  </r>
  <r>
    <n v="4711"/>
    <x v="2326"/>
    <x v="3"/>
    <x v="222"/>
    <x v="569"/>
    <x v="2"/>
    <s v="WB-21850"/>
    <x v="576"/>
    <x v="0"/>
    <s v="United States"/>
    <x v="1"/>
    <x v="1"/>
    <x v="13"/>
    <x v="1"/>
    <x v="1196"/>
    <x v="2"/>
    <x v="11"/>
    <x v="1172"/>
    <x v="1038"/>
    <x v="1"/>
    <x v="0"/>
    <x v="3874"/>
  </r>
  <r>
    <n v="4712"/>
    <x v="2327"/>
    <x v="2"/>
    <x v="691"/>
    <x v="1075"/>
    <x v="3"/>
    <s v="JO-15280"/>
    <x v="123"/>
    <x v="0"/>
    <s v="United States"/>
    <x v="10"/>
    <x v="9"/>
    <x v="74"/>
    <x v="3"/>
    <x v="798"/>
    <x v="1"/>
    <x v="8"/>
    <x v="788"/>
    <x v="3530"/>
    <x v="7"/>
    <x v="6"/>
    <x v="4021"/>
  </r>
  <r>
    <n v="4713"/>
    <x v="2328"/>
    <x v="2"/>
    <x v="757"/>
    <x v="444"/>
    <x v="1"/>
    <s v="EJ-13720"/>
    <x v="719"/>
    <x v="0"/>
    <s v="United States"/>
    <x v="114"/>
    <x v="5"/>
    <x v="143"/>
    <x v="2"/>
    <x v="815"/>
    <x v="1"/>
    <x v="10"/>
    <x v="803"/>
    <x v="1590"/>
    <x v="3"/>
    <x v="2"/>
    <x v="1683"/>
  </r>
  <r>
    <n v="4714"/>
    <x v="2328"/>
    <x v="2"/>
    <x v="757"/>
    <x v="444"/>
    <x v="1"/>
    <s v="EJ-13720"/>
    <x v="719"/>
    <x v="0"/>
    <s v="United States"/>
    <x v="114"/>
    <x v="5"/>
    <x v="143"/>
    <x v="2"/>
    <x v="1454"/>
    <x v="0"/>
    <x v="5"/>
    <x v="1431"/>
    <x v="3531"/>
    <x v="0"/>
    <x v="7"/>
    <x v="4022"/>
  </r>
  <r>
    <n v="4715"/>
    <x v="2329"/>
    <x v="3"/>
    <x v="796"/>
    <x v="775"/>
    <x v="2"/>
    <s v="AB-10105"/>
    <x v="455"/>
    <x v="0"/>
    <s v="United States"/>
    <x v="32"/>
    <x v="21"/>
    <x v="40"/>
    <x v="1"/>
    <x v="883"/>
    <x v="2"/>
    <x v="7"/>
    <x v="1471"/>
    <x v="3532"/>
    <x v="0"/>
    <x v="2"/>
    <x v="4023"/>
  </r>
  <r>
    <n v="4716"/>
    <x v="2330"/>
    <x v="1"/>
    <x v="793"/>
    <x v="537"/>
    <x v="1"/>
    <s v="LT-16765"/>
    <x v="398"/>
    <x v="0"/>
    <s v="United States"/>
    <x v="103"/>
    <x v="22"/>
    <x v="127"/>
    <x v="1"/>
    <x v="1066"/>
    <x v="2"/>
    <x v="7"/>
    <x v="1046"/>
    <x v="1227"/>
    <x v="0"/>
    <x v="2"/>
    <x v="1487"/>
  </r>
  <r>
    <n v="4717"/>
    <x v="2331"/>
    <x v="3"/>
    <x v="734"/>
    <x v="94"/>
    <x v="0"/>
    <s v="CM-12655"/>
    <x v="475"/>
    <x v="2"/>
    <s v="United States"/>
    <x v="4"/>
    <x v="4"/>
    <x v="60"/>
    <x v="1"/>
    <x v="971"/>
    <x v="0"/>
    <x v="3"/>
    <x v="956"/>
    <x v="3533"/>
    <x v="0"/>
    <x v="0"/>
    <x v="4024"/>
  </r>
  <r>
    <n v="4718"/>
    <x v="2332"/>
    <x v="1"/>
    <x v="295"/>
    <x v="374"/>
    <x v="1"/>
    <s v="EM-13960"/>
    <x v="75"/>
    <x v="0"/>
    <s v="United States"/>
    <x v="248"/>
    <x v="39"/>
    <x v="307"/>
    <x v="3"/>
    <x v="448"/>
    <x v="1"/>
    <x v="6"/>
    <x v="443"/>
    <x v="3534"/>
    <x v="1"/>
    <x v="0"/>
    <x v="4025"/>
  </r>
  <r>
    <n v="4719"/>
    <x v="2333"/>
    <x v="1"/>
    <x v="998"/>
    <x v="1076"/>
    <x v="2"/>
    <s v="DJ-13420"/>
    <x v="249"/>
    <x v="1"/>
    <s v="United States"/>
    <x v="8"/>
    <x v="1"/>
    <x v="9"/>
    <x v="1"/>
    <x v="511"/>
    <x v="1"/>
    <x v="10"/>
    <x v="506"/>
    <x v="1568"/>
    <x v="3"/>
    <x v="0"/>
    <x v="1657"/>
  </r>
  <r>
    <n v="4720"/>
    <x v="2334"/>
    <x v="1"/>
    <x v="24"/>
    <x v="1077"/>
    <x v="0"/>
    <s v="DE-13255"/>
    <x v="368"/>
    <x v="2"/>
    <s v="United States"/>
    <x v="1"/>
    <x v="1"/>
    <x v="25"/>
    <x v="1"/>
    <x v="273"/>
    <x v="1"/>
    <x v="4"/>
    <x v="270"/>
    <x v="3535"/>
    <x v="3"/>
    <x v="0"/>
    <x v="4026"/>
  </r>
  <r>
    <n v="4721"/>
    <x v="2334"/>
    <x v="1"/>
    <x v="24"/>
    <x v="1077"/>
    <x v="0"/>
    <s v="DE-13255"/>
    <x v="368"/>
    <x v="2"/>
    <s v="United States"/>
    <x v="1"/>
    <x v="1"/>
    <x v="25"/>
    <x v="1"/>
    <x v="1693"/>
    <x v="1"/>
    <x v="10"/>
    <x v="1672"/>
    <x v="1168"/>
    <x v="0"/>
    <x v="0"/>
    <x v="4027"/>
  </r>
  <r>
    <n v="4722"/>
    <x v="2335"/>
    <x v="2"/>
    <x v="159"/>
    <x v="628"/>
    <x v="0"/>
    <s v="NR-18550"/>
    <x v="749"/>
    <x v="0"/>
    <s v="United States"/>
    <x v="34"/>
    <x v="10"/>
    <x v="173"/>
    <x v="2"/>
    <x v="363"/>
    <x v="0"/>
    <x v="3"/>
    <x v="358"/>
    <x v="3536"/>
    <x v="1"/>
    <x v="5"/>
    <x v="4028"/>
  </r>
  <r>
    <n v="4723"/>
    <x v="2336"/>
    <x v="3"/>
    <x v="853"/>
    <x v="285"/>
    <x v="1"/>
    <s v="CK-12325"/>
    <x v="278"/>
    <x v="2"/>
    <s v="United States"/>
    <x v="4"/>
    <x v="4"/>
    <x v="5"/>
    <x v="1"/>
    <x v="773"/>
    <x v="1"/>
    <x v="6"/>
    <x v="33"/>
    <x v="3537"/>
    <x v="7"/>
    <x v="0"/>
    <x v="4029"/>
  </r>
  <r>
    <n v="4724"/>
    <x v="2337"/>
    <x v="0"/>
    <x v="730"/>
    <x v="1078"/>
    <x v="3"/>
    <s v="JF-15490"/>
    <x v="223"/>
    <x v="0"/>
    <s v="United States"/>
    <x v="417"/>
    <x v="32"/>
    <x v="505"/>
    <x v="0"/>
    <x v="522"/>
    <x v="1"/>
    <x v="2"/>
    <x v="517"/>
    <x v="1674"/>
    <x v="1"/>
    <x v="0"/>
    <x v="4030"/>
  </r>
  <r>
    <n v="4725"/>
    <x v="2338"/>
    <x v="0"/>
    <x v="583"/>
    <x v="441"/>
    <x v="1"/>
    <s v="LB-16795"/>
    <x v="697"/>
    <x v="2"/>
    <s v="United States"/>
    <x v="264"/>
    <x v="2"/>
    <x v="330"/>
    <x v="0"/>
    <x v="91"/>
    <x v="1"/>
    <x v="8"/>
    <x v="91"/>
    <x v="3538"/>
    <x v="0"/>
    <x v="6"/>
    <x v="4031"/>
  </r>
  <r>
    <n v="4726"/>
    <x v="2338"/>
    <x v="0"/>
    <x v="583"/>
    <x v="441"/>
    <x v="1"/>
    <s v="LB-16795"/>
    <x v="697"/>
    <x v="2"/>
    <s v="United States"/>
    <x v="264"/>
    <x v="2"/>
    <x v="330"/>
    <x v="0"/>
    <x v="137"/>
    <x v="1"/>
    <x v="9"/>
    <x v="137"/>
    <x v="3539"/>
    <x v="1"/>
    <x v="2"/>
    <x v="4032"/>
  </r>
  <r>
    <n v="4727"/>
    <x v="2339"/>
    <x v="2"/>
    <x v="641"/>
    <x v="695"/>
    <x v="0"/>
    <s v="MP-18175"/>
    <x v="486"/>
    <x v="2"/>
    <s v="United States"/>
    <x v="20"/>
    <x v="15"/>
    <x v="29"/>
    <x v="3"/>
    <x v="1362"/>
    <x v="1"/>
    <x v="4"/>
    <x v="1339"/>
    <x v="2105"/>
    <x v="4"/>
    <x v="0"/>
    <x v="2269"/>
  </r>
  <r>
    <n v="4728"/>
    <x v="2339"/>
    <x v="2"/>
    <x v="641"/>
    <x v="695"/>
    <x v="0"/>
    <s v="MP-18175"/>
    <x v="486"/>
    <x v="2"/>
    <s v="United States"/>
    <x v="20"/>
    <x v="15"/>
    <x v="29"/>
    <x v="3"/>
    <x v="1121"/>
    <x v="0"/>
    <x v="0"/>
    <x v="1100"/>
    <x v="3540"/>
    <x v="1"/>
    <x v="2"/>
    <x v="4033"/>
  </r>
  <r>
    <n v="4729"/>
    <x v="2340"/>
    <x v="2"/>
    <x v="845"/>
    <x v="648"/>
    <x v="1"/>
    <s v="LH-16900"/>
    <x v="23"/>
    <x v="0"/>
    <s v="United States"/>
    <x v="8"/>
    <x v="1"/>
    <x v="94"/>
    <x v="1"/>
    <x v="715"/>
    <x v="1"/>
    <x v="8"/>
    <x v="707"/>
    <x v="3541"/>
    <x v="3"/>
    <x v="2"/>
    <x v="4034"/>
  </r>
  <r>
    <n v="4730"/>
    <x v="2341"/>
    <x v="0"/>
    <x v="427"/>
    <x v="639"/>
    <x v="0"/>
    <s v="SV-20935"/>
    <x v="603"/>
    <x v="0"/>
    <s v="United States"/>
    <x v="61"/>
    <x v="5"/>
    <x v="162"/>
    <x v="2"/>
    <x v="1694"/>
    <x v="2"/>
    <x v="11"/>
    <x v="1673"/>
    <x v="3542"/>
    <x v="1"/>
    <x v="2"/>
    <x v="4035"/>
  </r>
  <r>
    <n v="4731"/>
    <x v="2342"/>
    <x v="1"/>
    <x v="368"/>
    <x v="394"/>
    <x v="0"/>
    <s v="RB-19435"/>
    <x v="579"/>
    <x v="0"/>
    <s v="United States"/>
    <x v="70"/>
    <x v="1"/>
    <x v="188"/>
    <x v="1"/>
    <x v="129"/>
    <x v="1"/>
    <x v="10"/>
    <x v="129"/>
    <x v="3543"/>
    <x v="5"/>
    <x v="0"/>
    <x v="4036"/>
  </r>
  <r>
    <n v="4732"/>
    <x v="2342"/>
    <x v="1"/>
    <x v="368"/>
    <x v="394"/>
    <x v="0"/>
    <s v="RB-19435"/>
    <x v="579"/>
    <x v="0"/>
    <s v="United States"/>
    <x v="70"/>
    <x v="1"/>
    <x v="188"/>
    <x v="1"/>
    <x v="1128"/>
    <x v="1"/>
    <x v="10"/>
    <x v="1107"/>
    <x v="3544"/>
    <x v="1"/>
    <x v="0"/>
    <x v="4037"/>
  </r>
  <r>
    <n v="4733"/>
    <x v="2342"/>
    <x v="1"/>
    <x v="368"/>
    <x v="394"/>
    <x v="0"/>
    <s v="RB-19435"/>
    <x v="579"/>
    <x v="0"/>
    <s v="United States"/>
    <x v="70"/>
    <x v="1"/>
    <x v="188"/>
    <x v="1"/>
    <x v="936"/>
    <x v="2"/>
    <x v="11"/>
    <x v="920"/>
    <x v="3545"/>
    <x v="1"/>
    <x v="0"/>
    <x v="4038"/>
  </r>
  <r>
    <n v="4734"/>
    <x v="2342"/>
    <x v="1"/>
    <x v="368"/>
    <x v="394"/>
    <x v="0"/>
    <s v="RB-19435"/>
    <x v="579"/>
    <x v="0"/>
    <s v="United States"/>
    <x v="70"/>
    <x v="1"/>
    <x v="188"/>
    <x v="1"/>
    <x v="1494"/>
    <x v="0"/>
    <x v="5"/>
    <x v="1473"/>
    <x v="3546"/>
    <x v="1"/>
    <x v="0"/>
    <x v="4039"/>
  </r>
  <r>
    <n v="4735"/>
    <x v="2343"/>
    <x v="0"/>
    <x v="281"/>
    <x v="361"/>
    <x v="1"/>
    <s v="Dl-13600"/>
    <x v="114"/>
    <x v="1"/>
    <s v="United States"/>
    <x v="20"/>
    <x v="15"/>
    <x v="45"/>
    <x v="3"/>
    <x v="1"/>
    <x v="0"/>
    <x v="1"/>
    <x v="1"/>
    <x v="3547"/>
    <x v="1"/>
    <x v="9"/>
    <x v="4040"/>
  </r>
  <r>
    <n v="4736"/>
    <x v="2344"/>
    <x v="1"/>
    <x v="385"/>
    <x v="959"/>
    <x v="1"/>
    <s v="PS-19045"/>
    <x v="390"/>
    <x v="2"/>
    <s v="United States"/>
    <x v="412"/>
    <x v="43"/>
    <x v="506"/>
    <x v="3"/>
    <x v="925"/>
    <x v="1"/>
    <x v="8"/>
    <x v="908"/>
    <x v="341"/>
    <x v="0"/>
    <x v="0"/>
    <x v="1857"/>
  </r>
  <r>
    <n v="4737"/>
    <x v="2344"/>
    <x v="1"/>
    <x v="385"/>
    <x v="959"/>
    <x v="1"/>
    <s v="PS-19045"/>
    <x v="390"/>
    <x v="2"/>
    <s v="United States"/>
    <x v="412"/>
    <x v="43"/>
    <x v="506"/>
    <x v="3"/>
    <x v="528"/>
    <x v="1"/>
    <x v="8"/>
    <x v="523"/>
    <x v="3548"/>
    <x v="0"/>
    <x v="0"/>
    <x v="4041"/>
  </r>
  <r>
    <n v="4738"/>
    <x v="2344"/>
    <x v="1"/>
    <x v="385"/>
    <x v="959"/>
    <x v="1"/>
    <s v="PS-19045"/>
    <x v="390"/>
    <x v="2"/>
    <s v="United States"/>
    <x v="412"/>
    <x v="43"/>
    <x v="506"/>
    <x v="3"/>
    <x v="151"/>
    <x v="2"/>
    <x v="11"/>
    <x v="151"/>
    <x v="3549"/>
    <x v="0"/>
    <x v="0"/>
    <x v="4042"/>
  </r>
  <r>
    <n v="4739"/>
    <x v="2345"/>
    <x v="1"/>
    <x v="954"/>
    <x v="998"/>
    <x v="1"/>
    <s v="GT-14755"/>
    <x v="150"/>
    <x v="0"/>
    <s v="United States"/>
    <x v="85"/>
    <x v="1"/>
    <x v="106"/>
    <x v="1"/>
    <x v="580"/>
    <x v="1"/>
    <x v="2"/>
    <x v="575"/>
    <x v="3550"/>
    <x v="0"/>
    <x v="0"/>
    <x v="4043"/>
  </r>
  <r>
    <n v="4740"/>
    <x v="2345"/>
    <x v="1"/>
    <x v="954"/>
    <x v="998"/>
    <x v="1"/>
    <s v="GT-14755"/>
    <x v="150"/>
    <x v="0"/>
    <s v="United States"/>
    <x v="85"/>
    <x v="1"/>
    <x v="106"/>
    <x v="1"/>
    <x v="972"/>
    <x v="0"/>
    <x v="3"/>
    <x v="957"/>
    <x v="3551"/>
    <x v="7"/>
    <x v="2"/>
    <x v="4044"/>
  </r>
  <r>
    <n v="4741"/>
    <x v="2346"/>
    <x v="3"/>
    <x v="105"/>
    <x v="38"/>
    <x v="1"/>
    <s v="CS-12355"/>
    <x v="394"/>
    <x v="0"/>
    <s v="United States"/>
    <x v="4"/>
    <x v="4"/>
    <x v="60"/>
    <x v="1"/>
    <x v="690"/>
    <x v="1"/>
    <x v="2"/>
    <x v="683"/>
    <x v="745"/>
    <x v="0"/>
    <x v="0"/>
    <x v="763"/>
  </r>
  <r>
    <n v="4742"/>
    <x v="2346"/>
    <x v="3"/>
    <x v="105"/>
    <x v="38"/>
    <x v="1"/>
    <s v="CS-12355"/>
    <x v="394"/>
    <x v="0"/>
    <s v="United States"/>
    <x v="4"/>
    <x v="4"/>
    <x v="60"/>
    <x v="1"/>
    <x v="1320"/>
    <x v="1"/>
    <x v="6"/>
    <x v="1297"/>
    <x v="3307"/>
    <x v="1"/>
    <x v="0"/>
    <x v="3734"/>
  </r>
  <r>
    <n v="4743"/>
    <x v="2346"/>
    <x v="3"/>
    <x v="105"/>
    <x v="38"/>
    <x v="1"/>
    <s v="CS-12355"/>
    <x v="394"/>
    <x v="0"/>
    <s v="United States"/>
    <x v="4"/>
    <x v="4"/>
    <x v="60"/>
    <x v="1"/>
    <x v="660"/>
    <x v="1"/>
    <x v="14"/>
    <x v="654"/>
    <x v="1056"/>
    <x v="1"/>
    <x v="0"/>
    <x v="1096"/>
  </r>
  <r>
    <n v="4744"/>
    <x v="2347"/>
    <x v="3"/>
    <x v="916"/>
    <x v="974"/>
    <x v="3"/>
    <s v="JD-16060"/>
    <x v="148"/>
    <x v="0"/>
    <s v="United States"/>
    <x v="30"/>
    <x v="11"/>
    <x v="38"/>
    <x v="2"/>
    <x v="1432"/>
    <x v="1"/>
    <x v="13"/>
    <x v="1411"/>
    <x v="2307"/>
    <x v="0"/>
    <x v="0"/>
    <x v="2498"/>
  </r>
  <r>
    <n v="4745"/>
    <x v="2347"/>
    <x v="3"/>
    <x v="916"/>
    <x v="974"/>
    <x v="3"/>
    <s v="JD-16060"/>
    <x v="148"/>
    <x v="0"/>
    <s v="United States"/>
    <x v="30"/>
    <x v="11"/>
    <x v="38"/>
    <x v="2"/>
    <x v="1125"/>
    <x v="1"/>
    <x v="4"/>
    <x v="1104"/>
    <x v="3552"/>
    <x v="4"/>
    <x v="0"/>
    <x v="4045"/>
  </r>
  <r>
    <n v="4746"/>
    <x v="2347"/>
    <x v="3"/>
    <x v="916"/>
    <x v="974"/>
    <x v="3"/>
    <s v="JD-16060"/>
    <x v="148"/>
    <x v="0"/>
    <s v="United States"/>
    <x v="30"/>
    <x v="11"/>
    <x v="38"/>
    <x v="2"/>
    <x v="669"/>
    <x v="1"/>
    <x v="8"/>
    <x v="663"/>
    <x v="3445"/>
    <x v="0"/>
    <x v="0"/>
    <x v="4046"/>
  </r>
  <r>
    <n v="4747"/>
    <x v="2347"/>
    <x v="3"/>
    <x v="916"/>
    <x v="974"/>
    <x v="3"/>
    <s v="JD-16060"/>
    <x v="148"/>
    <x v="0"/>
    <s v="United States"/>
    <x v="30"/>
    <x v="11"/>
    <x v="38"/>
    <x v="2"/>
    <x v="799"/>
    <x v="1"/>
    <x v="8"/>
    <x v="789"/>
    <x v="3553"/>
    <x v="1"/>
    <x v="0"/>
    <x v="4047"/>
  </r>
  <r>
    <n v="4748"/>
    <x v="2348"/>
    <x v="0"/>
    <x v="840"/>
    <x v="1079"/>
    <x v="3"/>
    <s v="TS-21160"/>
    <x v="378"/>
    <x v="1"/>
    <s v="United States"/>
    <x v="8"/>
    <x v="1"/>
    <x v="94"/>
    <x v="1"/>
    <x v="1566"/>
    <x v="1"/>
    <x v="14"/>
    <x v="1548"/>
    <x v="3554"/>
    <x v="1"/>
    <x v="0"/>
    <x v="4048"/>
  </r>
  <r>
    <n v="4749"/>
    <x v="2348"/>
    <x v="0"/>
    <x v="840"/>
    <x v="1079"/>
    <x v="3"/>
    <s v="TS-21160"/>
    <x v="378"/>
    <x v="1"/>
    <s v="United States"/>
    <x v="8"/>
    <x v="1"/>
    <x v="94"/>
    <x v="1"/>
    <x v="1530"/>
    <x v="0"/>
    <x v="5"/>
    <x v="1508"/>
    <x v="2691"/>
    <x v="1"/>
    <x v="0"/>
    <x v="2974"/>
  </r>
  <r>
    <n v="4750"/>
    <x v="2349"/>
    <x v="0"/>
    <x v="435"/>
    <x v="487"/>
    <x v="2"/>
    <s v="BV-11245"/>
    <x v="296"/>
    <x v="1"/>
    <s v="United States"/>
    <x v="4"/>
    <x v="4"/>
    <x v="5"/>
    <x v="1"/>
    <x v="481"/>
    <x v="1"/>
    <x v="10"/>
    <x v="477"/>
    <x v="657"/>
    <x v="2"/>
    <x v="0"/>
    <x v="669"/>
  </r>
  <r>
    <n v="4751"/>
    <x v="2350"/>
    <x v="0"/>
    <x v="877"/>
    <x v="1080"/>
    <x v="2"/>
    <s v="DL-13495"/>
    <x v="393"/>
    <x v="1"/>
    <s v="United States"/>
    <x v="258"/>
    <x v="4"/>
    <x v="320"/>
    <x v="1"/>
    <x v="1491"/>
    <x v="2"/>
    <x v="15"/>
    <x v="1469"/>
    <x v="2524"/>
    <x v="1"/>
    <x v="2"/>
    <x v="2767"/>
  </r>
  <r>
    <n v="4752"/>
    <x v="2351"/>
    <x v="0"/>
    <x v="10"/>
    <x v="10"/>
    <x v="1"/>
    <s v="EB-13870"/>
    <x v="12"/>
    <x v="0"/>
    <s v="United States"/>
    <x v="47"/>
    <x v="18"/>
    <x v="78"/>
    <x v="0"/>
    <x v="1049"/>
    <x v="2"/>
    <x v="7"/>
    <x v="1029"/>
    <x v="1390"/>
    <x v="1"/>
    <x v="2"/>
    <x v="1458"/>
  </r>
  <r>
    <n v="4753"/>
    <x v="2352"/>
    <x v="3"/>
    <x v="225"/>
    <x v="865"/>
    <x v="1"/>
    <s v="ES-14020"/>
    <x v="301"/>
    <x v="0"/>
    <s v="United States"/>
    <x v="25"/>
    <x v="18"/>
    <x v="279"/>
    <x v="0"/>
    <x v="541"/>
    <x v="0"/>
    <x v="1"/>
    <x v="536"/>
    <x v="3555"/>
    <x v="0"/>
    <x v="2"/>
    <x v="4049"/>
  </r>
  <r>
    <n v="4754"/>
    <x v="2353"/>
    <x v="1"/>
    <x v="295"/>
    <x v="313"/>
    <x v="1"/>
    <s v="JB-15925"/>
    <x v="102"/>
    <x v="0"/>
    <s v="United States"/>
    <x v="89"/>
    <x v="5"/>
    <x v="110"/>
    <x v="2"/>
    <x v="1695"/>
    <x v="2"/>
    <x v="11"/>
    <x v="1674"/>
    <x v="4"/>
    <x v="4"/>
    <x v="2"/>
    <x v="4050"/>
  </r>
  <r>
    <n v="4755"/>
    <x v="2354"/>
    <x v="3"/>
    <x v="447"/>
    <x v="493"/>
    <x v="1"/>
    <s v="SC-20380"/>
    <x v="618"/>
    <x v="0"/>
    <s v="United States"/>
    <x v="95"/>
    <x v="2"/>
    <x v="118"/>
    <x v="0"/>
    <x v="625"/>
    <x v="1"/>
    <x v="8"/>
    <x v="619"/>
    <x v="3556"/>
    <x v="0"/>
    <x v="6"/>
    <x v="4051"/>
  </r>
  <r>
    <n v="4756"/>
    <x v="2354"/>
    <x v="3"/>
    <x v="447"/>
    <x v="493"/>
    <x v="1"/>
    <s v="SC-20380"/>
    <x v="618"/>
    <x v="0"/>
    <s v="United States"/>
    <x v="95"/>
    <x v="2"/>
    <x v="118"/>
    <x v="0"/>
    <x v="1696"/>
    <x v="1"/>
    <x v="10"/>
    <x v="1675"/>
    <x v="912"/>
    <x v="1"/>
    <x v="2"/>
    <x v="945"/>
  </r>
  <r>
    <n v="4757"/>
    <x v="2355"/>
    <x v="3"/>
    <x v="296"/>
    <x v="425"/>
    <x v="1"/>
    <s v="EB-13870"/>
    <x v="12"/>
    <x v="0"/>
    <s v="United States"/>
    <x v="10"/>
    <x v="9"/>
    <x v="105"/>
    <x v="3"/>
    <x v="1310"/>
    <x v="1"/>
    <x v="8"/>
    <x v="1287"/>
    <x v="3557"/>
    <x v="0"/>
    <x v="6"/>
    <x v="4052"/>
  </r>
  <r>
    <n v="4758"/>
    <x v="2356"/>
    <x v="3"/>
    <x v="504"/>
    <x v="547"/>
    <x v="1"/>
    <s v="TC-21475"/>
    <x v="679"/>
    <x v="2"/>
    <s v="United States"/>
    <x v="414"/>
    <x v="10"/>
    <x v="507"/>
    <x v="2"/>
    <x v="582"/>
    <x v="1"/>
    <x v="8"/>
    <x v="577"/>
    <x v="3558"/>
    <x v="3"/>
    <x v="3"/>
    <x v="4053"/>
  </r>
  <r>
    <n v="4759"/>
    <x v="2357"/>
    <x v="2"/>
    <x v="935"/>
    <x v="322"/>
    <x v="1"/>
    <s v="SG-20605"/>
    <x v="611"/>
    <x v="0"/>
    <s v="United States"/>
    <x v="20"/>
    <x v="15"/>
    <x v="29"/>
    <x v="3"/>
    <x v="469"/>
    <x v="2"/>
    <x v="7"/>
    <x v="465"/>
    <x v="3559"/>
    <x v="4"/>
    <x v="0"/>
    <x v="4054"/>
  </r>
  <r>
    <n v="4760"/>
    <x v="2357"/>
    <x v="2"/>
    <x v="935"/>
    <x v="322"/>
    <x v="1"/>
    <s v="SG-20605"/>
    <x v="611"/>
    <x v="0"/>
    <s v="United States"/>
    <x v="20"/>
    <x v="15"/>
    <x v="29"/>
    <x v="3"/>
    <x v="997"/>
    <x v="1"/>
    <x v="8"/>
    <x v="980"/>
    <x v="786"/>
    <x v="0"/>
    <x v="2"/>
    <x v="4055"/>
  </r>
  <r>
    <n v="4761"/>
    <x v="2357"/>
    <x v="2"/>
    <x v="935"/>
    <x v="322"/>
    <x v="1"/>
    <s v="SG-20605"/>
    <x v="611"/>
    <x v="0"/>
    <s v="United States"/>
    <x v="20"/>
    <x v="15"/>
    <x v="29"/>
    <x v="3"/>
    <x v="696"/>
    <x v="1"/>
    <x v="8"/>
    <x v="689"/>
    <x v="3560"/>
    <x v="0"/>
    <x v="2"/>
    <x v="4056"/>
  </r>
  <r>
    <n v="4762"/>
    <x v="2358"/>
    <x v="0"/>
    <x v="945"/>
    <x v="505"/>
    <x v="1"/>
    <s v="BM-11785"/>
    <x v="298"/>
    <x v="0"/>
    <s v="United States"/>
    <x v="38"/>
    <x v="24"/>
    <x v="47"/>
    <x v="3"/>
    <x v="1647"/>
    <x v="1"/>
    <x v="2"/>
    <x v="1627"/>
    <x v="2184"/>
    <x v="0"/>
    <x v="2"/>
    <x v="2352"/>
  </r>
  <r>
    <n v="4763"/>
    <x v="2358"/>
    <x v="0"/>
    <x v="945"/>
    <x v="505"/>
    <x v="1"/>
    <s v="BM-11785"/>
    <x v="298"/>
    <x v="0"/>
    <s v="United States"/>
    <x v="38"/>
    <x v="24"/>
    <x v="47"/>
    <x v="3"/>
    <x v="1257"/>
    <x v="1"/>
    <x v="14"/>
    <x v="1232"/>
    <x v="3561"/>
    <x v="0"/>
    <x v="2"/>
    <x v="4057"/>
  </r>
  <r>
    <n v="4764"/>
    <x v="2359"/>
    <x v="2"/>
    <x v="328"/>
    <x v="110"/>
    <x v="1"/>
    <s v="NR-18550"/>
    <x v="749"/>
    <x v="0"/>
    <s v="United States"/>
    <x v="374"/>
    <x v="1"/>
    <x v="457"/>
    <x v="1"/>
    <x v="1697"/>
    <x v="1"/>
    <x v="12"/>
    <x v="1676"/>
    <x v="1101"/>
    <x v="1"/>
    <x v="0"/>
    <x v="4058"/>
  </r>
  <r>
    <n v="4765"/>
    <x v="2360"/>
    <x v="3"/>
    <x v="221"/>
    <x v="207"/>
    <x v="2"/>
    <s v="PG-18820"/>
    <x v="310"/>
    <x v="0"/>
    <s v="United States"/>
    <x v="8"/>
    <x v="1"/>
    <x v="94"/>
    <x v="1"/>
    <x v="924"/>
    <x v="1"/>
    <x v="6"/>
    <x v="907"/>
    <x v="3562"/>
    <x v="4"/>
    <x v="0"/>
    <x v="4059"/>
  </r>
  <r>
    <n v="4766"/>
    <x v="2361"/>
    <x v="1"/>
    <x v="999"/>
    <x v="353"/>
    <x v="1"/>
    <s v="DB-13270"/>
    <x v="489"/>
    <x v="2"/>
    <s v="United States"/>
    <x v="20"/>
    <x v="15"/>
    <x v="29"/>
    <x v="3"/>
    <x v="1062"/>
    <x v="1"/>
    <x v="6"/>
    <x v="1042"/>
    <x v="2467"/>
    <x v="7"/>
    <x v="0"/>
    <x v="2700"/>
  </r>
  <r>
    <n v="4767"/>
    <x v="2362"/>
    <x v="1"/>
    <x v="1000"/>
    <x v="1003"/>
    <x v="2"/>
    <s v="NS-18640"/>
    <x v="374"/>
    <x v="1"/>
    <s v="United States"/>
    <x v="52"/>
    <x v="5"/>
    <x v="65"/>
    <x v="2"/>
    <x v="721"/>
    <x v="2"/>
    <x v="11"/>
    <x v="713"/>
    <x v="3563"/>
    <x v="2"/>
    <x v="2"/>
    <x v="4060"/>
  </r>
  <r>
    <n v="4768"/>
    <x v="2362"/>
    <x v="1"/>
    <x v="1000"/>
    <x v="1003"/>
    <x v="2"/>
    <s v="NS-18640"/>
    <x v="374"/>
    <x v="1"/>
    <s v="United States"/>
    <x v="52"/>
    <x v="5"/>
    <x v="65"/>
    <x v="2"/>
    <x v="1187"/>
    <x v="2"/>
    <x v="7"/>
    <x v="1164"/>
    <x v="3564"/>
    <x v="1"/>
    <x v="2"/>
    <x v="4061"/>
  </r>
  <r>
    <n v="4769"/>
    <x v="2363"/>
    <x v="3"/>
    <x v="455"/>
    <x v="1081"/>
    <x v="3"/>
    <s v="CS-11860"/>
    <x v="750"/>
    <x v="0"/>
    <s v="United States"/>
    <x v="108"/>
    <x v="3"/>
    <x v="222"/>
    <x v="0"/>
    <x v="1588"/>
    <x v="1"/>
    <x v="10"/>
    <x v="1571"/>
    <x v="869"/>
    <x v="4"/>
    <x v="2"/>
    <x v="4062"/>
  </r>
  <r>
    <n v="4770"/>
    <x v="2364"/>
    <x v="0"/>
    <x v="251"/>
    <x v="926"/>
    <x v="0"/>
    <s v="CC-12430"/>
    <x v="254"/>
    <x v="2"/>
    <s v="United States"/>
    <x v="8"/>
    <x v="1"/>
    <x v="9"/>
    <x v="1"/>
    <x v="591"/>
    <x v="1"/>
    <x v="8"/>
    <x v="586"/>
    <x v="1655"/>
    <x v="1"/>
    <x v="2"/>
    <x v="4063"/>
  </r>
  <r>
    <n v="4771"/>
    <x v="2364"/>
    <x v="0"/>
    <x v="251"/>
    <x v="926"/>
    <x v="0"/>
    <s v="CC-12430"/>
    <x v="254"/>
    <x v="2"/>
    <s v="United States"/>
    <x v="8"/>
    <x v="1"/>
    <x v="9"/>
    <x v="1"/>
    <x v="1698"/>
    <x v="1"/>
    <x v="14"/>
    <x v="1677"/>
    <x v="875"/>
    <x v="1"/>
    <x v="0"/>
    <x v="4064"/>
  </r>
  <r>
    <n v="4772"/>
    <x v="2365"/>
    <x v="2"/>
    <x v="656"/>
    <x v="1082"/>
    <x v="0"/>
    <s v="AC-10450"/>
    <x v="549"/>
    <x v="0"/>
    <s v="United States"/>
    <x v="418"/>
    <x v="16"/>
    <x v="508"/>
    <x v="1"/>
    <x v="39"/>
    <x v="2"/>
    <x v="7"/>
    <x v="39"/>
    <x v="3565"/>
    <x v="8"/>
    <x v="2"/>
    <x v="4065"/>
  </r>
  <r>
    <n v="4773"/>
    <x v="2366"/>
    <x v="3"/>
    <x v="51"/>
    <x v="207"/>
    <x v="1"/>
    <s v="CM-12385"/>
    <x v="200"/>
    <x v="0"/>
    <s v="United States"/>
    <x v="22"/>
    <x v="10"/>
    <x v="26"/>
    <x v="2"/>
    <x v="1372"/>
    <x v="0"/>
    <x v="5"/>
    <x v="1348"/>
    <x v="3566"/>
    <x v="7"/>
    <x v="7"/>
    <x v="4066"/>
  </r>
  <r>
    <n v="4774"/>
    <x v="2366"/>
    <x v="3"/>
    <x v="51"/>
    <x v="207"/>
    <x v="1"/>
    <s v="CM-12385"/>
    <x v="200"/>
    <x v="0"/>
    <s v="United States"/>
    <x v="22"/>
    <x v="10"/>
    <x v="26"/>
    <x v="2"/>
    <x v="745"/>
    <x v="1"/>
    <x v="2"/>
    <x v="736"/>
    <x v="132"/>
    <x v="2"/>
    <x v="2"/>
    <x v="2045"/>
  </r>
  <r>
    <n v="4775"/>
    <x v="2366"/>
    <x v="3"/>
    <x v="51"/>
    <x v="207"/>
    <x v="1"/>
    <s v="CM-12385"/>
    <x v="200"/>
    <x v="0"/>
    <s v="United States"/>
    <x v="22"/>
    <x v="10"/>
    <x v="26"/>
    <x v="2"/>
    <x v="872"/>
    <x v="2"/>
    <x v="7"/>
    <x v="857"/>
    <x v="2705"/>
    <x v="0"/>
    <x v="2"/>
    <x v="2995"/>
  </r>
  <r>
    <n v="4776"/>
    <x v="2367"/>
    <x v="3"/>
    <x v="673"/>
    <x v="410"/>
    <x v="1"/>
    <s v="EK-13795"/>
    <x v="735"/>
    <x v="2"/>
    <s v="United States"/>
    <x v="194"/>
    <x v="1"/>
    <x v="245"/>
    <x v="1"/>
    <x v="809"/>
    <x v="1"/>
    <x v="6"/>
    <x v="799"/>
    <x v="371"/>
    <x v="4"/>
    <x v="0"/>
    <x v="4067"/>
  </r>
  <r>
    <n v="4777"/>
    <x v="2368"/>
    <x v="0"/>
    <x v="317"/>
    <x v="1083"/>
    <x v="0"/>
    <s v="CK-12760"/>
    <x v="316"/>
    <x v="1"/>
    <s v="United States"/>
    <x v="85"/>
    <x v="15"/>
    <x v="254"/>
    <x v="3"/>
    <x v="865"/>
    <x v="1"/>
    <x v="2"/>
    <x v="33"/>
    <x v="1313"/>
    <x v="1"/>
    <x v="0"/>
    <x v="1368"/>
  </r>
  <r>
    <n v="4778"/>
    <x v="2368"/>
    <x v="0"/>
    <x v="317"/>
    <x v="1083"/>
    <x v="0"/>
    <s v="CK-12760"/>
    <x v="316"/>
    <x v="1"/>
    <s v="United States"/>
    <x v="85"/>
    <x v="15"/>
    <x v="254"/>
    <x v="3"/>
    <x v="1257"/>
    <x v="1"/>
    <x v="14"/>
    <x v="1232"/>
    <x v="3567"/>
    <x v="1"/>
    <x v="0"/>
    <x v="4068"/>
  </r>
  <r>
    <n v="4779"/>
    <x v="2369"/>
    <x v="3"/>
    <x v="659"/>
    <x v="45"/>
    <x v="1"/>
    <s v="PK-19075"/>
    <x v="7"/>
    <x v="0"/>
    <s v="United States"/>
    <x v="46"/>
    <x v="13"/>
    <x v="284"/>
    <x v="3"/>
    <x v="336"/>
    <x v="1"/>
    <x v="9"/>
    <x v="332"/>
    <x v="3568"/>
    <x v="3"/>
    <x v="0"/>
    <x v="4069"/>
  </r>
  <r>
    <n v="4780"/>
    <x v="2370"/>
    <x v="2"/>
    <x v="1001"/>
    <x v="1084"/>
    <x v="2"/>
    <s v="MH-18025"/>
    <x v="659"/>
    <x v="0"/>
    <s v="United States"/>
    <x v="198"/>
    <x v="15"/>
    <x v="249"/>
    <x v="3"/>
    <x v="474"/>
    <x v="0"/>
    <x v="1"/>
    <x v="470"/>
    <x v="3569"/>
    <x v="7"/>
    <x v="9"/>
    <x v="4070"/>
  </r>
  <r>
    <n v="4781"/>
    <x v="2371"/>
    <x v="2"/>
    <x v="845"/>
    <x v="648"/>
    <x v="1"/>
    <s v="SC-20725"/>
    <x v="56"/>
    <x v="0"/>
    <s v="United States"/>
    <x v="12"/>
    <x v="5"/>
    <x v="32"/>
    <x v="2"/>
    <x v="1423"/>
    <x v="0"/>
    <x v="1"/>
    <x v="1402"/>
    <x v="3570"/>
    <x v="4"/>
    <x v="4"/>
    <x v="232"/>
  </r>
  <r>
    <n v="4782"/>
    <x v="2371"/>
    <x v="2"/>
    <x v="845"/>
    <x v="648"/>
    <x v="1"/>
    <s v="SC-20725"/>
    <x v="56"/>
    <x v="0"/>
    <s v="United States"/>
    <x v="12"/>
    <x v="5"/>
    <x v="32"/>
    <x v="2"/>
    <x v="1699"/>
    <x v="1"/>
    <x v="8"/>
    <x v="1678"/>
    <x v="3571"/>
    <x v="1"/>
    <x v="3"/>
    <x v="4071"/>
  </r>
  <r>
    <n v="4783"/>
    <x v="2371"/>
    <x v="2"/>
    <x v="845"/>
    <x v="648"/>
    <x v="1"/>
    <s v="SC-20725"/>
    <x v="56"/>
    <x v="0"/>
    <s v="United States"/>
    <x v="12"/>
    <x v="5"/>
    <x v="32"/>
    <x v="2"/>
    <x v="515"/>
    <x v="1"/>
    <x v="14"/>
    <x v="510"/>
    <x v="3572"/>
    <x v="3"/>
    <x v="2"/>
    <x v="4072"/>
  </r>
  <r>
    <n v="4784"/>
    <x v="2372"/>
    <x v="3"/>
    <x v="480"/>
    <x v="1085"/>
    <x v="1"/>
    <s v="GB-14575"/>
    <x v="673"/>
    <x v="0"/>
    <s v="United States"/>
    <x v="391"/>
    <x v="41"/>
    <x v="476"/>
    <x v="2"/>
    <x v="964"/>
    <x v="1"/>
    <x v="10"/>
    <x v="948"/>
    <x v="1007"/>
    <x v="2"/>
    <x v="0"/>
    <x v="1046"/>
  </r>
  <r>
    <n v="4785"/>
    <x v="2373"/>
    <x v="1"/>
    <x v="555"/>
    <x v="313"/>
    <x v="1"/>
    <s v="IM-15070"/>
    <x v="5"/>
    <x v="0"/>
    <s v="United States"/>
    <x v="77"/>
    <x v="22"/>
    <x v="97"/>
    <x v="1"/>
    <x v="1355"/>
    <x v="1"/>
    <x v="6"/>
    <x v="1332"/>
    <x v="1332"/>
    <x v="2"/>
    <x v="2"/>
    <x v="4073"/>
  </r>
  <r>
    <n v="4786"/>
    <x v="2373"/>
    <x v="1"/>
    <x v="555"/>
    <x v="313"/>
    <x v="1"/>
    <s v="IM-15070"/>
    <x v="5"/>
    <x v="0"/>
    <s v="United States"/>
    <x v="77"/>
    <x v="22"/>
    <x v="97"/>
    <x v="1"/>
    <x v="1368"/>
    <x v="0"/>
    <x v="0"/>
    <x v="1344"/>
    <x v="3573"/>
    <x v="4"/>
    <x v="6"/>
    <x v="4074"/>
  </r>
  <r>
    <n v="4787"/>
    <x v="2373"/>
    <x v="1"/>
    <x v="555"/>
    <x v="313"/>
    <x v="1"/>
    <s v="IM-15070"/>
    <x v="5"/>
    <x v="0"/>
    <s v="United States"/>
    <x v="77"/>
    <x v="22"/>
    <x v="97"/>
    <x v="1"/>
    <x v="824"/>
    <x v="1"/>
    <x v="6"/>
    <x v="812"/>
    <x v="1728"/>
    <x v="1"/>
    <x v="2"/>
    <x v="1833"/>
  </r>
  <r>
    <n v="4788"/>
    <x v="2373"/>
    <x v="1"/>
    <x v="555"/>
    <x v="313"/>
    <x v="1"/>
    <s v="IM-15070"/>
    <x v="5"/>
    <x v="0"/>
    <s v="United States"/>
    <x v="77"/>
    <x v="22"/>
    <x v="97"/>
    <x v="1"/>
    <x v="1700"/>
    <x v="2"/>
    <x v="11"/>
    <x v="1679"/>
    <x v="3574"/>
    <x v="4"/>
    <x v="2"/>
    <x v="4075"/>
  </r>
  <r>
    <n v="4789"/>
    <x v="2373"/>
    <x v="1"/>
    <x v="555"/>
    <x v="313"/>
    <x v="1"/>
    <s v="IM-15070"/>
    <x v="5"/>
    <x v="0"/>
    <s v="United States"/>
    <x v="77"/>
    <x v="22"/>
    <x v="97"/>
    <x v="1"/>
    <x v="1027"/>
    <x v="0"/>
    <x v="5"/>
    <x v="1009"/>
    <x v="3575"/>
    <x v="6"/>
    <x v="2"/>
    <x v="4076"/>
  </r>
  <r>
    <n v="4790"/>
    <x v="2373"/>
    <x v="1"/>
    <x v="555"/>
    <x v="313"/>
    <x v="1"/>
    <s v="IM-15070"/>
    <x v="5"/>
    <x v="0"/>
    <s v="United States"/>
    <x v="77"/>
    <x v="22"/>
    <x v="97"/>
    <x v="1"/>
    <x v="1001"/>
    <x v="0"/>
    <x v="5"/>
    <x v="984"/>
    <x v="3576"/>
    <x v="2"/>
    <x v="2"/>
    <x v="4077"/>
  </r>
  <r>
    <n v="4791"/>
    <x v="2373"/>
    <x v="1"/>
    <x v="555"/>
    <x v="313"/>
    <x v="1"/>
    <s v="IM-15070"/>
    <x v="5"/>
    <x v="0"/>
    <s v="United States"/>
    <x v="77"/>
    <x v="22"/>
    <x v="97"/>
    <x v="1"/>
    <x v="1342"/>
    <x v="0"/>
    <x v="3"/>
    <x v="1318"/>
    <x v="3577"/>
    <x v="2"/>
    <x v="5"/>
    <x v="4078"/>
  </r>
  <r>
    <n v="4792"/>
    <x v="2373"/>
    <x v="1"/>
    <x v="555"/>
    <x v="313"/>
    <x v="1"/>
    <s v="IM-15070"/>
    <x v="5"/>
    <x v="0"/>
    <s v="United States"/>
    <x v="77"/>
    <x v="22"/>
    <x v="97"/>
    <x v="1"/>
    <x v="778"/>
    <x v="1"/>
    <x v="10"/>
    <x v="1680"/>
    <x v="633"/>
    <x v="1"/>
    <x v="2"/>
    <x v="644"/>
  </r>
  <r>
    <n v="4793"/>
    <x v="2373"/>
    <x v="1"/>
    <x v="555"/>
    <x v="313"/>
    <x v="1"/>
    <s v="IM-15070"/>
    <x v="5"/>
    <x v="0"/>
    <s v="United States"/>
    <x v="77"/>
    <x v="22"/>
    <x v="97"/>
    <x v="1"/>
    <x v="96"/>
    <x v="1"/>
    <x v="10"/>
    <x v="96"/>
    <x v="3578"/>
    <x v="1"/>
    <x v="2"/>
    <x v="4079"/>
  </r>
  <r>
    <n v="4794"/>
    <x v="2374"/>
    <x v="1"/>
    <x v="685"/>
    <x v="1086"/>
    <x v="1"/>
    <s v="MM-18055"/>
    <x v="514"/>
    <x v="0"/>
    <s v="United States"/>
    <x v="20"/>
    <x v="15"/>
    <x v="164"/>
    <x v="3"/>
    <x v="910"/>
    <x v="1"/>
    <x v="10"/>
    <x v="893"/>
    <x v="1614"/>
    <x v="4"/>
    <x v="0"/>
    <x v="4080"/>
  </r>
  <r>
    <n v="4795"/>
    <x v="2375"/>
    <x v="1"/>
    <x v="199"/>
    <x v="325"/>
    <x v="1"/>
    <s v="MF-18250"/>
    <x v="751"/>
    <x v="1"/>
    <s v="United States"/>
    <x v="1"/>
    <x v="1"/>
    <x v="1"/>
    <x v="1"/>
    <x v="1618"/>
    <x v="0"/>
    <x v="5"/>
    <x v="1600"/>
    <x v="3579"/>
    <x v="7"/>
    <x v="0"/>
    <x v="4081"/>
  </r>
  <r>
    <n v="4796"/>
    <x v="2376"/>
    <x v="1"/>
    <x v="863"/>
    <x v="1087"/>
    <x v="1"/>
    <s v="CK-12595"/>
    <x v="242"/>
    <x v="0"/>
    <s v="United States"/>
    <x v="419"/>
    <x v="32"/>
    <x v="509"/>
    <x v="0"/>
    <x v="620"/>
    <x v="1"/>
    <x v="8"/>
    <x v="33"/>
    <x v="719"/>
    <x v="1"/>
    <x v="0"/>
    <x v="737"/>
  </r>
  <r>
    <n v="4797"/>
    <x v="2377"/>
    <x v="0"/>
    <x v="675"/>
    <x v="1088"/>
    <x v="1"/>
    <s v="MK-17905"/>
    <x v="149"/>
    <x v="1"/>
    <s v="United States"/>
    <x v="108"/>
    <x v="2"/>
    <x v="133"/>
    <x v="0"/>
    <x v="1242"/>
    <x v="1"/>
    <x v="8"/>
    <x v="1216"/>
    <x v="3580"/>
    <x v="1"/>
    <x v="6"/>
    <x v="4082"/>
  </r>
  <r>
    <n v="4798"/>
    <x v="2377"/>
    <x v="0"/>
    <x v="675"/>
    <x v="1088"/>
    <x v="1"/>
    <s v="MK-17905"/>
    <x v="149"/>
    <x v="1"/>
    <s v="United States"/>
    <x v="108"/>
    <x v="2"/>
    <x v="133"/>
    <x v="0"/>
    <x v="1347"/>
    <x v="1"/>
    <x v="10"/>
    <x v="1323"/>
    <x v="277"/>
    <x v="5"/>
    <x v="2"/>
    <x v="282"/>
  </r>
  <r>
    <n v="4799"/>
    <x v="2377"/>
    <x v="0"/>
    <x v="675"/>
    <x v="1088"/>
    <x v="1"/>
    <s v="MK-17905"/>
    <x v="149"/>
    <x v="1"/>
    <s v="United States"/>
    <x v="108"/>
    <x v="2"/>
    <x v="133"/>
    <x v="0"/>
    <x v="1598"/>
    <x v="0"/>
    <x v="5"/>
    <x v="1581"/>
    <x v="3581"/>
    <x v="1"/>
    <x v="2"/>
    <x v="4083"/>
  </r>
  <r>
    <n v="4800"/>
    <x v="2377"/>
    <x v="0"/>
    <x v="675"/>
    <x v="1088"/>
    <x v="1"/>
    <s v="MK-17905"/>
    <x v="149"/>
    <x v="1"/>
    <s v="United States"/>
    <x v="108"/>
    <x v="2"/>
    <x v="133"/>
    <x v="0"/>
    <x v="47"/>
    <x v="2"/>
    <x v="7"/>
    <x v="47"/>
    <x v="3582"/>
    <x v="2"/>
    <x v="2"/>
    <x v="4084"/>
  </r>
  <r>
    <n v="4801"/>
    <x v="2377"/>
    <x v="0"/>
    <x v="675"/>
    <x v="1088"/>
    <x v="1"/>
    <s v="MK-17905"/>
    <x v="149"/>
    <x v="1"/>
    <s v="United States"/>
    <x v="108"/>
    <x v="2"/>
    <x v="133"/>
    <x v="0"/>
    <x v="1701"/>
    <x v="1"/>
    <x v="6"/>
    <x v="1681"/>
    <x v="411"/>
    <x v="0"/>
    <x v="2"/>
    <x v="4085"/>
  </r>
  <r>
    <n v="4802"/>
    <x v="2377"/>
    <x v="0"/>
    <x v="675"/>
    <x v="1088"/>
    <x v="1"/>
    <s v="MK-17905"/>
    <x v="149"/>
    <x v="1"/>
    <s v="United States"/>
    <x v="108"/>
    <x v="2"/>
    <x v="133"/>
    <x v="0"/>
    <x v="153"/>
    <x v="1"/>
    <x v="8"/>
    <x v="152"/>
    <x v="3583"/>
    <x v="0"/>
    <x v="6"/>
    <x v="4086"/>
  </r>
  <r>
    <n v="4803"/>
    <x v="2377"/>
    <x v="0"/>
    <x v="675"/>
    <x v="1088"/>
    <x v="1"/>
    <s v="MK-17905"/>
    <x v="149"/>
    <x v="1"/>
    <s v="United States"/>
    <x v="108"/>
    <x v="2"/>
    <x v="133"/>
    <x v="0"/>
    <x v="78"/>
    <x v="1"/>
    <x v="8"/>
    <x v="78"/>
    <x v="3584"/>
    <x v="8"/>
    <x v="6"/>
    <x v="4087"/>
  </r>
  <r>
    <n v="4804"/>
    <x v="2378"/>
    <x v="3"/>
    <x v="1002"/>
    <x v="1089"/>
    <x v="0"/>
    <s v="MH-17455"/>
    <x v="708"/>
    <x v="0"/>
    <s v="United States"/>
    <x v="10"/>
    <x v="9"/>
    <x v="11"/>
    <x v="3"/>
    <x v="781"/>
    <x v="2"/>
    <x v="7"/>
    <x v="772"/>
    <x v="3585"/>
    <x v="7"/>
    <x v="10"/>
    <x v="4088"/>
  </r>
  <r>
    <n v="4805"/>
    <x v="2378"/>
    <x v="3"/>
    <x v="1002"/>
    <x v="1089"/>
    <x v="0"/>
    <s v="MH-17455"/>
    <x v="708"/>
    <x v="0"/>
    <s v="United States"/>
    <x v="10"/>
    <x v="9"/>
    <x v="11"/>
    <x v="3"/>
    <x v="1308"/>
    <x v="0"/>
    <x v="5"/>
    <x v="1284"/>
    <x v="3586"/>
    <x v="6"/>
    <x v="2"/>
    <x v="4089"/>
  </r>
  <r>
    <n v="4806"/>
    <x v="2379"/>
    <x v="1"/>
    <x v="6"/>
    <x v="332"/>
    <x v="0"/>
    <s v="NG-18430"/>
    <x v="159"/>
    <x v="0"/>
    <s v="United States"/>
    <x v="1"/>
    <x v="1"/>
    <x v="141"/>
    <x v="1"/>
    <x v="640"/>
    <x v="1"/>
    <x v="10"/>
    <x v="634"/>
    <x v="2479"/>
    <x v="0"/>
    <x v="0"/>
    <x v="2714"/>
  </r>
  <r>
    <n v="4807"/>
    <x v="2379"/>
    <x v="1"/>
    <x v="6"/>
    <x v="332"/>
    <x v="0"/>
    <s v="NG-18430"/>
    <x v="159"/>
    <x v="0"/>
    <s v="United States"/>
    <x v="1"/>
    <x v="1"/>
    <x v="141"/>
    <x v="1"/>
    <x v="1450"/>
    <x v="1"/>
    <x v="10"/>
    <x v="1428"/>
    <x v="3587"/>
    <x v="12"/>
    <x v="0"/>
    <x v="4090"/>
  </r>
  <r>
    <n v="4808"/>
    <x v="2379"/>
    <x v="1"/>
    <x v="6"/>
    <x v="332"/>
    <x v="0"/>
    <s v="NG-18430"/>
    <x v="159"/>
    <x v="0"/>
    <s v="United States"/>
    <x v="1"/>
    <x v="1"/>
    <x v="141"/>
    <x v="1"/>
    <x v="602"/>
    <x v="1"/>
    <x v="4"/>
    <x v="597"/>
    <x v="687"/>
    <x v="1"/>
    <x v="0"/>
    <x v="700"/>
  </r>
  <r>
    <n v="4809"/>
    <x v="2380"/>
    <x v="2"/>
    <x v="533"/>
    <x v="986"/>
    <x v="1"/>
    <s v="PB-19210"/>
    <x v="536"/>
    <x v="1"/>
    <s v="United States"/>
    <x v="10"/>
    <x v="9"/>
    <x v="63"/>
    <x v="3"/>
    <x v="1249"/>
    <x v="1"/>
    <x v="12"/>
    <x v="1224"/>
    <x v="3588"/>
    <x v="1"/>
    <x v="2"/>
    <x v="4091"/>
  </r>
  <r>
    <n v="4810"/>
    <x v="2381"/>
    <x v="1"/>
    <x v="17"/>
    <x v="1090"/>
    <x v="2"/>
    <s v="RE-19450"/>
    <x v="681"/>
    <x v="0"/>
    <s v="United States"/>
    <x v="342"/>
    <x v="6"/>
    <x v="423"/>
    <x v="2"/>
    <x v="1689"/>
    <x v="1"/>
    <x v="10"/>
    <x v="1668"/>
    <x v="3589"/>
    <x v="4"/>
    <x v="0"/>
    <x v="4092"/>
  </r>
  <r>
    <n v="4811"/>
    <x v="2381"/>
    <x v="1"/>
    <x v="17"/>
    <x v="1090"/>
    <x v="2"/>
    <s v="RE-19450"/>
    <x v="681"/>
    <x v="0"/>
    <s v="United States"/>
    <x v="342"/>
    <x v="6"/>
    <x v="423"/>
    <x v="2"/>
    <x v="1191"/>
    <x v="2"/>
    <x v="7"/>
    <x v="1167"/>
    <x v="3590"/>
    <x v="0"/>
    <x v="0"/>
    <x v="4093"/>
  </r>
  <r>
    <n v="4812"/>
    <x v="2382"/>
    <x v="0"/>
    <x v="696"/>
    <x v="423"/>
    <x v="0"/>
    <s v="EB-14110"/>
    <x v="686"/>
    <x v="0"/>
    <s v="United States"/>
    <x v="10"/>
    <x v="9"/>
    <x v="63"/>
    <x v="3"/>
    <x v="323"/>
    <x v="0"/>
    <x v="1"/>
    <x v="320"/>
    <x v="3591"/>
    <x v="1"/>
    <x v="4"/>
    <x v="4094"/>
  </r>
  <r>
    <n v="4813"/>
    <x v="2382"/>
    <x v="0"/>
    <x v="696"/>
    <x v="423"/>
    <x v="0"/>
    <s v="EB-14110"/>
    <x v="686"/>
    <x v="0"/>
    <s v="United States"/>
    <x v="10"/>
    <x v="9"/>
    <x v="63"/>
    <x v="3"/>
    <x v="361"/>
    <x v="2"/>
    <x v="16"/>
    <x v="356"/>
    <x v="3592"/>
    <x v="4"/>
    <x v="10"/>
    <x v="4095"/>
  </r>
  <r>
    <n v="4814"/>
    <x v="2382"/>
    <x v="0"/>
    <x v="696"/>
    <x v="423"/>
    <x v="0"/>
    <s v="EB-14110"/>
    <x v="686"/>
    <x v="0"/>
    <s v="United States"/>
    <x v="10"/>
    <x v="9"/>
    <x v="63"/>
    <x v="3"/>
    <x v="1702"/>
    <x v="0"/>
    <x v="5"/>
    <x v="1682"/>
    <x v="3593"/>
    <x v="1"/>
    <x v="2"/>
    <x v="4096"/>
  </r>
  <r>
    <n v="4815"/>
    <x v="2383"/>
    <x v="0"/>
    <x v="541"/>
    <x v="761"/>
    <x v="2"/>
    <s v="TB-21625"/>
    <x v="577"/>
    <x v="0"/>
    <s v="United States"/>
    <x v="1"/>
    <x v="1"/>
    <x v="25"/>
    <x v="1"/>
    <x v="150"/>
    <x v="1"/>
    <x v="10"/>
    <x v="150"/>
    <x v="1465"/>
    <x v="1"/>
    <x v="0"/>
    <x v="2695"/>
  </r>
  <r>
    <n v="4816"/>
    <x v="2384"/>
    <x v="2"/>
    <x v="58"/>
    <x v="252"/>
    <x v="1"/>
    <s v="MG-17695"/>
    <x v="726"/>
    <x v="0"/>
    <s v="United States"/>
    <x v="10"/>
    <x v="9"/>
    <x v="63"/>
    <x v="3"/>
    <x v="229"/>
    <x v="1"/>
    <x v="10"/>
    <x v="227"/>
    <x v="3594"/>
    <x v="1"/>
    <x v="2"/>
    <x v="4097"/>
  </r>
  <r>
    <n v="4817"/>
    <x v="2384"/>
    <x v="2"/>
    <x v="58"/>
    <x v="252"/>
    <x v="1"/>
    <s v="MG-17695"/>
    <x v="726"/>
    <x v="0"/>
    <s v="United States"/>
    <x v="10"/>
    <x v="9"/>
    <x v="63"/>
    <x v="3"/>
    <x v="1656"/>
    <x v="1"/>
    <x v="9"/>
    <x v="1635"/>
    <x v="3595"/>
    <x v="0"/>
    <x v="2"/>
    <x v="4098"/>
  </r>
  <r>
    <n v="4818"/>
    <x v="2384"/>
    <x v="2"/>
    <x v="58"/>
    <x v="252"/>
    <x v="1"/>
    <s v="MG-17695"/>
    <x v="726"/>
    <x v="0"/>
    <s v="United States"/>
    <x v="10"/>
    <x v="9"/>
    <x v="63"/>
    <x v="3"/>
    <x v="543"/>
    <x v="1"/>
    <x v="9"/>
    <x v="538"/>
    <x v="3596"/>
    <x v="0"/>
    <x v="2"/>
    <x v="4099"/>
  </r>
  <r>
    <n v="4819"/>
    <x v="2384"/>
    <x v="2"/>
    <x v="58"/>
    <x v="252"/>
    <x v="1"/>
    <s v="MG-17695"/>
    <x v="726"/>
    <x v="0"/>
    <s v="United States"/>
    <x v="10"/>
    <x v="9"/>
    <x v="63"/>
    <x v="3"/>
    <x v="1043"/>
    <x v="1"/>
    <x v="4"/>
    <x v="1023"/>
    <x v="3597"/>
    <x v="4"/>
    <x v="2"/>
    <x v="4100"/>
  </r>
  <r>
    <n v="4820"/>
    <x v="2385"/>
    <x v="3"/>
    <x v="110"/>
    <x v="1055"/>
    <x v="1"/>
    <s v="LW-17125"/>
    <x v="752"/>
    <x v="0"/>
    <s v="United States"/>
    <x v="165"/>
    <x v="29"/>
    <x v="211"/>
    <x v="3"/>
    <x v="1499"/>
    <x v="1"/>
    <x v="8"/>
    <x v="1478"/>
    <x v="3598"/>
    <x v="0"/>
    <x v="0"/>
    <x v="4101"/>
  </r>
  <r>
    <n v="4821"/>
    <x v="2386"/>
    <x v="1"/>
    <x v="1003"/>
    <x v="1091"/>
    <x v="1"/>
    <s v="PF-19120"/>
    <x v="724"/>
    <x v="0"/>
    <s v="United States"/>
    <x v="52"/>
    <x v="5"/>
    <x v="65"/>
    <x v="2"/>
    <x v="1364"/>
    <x v="1"/>
    <x v="9"/>
    <x v="1341"/>
    <x v="3599"/>
    <x v="8"/>
    <x v="3"/>
    <x v="4102"/>
  </r>
  <r>
    <n v="4822"/>
    <x v="2386"/>
    <x v="1"/>
    <x v="1003"/>
    <x v="1091"/>
    <x v="1"/>
    <s v="PF-19120"/>
    <x v="724"/>
    <x v="0"/>
    <s v="United States"/>
    <x v="52"/>
    <x v="5"/>
    <x v="65"/>
    <x v="2"/>
    <x v="657"/>
    <x v="2"/>
    <x v="11"/>
    <x v="651"/>
    <x v="3130"/>
    <x v="5"/>
    <x v="2"/>
    <x v="4103"/>
  </r>
  <r>
    <n v="4823"/>
    <x v="2387"/>
    <x v="0"/>
    <x v="212"/>
    <x v="625"/>
    <x v="3"/>
    <s v="NZ-18565"/>
    <x v="125"/>
    <x v="2"/>
    <s v="United States"/>
    <x v="420"/>
    <x v="16"/>
    <x v="510"/>
    <x v="1"/>
    <x v="444"/>
    <x v="1"/>
    <x v="8"/>
    <x v="439"/>
    <x v="3600"/>
    <x v="5"/>
    <x v="6"/>
    <x v="4104"/>
  </r>
  <r>
    <n v="4824"/>
    <x v="2388"/>
    <x v="0"/>
    <x v="831"/>
    <x v="482"/>
    <x v="1"/>
    <s v="CK-12205"/>
    <x v="237"/>
    <x v="0"/>
    <s v="United States"/>
    <x v="38"/>
    <x v="24"/>
    <x v="47"/>
    <x v="3"/>
    <x v="1703"/>
    <x v="2"/>
    <x v="15"/>
    <x v="1683"/>
    <x v="3601"/>
    <x v="3"/>
    <x v="6"/>
    <x v="4105"/>
  </r>
  <r>
    <n v="4825"/>
    <x v="2388"/>
    <x v="0"/>
    <x v="831"/>
    <x v="482"/>
    <x v="1"/>
    <s v="CK-12205"/>
    <x v="237"/>
    <x v="0"/>
    <s v="United States"/>
    <x v="38"/>
    <x v="24"/>
    <x v="47"/>
    <x v="3"/>
    <x v="163"/>
    <x v="0"/>
    <x v="1"/>
    <x v="162"/>
    <x v="3602"/>
    <x v="1"/>
    <x v="4"/>
    <x v="4106"/>
  </r>
  <r>
    <n v="4826"/>
    <x v="2388"/>
    <x v="0"/>
    <x v="831"/>
    <x v="482"/>
    <x v="1"/>
    <s v="CK-12205"/>
    <x v="237"/>
    <x v="0"/>
    <s v="United States"/>
    <x v="38"/>
    <x v="24"/>
    <x v="47"/>
    <x v="3"/>
    <x v="1416"/>
    <x v="0"/>
    <x v="5"/>
    <x v="1394"/>
    <x v="2540"/>
    <x v="1"/>
    <x v="2"/>
    <x v="4107"/>
  </r>
  <r>
    <n v="4827"/>
    <x v="2389"/>
    <x v="3"/>
    <x v="105"/>
    <x v="205"/>
    <x v="2"/>
    <s v="JE-15610"/>
    <x v="531"/>
    <x v="1"/>
    <s v="United States"/>
    <x v="1"/>
    <x v="1"/>
    <x v="1"/>
    <x v="1"/>
    <x v="236"/>
    <x v="1"/>
    <x v="8"/>
    <x v="234"/>
    <x v="3603"/>
    <x v="4"/>
    <x v="2"/>
    <x v="4108"/>
  </r>
  <r>
    <n v="4828"/>
    <x v="2390"/>
    <x v="2"/>
    <x v="301"/>
    <x v="821"/>
    <x v="1"/>
    <s v="JO-15145"/>
    <x v="705"/>
    <x v="1"/>
    <s v="United States"/>
    <x v="102"/>
    <x v="0"/>
    <x v="126"/>
    <x v="0"/>
    <x v="1156"/>
    <x v="1"/>
    <x v="4"/>
    <x v="1135"/>
    <x v="2876"/>
    <x v="0"/>
    <x v="0"/>
    <x v="3198"/>
  </r>
  <r>
    <n v="4829"/>
    <x v="2390"/>
    <x v="2"/>
    <x v="301"/>
    <x v="821"/>
    <x v="1"/>
    <s v="JO-15145"/>
    <x v="705"/>
    <x v="1"/>
    <s v="United States"/>
    <x v="102"/>
    <x v="0"/>
    <x v="126"/>
    <x v="0"/>
    <x v="868"/>
    <x v="1"/>
    <x v="6"/>
    <x v="853"/>
    <x v="719"/>
    <x v="1"/>
    <x v="0"/>
    <x v="4109"/>
  </r>
  <r>
    <n v="4830"/>
    <x v="2391"/>
    <x v="0"/>
    <x v="666"/>
    <x v="662"/>
    <x v="1"/>
    <s v="TT-21220"/>
    <x v="627"/>
    <x v="0"/>
    <s v="United States"/>
    <x v="20"/>
    <x v="15"/>
    <x v="45"/>
    <x v="3"/>
    <x v="1212"/>
    <x v="1"/>
    <x v="8"/>
    <x v="1188"/>
    <x v="3604"/>
    <x v="1"/>
    <x v="2"/>
    <x v="4110"/>
  </r>
  <r>
    <n v="4831"/>
    <x v="2392"/>
    <x v="2"/>
    <x v="845"/>
    <x v="648"/>
    <x v="1"/>
    <s v="MS-17365"/>
    <x v="333"/>
    <x v="0"/>
    <s v="United States"/>
    <x v="421"/>
    <x v="6"/>
    <x v="511"/>
    <x v="2"/>
    <x v="1360"/>
    <x v="1"/>
    <x v="9"/>
    <x v="1337"/>
    <x v="3605"/>
    <x v="5"/>
    <x v="0"/>
    <x v="4111"/>
  </r>
  <r>
    <n v="4832"/>
    <x v="2392"/>
    <x v="2"/>
    <x v="845"/>
    <x v="648"/>
    <x v="1"/>
    <s v="MS-17365"/>
    <x v="333"/>
    <x v="0"/>
    <s v="United States"/>
    <x v="421"/>
    <x v="6"/>
    <x v="511"/>
    <x v="2"/>
    <x v="762"/>
    <x v="1"/>
    <x v="4"/>
    <x v="754"/>
    <x v="905"/>
    <x v="1"/>
    <x v="0"/>
    <x v="938"/>
  </r>
  <r>
    <n v="4833"/>
    <x v="2392"/>
    <x v="2"/>
    <x v="845"/>
    <x v="648"/>
    <x v="1"/>
    <s v="MS-17365"/>
    <x v="333"/>
    <x v="0"/>
    <s v="United States"/>
    <x v="421"/>
    <x v="6"/>
    <x v="511"/>
    <x v="2"/>
    <x v="1011"/>
    <x v="1"/>
    <x v="4"/>
    <x v="994"/>
    <x v="2433"/>
    <x v="0"/>
    <x v="0"/>
    <x v="2657"/>
  </r>
  <r>
    <n v="4834"/>
    <x v="2392"/>
    <x v="2"/>
    <x v="845"/>
    <x v="648"/>
    <x v="1"/>
    <s v="MS-17365"/>
    <x v="333"/>
    <x v="0"/>
    <s v="United States"/>
    <x v="421"/>
    <x v="6"/>
    <x v="511"/>
    <x v="2"/>
    <x v="925"/>
    <x v="1"/>
    <x v="8"/>
    <x v="908"/>
    <x v="714"/>
    <x v="1"/>
    <x v="0"/>
    <x v="4112"/>
  </r>
  <r>
    <n v="4835"/>
    <x v="2393"/>
    <x v="3"/>
    <x v="361"/>
    <x v="495"/>
    <x v="1"/>
    <s v="MP-18175"/>
    <x v="486"/>
    <x v="2"/>
    <s v="United States"/>
    <x v="8"/>
    <x v="1"/>
    <x v="94"/>
    <x v="1"/>
    <x v="1230"/>
    <x v="1"/>
    <x v="8"/>
    <x v="1204"/>
    <x v="3089"/>
    <x v="2"/>
    <x v="2"/>
    <x v="4113"/>
  </r>
  <r>
    <n v="4836"/>
    <x v="2393"/>
    <x v="3"/>
    <x v="361"/>
    <x v="495"/>
    <x v="1"/>
    <s v="MP-18175"/>
    <x v="486"/>
    <x v="2"/>
    <s v="United States"/>
    <x v="8"/>
    <x v="1"/>
    <x v="94"/>
    <x v="1"/>
    <x v="1323"/>
    <x v="1"/>
    <x v="10"/>
    <x v="1300"/>
    <x v="1168"/>
    <x v="0"/>
    <x v="0"/>
    <x v="4027"/>
  </r>
  <r>
    <n v="4837"/>
    <x v="2393"/>
    <x v="3"/>
    <x v="361"/>
    <x v="495"/>
    <x v="1"/>
    <s v="MP-18175"/>
    <x v="486"/>
    <x v="2"/>
    <s v="United States"/>
    <x v="8"/>
    <x v="1"/>
    <x v="94"/>
    <x v="1"/>
    <x v="799"/>
    <x v="1"/>
    <x v="8"/>
    <x v="789"/>
    <x v="958"/>
    <x v="4"/>
    <x v="2"/>
    <x v="993"/>
  </r>
  <r>
    <n v="4838"/>
    <x v="2394"/>
    <x v="3"/>
    <x v="702"/>
    <x v="1081"/>
    <x v="2"/>
    <s v="FH-14350"/>
    <x v="651"/>
    <x v="0"/>
    <s v="United States"/>
    <x v="65"/>
    <x v="24"/>
    <x v="82"/>
    <x v="3"/>
    <x v="858"/>
    <x v="1"/>
    <x v="8"/>
    <x v="844"/>
    <x v="3606"/>
    <x v="0"/>
    <x v="6"/>
    <x v="4114"/>
  </r>
  <r>
    <n v="4839"/>
    <x v="2394"/>
    <x v="3"/>
    <x v="702"/>
    <x v="1081"/>
    <x v="2"/>
    <s v="FH-14350"/>
    <x v="651"/>
    <x v="0"/>
    <s v="United States"/>
    <x v="65"/>
    <x v="24"/>
    <x v="82"/>
    <x v="3"/>
    <x v="874"/>
    <x v="1"/>
    <x v="10"/>
    <x v="859"/>
    <x v="3607"/>
    <x v="5"/>
    <x v="2"/>
    <x v="4115"/>
  </r>
  <r>
    <n v="4840"/>
    <x v="2394"/>
    <x v="3"/>
    <x v="702"/>
    <x v="1081"/>
    <x v="2"/>
    <s v="FH-14350"/>
    <x v="651"/>
    <x v="0"/>
    <s v="United States"/>
    <x v="65"/>
    <x v="24"/>
    <x v="82"/>
    <x v="3"/>
    <x v="194"/>
    <x v="2"/>
    <x v="7"/>
    <x v="193"/>
    <x v="3608"/>
    <x v="4"/>
    <x v="10"/>
    <x v="4116"/>
  </r>
  <r>
    <n v="4841"/>
    <x v="2395"/>
    <x v="3"/>
    <x v="225"/>
    <x v="654"/>
    <x v="1"/>
    <s v="SC-20050"/>
    <x v="337"/>
    <x v="2"/>
    <s v="United States"/>
    <x v="0"/>
    <x v="0"/>
    <x v="0"/>
    <x v="0"/>
    <x v="93"/>
    <x v="0"/>
    <x v="5"/>
    <x v="93"/>
    <x v="3609"/>
    <x v="0"/>
    <x v="0"/>
    <x v="4117"/>
  </r>
  <r>
    <n v="4842"/>
    <x v="2396"/>
    <x v="0"/>
    <x v="443"/>
    <x v="470"/>
    <x v="1"/>
    <s v="NM-18520"/>
    <x v="392"/>
    <x v="0"/>
    <s v="United States"/>
    <x v="256"/>
    <x v="24"/>
    <x v="391"/>
    <x v="3"/>
    <x v="1488"/>
    <x v="1"/>
    <x v="8"/>
    <x v="1466"/>
    <x v="3610"/>
    <x v="1"/>
    <x v="6"/>
    <x v="4118"/>
  </r>
  <r>
    <n v="4843"/>
    <x v="2397"/>
    <x v="3"/>
    <x v="365"/>
    <x v="1092"/>
    <x v="1"/>
    <s v="JO-15280"/>
    <x v="123"/>
    <x v="0"/>
    <s v="United States"/>
    <x v="26"/>
    <x v="18"/>
    <x v="31"/>
    <x v="0"/>
    <x v="886"/>
    <x v="1"/>
    <x v="4"/>
    <x v="870"/>
    <x v="3611"/>
    <x v="2"/>
    <x v="2"/>
    <x v="4119"/>
  </r>
  <r>
    <n v="4844"/>
    <x v="2398"/>
    <x v="0"/>
    <x v="77"/>
    <x v="333"/>
    <x v="2"/>
    <s v="CC-12475"/>
    <x v="693"/>
    <x v="0"/>
    <s v="United States"/>
    <x v="80"/>
    <x v="30"/>
    <x v="100"/>
    <x v="3"/>
    <x v="1028"/>
    <x v="1"/>
    <x v="13"/>
    <x v="1010"/>
    <x v="3612"/>
    <x v="4"/>
    <x v="0"/>
    <x v="4120"/>
  </r>
  <r>
    <n v="4845"/>
    <x v="2399"/>
    <x v="2"/>
    <x v="527"/>
    <x v="729"/>
    <x v="2"/>
    <s v="MZ-17515"/>
    <x v="89"/>
    <x v="1"/>
    <s v="United States"/>
    <x v="1"/>
    <x v="1"/>
    <x v="141"/>
    <x v="1"/>
    <x v="307"/>
    <x v="1"/>
    <x v="8"/>
    <x v="304"/>
    <x v="1600"/>
    <x v="0"/>
    <x v="2"/>
    <x v="1695"/>
  </r>
  <r>
    <n v="4846"/>
    <x v="2400"/>
    <x v="1"/>
    <x v="862"/>
    <x v="1093"/>
    <x v="0"/>
    <s v="MS-17830"/>
    <x v="234"/>
    <x v="0"/>
    <s v="United States"/>
    <x v="30"/>
    <x v="15"/>
    <x v="144"/>
    <x v="3"/>
    <x v="236"/>
    <x v="1"/>
    <x v="8"/>
    <x v="234"/>
    <x v="3613"/>
    <x v="1"/>
    <x v="2"/>
    <x v="4121"/>
  </r>
  <r>
    <n v="4847"/>
    <x v="2401"/>
    <x v="2"/>
    <x v="402"/>
    <x v="1004"/>
    <x v="0"/>
    <s v="GK-14620"/>
    <x v="136"/>
    <x v="1"/>
    <s v="United States"/>
    <x v="127"/>
    <x v="21"/>
    <x v="160"/>
    <x v="1"/>
    <x v="803"/>
    <x v="2"/>
    <x v="7"/>
    <x v="793"/>
    <x v="1274"/>
    <x v="2"/>
    <x v="2"/>
    <x v="4122"/>
  </r>
  <r>
    <n v="4848"/>
    <x v="2401"/>
    <x v="2"/>
    <x v="402"/>
    <x v="1004"/>
    <x v="0"/>
    <s v="GK-14620"/>
    <x v="136"/>
    <x v="1"/>
    <s v="United States"/>
    <x v="127"/>
    <x v="21"/>
    <x v="160"/>
    <x v="1"/>
    <x v="359"/>
    <x v="1"/>
    <x v="6"/>
    <x v="355"/>
    <x v="3614"/>
    <x v="10"/>
    <x v="2"/>
    <x v="4123"/>
  </r>
  <r>
    <n v="4849"/>
    <x v="2401"/>
    <x v="2"/>
    <x v="402"/>
    <x v="1004"/>
    <x v="0"/>
    <s v="GK-14620"/>
    <x v="136"/>
    <x v="1"/>
    <s v="United States"/>
    <x v="127"/>
    <x v="21"/>
    <x v="160"/>
    <x v="1"/>
    <x v="1132"/>
    <x v="1"/>
    <x v="6"/>
    <x v="1111"/>
    <x v="1747"/>
    <x v="7"/>
    <x v="2"/>
    <x v="1856"/>
  </r>
  <r>
    <n v="4850"/>
    <x v="2402"/>
    <x v="2"/>
    <x v="78"/>
    <x v="931"/>
    <x v="1"/>
    <s v="MC-17275"/>
    <x v="507"/>
    <x v="0"/>
    <s v="United States"/>
    <x v="422"/>
    <x v="4"/>
    <x v="512"/>
    <x v="1"/>
    <x v="425"/>
    <x v="1"/>
    <x v="6"/>
    <x v="420"/>
    <x v="490"/>
    <x v="0"/>
    <x v="0"/>
    <x v="4124"/>
  </r>
  <r>
    <n v="4851"/>
    <x v="2402"/>
    <x v="2"/>
    <x v="78"/>
    <x v="931"/>
    <x v="1"/>
    <s v="MC-17275"/>
    <x v="507"/>
    <x v="0"/>
    <s v="United States"/>
    <x v="422"/>
    <x v="4"/>
    <x v="512"/>
    <x v="1"/>
    <x v="1"/>
    <x v="0"/>
    <x v="1"/>
    <x v="1"/>
    <x v="3615"/>
    <x v="2"/>
    <x v="2"/>
    <x v="4125"/>
  </r>
  <r>
    <n v="4852"/>
    <x v="2402"/>
    <x v="2"/>
    <x v="78"/>
    <x v="931"/>
    <x v="1"/>
    <s v="MC-17275"/>
    <x v="507"/>
    <x v="0"/>
    <s v="United States"/>
    <x v="422"/>
    <x v="4"/>
    <x v="512"/>
    <x v="1"/>
    <x v="108"/>
    <x v="1"/>
    <x v="6"/>
    <x v="108"/>
    <x v="3616"/>
    <x v="8"/>
    <x v="0"/>
    <x v="4126"/>
  </r>
  <r>
    <n v="4853"/>
    <x v="2402"/>
    <x v="2"/>
    <x v="78"/>
    <x v="931"/>
    <x v="1"/>
    <s v="MC-17275"/>
    <x v="507"/>
    <x v="0"/>
    <s v="United States"/>
    <x v="422"/>
    <x v="4"/>
    <x v="512"/>
    <x v="1"/>
    <x v="459"/>
    <x v="1"/>
    <x v="4"/>
    <x v="455"/>
    <x v="1065"/>
    <x v="5"/>
    <x v="0"/>
    <x v="4127"/>
  </r>
  <r>
    <n v="4854"/>
    <x v="2403"/>
    <x v="2"/>
    <x v="432"/>
    <x v="345"/>
    <x v="0"/>
    <s v="LH-17155"/>
    <x v="109"/>
    <x v="0"/>
    <s v="United States"/>
    <x v="182"/>
    <x v="1"/>
    <x v="232"/>
    <x v="1"/>
    <x v="1006"/>
    <x v="0"/>
    <x v="5"/>
    <x v="989"/>
    <x v="3617"/>
    <x v="1"/>
    <x v="0"/>
    <x v="4128"/>
  </r>
  <r>
    <n v="4855"/>
    <x v="2403"/>
    <x v="2"/>
    <x v="432"/>
    <x v="345"/>
    <x v="0"/>
    <s v="LH-17155"/>
    <x v="109"/>
    <x v="0"/>
    <s v="United States"/>
    <x v="182"/>
    <x v="1"/>
    <x v="232"/>
    <x v="1"/>
    <x v="383"/>
    <x v="1"/>
    <x v="4"/>
    <x v="379"/>
    <x v="3090"/>
    <x v="1"/>
    <x v="0"/>
    <x v="4129"/>
  </r>
  <r>
    <n v="4856"/>
    <x v="2403"/>
    <x v="2"/>
    <x v="432"/>
    <x v="345"/>
    <x v="0"/>
    <s v="LH-17155"/>
    <x v="109"/>
    <x v="0"/>
    <s v="United States"/>
    <x v="182"/>
    <x v="1"/>
    <x v="232"/>
    <x v="1"/>
    <x v="50"/>
    <x v="0"/>
    <x v="5"/>
    <x v="50"/>
    <x v="357"/>
    <x v="1"/>
    <x v="0"/>
    <x v="3650"/>
  </r>
  <r>
    <n v="4857"/>
    <x v="2404"/>
    <x v="1"/>
    <x v="1004"/>
    <x v="1094"/>
    <x v="1"/>
    <s v="PB-19150"/>
    <x v="171"/>
    <x v="0"/>
    <s v="United States"/>
    <x v="1"/>
    <x v="1"/>
    <x v="25"/>
    <x v="1"/>
    <x v="705"/>
    <x v="1"/>
    <x v="8"/>
    <x v="698"/>
    <x v="823"/>
    <x v="1"/>
    <x v="2"/>
    <x v="853"/>
  </r>
  <r>
    <n v="4858"/>
    <x v="2404"/>
    <x v="1"/>
    <x v="1004"/>
    <x v="1094"/>
    <x v="1"/>
    <s v="PB-19150"/>
    <x v="171"/>
    <x v="0"/>
    <s v="United States"/>
    <x v="1"/>
    <x v="1"/>
    <x v="25"/>
    <x v="1"/>
    <x v="275"/>
    <x v="0"/>
    <x v="5"/>
    <x v="272"/>
    <x v="292"/>
    <x v="4"/>
    <x v="0"/>
    <x v="297"/>
  </r>
  <r>
    <n v="4859"/>
    <x v="2404"/>
    <x v="1"/>
    <x v="1004"/>
    <x v="1094"/>
    <x v="1"/>
    <s v="PB-19150"/>
    <x v="171"/>
    <x v="0"/>
    <s v="United States"/>
    <x v="1"/>
    <x v="1"/>
    <x v="25"/>
    <x v="1"/>
    <x v="1704"/>
    <x v="0"/>
    <x v="5"/>
    <x v="1684"/>
    <x v="3618"/>
    <x v="6"/>
    <x v="0"/>
    <x v="4130"/>
  </r>
  <r>
    <n v="4860"/>
    <x v="2405"/>
    <x v="3"/>
    <x v="934"/>
    <x v="857"/>
    <x v="1"/>
    <s v="SS-20140"/>
    <x v="164"/>
    <x v="1"/>
    <s v="United States"/>
    <x v="423"/>
    <x v="10"/>
    <x v="513"/>
    <x v="2"/>
    <x v="1063"/>
    <x v="1"/>
    <x v="6"/>
    <x v="1043"/>
    <x v="1330"/>
    <x v="3"/>
    <x v="2"/>
    <x v="4131"/>
  </r>
  <r>
    <n v="4861"/>
    <x v="2406"/>
    <x v="0"/>
    <x v="122"/>
    <x v="746"/>
    <x v="1"/>
    <s v="GK-14620"/>
    <x v="136"/>
    <x v="1"/>
    <s v="United States"/>
    <x v="73"/>
    <x v="30"/>
    <x v="92"/>
    <x v="3"/>
    <x v="1176"/>
    <x v="1"/>
    <x v="8"/>
    <x v="1153"/>
    <x v="1639"/>
    <x v="0"/>
    <x v="0"/>
    <x v="1736"/>
  </r>
  <r>
    <n v="4862"/>
    <x v="2407"/>
    <x v="2"/>
    <x v="909"/>
    <x v="1064"/>
    <x v="0"/>
    <s v="GM-14455"/>
    <x v="39"/>
    <x v="2"/>
    <s v="United States"/>
    <x v="89"/>
    <x v="5"/>
    <x v="110"/>
    <x v="2"/>
    <x v="1356"/>
    <x v="2"/>
    <x v="7"/>
    <x v="1333"/>
    <x v="3619"/>
    <x v="5"/>
    <x v="2"/>
    <x v="4132"/>
  </r>
  <r>
    <n v="4863"/>
    <x v="2408"/>
    <x v="0"/>
    <x v="338"/>
    <x v="954"/>
    <x v="1"/>
    <s v="SH-19975"/>
    <x v="64"/>
    <x v="1"/>
    <s v="United States"/>
    <x v="20"/>
    <x v="15"/>
    <x v="164"/>
    <x v="3"/>
    <x v="986"/>
    <x v="1"/>
    <x v="8"/>
    <x v="970"/>
    <x v="3620"/>
    <x v="7"/>
    <x v="2"/>
    <x v="4133"/>
  </r>
  <r>
    <n v="4864"/>
    <x v="2408"/>
    <x v="0"/>
    <x v="338"/>
    <x v="954"/>
    <x v="1"/>
    <s v="SH-19975"/>
    <x v="64"/>
    <x v="1"/>
    <s v="United States"/>
    <x v="20"/>
    <x v="15"/>
    <x v="164"/>
    <x v="3"/>
    <x v="350"/>
    <x v="1"/>
    <x v="8"/>
    <x v="346"/>
    <x v="3621"/>
    <x v="1"/>
    <x v="2"/>
    <x v="4134"/>
  </r>
  <r>
    <n v="4865"/>
    <x v="2409"/>
    <x v="3"/>
    <x v="335"/>
    <x v="569"/>
    <x v="1"/>
    <s v="SC-20725"/>
    <x v="56"/>
    <x v="0"/>
    <s v="United States"/>
    <x v="20"/>
    <x v="15"/>
    <x v="23"/>
    <x v="3"/>
    <x v="516"/>
    <x v="2"/>
    <x v="7"/>
    <x v="511"/>
    <x v="764"/>
    <x v="1"/>
    <x v="0"/>
    <x v="3395"/>
  </r>
  <r>
    <n v="4866"/>
    <x v="2410"/>
    <x v="3"/>
    <x v="38"/>
    <x v="551"/>
    <x v="1"/>
    <s v="TT-21070"/>
    <x v="74"/>
    <x v="0"/>
    <s v="United States"/>
    <x v="4"/>
    <x v="4"/>
    <x v="5"/>
    <x v="1"/>
    <x v="445"/>
    <x v="0"/>
    <x v="1"/>
    <x v="440"/>
    <x v="3622"/>
    <x v="5"/>
    <x v="2"/>
    <x v="4135"/>
  </r>
  <r>
    <n v="4867"/>
    <x v="2410"/>
    <x v="3"/>
    <x v="38"/>
    <x v="551"/>
    <x v="1"/>
    <s v="TT-21070"/>
    <x v="74"/>
    <x v="0"/>
    <s v="United States"/>
    <x v="4"/>
    <x v="4"/>
    <x v="5"/>
    <x v="1"/>
    <x v="1242"/>
    <x v="1"/>
    <x v="8"/>
    <x v="1216"/>
    <x v="3623"/>
    <x v="10"/>
    <x v="2"/>
    <x v="4136"/>
  </r>
  <r>
    <n v="4868"/>
    <x v="2410"/>
    <x v="3"/>
    <x v="38"/>
    <x v="551"/>
    <x v="1"/>
    <s v="TT-21070"/>
    <x v="74"/>
    <x v="0"/>
    <s v="United States"/>
    <x v="4"/>
    <x v="4"/>
    <x v="5"/>
    <x v="1"/>
    <x v="156"/>
    <x v="1"/>
    <x v="4"/>
    <x v="155"/>
    <x v="3216"/>
    <x v="1"/>
    <x v="0"/>
    <x v="3624"/>
  </r>
  <r>
    <n v="4869"/>
    <x v="2410"/>
    <x v="3"/>
    <x v="38"/>
    <x v="551"/>
    <x v="1"/>
    <s v="TT-21070"/>
    <x v="74"/>
    <x v="0"/>
    <s v="United States"/>
    <x v="4"/>
    <x v="4"/>
    <x v="5"/>
    <x v="1"/>
    <x v="745"/>
    <x v="1"/>
    <x v="2"/>
    <x v="736"/>
    <x v="880"/>
    <x v="1"/>
    <x v="0"/>
    <x v="913"/>
  </r>
  <r>
    <n v="4870"/>
    <x v="2411"/>
    <x v="3"/>
    <x v="221"/>
    <x v="364"/>
    <x v="1"/>
    <s v="SC-20440"/>
    <x v="464"/>
    <x v="1"/>
    <s v="United States"/>
    <x v="152"/>
    <x v="9"/>
    <x v="207"/>
    <x v="3"/>
    <x v="929"/>
    <x v="2"/>
    <x v="7"/>
    <x v="913"/>
    <x v="3624"/>
    <x v="0"/>
    <x v="10"/>
    <x v="4137"/>
  </r>
  <r>
    <n v="4871"/>
    <x v="2411"/>
    <x v="3"/>
    <x v="221"/>
    <x v="364"/>
    <x v="1"/>
    <s v="SC-20440"/>
    <x v="464"/>
    <x v="1"/>
    <s v="United States"/>
    <x v="152"/>
    <x v="9"/>
    <x v="207"/>
    <x v="3"/>
    <x v="1127"/>
    <x v="1"/>
    <x v="10"/>
    <x v="1106"/>
    <x v="2343"/>
    <x v="3"/>
    <x v="2"/>
    <x v="2543"/>
  </r>
  <r>
    <n v="4872"/>
    <x v="2412"/>
    <x v="3"/>
    <x v="979"/>
    <x v="1095"/>
    <x v="1"/>
    <s v="KL-16645"/>
    <x v="107"/>
    <x v="0"/>
    <s v="United States"/>
    <x v="12"/>
    <x v="5"/>
    <x v="14"/>
    <x v="2"/>
    <x v="1705"/>
    <x v="1"/>
    <x v="13"/>
    <x v="1685"/>
    <x v="3625"/>
    <x v="0"/>
    <x v="2"/>
    <x v="4138"/>
  </r>
  <r>
    <n v="4873"/>
    <x v="2412"/>
    <x v="3"/>
    <x v="979"/>
    <x v="1095"/>
    <x v="1"/>
    <s v="KL-16645"/>
    <x v="107"/>
    <x v="0"/>
    <s v="United States"/>
    <x v="12"/>
    <x v="5"/>
    <x v="14"/>
    <x v="2"/>
    <x v="1549"/>
    <x v="1"/>
    <x v="9"/>
    <x v="1528"/>
    <x v="3626"/>
    <x v="2"/>
    <x v="3"/>
    <x v="4139"/>
  </r>
  <r>
    <n v="4874"/>
    <x v="2412"/>
    <x v="3"/>
    <x v="979"/>
    <x v="1095"/>
    <x v="1"/>
    <s v="KL-16645"/>
    <x v="107"/>
    <x v="0"/>
    <s v="United States"/>
    <x v="12"/>
    <x v="5"/>
    <x v="14"/>
    <x v="2"/>
    <x v="1512"/>
    <x v="1"/>
    <x v="4"/>
    <x v="1490"/>
    <x v="3627"/>
    <x v="1"/>
    <x v="2"/>
    <x v="4140"/>
  </r>
  <r>
    <n v="4875"/>
    <x v="2412"/>
    <x v="3"/>
    <x v="979"/>
    <x v="1095"/>
    <x v="1"/>
    <s v="KL-16645"/>
    <x v="107"/>
    <x v="0"/>
    <s v="United States"/>
    <x v="12"/>
    <x v="5"/>
    <x v="14"/>
    <x v="2"/>
    <x v="305"/>
    <x v="1"/>
    <x v="8"/>
    <x v="302"/>
    <x v="3628"/>
    <x v="7"/>
    <x v="3"/>
    <x v="4141"/>
  </r>
  <r>
    <n v="4876"/>
    <x v="2413"/>
    <x v="2"/>
    <x v="266"/>
    <x v="899"/>
    <x v="1"/>
    <s v="KN-16390"/>
    <x v="471"/>
    <x v="1"/>
    <s v="United States"/>
    <x v="38"/>
    <x v="24"/>
    <x v="47"/>
    <x v="3"/>
    <x v="538"/>
    <x v="2"/>
    <x v="11"/>
    <x v="533"/>
    <x v="600"/>
    <x v="2"/>
    <x v="2"/>
    <x v="610"/>
  </r>
  <r>
    <n v="4877"/>
    <x v="2414"/>
    <x v="2"/>
    <x v="462"/>
    <x v="1096"/>
    <x v="1"/>
    <s v="SL-20155"/>
    <x v="359"/>
    <x v="2"/>
    <s v="United States"/>
    <x v="28"/>
    <x v="3"/>
    <x v="35"/>
    <x v="0"/>
    <x v="1424"/>
    <x v="1"/>
    <x v="4"/>
    <x v="1403"/>
    <x v="3629"/>
    <x v="0"/>
    <x v="2"/>
    <x v="4142"/>
  </r>
  <r>
    <n v="4878"/>
    <x v="2414"/>
    <x v="2"/>
    <x v="462"/>
    <x v="1096"/>
    <x v="1"/>
    <s v="SL-20155"/>
    <x v="359"/>
    <x v="2"/>
    <s v="United States"/>
    <x v="28"/>
    <x v="3"/>
    <x v="35"/>
    <x v="0"/>
    <x v="679"/>
    <x v="1"/>
    <x v="6"/>
    <x v="673"/>
    <x v="3630"/>
    <x v="1"/>
    <x v="2"/>
    <x v="4143"/>
  </r>
  <r>
    <n v="4879"/>
    <x v="2415"/>
    <x v="0"/>
    <x v="875"/>
    <x v="203"/>
    <x v="2"/>
    <s v="PW-19240"/>
    <x v="617"/>
    <x v="0"/>
    <s v="United States"/>
    <x v="424"/>
    <x v="2"/>
    <x v="514"/>
    <x v="0"/>
    <x v="1699"/>
    <x v="1"/>
    <x v="8"/>
    <x v="1678"/>
    <x v="3631"/>
    <x v="1"/>
    <x v="6"/>
    <x v="4144"/>
  </r>
  <r>
    <n v="4880"/>
    <x v="2416"/>
    <x v="3"/>
    <x v="808"/>
    <x v="133"/>
    <x v="0"/>
    <s v="TB-21175"/>
    <x v="533"/>
    <x v="1"/>
    <s v="United States"/>
    <x v="0"/>
    <x v="0"/>
    <x v="0"/>
    <x v="0"/>
    <x v="1510"/>
    <x v="1"/>
    <x v="12"/>
    <x v="1488"/>
    <x v="3632"/>
    <x v="0"/>
    <x v="0"/>
    <x v="4145"/>
  </r>
  <r>
    <n v="4881"/>
    <x v="2416"/>
    <x v="3"/>
    <x v="808"/>
    <x v="133"/>
    <x v="0"/>
    <s v="TB-21175"/>
    <x v="533"/>
    <x v="1"/>
    <s v="United States"/>
    <x v="0"/>
    <x v="0"/>
    <x v="0"/>
    <x v="0"/>
    <x v="1"/>
    <x v="0"/>
    <x v="1"/>
    <x v="1"/>
    <x v="3615"/>
    <x v="4"/>
    <x v="0"/>
    <x v="4146"/>
  </r>
  <r>
    <n v="4882"/>
    <x v="2416"/>
    <x v="3"/>
    <x v="808"/>
    <x v="133"/>
    <x v="0"/>
    <s v="TB-21175"/>
    <x v="533"/>
    <x v="1"/>
    <s v="United States"/>
    <x v="0"/>
    <x v="0"/>
    <x v="0"/>
    <x v="0"/>
    <x v="1287"/>
    <x v="2"/>
    <x v="11"/>
    <x v="1264"/>
    <x v="3633"/>
    <x v="6"/>
    <x v="0"/>
    <x v="4147"/>
  </r>
  <r>
    <n v="4883"/>
    <x v="2416"/>
    <x v="3"/>
    <x v="808"/>
    <x v="133"/>
    <x v="0"/>
    <s v="TB-21175"/>
    <x v="533"/>
    <x v="1"/>
    <s v="United States"/>
    <x v="0"/>
    <x v="0"/>
    <x v="0"/>
    <x v="0"/>
    <x v="355"/>
    <x v="1"/>
    <x v="4"/>
    <x v="351"/>
    <x v="3634"/>
    <x v="4"/>
    <x v="0"/>
    <x v="4148"/>
  </r>
  <r>
    <n v="4884"/>
    <x v="2417"/>
    <x v="3"/>
    <x v="144"/>
    <x v="1097"/>
    <x v="1"/>
    <s v="AH-10210"/>
    <x v="117"/>
    <x v="0"/>
    <s v="United States"/>
    <x v="125"/>
    <x v="1"/>
    <x v="158"/>
    <x v="1"/>
    <x v="1636"/>
    <x v="1"/>
    <x v="8"/>
    <x v="1617"/>
    <x v="3635"/>
    <x v="2"/>
    <x v="2"/>
    <x v="3648"/>
  </r>
  <r>
    <n v="4885"/>
    <x v="2417"/>
    <x v="3"/>
    <x v="144"/>
    <x v="1097"/>
    <x v="1"/>
    <s v="AH-10210"/>
    <x v="117"/>
    <x v="0"/>
    <s v="United States"/>
    <x v="125"/>
    <x v="1"/>
    <x v="158"/>
    <x v="1"/>
    <x v="1642"/>
    <x v="1"/>
    <x v="6"/>
    <x v="1623"/>
    <x v="3636"/>
    <x v="0"/>
    <x v="0"/>
    <x v="4149"/>
  </r>
  <r>
    <n v="4886"/>
    <x v="2418"/>
    <x v="2"/>
    <x v="757"/>
    <x v="966"/>
    <x v="1"/>
    <s v="SC-20695"/>
    <x v="281"/>
    <x v="1"/>
    <s v="United States"/>
    <x v="66"/>
    <x v="12"/>
    <x v="83"/>
    <x v="2"/>
    <x v="1138"/>
    <x v="1"/>
    <x v="10"/>
    <x v="1117"/>
    <x v="1159"/>
    <x v="2"/>
    <x v="0"/>
    <x v="1203"/>
  </r>
  <r>
    <n v="4887"/>
    <x v="2419"/>
    <x v="0"/>
    <x v="85"/>
    <x v="417"/>
    <x v="0"/>
    <s v="RF-19345"/>
    <x v="575"/>
    <x v="1"/>
    <s v="United States"/>
    <x v="419"/>
    <x v="32"/>
    <x v="509"/>
    <x v="0"/>
    <x v="212"/>
    <x v="0"/>
    <x v="1"/>
    <x v="211"/>
    <x v="3637"/>
    <x v="1"/>
    <x v="0"/>
    <x v="4150"/>
  </r>
  <r>
    <n v="4888"/>
    <x v="2419"/>
    <x v="0"/>
    <x v="85"/>
    <x v="417"/>
    <x v="0"/>
    <s v="RF-19345"/>
    <x v="575"/>
    <x v="1"/>
    <s v="United States"/>
    <x v="419"/>
    <x v="32"/>
    <x v="509"/>
    <x v="0"/>
    <x v="658"/>
    <x v="2"/>
    <x v="11"/>
    <x v="652"/>
    <x v="3638"/>
    <x v="5"/>
    <x v="0"/>
    <x v="4151"/>
  </r>
  <r>
    <n v="4889"/>
    <x v="2419"/>
    <x v="0"/>
    <x v="85"/>
    <x v="417"/>
    <x v="0"/>
    <s v="RF-19345"/>
    <x v="575"/>
    <x v="1"/>
    <s v="United States"/>
    <x v="419"/>
    <x v="32"/>
    <x v="509"/>
    <x v="0"/>
    <x v="458"/>
    <x v="1"/>
    <x v="4"/>
    <x v="454"/>
    <x v="494"/>
    <x v="1"/>
    <x v="0"/>
    <x v="505"/>
  </r>
  <r>
    <n v="4890"/>
    <x v="2419"/>
    <x v="0"/>
    <x v="85"/>
    <x v="417"/>
    <x v="0"/>
    <s v="RF-19345"/>
    <x v="575"/>
    <x v="1"/>
    <s v="United States"/>
    <x v="419"/>
    <x v="32"/>
    <x v="509"/>
    <x v="0"/>
    <x v="1672"/>
    <x v="1"/>
    <x v="4"/>
    <x v="1651"/>
    <x v="3639"/>
    <x v="5"/>
    <x v="0"/>
    <x v="4152"/>
  </r>
  <r>
    <n v="4891"/>
    <x v="2420"/>
    <x v="0"/>
    <x v="443"/>
    <x v="525"/>
    <x v="1"/>
    <s v="EH-13765"/>
    <x v="553"/>
    <x v="1"/>
    <s v="United States"/>
    <x v="4"/>
    <x v="4"/>
    <x v="5"/>
    <x v="1"/>
    <x v="454"/>
    <x v="1"/>
    <x v="6"/>
    <x v="450"/>
    <x v="138"/>
    <x v="1"/>
    <x v="0"/>
    <x v="4153"/>
  </r>
  <r>
    <n v="4892"/>
    <x v="2420"/>
    <x v="0"/>
    <x v="443"/>
    <x v="525"/>
    <x v="1"/>
    <s v="EH-13765"/>
    <x v="553"/>
    <x v="1"/>
    <s v="United States"/>
    <x v="4"/>
    <x v="4"/>
    <x v="5"/>
    <x v="1"/>
    <x v="1237"/>
    <x v="1"/>
    <x v="10"/>
    <x v="1211"/>
    <x v="2479"/>
    <x v="0"/>
    <x v="0"/>
    <x v="2714"/>
  </r>
  <r>
    <n v="4893"/>
    <x v="2420"/>
    <x v="0"/>
    <x v="443"/>
    <x v="525"/>
    <x v="1"/>
    <s v="EH-13765"/>
    <x v="553"/>
    <x v="1"/>
    <s v="United States"/>
    <x v="4"/>
    <x v="4"/>
    <x v="5"/>
    <x v="1"/>
    <x v="1706"/>
    <x v="1"/>
    <x v="6"/>
    <x v="1686"/>
    <x v="3640"/>
    <x v="0"/>
    <x v="0"/>
    <x v="4154"/>
  </r>
  <r>
    <n v="4894"/>
    <x v="2420"/>
    <x v="0"/>
    <x v="443"/>
    <x v="525"/>
    <x v="1"/>
    <s v="EH-13765"/>
    <x v="553"/>
    <x v="1"/>
    <s v="United States"/>
    <x v="4"/>
    <x v="4"/>
    <x v="5"/>
    <x v="1"/>
    <x v="418"/>
    <x v="1"/>
    <x v="4"/>
    <x v="413"/>
    <x v="3641"/>
    <x v="0"/>
    <x v="0"/>
    <x v="4155"/>
  </r>
  <r>
    <n v="4895"/>
    <x v="2420"/>
    <x v="0"/>
    <x v="443"/>
    <x v="525"/>
    <x v="1"/>
    <s v="EH-13765"/>
    <x v="553"/>
    <x v="1"/>
    <s v="United States"/>
    <x v="4"/>
    <x v="4"/>
    <x v="5"/>
    <x v="1"/>
    <x v="136"/>
    <x v="1"/>
    <x v="10"/>
    <x v="136"/>
    <x v="3642"/>
    <x v="7"/>
    <x v="0"/>
    <x v="4156"/>
  </r>
  <r>
    <n v="4896"/>
    <x v="2420"/>
    <x v="0"/>
    <x v="443"/>
    <x v="525"/>
    <x v="1"/>
    <s v="EH-13765"/>
    <x v="553"/>
    <x v="1"/>
    <s v="United States"/>
    <x v="4"/>
    <x v="4"/>
    <x v="5"/>
    <x v="1"/>
    <x v="1503"/>
    <x v="1"/>
    <x v="12"/>
    <x v="33"/>
    <x v="1168"/>
    <x v="0"/>
    <x v="0"/>
    <x v="4157"/>
  </r>
  <r>
    <n v="4897"/>
    <x v="2420"/>
    <x v="0"/>
    <x v="443"/>
    <x v="525"/>
    <x v="1"/>
    <s v="EH-13765"/>
    <x v="553"/>
    <x v="1"/>
    <s v="United States"/>
    <x v="4"/>
    <x v="4"/>
    <x v="5"/>
    <x v="1"/>
    <x v="1362"/>
    <x v="1"/>
    <x v="4"/>
    <x v="1339"/>
    <x v="2105"/>
    <x v="4"/>
    <x v="0"/>
    <x v="2269"/>
  </r>
  <r>
    <n v="4898"/>
    <x v="2421"/>
    <x v="2"/>
    <x v="771"/>
    <x v="1098"/>
    <x v="2"/>
    <s v="AC-10660"/>
    <x v="663"/>
    <x v="0"/>
    <s v="United States"/>
    <x v="215"/>
    <x v="24"/>
    <x v="270"/>
    <x v="3"/>
    <x v="1401"/>
    <x v="0"/>
    <x v="1"/>
    <x v="1379"/>
    <x v="1727"/>
    <x v="0"/>
    <x v="4"/>
    <x v="4158"/>
  </r>
  <r>
    <n v="4899"/>
    <x v="2421"/>
    <x v="2"/>
    <x v="771"/>
    <x v="1098"/>
    <x v="2"/>
    <s v="AC-10660"/>
    <x v="663"/>
    <x v="0"/>
    <s v="United States"/>
    <x v="215"/>
    <x v="24"/>
    <x v="270"/>
    <x v="3"/>
    <x v="388"/>
    <x v="1"/>
    <x v="10"/>
    <x v="384"/>
    <x v="892"/>
    <x v="0"/>
    <x v="2"/>
    <x v="2282"/>
  </r>
  <r>
    <n v="4900"/>
    <x v="2422"/>
    <x v="0"/>
    <x v="250"/>
    <x v="395"/>
    <x v="1"/>
    <s v="SG-20470"/>
    <x v="495"/>
    <x v="0"/>
    <s v="United States"/>
    <x v="345"/>
    <x v="21"/>
    <x v="426"/>
    <x v="1"/>
    <x v="1045"/>
    <x v="1"/>
    <x v="8"/>
    <x v="1025"/>
    <x v="3643"/>
    <x v="8"/>
    <x v="6"/>
    <x v="4159"/>
  </r>
  <r>
    <n v="4901"/>
    <x v="2423"/>
    <x v="3"/>
    <x v="94"/>
    <x v="91"/>
    <x v="1"/>
    <s v="CA-12310"/>
    <x v="119"/>
    <x v="1"/>
    <s v="United States"/>
    <x v="125"/>
    <x v="1"/>
    <x v="158"/>
    <x v="1"/>
    <x v="772"/>
    <x v="1"/>
    <x v="4"/>
    <x v="764"/>
    <x v="2289"/>
    <x v="4"/>
    <x v="0"/>
    <x v="2475"/>
  </r>
  <r>
    <n v="4902"/>
    <x v="2423"/>
    <x v="3"/>
    <x v="94"/>
    <x v="91"/>
    <x v="1"/>
    <s v="CA-12310"/>
    <x v="119"/>
    <x v="1"/>
    <s v="United States"/>
    <x v="125"/>
    <x v="1"/>
    <x v="158"/>
    <x v="1"/>
    <x v="1352"/>
    <x v="1"/>
    <x v="14"/>
    <x v="1329"/>
    <x v="62"/>
    <x v="7"/>
    <x v="0"/>
    <x v="4160"/>
  </r>
  <r>
    <n v="4903"/>
    <x v="2424"/>
    <x v="3"/>
    <x v="469"/>
    <x v="515"/>
    <x v="1"/>
    <s v="SH-20395"/>
    <x v="129"/>
    <x v="0"/>
    <s v="United States"/>
    <x v="20"/>
    <x v="15"/>
    <x v="45"/>
    <x v="3"/>
    <x v="806"/>
    <x v="1"/>
    <x v="8"/>
    <x v="796"/>
    <x v="243"/>
    <x v="5"/>
    <x v="2"/>
    <x v="1446"/>
  </r>
  <r>
    <n v="4904"/>
    <x v="2424"/>
    <x v="3"/>
    <x v="469"/>
    <x v="515"/>
    <x v="1"/>
    <s v="SH-20395"/>
    <x v="129"/>
    <x v="0"/>
    <s v="United States"/>
    <x v="20"/>
    <x v="15"/>
    <x v="45"/>
    <x v="3"/>
    <x v="580"/>
    <x v="1"/>
    <x v="2"/>
    <x v="575"/>
    <x v="3644"/>
    <x v="1"/>
    <x v="0"/>
    <x v="4161"/>
  </r>
  <r>
    <n v="4905"/>
    <x v="2425"/>
    <x v="2"/>
    <x v="588"/>
    <x v="544"/>
    <x v="0"/>
    <s v="MC-17605"/>
    <x v="204"/>
    <x v="1"/>
    <s v="United States"/>
    <x v="12"/>
    <x v="5"/>
    <x v="32"/>
    <x v="2"/>
    <x v="623"/>
    <x v="0"/>
    <x v="1"/>
    <x v="617"/>
    <x v="3645"/>
    <x v="1"/>
    <x v="4"/>
    <x v="4162"/>
  </r>
  <r>
    <n v="4906"/>
    <x v="2426"/>
    <x v="2"/>
    <x v="1005"/>
    <x v="36"/>
    <x v="0"/>
    <s v="JE-15610"/>
    <x v="531"/>
    <x v="1"/>
    <s v="United States"/>
    <x v="3"/>
    <x v="38"/>
    <x v="208"/>
    <x v="3"/>
    <x v="1547"/>
    <x v="1"/>
    <x v="8"/>
    <x v="1526"/>
    <x v="3310"/>
    <x v="4"/>
    <x v="0"/>
    <x v="4163"/>
  </r>
  <r>
    <n v="4907"/>
    <x v="2426"/>
    <x v="2"/>
    <x v="1005"/>
    <x v="36"/>
    <x v="0"/>
    <s v="JE-15610"/>
    <x v="531"/>
    <x v="1"/>
    <s v="United States"/>
    <x v="3"/>
    <x v="38"/>
    <x v="208"/>
    <x v="3"/>
    <x v="398"/>
    <x v="1"/>
    <x v="4"/>
    <x v="394"/>
    <x v="3646"/>
    <x v="2"/>
    <x v="0"/>
    <x v="4164"/>
  </r>
  <r>
    <n v="4908"/>
    <x v="2427"/>
    <x v="2"/>
    <x v="728"/>
    <x v="788"/>
    <x v="0"/>
    <s v="MS-17530"/>
    <x v="652"/>
    <x v="0"/>
    <s v="United States"/>
    <x v="54"/>
    <x v="24"/>
    <x v="322"/>
    <x v="3"/>
    <x v="1181"/>
    <x v="1"/>
    <x v="8"/>
    <x v="1158"/>
    <x v="3647"/>
    <x v="8"/>
    <x v="6"/>
    <x v="4165"/>
  </r>
  <r>
    <n v="4909"/>
    <x v="2427"/>
    <x v="2"/>
    <x v="728"/>
    <x v="788"/>
    <x v="0"/>
    <s v="MS-17530"/>
    <x v="652"/>
    <x v="0"/>
    <s v="United States"/>
    <x v="54"/>
    <x v="24"/>
    <x v="322"/>
    <x v="3"/>
    <x v="1707"/>
    <x v="2"/>
    <x v="7"/>
    <x v="1687"/>
    <x v="3648"/>
    <x v="0"/>
    <x v="10"/>
    <x v="4166"/>
  </r>
  <r>
    <n v="4910"/>
    <x v="2428"/>
    <x v="3"/>
    <x v="424"/>
    <x v="827"/>
    <x v="1"/>
    <s v="BH-11710"/>
    <x v="3"/>
    <x v="0"/>
    <s v="United States"/>
    <x v="271"/>
    <x v="18"/>
    <x v="339"/>
    <x v="0"/>
    <x v="588"/>
    <x v="1"/>
    <x v="12"/>
    <x v="583"/>
    <x v="829"/>
    <x v="1"/>
    <x v="2"/>
    <x v="4167"/>
  </r>
  <r>
    <n v="4911"/>
    <x v="2428"/>
    <x v="3"/>
    <x v="424"/>
    <x v="827"/>
    <x v="1"/>
    <s v="BH-11710"/>
    <x v="3"/>
    <x v="0"/>
    <s v="United States"/>
    <x v="271"/>
    <x v="18"/>
    <x v="339"/>
    <x v="0"/>
    <x v="712"/>
    <x v="1"/>
    <x v="10"/>
    <x v="704"/>
    <x v="1590"/>
    <x v="3"/>
    <x v="2"/>
    <x v="1683"/>
  </r>
  <r>
    <n v="4912"/>
    <x v="2428"/>
    <x v="3"/>
    <x v="424"/>
    <x v="827"/>
    <x v="1"/>
    <s v="BH-11710"/>
    <x v="3"/>
    <x v="0"/>
    <s v="United States"/>
    <x v="271"/>
    <x v="18"/>
    <x v="339"/>
    <x v="0"/>
    <x v="431"/>
    <x v="2"/>
    <x v="7"/>
    <x v="426"/>
    <x v="1781"/>
    <x v="0"/>
    <x v="2"/>
    <x v="4168"/>
  </r>
  <r>
    <n v="4913"/>
    <x v="2428"/>
    <x v="3"/>
    <x v="424"/>
    <x v="827"/>
    <x v="1"/>
    <s v="BH-11710"/>
    <x v="3"/>
    <x v="0"/>
    <s v="United States"/>
    <x v="271"/>
    <x v="18"/>
    <x v="339"/>
    <x v="0"/>
    <x v="1406"/>
    <x v="1"/>
    <x v="8"/>
    <x v="1384"/>
    <x v="3649"/>
    <x v="2"/>
    <x v="6"/>
    <x v="4169"/>
  </r>
  <r>
    <n v="4914"/>
    <x v="2428"/>
    <x v="3"/>
    <x v="424"/>
    <x v="827"/>
    <x v="1"/>
    <s v="BH-11710"/>
    <x v="3"/>
    <x v="0"/>
    <s v="United States"/>
    <x v="271"/>
    <x v="18"/>
    <x v="339"/>
    <x v="0"/>
    <x v="807"/>
    <x v="1"/>
    <x v="8"/>
    <x v="797"/>
    <x v="3650"/>
    <x v="0"/>
    <x v="6"/>
    <x v="4170"/>
  </r>
  <r>
    <n v="4915"/>
    <x v="2429"/>
    <x v="1"/>
    <x v="496"/>
    <x v="1068"/>
    <x v="0"/>
    <s v="ME-17725"/>
    <x v="250"/>
    <x v="0"/>
    <s v="United States"/>
    <x v="4"/>
    <x v="4"/>
    <x v="59"/>
    <x v="1"/>
    <x v="30"/>
    <x v="1"/>
    <x v="6"/>
    <x v="30"/>
    <x v="3651"/>
    <x v="0"/>
    <x v="0"/>
    <x v="4171"/>
  </r>
  <r>
    <n v="4916"/>
    <x v="2429"/>
    <x v="1"/>
    <x v="496"/>
    <x v="1068"/>
    <x v="0"/>
    <s v="ME-17725"/>
    <x v="250"/>
    <x v="0"/>
    <s v="United States"/>
    <x v="4"/>
    <x v="4"/>
    <x v="59"/>
    <x v="1"/>
    <x v="799"/>
    <x v="1"/>
    <x v="8"/>
    <x v="789"/>
    <x v="3652"/>
    <x v="1"/>
    <x v="2"/>
    <x v="4172"/>
  </r>
  <r>
    <n v="4917"/>
    <x v="2430"/>
    <x v="3"/>
    <x v="449"/>
    <x v="768"/>
    <x v="0"/>
    <s v="MB-17305"/>
    <x v="93"/>
    <x v="0"/>
    <s v="United States"/>
    <x v="425"/>
    <x v="5"/>
    <x v="515"/>
    <x v="2"/>
    <x v="369"/>
    <x v="1"/>
    <x v="6"/>
    <x v="365"/>
    <x v="3653"/>
    <x v="3"/>
    <x v="2"/>
    <x v="4173"/>
  </r>
  <r>
    <n v="4918"/>
    <x v="2430"/>
    <x v="3"/>
    <x v="449"/>
    <x v="768"/>
    <x v="0"/>
    <s v="MB-17305"/>
    <x v="93"/>
    <x v="0"/>
    <s v="United States"/>
    <x v="425"/>
    <x v="5"/>
    <x v="515"/>
    <x v="2"/>
    <x v="1708"/>
    <x v="0"/>
    <x v="1"/>
    <x v="1688"/>
    <x v="3654"/>
    <x v="1"/>
    <x v="4"/>
    <x v="4174"/>
  </r>
  <r>
    <n v="4919"/>
    <x v="2431"/>
    <x v="0"/>
    <x v="1006"/>
    <x v="341"/>
    <x v="1"/>
    <s v="BM-11575"/>
    <x v="606"/>
    <x v="1"/>
    <s v="United States"/>
    <x v="426"/>
    <x v="39"/>
    <x v="516"/>
    <x v="3"/>
    <x v="266"/>
    <x v="0"/>
    <x v="0"/>
    <x v="263"/>
    <x v="2131"/>
    <x v="1"/>
    <x v="0"/>
    <x v="4175"/>
  </r>
  <r>
    <n v="4920"/>
    <x v="2431"/>
    <x v="0"/>
    <x v="1006"/>
    <x v="341"/>
    <x v="1"/>
    <s v="BM-11575"/>
    <x v="606"/>
    <x v="1"/>
    <s v="United States"/>
    <x v="426"/>
    <x v="39"/>
    <x v="516"/>
    <x v="3"/>
    <x v="1133"/>
    <x v="2"/>
    <x v="7"/>
    <x v="1112"/>
    <x v="3655"/>
    <x v="0"/>
    <x v="0"/>
    <x v="4176"/>
  </r>
  <r>
    <n v="4921"/>
    <x v="2432"/>
    <x v="3"/>
    <x v="971"/>
    <x v="176"/>
    <x v="1"/>
    <s v="SC-20575"/>
    <x v="623"/>
    <x v="0"/>
    <s v="United States"/>
    <x v="22"/>
    <x v="10"/>
    <x v="155"/>
    <x v="2"/>
    <x v="1212"/>
    <x v="1"/>
    <x v="8"/>
    <x v="1188"/>
    <x v="3424"/>
    <x v="0"/>
    <x v="3"/>
    <x v="3882"/>
  </r>
  <r>
    <n v="4922"/>
    <x v="2433"/>
    <x v="3"/>
    <x v="53"/>
    <x v="168"/>
    <x v="0"/>
    <s v="MH-18115"/>
    <x v="414"/>
    <x v="2"/>
    <s v="United States"/>
    <x v="114"/>
    <x v="19"/>
    <x v="363"/>
    <x v="0"/>
    <x v="1696"/>
    <x v="1"/>
    <x v="10"/>
    <x v="1675"/>
    <x v="3656"/>
    <x v="0"/>
    <x v="0"/>
    <x v="4177"/>
  </r>
  <r>
    <n v="4923"/>
    <x v="2433"/>
    <x v="3"/>
    <x v="53"/>
    <x v="168"/>
    <x v="0"/>
    <s v="MH-18115"/>
    <x v="414"/>
    <x v="2"/>
    <s v="United States"/>
    <x v="114"/>
    <x v="19"/>
    <x v="363"/>
    <x v="0"/>
    <x v="804"/>
    <x v="1"/>
    <x v="13"/>
    <x v="794"/>
    <x v="3657"/>
    <x v="0"/>
    <x v="0"/>
    <x v="4178"/>
  </r>
  <r>
    <n v="4924"/>
    <x v="2433"/>
    <x v="3"/>
    <x v="53"/>
    <x v="168"/>
    <x v="0"/>
    <s v="MH-18115"/>
    <x v="414"/>
    <x v="2"/>
    <s v="United States"/>
    <x v="114"/>
    <x v="19"/>
    <x v="363"/>
    <x v="0"/>
    <x v="921"/>
    <x v="1"/>
    <x v="10"/>
    <x v="904"/>
    <x v="2713"/>
    <x v="5"/>
    <x v="0"/>
    <x v="3005"/>
  </r>
  <r>
    <n v="4925"/>
    <x v="2433"/>
    <x v="3"/>
    <x v="53"/>
    <x v="168"/>
    <x v="0"/>
    <s v="MH-18115"/>
    <x v="414"/>
    <x v="2"/>
    <s v="United States"/>
    <x v="114"/>
    <x v="19"/>
    <x v="363"/>
    <x v="0"/>
    <x v="1409"/>
    <x v="2"/>
    <x v="7"/>
    <x v="1387"/>
    <x v="3658"/>
    <x v="0"/>
    <x v="0"/>
    <x v="4179"/>
  </r>
  <r>
    <n v="4926"/>
    <x v="2434"/>
    <x v="3"/>
    <x v="18"/>
    <x v="462"/>
    <x v="2"/>
    <s v="AR-10345"/>
    <x v="753"/>
    <x v="1"/>
    <s v="United States"/>
    <x v="104"/>
    <x v="31"/>
    <x v="128"/>
    <x v="3"/>
    <x v="1453"/>
    <x v="1"/>
    <x v="6"/>
    <x v="1430"/>
    <x v="3659"/>
    <x v="0"/>
    <x v="0"/>
    <x v="4180"/>
  </r>
  <r>
    <n v="4927"/>
    <x v="2435"/>
    <x v="3"/>
    <x v="15"/>
    <x v="15"/>
    <x v="1"/>
    <s v="MO-17500"/>
    <x v="373"/>
    <x v="0"/>
    <s v="United States"/>
    <x v="22"/>
    <x v="10"/>
    <x v="36"/>
    <x v="2"/>
    <x v="962"/>
    <x v="0"/>
    <x v="3"/>
    <x v="946"/>
    <x v="3660"/>
    <x v="7"/>
    <x v="5"/>
    <x v="4181"/>
  </r>
  <r>
    <n v="4928"/>
    <x v="2436"/>
    <x v="3"/>
    <x v="96"/>
    <x v="792"/>
    <x v="1"/>
    <s v="AD-10180"/>
    <x v="57"/>
    <x v="2"/>
    <s v="United States"/>
    <x v="54"/>
    <x v="29"/>
    <x v="69"/>
    <x v="3"/>
    <x v="1193"/>
    <x v="1"/>
    <x v="10"/>
    <x v="1169"/>
    <x v="541"/>
    <x v="1"/>
    <x v="0"/>
    <x v="551"/>
  </r>
  <r>
    <n v="4929"/>
    <x v="2436"/>
    <x v="3"/>
    <x v="96"/>
    <x v="792"/>
    <x v="1"/>
    <s v="AD-10180"/>
    <x v="57"/>
    <x v="2"/>
    <s v="United States"/>
    <x v="54"/>
    <x v="29"/>
    <x v="69"/>
    <x v="3"/>
    <x v="1180"/>
    <x v="0"/>
    <x v="1"/>
    <x v="1157"/>
    <x v="3661"/>
    <x v="1"/>
    <x v="0"/>
    <x v="4182"/>
  </r>
  <r>
    <n v="4930"/>
    <x v="2437"/>
    <x v="2"/>
    <x v="814"/>
    <x v="1099"/>
    <x v="2"/>
    <s v="KD-16345"/>
    <x v="44"/>
    <x v="0"/>
    <s v="United States"/>
    <x v="20"/>
    <x v="15"/>
    <x v="29"/>
    <x v="3"/>
    <x v="332"/>
    <x v="1"/>
    <x v="6"/>
    <x v="328"/>
    <x v="2495"/>
    <x v="2"/>
    <x v="0"/>
    <x v="4183"/>
  </r>
  <r>
    <n v="4931"/>
    <x v="2437"/>
    <x v="2"/>
    <x v="814"/>
    <x v="1099"/>
    <x v="2"/>
    <s v="KD-16345"/>
    <x v="44"/>
    <x v="0"/>
    <s v="United States"/>
    <x v="20"/>
    <x v="15"/>
    <x v="29"/>
    <x v="3"/>
    <x v="811"/>
    <x v="1"/>
    <x v="10"/>
    <x v="33"/>
    <x v="1830"/>
    <x v="1"/>
    <x v="0"/>
    <x v="1961"/>
  </r>
  <r>
    <n v="4932"/>
    <x v="2438"/>
    <x v="3"/>
    <x v="613"/>
    <x v="922"/>
    <x v="1"/>
    <s v="FM-14215"/>
    <x v="524"/>
    <x v="1"/>
    <s v="United States"/>
    <x v="4"/>
    <x v="4"/>
    <x v="5"/>
    <x v="1"/>
    <x v="1175"/>
    <x v="1"/>
    <x v="6"/>
    <x v="1152"/>
    <x v="795"/>
    <x v="0"/>
    <x v="0"/>
    <x v="4184"/>
  </r>
  <r>
    <n v="4933"/>
    <x v="2439"/>
    <x v="1"/>
    <x v="694"/>
    <x v="1100"/>
    <x v="1"/>
    <s v="ZC-21910"/>
    <x v="233"/>
    <x v="0"/>
    <s v="United States"/>
    <x v="34"/>
    <x v="22"/>
    <x v="42"/>
    <x v="1"/>
    <x v="1358"/>
    <x v="1"/>
    <x v="12"/>
    <x v="1335"/>
    <x v="3662"/>
    <x v="7"/>
    <x v="2"/>
    <x v="4185"/>
  </r>
  <r>
    <n v="4934"/>
    <x v="2439"/>
    <x v="1"/>
    <x v="694"/>
    <x v="1100"/>
    <x v="1"/>
    <s v="ZC-21910"/>
    <x v="233"/>
    <x v="0"/>
    <s v="United States"/>
    <x v="34"/>
    <x v="22"/>
    <x v="42"/>
    <x v="1"/>
    <x v="751"/>
    <x v="1"/>
    <x v="8"/>
    <x v="742"/>
    <x v="886"/>
    <x v="0"/>
    <x v="6"/>
    <x v="918"/>
  </r>
  <r>
    <n v="4935"/>
    <x v="2439"/>
    <x v="1"/>
    <x v="694"/>
    <x v="1100"/>
    <x v="1"/>
    <s v="ZC-21910"/>
    <x v="233"/>
    <x v="0"/>
    <s v="United States"/>
    <x v="34"/>
    <x v="22"/>
    <x v="42"/>
    <x v="1"/>
    <x v="1014"/>
    <x v="1"/>
    <x v="13"/>
    <x v="33"/>
    <x v="3663"/>
    <x v="1"/>
    <x v="2"/>
    <x v="4186"/>
  </r>
  <r>
    <n v="4936"/>
    <x v="2440"/>
    <x v="1"/>
    <x v="1007"/>
    <x v="1101"/>
    <x v="1"/>
    <s v="KS-16300"/>
    <x v="754"/>
    <x v="1"/>
    <s v="United States"/>
    <x v="427"/>
    <x v="7"/>
    <x v="517"/>
    <x v="1"/>
    <x v="1709"/>
    <x v="2"/>
    <x v="7"/>
    <x v="1689"/>
    <x v="3664"/>
    <x v="1"/>
    <x v="2"/>
    <x v="4187"/>
  </r>
  <r>
    <n v="4937"/>
    <x v="2441"/>
    <x v="3"/>
    <x v="1008"/>
    <x v="705"/>
    <x v="1"/>
    <s v="DP-13390"/>
    <x v="503"/>
    <x v="2"/>
    <s v="United States"/>
    <x v="428"/>
    <x v="19"/>
    <x v="518"/>
    <x v="0"/>
    <x v="544"/>
    <x v="1"/>
    <x v="8"/>
    <x v="539"/>
    <x v="3665"/>
    <x v="3"/>
    <x v="0"/>
    <x v="4188"/>
  </r>
  <r>
    <n v="4938"/>
    <x v="2442"/>
    <x v="2"/>
    <x v="286"/>
    <x v="385"/>
    <x v="1"/>
    <s v="BD-11605"/>
    <x v="205"/>
    <x v="0"/>
    <s v="United States"/>
    <x v="8"/>
    <x v="1"/>
    <x v="9"/>
    <x v="1"/>
    <x v="1244"/>
    <x v="1"/>
    <x v="4"/>
    <x v="1218"/>
    <x v="2225"/>
    <x v="2"/>
    <x v="0"/>
    <x v="2400"/>
  </r>
  <r>
    <n v="4939"/>
    <x v="2442"/>
    <x v="2"/>
    <x v="286"/>
    <x v="385"/>
    <x v="1"/>
    <s v="BD-11605"/>
    <x v="205"/>
    <x v="0"/>
    <s v="United States"/>
    <x v="8"/>
    <x v="1"/>
    <x v="9"/>
    <x v="1"/>
    <x v="1219"/>
    <x v="0"/>
    <x v="0"/>
    <x v="1194"/>
    <x v="3666"/>
    <x v="1"/>
    <x v="11"/>
    <x v="4189"/>
  </r>
  <r>
    <n v="4940"/>
    <x v="2442"/>
    <x v="2"/>
    <x v="286"/>
    <x v="385"/>
    <x v="1"/>
    <s v="BD-11605"/>
    <x v="205"/>
    <x v="0"/>
    <s v="United States"/>
    <x v="8"/>
    <x v="1"/>
    <x v="9"/>
    <x v="1"/>
    <x v="181"/>
    <x v="1"/>
    <x v="6"/>
    <x v="180"/>
    <x v="189"/>
    <x v="2"/>
    <x v="0"/>
    <x v="191"/>
  </r>
  <r>
    <n v="4941"/>
    <x v="2443"/>
    <x v="1"/>
    <x v="525"/>
    <x v="95"/>
    <x v="1"/>
    <s v="IL-15100"/>
    <x v="582"/>
    <x v="0"/>
    <s v="United States"/>
    <x v="40"/>
    <x v="13"/>
    <x v="49"/>
    <x v="3"/>
    <x v="901"/>
    <x v="0"/>
    <x v="1"/>
    <x v="884"/>
    <x v="3667"/>
    <x v="6"/>
    <x v="0"/>
    <x v="4190"/>
  </r>
  <r>
    <n v="4942"/>
    <x v="2443"/>
    <x v="1"/>
    <x v="525"/>
    <x v="95"/>
    <x v="1"/>
    <s v="IL-15100"/>
    <x v="582"/>
    <x v="0"/>
    <s v="United States"/>
    <x v="40"/>
    <x v="13"/>
    <x v="49"/>
    <x v="3"/>
    <x v="1531"/>
    <x v="0"/>
    <x v="0"/>
    <x v="1509"/>
    <x v="514"/>
    <x v="4"/>
    <x v="0"/>
    <x v="4191"/>
  </r>
  <r>
    <n v="4943"/>
    <x v="2443"/>
    <x v="1"/>
    <x v="525"/>
    <x v="95"/>
    <x v="1"/>
    <s v="IL-15100"/>
    <x v="582"/>
    <x v="0"/>
    <s v="United States"/>
    <x v="40"/>
    <x v="13"/>
    <x v="49"/>
    <x v="3"/>
    <x v="888"/>
    <x v="1"/>
    <x v="6"/>
    <x v="872"/>
    <x v="1103"/>
    <x v="0"/>
    <x v="0"/>
    <x v="1145"/>
  </r>
  <r>
    <n v="4944"/>
    <x v="2444"/>
    <x v="3"/>
    <x v="202"/>
    <x v="63"/>
    <x v="1"/>
    <s v="LP-17095"/>
    <x v="431"/>
    <x v="0"/>
    <s v="United States"/>
    <x v="240"/>
    <x v="14"/>
    <x v="376"/>
    <x v="2"/>
    <x v="458"/>
    <x v="1"/>
    <x v="4"/>
    <x v="454"/>
    <x v="2602"/>
    <x v="7"/>
    <x v="0"/>
    <x v="2864"/>
  </r>
  <r>
    <n v="4945"/>
    <x v="2445"/>
    <x v="0"/>
    <x v="64"/>
    <x v="479"/>
    <x v="2"/>
    <s v="JH-15985"/>
    <x v="98"/>
    <x v="0"/>
    <s v="United States"/>
    <x v="332"/>
    <x v="1"/>
    <x v="413"/>
    <x v="1"/>
    <x v="1696"/>
    <x v="1"/>
    <x v="10"/>
    <x v="1675"/>
    <x v="3656"/>
    <x v="0"/>
    <x v="0"/>
    <x v="4177"/>
  </r>
  <r>
    <n v="4946"/>
    <x v="2445"/>
    <x v="0"/>
    <x v="64"/>
    <x v="479"/>
    <x v="2"/>
    <s v="JH-15985"/>
    <x v="98"/>
    <x v="0"/>
    <s v="United States"/>
    <x v="332"/>
    <x v="1"/>
    <x v="413"/>
    <x v="1"/>
    <x v="347"/>
    <x v="1"/>
    <x v="8"/>
    <x v="343"/>
    <x v="2643"/>
    <x v="0"/>
    <x v="2"/>
    <x v="4192"/>
  </r>
  <r>
    <n v="4947"/>
    <x v="2445"/>
    <x v="0"/>
    <x v="64"/>
    <x v="479"/>
    <x v="2"/>
    <s v="JH-15985"/>
    <x v="98"/>
    <x v="0"/>
    <s v="United States"/>
    <x v="332"/>
    <x v="1"/>
    <x v="413"/>
    <x v="1"/>
    <x v="52"/>
    <x v="1"/>
    <x v="13"/>
    <x v="52"/>
    <x v="1009"/>
    <x v="0"/>
    <x v="0"/>
    <x v="4193"/>
  </r>
  <r>
    <n v="4948"/>
    <x v="2446"/>
    <x v="2"/>
    <x v="777"/>
    <x v="1096"/>
    <x v="1"/>
    <s v="JD-16015"/>
    <x v="557"/>
    <x v="0"/>
    <s v="United States"/>
    <x v="4"/>
    <x v="4"/>
    <x v="60"/>
    <x v="1"/>
    <x v="148"/>
    <x v="1"/>
    <x v="2"/>
    <x v="148"/>
    <x v="3204"/>
    <x v="4"/>
    <x v="0"/>
    <x v="4194"/>
  </r>
  <r>
    <n v="4949"/>
    <x v="2447"/>
    <x v="3"/>
    <x v="344"/>
    <x v="348"/>
    <x v="1"/>
    <s v="BD-11320"/>
    <x v="217"/>
    <x v="0"/>
    <s v="United States"/>
    <x v="1"/>
    <x v="1"/>
    <x v="62"/>
    <x v="1"/>
    <x v="542"/>
    <x v="1"/>
    <x v="8"/>
    <x v="537"/>
    <x v="3668"/>
    <x v="3"/>
    <x v="2"/>
    <x v="4195"/>
  </r>
  <r>
    <n v="4950"/>
    <x v="2447"/>
    <x v="3"/>
    <x v="344"/>
    <x v="348"/>
    <x v="1"/>
    <s v="BD-11320"/>
    <x v="217"/>
    <x v="0"/>
    <s v="United States"/>
    <x v="1"/>
    <x v="1"/>
    <x v="62"/>
    <x v="1"/>
    <x v="545"/>
    <x v="0"/>
    <x v="5"/>
    <x v="540"/>
    <x v="609"/>
    <x v="1"/>
    <x v="0"/>
    <x v="619"/>
  </r>
  <r>
    <n v="4951"/>
    <x v="2448"/>
    <x v="0"/>
    <x v="99"/>
    <x v="97"/>
    <x v="0"/>
    <s v="DL-13330"/>
    <x v="658"/>
    <x v="0"/>
    <s v="United States"/>
    <x v="20"/>
    <x v="15"/>
    <x v="29"/>
    <x v="3"/>
    <x v="154"/>
    <x v="1"/>
    <x v="6"/>
    <x v="153"/>
    <x v="2162"/>
    <x v="1"/>
    <x v="0"/>
    <x v="1878"/>
  </r>
  <r>
    <n v="4952"/>
    <x v="2449"/>
    <x v="1"/>
    <x v="988"/>
    <x v="1102"/>
    <x v="1"/>
    <s v="NC-18415"/>
    <x v="720"/>
    <x v="0"/>
    <s v="United States"/>
    <x v="195"/>
    <x v="12"/>
    <x v="246"/>
    <x v="2"/>
    <x v="88"/>
    <x v="1"/>
    <x v="10"/>
    <x v="88"/>
    <x v="91"/>
    <x v="0"/>
    <x v="0"/>
    <x v="91"/>
  </r>
  <r>
    <n v="4953"/>
    <x v="2450"/>
    <x v="3"/>
    <x v="166"/>
    <x v="169"/>
    <x v="0"/>
    <s v="AS-10225"/>
    <x v="127"/>
    <x v="1"/>
    <s v="United States"/>
    <x v="8"/>
    <x v="1"/>
    <x v="9"/>
    <x v="1"/>
    <x v="1710"/>
    <x v="1"/>
    <x v="9"/>
    <x v="1690"/>
    <x v="3669"/>
    <x v="7"/>
    <x v="0"/>
    <x v="4196"/>
  </r>
  <r>
    <n v="4954"/>
    <x v="2451"/>
    <x v="1"/>
    <x v="199"/>
    <x v="590"/>
    <x v="1"/>
    <s v="MS-17980"/>
    <x v="99"/>
    <x v="1"/>
    <s v="United States"/>
    <x v="20"/>
    <x v="15"/>
    <x v="29"/>
    <x v="3"/>
    <x v="1300"/>
    <x v="2"/>
    <x v="7"/>
    <x v="1276"/>
    <x v="3670"/>
    <x v="0"/>
    <x v="0"/>
    <x v="4197"/>
  </r>
  <r>
    <n v="4955"/>
    <x v="2452"/>
    <x v="2"/>
    <x v="3"/>
    <x v="200"/>
    <x v="0"/>
    <s v="TS-21205"/>
    <x v="131"/>
    <x v="1"/>
    <s v="United States"/>
    <x v="226"/>
    <x v="33"/>
    <x v="282"/>
    <x v="1"/>
    <x v="679"/>
    <x v="1"/>
    <x v="6"/>
    <x v="673"/>
    <x v="3671"/>
    <x v="3"/>
    <x v="0"/>
    <x v="4198"/>
  </r>
  <r>
    <n v="4956"/>
    <x v="2452"/>
    <x v="2"/>
    <x v="3"/>
    <x v="200"/>
    <x v="0"/>
    <s v="TS-21205"/>
    <x v="131"/>
    <x v="1"/>
    <s v="United States"/>
    <x v="226"/>
    <x v="33"/>
    <x v="282"/>
    <x v="1"/>
    <x v="954"/>
    <x v="1"/>
    <x v="10"/>
    <x v="938"/>
    <x v="1219"/>
    <x v="1"/>
    <x v="0"/>
    <x v="1264"/>
  </r>
  <r>
    <n v="4957"/>
    <x v="2452"/>
    <x v="2"/>
    <x v="3"/>
    <x v="200"/>
    <x v="0"/>
    <s v="TS-21205"/>
    <x v="131"/>
    <x v="1"/>
    <s v="United States"/>
    <x v="226"/>
    <x v="33"/>
    <x v="282"/>
    <x v="1"/>
    <x v="1456"/>
    <x v="0"/>
    <x v="5"/>
    <x v="1433"/>
    <x v="3672"/>
    <x v="0"/>
    <x v="0"/>
    <x v="4199"/>
  </r>
  <r>
    <n v="4958"/>
    <x v="2453"/>
    <x v="1"/>
    <x v="305"/>
    <x v="211"/>
    <x v="1"/>
    <s v="JK-15730"/>
    <x v="300"/>
    <x v="0"/>
    <s v="United States"/>
    <x v="238"/>
    <x v="5"/>
    <x v="295"/>
    <x v="2"/>
    <x v="1375"/>
    <x v="1"/>
    <x v="8"/>
    <x v="1351"/>
    <x v="3673"/>
    <x v="0"/>
    <x v="3"/>
    <x v="4200"/>
  </r>
  <r>
    <n v="4959"/>
    <x v="2453"/>
    <x v="1"/>
    <x v="305"/>
    <x v="211"/>
    <x v="1"/>
    <s v="JK-15730"/>
    <x v="300"/>
    <x v="0"/>
    <s v="United States"/>
    <x v="238"/>
    <x v="5"/>
    <x v="295"/>
    <x v="2"/>
    <x v="1711"/>
    <x v="1"/>
    <x v="13"/>
    <x v="33"/>
    <x v="3674"/>
    <x v="6"/>
    <x v="2"/>
    <x v="4201"/>
  </r>
  <r>
    <n v="4960"/>
    <x v="2454"/>
    <x v="0"/>
    <x v="741"/>
    <x v="407"/>
    <x v="1"/>
    <s v="TC-21535"/>
    <x v="426"/>
    <x v="2"/>
    <s v="United States"/>
    <x v="1"/>
    <x v="1"/>
    <x v="141"/>
    <x v="1"/>
    <x v="1081"/>
    <x v="2"/>
    <x v="7"/>
    <x v="1062"/>
    <x v="3675"/>
    <x v="7"/>
    <x v="2"/>
    <x v="4202"/>
  </r>
  <r>
    <n v="4961"/>
    <x v="2454"/>
    <x v="0"/>
    <x v="741"/>
    <x v="407"/>
    <x v="1"/>
    <s v="TC-21535"/>
    <x v="426"/>
    <x v="2"/>
    <s v="United States"/>
    <x v="1"/>
    <x v="1"/>
    <x v="141"/>
    <x v="1"/>
    <x v="1527"/>
    <x v="1"/>
    <x v="9"/>
    <x v="1505"/>
    <x v="3676"/>
    <x v="7"/>
    <x v="0"/>
    <x v="4203"/>
  </r>
  <r>
    <n v="4962"/>
    <x v="2455"/>
    <x v="2"/>
    <x v="1009"/>
    <x v="448"/>
    <x v="2"/>
    <s v="AB-10015"/>
    <x v="755"/>
    <x v="0"/>
    <s v="United States"/>
    <x v="4"/>
    <x v="4"/>
    <x v="5"/>
    <x v="1"/>
    <x v="212"/>
    <x v="0"/>
    <x v="1"/>
    <x v="211"/>
    <x v="3677"/>
    <x v="7"/>
    <x v="2"/>
    <x v="4204"/>
  </r>
  <r>
    <n v="4963"/>
    <x v="2455"/>
    <x v="2"/>
    <x v="1009"/>
    <x v="448"/>
    <x v="2"/>
    <s v="AB-10015"/>
    <x v="755"/>
    <x v="0"/>
    <s v="United States"/>
    <x v="4"/>
    <x v="4"/>
    <x v="5"/>
    <x v="1"/>
    <x v="250"/>
    <x v="1"/>
    <x v="6"/>
    <x v="248"/>
    <x v="1465"/>
    <x v="1"/>
    <x v="0"/>
    <x v="4205"/>
  </r>
  <r>
    <n v="4964"/>
    <x v="2455"/>
    <x v="2"/>
    <x v="1009"/>
    <x v="448"/>
    <x v="2"/>
    <s v="AB-10015"/>
    <x v="755"/>
    <x v="0"/>
    <s v="United States"/>
    <x v="4"/>
    <x v="4"/>
    <x v="5"/>
    <x v="1"/>
    <x v="871"/>
    <x v="1"/>
    <x v="4"/>
    <x v="856"/>
    <x v="423"/>
    <x v="1"/>
    <x v="0"/>
    <x v="2763"/>
  </r>
  <r>
    <n v="4965"/>
    <x v="2456"/>
    <x v="0"/>
    <x v="666"/>
    <x v="1088"/>
    <x v="0"/>
    <s v="DP-13000"/>
    <x v="24"/>
    <x v="0"/>
    <s v="United States"/>
    <x v="2"/>
    <x v="2"/>
    <x v="2"/>
    <x v="0"/>
    <x v="625"/>
    <x v="1"/>
    <x v="8"/>
    <x v="619"/>
    <x v="3678"/>
    <x v="4"/>
    <x v="6"/>
    <x v="4206"/>
  </r>
  <r>
    <n v="4966"/>
    <x v="2457"/>
    <x v="1"/>
    <x v="442"/>
    <x v="311"/>
    <x v="0"/>
    <s v="CY-12745"/>
    <x v="388"/>
    <x v="1"/>
    <s v="United States"/>
    <x v="29"/>
    <x v="18"/>
    <x v="84"/>
    <x v="0"/>
    <x v="1285"/>
    <x v="2"/>
    <x v="7"/>
    <x v="1262"/>
    <x v="3679"/>
    <x v="4"/>
    <x v="2"/>
    <x v="4207"/>
  </r>
  <r>
    <n v="4967"/>
    <x v="2458"/>
    <x v="1"/>
    <x v="991"/>
    <x v="1103"/>
    <x v="0"/>
    <s v="BE-11455"/>
    <x v="534"/>
    <x v="2"/>
    <s v="United States"/>
    <x v="205"/>
    <x v="34"/>
    <x v="258"/>
    <x v="3"/>
    <x v="1300"/>
    <x v="2"/>
    <x v="7"/>
    <x v="1276"/>
    <x v="3680"/>
    <x v="1"/>
    <x v="0"/>
    <x v="4208"/>
  </r>
  <r>
    <n v="4968"/>
    <x v="2458"/>
    <x v="1"/>
    <x v="991"/>
    <x v="1103"/>
    <x v="0"/>
    <s v="BE-11455"/>
    <x v="534"/>
    <x v="2"/>
    <s v="United States"/>
    <x v="205"/>
    <x v="34"/>
    <x v="258"/>
    <x v="3"/>
    <x v="794"/>
    <x v="1"/>
    <x v="10"/>
    <x v="784"/>
    <x v="3681"/>
    <x v="0"/>
    <x v="0"/>
    <x v="4209"/>
  </r>
  <r>
    <n v="4969"/>
    <x v="2458"/>
    <x v="1"/>
    <x v="991"/>
    <x v="1103"/>
    <x v="0"/>
    <s v="BE-11455"/>
    <x v="534"/>
    <x v="2"/>
    <s v="United States"/>
    <x v="205"/>
    <x v="34"/>
    <x v="258"/>
    <x v="3"/>
    <x v="409"/>
    <x v="2"/>
    <x v="11"/>
    <x v="404"/>
    <x v="1664"/>
    <x v="0"/>
    <x v="0"/>
    <x v="4210"/>
  </r>
  <r>
    <n v="4970"/>
    <x v="2458"/>
    <x v="1"/>
    <x v="991"/>
    <x v="1103"/>
    <x v="0"/>
    <s v="BE-11455"/>
    <x v="534"/>
    <x v="2"/>
    <s v="United States"/>
    <x v="205"/>
    <x v="34"/>
    <x v="258"/>
    <x v="3"/>
    <x v="913"/>
    <x v="0"/>
    <x v="1"/>
    <x v="896"/>
    <x v="3682"/>
    <x v="7"/>
    <x v="0"/>
    <x v="4211"/>
  </r>
  <r>
    <n v="4971"/>
    <x v="2459"/>
    <x v="0"/>
    <x v="61"/>
    <x v="333"/>
    <x v="2"/>
    <s v="KL-16555"/>
    <x v="126"/>
    <x v="1"/>
    <s v="United States"/>
    <x v="108"/>
    <x v="2"/>
    <x v="133"/>
    <x v="0"/>
    <x v="70"/>
    <x v="0"/>
    <x v="1"/>
    <x v="70"/>
    <x v="3683"/>
    <x v="0"/>
    <x v="2"/>
    <x v="4212"/>
  </r>
  <r>
    <n v="4972"/>
    <x v="2459"/>
    <x v="0"/>
    <x v="61"/>
    <x v="333"/>
    <x v="2"/>
    <s v="KL-16555"/>
    <x v="126"/>
    <x v="1"/>
    <s v="United States"/>
    <x v="108"/>
    <x v="2"/>
    <x v="133"/>
    <x v="0"/>
    <x v="1437"/>
    <x v="1"/>
    <x v="10"/>
    <x v="1416"/>
    <x v="3684"/>
    <x v="0"/>
    <x v="2"/>
    <x v="4213"/>
  </r>
  <r>
    <n v="4973"/>
    <x v="2459"/>
    <x v="0"/>
    <x v="61"/>
    <x v="333"/>
    <x v="2"/>
    <s v="KL-16555"/>
    <x v="126"/>
    <x v="1"/>
    <s v="United States"/>
    <x v="108"/>
    <x v="2"/>
    <x v="133"/>
    <x v="0"/>
    <x v="642"/>
    <x v="0"/>
    <x v="5"/>
    <x v="636"/>
    <x v="3685"/>
    <x v="0"/>
    <x v="2"/>
    <x v="4214"/>
  </r>
  <r>
    <n v="4974"/>
    <x v="2459"/>
    <x v="0"/>
    <x v="61"/>
    <x v="333"/>
    <x v="2"/>
    <s v="KL-16555"/>
    <x v="126"/>
    <x v="1"/>
    <s v="United States"/>
    <x v="108"/>
    <x v="2"/>
    <x v="133"/>
    <x v="0"/>
    <x v="417"/>
    <x v="1"/>
    <x v="10"/>
    <x v="412"/>
    <x v="1666"/>
    <x v="0"/>
    <x v="2"/>
    <x v="1764"/>
  </r>
  <r>
    <n v="4975"/>
    <x v="2460"/>
    <x v="0"/>
    <x v="77"/>
    <x v="357"/>
    <x v="1"/>
    <s v="PS-19045"/>
    <x v="390"/>
    <x v="2"/>
    <s v="United States"/>
    <x v="147"/>
    <x v="1"/>
    <x v="218"/>
    <x v="1"/>
    <x v="1408"/>
    <x v="1"/>
    <x v="10"/>
    <x v="1386"/>
    <x v="3686"/>
    <x v="0"/>
    <x v="0"/>
    <x v="4215"/>
  </r>
  <r>
    <n v="4976"/>
    <x v="2461"/>
    <x v="1"/>
    <x v="227"/>
    <x v="832"/>
    <x v="0"/>
    <s v="JR-16210"/>
    <x v="335"/>
    <x v="1"/>
    <s v="United States"/>
    <x v="108"/>
    <x v="2"/>
    <x v="133"/>
    <x v="0"/>
    <x v="769"/>
    <x v="2"/>
    <x v="11"/>
    <x v="761"/>
    <x v="3687"/>
    <x v="6"/>
    <x v="2"/>
    <x v="4216"/>
  </r>
  <r>
    <n v="4977"/>
    <x v="2462"/>
    <x v="1"/>
    <x v="214"/>
    <x v="234"/>
    <x v="2"/>
    <s v="AH-10210"/>
    <x v="117"/>
    <x v="0"/>
    <s v="United States"/>
    <x v="20"/>
    <x v="15"/>
    <x v="23"/>
    <x v="3"/>
    <x v="880"/>
    <x v="1"/>
    <x v="8"/>
    <x v="865"/>
    <x v="794"/>
    <x v="2"/>
    <x v="2"/>
    <x v="4217"/>
  </r>
  <r>
    <n v="4978"/>
    <x v="2462"/>
    <x v="1"/>
    <x v="214"/>
    <x v="234"/>
    <x v="2"/>
    <s v="AH-10210"/>
    <x v="117"/>
    <x v="0"/>
    <s v="United States"/>
    <x v="20"/>
    <x v="15"/>
    <x v="23"/>
    <x v="3"/>
    <x v="807"/>
    <x v="1"/>
    <x v="8"/>
    <x v="797"/>
    <x v="1314"/>
    <x v="0"/>
    <x v="2"/>
    <x v="4218"/>
  </r>
  <r>
    <n v="4979"/>
    <x v="2462"/>
    <x v="1"/>
    <x v="214"/>
    <x v="234"/>
    <x v="2"/>
    <s v="AH-10210"/>
    <x v="117"/>
    <x v="0"/>
    <s v="United States"/>
    <x v="20"/>
    <x v="15"/>
    <x v="23"/>
    <x v="3"/>
    <x v="957"/>
    <x v="2"/>
    <x v="7"/>
    <x v="941"/>
    <x v="3688"/>
    <x v="5"/>
    <x v="0"/>
    <x v="4219"/>
  </r>
  <r>
    <n v="4980"/>
    <x v="2463"/>
    <x v="0"/>
    <x v="10"/>
    <x v="10"/>
    <x v="0"/>
    <s v="RW-19630"/>
    <x v="338"/>
    <x v="1"/>
    <s v="United States"/>
    <x v="22"/>
    <x v="10"/>
    <x v="26"/>
    <x v="2"/>
    <x v="1257"/>
    <x v="1"/>
    <x v="14"/>
    <x v="1232"/>
    <x v="3689"/>
    <x v="1"/>
    <x v="2"/>
    <x v="4220"/>
  </r>
  <r>
    <n v="4981"/>
    <x v="2463"/>
    <x v="0"/>
    <x v="10"/>
    <x v="10"/>
    <x v="0"/>
    <s v="RW-19630"/>
    <x v="338"/>
    <x v="1"/>
    <s v="United States"/>
    <x v="22"/>
    <x v="10"/>
    <x v="26"/>
    <x v="2"/>
    <x v="930"/>
    <x v="1"/>
    <x v="9"/>
    <x v="914"/>
    <x v="3690"/>
    <x v="0"/>
    <x v="3"/>
    <x v="4221"/>
  </r>
  <r>
    <n v="4982"/>
    <x v="2463"/>
    <x v="0"/>
    <x v="10"/>
    <x v="10"/>
    <x v="0"/>
    <s v="RW-19630"/>
    <x v="338"/>
    <x v="1"/>
    <s v="United States"/>
    <x v="22"/>
    <x v="10"/>
    <x v="26"/>
    <x v="2"/>
    <x v="1628"/>
    <x v="2"/>
    <x v="11"/>
    <x v="1609"/>
    <x v="3184"/>
    <x v="4"/>
    <x v="2"/>
    <x v="3586"/>
  </r>
  <r>
    <n v="4983"/>
    <x v="2464"/>
    <x v="2"/>
    <x v="912"/>
    <x v="794"/>
    <x v="1"/>
    <s v="AH-10075"/>
    <x v="340"/>
    <x v="1"/>
    <s v="United States"/>
    <x v="101"/>
    <x v="1"/>
    <x v="125"/>
    <x v="1"/>
    <x v="709"/>
    <x v="1"/>
    <x v="2"/>
    <x v="701"/>
    <x v="3691"/>
    <x v="0"/>
    <x v="0"/>
    <x v="4222"/>
  </r>
  <r>
    <n v="4984"/>
    <x v="2465"/>
    <x v="0"/>
    <x v="61"/>
    <x v="54"/>
    <x v="0"/>
    <s v="IM-15070"/>
    <x v="5"/>
    <x v="0"/>
    <s v="United States"/>
    <x v="70"/>
    <x v="1"/>
    <x v="188"/>
    <x v="1"/>
    <x v="86"/>
    <x v="1"/>
    <x v="4"/>
    <x v="86"/>
    <x v="3692"/>
    <x v="1"/>
    <x v="0"/>
    <x v="4223"/>
  </r>
  <r>
    <n v="4985"/>
    <x v="2466"/>
    <x v="1"/>
    <x v="684"/>
    <x v="1104"/>
    <x v="1"/>
    <s v="CK-12760"/>
    <x v="316"/>
    <x v="1"/>
    <s v="United States"/>
    <x v="316"/>
    <x v="18"/>
    <x v="394"/>
    <x v="0"/>
    <x v="804"/>
    <x v="1"/>
    <x v="13"/>
    <x v="794"/>
    <x v="3693"/>
    <x v="2"/>
    <x v="2"/>
    <x v="4224"/>
  </r>
  <r>
    <n v="4986"/>
    <x v="2467"/>
    <x v="2"/>
    <x v="1010"/>
    <x v="1099"/>
    <x v="3"/>
    <s v="AG-10390"/>
    <x v="369"/>
    <x v="0"/>
    <s v="United States"/>
    <x v="20"/>
    <x v="15"/>
    <x v="29"/>
    <x v="3"/>
    <x v="782"/>
    <x v="1"/>
    <x v="2"/>
    <x v="773"/>
    <x v="936"/>
    <x v="2"/>
    <x v="0"/>
    <x v="970"/>
  </r>
  <r>
    <n v="4987"/>
    <x v="2468"/>
    <x v="0"/>
    <x v="423"/>
    <x v="145"/>
    <x v="1"/>
    <s v="CL-12700"/>
    <x v="642"/>
    <x v="2"/>
    <s v="United States"/>
    <x v="77"/>
    <x v="22"/>
    <x v="97"/>
    <x v="1"/>
    <x v="490"/>
    <x v="1"/>
    <x v="10"/>
    <x v="485"/>
    <x v="12"/>
    <x v="1"/>
    <x v="2"/>
    <x v="12"/>
  </r>
  <r>
    <n v="4988"/>
    <x v="2468"/>
    <x v="0"/>
    <x v="423"/>
    <x v="145"/>
    <x v="1"/>
    <s v="CL-12700"/>
    <x v="642"/>
    <x v="2"/>
    <s v="United States"/>
    <x v="77"/>
    <x v="22"/>
    <x v="97"/>
    <x v="1"/>
    <x v="157"/>
    <x v="0"/>
    <x v="1"/>
    <x v="156"/>
    <x v="3694"/>
    <x v="5"/>
    <x v="2"/>
    <x v="4225"/>
  </r>
  <r>
    <n v="4989"/>
    <x v="2468"/>
    <x v="0"/>
    <x v="423"/>
    <x v="145"/>
    <x v="1"/>
    <s v="CL-12700"/>
    <x v="642"/>
    <x v="2"/>
    <s v="United States"/>
    <x v="77"/>
    <x v="22"/>
    <x v="97"/>
    <x v="1"/>
    <x v="1499"/>
    <x v="1"/>
    <x v="8"/>
    <x v="1478"/>
    <x v="3695"/>
    <x v="0"/>
    <x v="6"/>
    <x v="4226"/>
  </r>
  <r>
    <n v="4990"/>
    <x v="2469"/>
    <x v="3"/>
    <x v="515"/>
    <x v="842"/>
    <x v="1"/>
    <s v="AW-10930"/>
    <x v="585"/>
    <x v="2"/>
    <s v="United States"/>
    <x v="8"/>
    <x v="1"/>
    <x v="94"/>
    <x v="1"/>
    <x v="757"/>
    <x v="1"/>
    <x v="8"/>
    <x v="748"/>
    <x v="408"/>
    <x v="1"/>
    <x v="2"/>
    <x v="495"/>
  </r>
  <r>
    <n v="4991"/>
    <x v="2469"/>
    <x v="3"/>
    <x v="515"/>
    <x v="842"/>
    <x v="1"/>
    <s v="AW-10930"/>
    <x v="585"/>
    <x v="2"/>
    <s v="United States"/>
    <x v="8"/>
    <x v="1"/>
    <x v="94"/>
    <x v="1"/>
    <x v="883"/>
    <x v="2"/>
    <x v="7"/>
    <x v="1471"/>
    <x v="3696"/>
    <x v="4"/>
    <x v="2"/>
    <x v="4227"/>
  </r>
  <r>
    <n v="4992"/>
    <x v="2470"/>
    <x v="3"/>
    <x v="226"/>
    <x v="114"/>
    <x v="1"/>
    <s v="HG-14965"/>
    <x v="428"/>
    <x v="1"/>
    <s v="United States"/>
    <x v="22"/>
    <x v="10"/>
    <x v="155"/>
    <x v="2"/>
    <x v="1625"/>
    <x v="1"/>
    <x v="8"/>
    <x v="1606"/>
    <x v="3697"/>
    <x v="2"/>
    <x v="3"/>
    <x v="4228"/>
  </r>
  <r>
    <n v="4993"/>
    <x v="2471"/>
    <x v="1"/>
    <x v="217"/>
    <x v="603"/>
    <x v="1"/>
    <s v="RB-19645"/>
    <x v="516"/>
    <x v="1"/>
    <s v="United States"/>
    <x v="26"/>
    <x v="18"/>
    <x v="31"/>
    <x v="0"/>
    <x v="755"/>
    <x v="1"/>
    <x v="12"/>
    <x v="746"/>
    <x v="3698"/>
    <x v="8"/>
    <x v="2"/>
    <x v="4229"/>
  </r>
  <r>
    <n v="4994"/>
    <x v="2471"/>
    <x v="1"/>
    <x v="217"/>
    <x v="603"/>
    <x v="1"/>
    <s v="RB-19645"/>
    <x v="516"/>
    <x v="1"/>
    <s v="United States"/>
    <x v="26"/>
    <x v="18"/>
    <x v="31"/>
    <x v="0"/>
    <x v="1240"/>
    <x v="1"/>
    <x v="2"/>
    <x v="1214"/>
    <x v="3699"/>
    <x v="8"/>
    <x v="2"/>
    <x v="4230"/>
  </r>
  <r>
    <n v="4995"/>
    <x v="2471"/>
    <x v="1"/>
    <x v="217"/>
    <x v="603"/>
    <x v="1"/>
    <s v="RB-19645"/>
    <x v="516"/>
    <x v="1"/>
    <s v="United States"/>
    <x v="26"/>
    <x v="18"/>
    <x v="31"/>
    <x v="0"/>
    <x v="534"/>
    <x v="0"/>
    <x v="5"/>
    <x v="529"/>
    <x v="2352"/>
    <x v="2"/>
    <x v="2"/>
    <x v="4231"/>
  </r>
  <r>
    <n v="4996"/>
    <x v="2472"/>
    <x v="2"/>
    <x v="130"/>
    <x v="1105"/>
    <x v="1"/>
    <s v="SZ-20035"/>
    <x v="449"/>
    <x v="2"/>
    <s v="United States"/>
    <x v="20"/>
    <x v="15"/>
    <x v="164"/>
    <x v="3"/>
    <x v="1526"/>
    <x v="1"/>
    <x v="8"/>
    <x v="1504"/>
    <x v="3700"/>
    <x v="4"/>
    <x v="2"/>
    <x v="4232"/>
  </r>
  <r>
    <n v="4997"/>
    <x v="2473"/>
    <x v="3"/>
    <x v="434"/>
    <x v="1097"/>
    <x v="1"/>
    <s v="KS-16300"/>
    <x v="754"/>
    <x v="1"/>
    <s v="United States"/>
    <x v="253"/>
    <x v="3"/>
    <x v="313"/>
    <x v="0"/>
    <x v="1712"/>
    <x v="1"/>
    <x v="9"/>
    <x v="1691"/>
    <x v="3701"/>
    <x v="7"/>
    <x v="2"/>
    <x v="4233"/>
  </r>
  <r>
    <n v="4998"/>
    <x v="2473"/>
    <x v="3"/>
    <x v="434"/>
    <x v="1097"/>
    <x v="1"/>
    <s v="KS-16300"/>
    <x v="754"/>
    <x v="1"/>
    <s v="United States"/>
    <x v="253"/>
    <x v="3"/>
    <x v="313"/>
    <x v="0"/>
    <x v="634"/>
    <x v="1"/>
    <x v="8"/>
    <x v="628"/>
    <x v="3702"/>
    <x v="4"/>
    <x v="6"/>
    <x v="4234"/>
  </r>
  <r>
    <n v="4999"/>
    <x v="2474"/>
    <x v="0"/>
    <x v="1011"/>
    <x v="1106"/>
    <x v="1"/>
    <s v="SC-20050"/>
    <x v="337"/>
    <x v="2"/>
    <s v="United States"/>
    <x v="1"/>
    <x v="1"/>
    <x v="62"/>
    <x v="1"/>
    <x v="1546"/>
    <x v="2"/>
    <x v="7"/>
    <x v="1525"/>
    <x v="3703"/>
    <x v="7"/>
    <x v="2"/>
    <x v="4235"/>
  </r>
  <r>
    <n v="5000"/>
    <x v="2474"/>
    <x v="0"/>
    <x v="1011"/>
    <x v="1106"/>
    <x v="1"/>
    <s v="SC-20050"/>
    <x v="337"/>
    <x v="2"/>
    <s v="United States"/>
    <x v="1"/>
    <x v="1"/>
    <x v="62"/>
    <x v="1"/>
    <x v="1713"/>
    <x v="1"/>
    <x v="10"/>
    <x v="33"/>
    <x v="3704"/>
    <x v="2"/>
    <x v="0"/>
    <x v="4236"/>
  </r>
  <r>
    <n v="5001"/>
    <x v="2475"/>
    <x v="3"/>
    <x v="917"/>
    <x v="582"/>
    <x v="1"/>
    <s v="AB-10060"/>
    <x v="144"/>
    <x v="2"/>
    <s v="United States"/>
    <x v="1"/>
    <x v="1"/>
    <x v="25"/>
    <x v="1"/>
    <x v="1105"/>
    <x v="2"/>
    <x v="11"/>
    <x v="1085"/>
    <x v="3705"/>
    <x v="7"/>
    <x v="0"/>
    <x v="4237"/>
  </r>
  <r>
    <n v="5002"/>
    <x v="2476"/>
    <x v="0"/>
    <x v="1012"/>
    <x v="308"/>
    <x v="3"/>
    <s v="EH-14125"/>
    <x v="258"/>
    <x v="2"/>
    <s v="United States"/>
    <x v="311"/>
    <x v="17"/>
    <x v="388"/>
    <x v="0"/>
    <x v="1205"/>
    <x v="1"/>
    <x v="14"/>
    <x v="1181"/>
    <x v="1695"/>
    <x v="2"/>
    <x v="0"/>
    <x v="1796"/>
  </r>
  <r>
    <n v="5003"/>
    <x v="2476"/>
    <x v="0"/>
    <x v="1012"/>
    <x v="308"/>
    <x v="3"/>
    <s v="EH-14125"/>
    <x v="258"/>
    <x v="2"/>
    <s v="United States"/>
    <x v="311"/>
    <x v="17"/>
    <x v="388"/>
    <x v="0"/>
    <x v="136"/>
    <x v="1"/>
    <x v="10"/>
    <x v="136"/>
    <x v="879"/>
    <x v="4"/>
    <x v="0"/>
    <x v="912"/>
  </r>
  <r>
    <n v="5004"/>
    <x v="2477"/>
    <x v="0"/>
    <x v="877"/>
    <x v="1107"/>
    <x v="1"/>
    <s v="CC-12475"/>
    <x v="693"/>
    <x v="0"/>
    <s v="United States"/>
    <x v="1"/>
    <x v="1"/>
    <x v="3"/>
    <x v="1"/>
    <x v="1714"/>
    <x v="1"/>
    <x v="10"/>
    <x v="1692"/>
    <x v="232"/>
    <x v="0"/>
    <x v="0"/>
    <x v="4238"/>
  </r>
  <r>
    <n v="5005"/>
    <x v="2478"/>
    <x v="2"/>
    <x v="1013"/>
    <x v="1108"/>
    <x v="0"/>
    <s v="TM-21010"/>
    <x v="612"/>
    <x v="0"/>
    <s v="United States"/>
    <x v="25"/>
    <x v="35"/>
    <x v="129"/>
    <x v="0"/>
    <x v="1365"/>
    <x v="2"/>
    <x v="11"/>
    <x v="1342"/>
    <x v="3706"/>
    <x v="1"/>
    <x v="0"/>
    <x v="4239"/>
  </r>
  <r>
    <n v="5006"/>
    <x v="2479"/>
    <x v="1"/>
    <x v="113"/>
    <x v="665"/>
    <x v="0"/>
    <s v="SC-20695"/>
    <x v="281"/>
    <x v="1"/>
    <s v="United States"/>
    <x v="102"/>
    <x v="14"/>
    <x v="237"/>
    <x v="2"/>
    <x v="384"/>
    <x v="1"/>
    <x v="4"/>
    <x v="380"/>
    <x v="412"/>
    <x v="2"/>
    <x v="0"/>
    <x v="422"/>
  </r>
  <r>
    <n v="5007"/>
    <x v="2480"/>
    <x v="1"/>
    <x v="529"/>
    <x v="665"/>
    <x v="1"/>
    <s v="Dp-13240"/>
    <x v="656"/>
    <x v="2"/>
    <s v="United States"/>
    <x v="20"/>
    <x v="15"/>
    <x v="45"/>
    <x v="3"/>
    <x v="1715"/>
    <x v="2"/>
    <x v="15"/>
    <x v="1693"/>
    <x v="3707"/>
    <x v="0"/>
    <x v="0"/>
    <x v="4240"/>
  </r>
  <r>
    <n v="5008"/>
    <x v="2480"/>
    <x v="1"/>
    <x v="529"/>
    <x v="665"/>
    <x v="1"/>
    <s v="Dp-13240"/>
    <x v="656"/>
    <x v="2"/>
    <s v="United States"/>
    <x v="20"/>
    <x v="15"/>
    <x v="45"/>
    <x v="3"/>
    <x v="1198"/>
    <x v="1"/>
    <x v="4"/>
    <x v="1174"/>
    <x v="1465"/>
    <x v="1"/>
    <x v="0"/>
    <x v="4241"/>
  </r>
  <r>
    <n v="5009"/>
    <x v="2481"/>
    <x v="1"/>
    <x v="67"/>
    <x v="240"/>
    <x v="1"/>
    <s v="LR-17035"/>
    <x v="756"/>
    <x v="1"/>
    <s v="United States"/>
    <x v="10"/>
    <x v="9"/>
    <x v="63"/>
    <x v="3"/>
    <x v="132"/>
    <x v="1"/>
    <x v="8"/>
    <x v="132"/>
    <x v="3708"/>
    <x v="7"/>
    <x v="6"/>
    <x v="4242"/>
  </r>
  <r>
    <n v="5010"/>
    <x v="2481"/>
    <x v="1"/>
    <x v="67"/>
    <x v="240"/>
    <x v="1"/>
    <s v="LR-17035"/>
    <x v="756"/>
    <x v="1"/>
    <s v="United States"/>
    <x v="10"/>
    <x v="9"/>
    <x v="63"/>
    <x v="3"/>
    <x v="420"/>
    <x v="2"/>
    <x v="7"/>
    <x v="415"/>
    <x v="3709"/>
    <x v="5"/>
    <x v="10"/>
    <x v="4243"/>
  </r>
  <r>
    <n v="5011"/>
    <x v="2481"/>
    <x v="1"/>
    <x v="67"/>
    <x v="240"/>
    <x v="1"/>
    <s v="LR-17035"/>
    <x v="756"/>
    <x v="1"/>
    <s v="United States"/>
    <x v="10"/>
    <x v="9"/>
    <x v="63"/>
    <x v="3"/>
    <x v="520"/>
    <x v="1"/>
    <x v="8"/>
    <x v="515"/>
    <x v="3710"/>
    <x v="1"/>
    <x v="6"/>
    <x v="4244"/>
  </r>
  <r>
    <n v="5012"/>
    <x v="2482"/>
    <x v="3"/>
    <x v="943"/>
    <x v="1109"/>
    <x v="2"/>
    <s v="TS-21370"/>
    <x v="477"/>
    <x v="1"/>
    <s v="United States"/>
    <x v="42"/>
    <x v="16"/>
    <x v="51"/>
    <x v="1"/>
    <x v="899"/>
    <x v="0"/>
    <x v="0"/>
    <x v="883"/>
    <x v="3711"/>
    <x v="3"/>
    <x v="6"/>
    <x v="4245"/>
  </r>
  <r>
    <n v="5013"/>
    <x v="2483"/>
    <x v="3"/>
    <x v="246"/>
    <x v="239"/>
    <x v="1"/>
    <s v="SW-20350"/>
    <x v="680"/>
    <x v="2"/>
    <s v="United States"/>
    <x v="138"/>
    <x v="24"/>
    <x v="177"/>
    <x v="3"/>
    <x v="443"/>
    <x v="1"/>
    <x v="8"/>
    <x v="438"/>
    <x v="3712"/>
    <x v="1"/>
    <x v="6"/>
    <x v="4246"/>
  </r>
  <r>
    <n v="5014"/>
    <x v="2483"/>
    <x v="3"/>
    <x v="246"/>
    <x v="239"/>
    <x v="1"/>
    <s v="SW-20350"/>
    <x v="680"/>
    <x v="2"/>
    <s v="United States"/>
    <x v="138"/>
    <x v="24"/>
    <x v="177"/>
    <x v="3"/>
    <x v="1716"/>
    <x v="1"/>
    <x v="4"/>
    <x v="1694"/>
    <x v="3713"/>
    <x v="3"/>
    <x v="2"/>
    <x v="4247"/>
  </r>
  <r>
    <n v="5015"/>
    <x v="2483"/>
    <x v="3"/>
    <x v="246"/>
    <x v="239"/>
    <x v="1"/>
    <s v="SW-20350"/>
    <x v="680"/>
    <x v="2"/>
    <s v="United States"/>
    <x v="138"/>
    <x v="24"/>
    <x v="177"/>
    <x v="3"/>
    <x v="1717"/>
    <x v="2"/>
    <x v="7"/>
    <x v="1695"/>
    <x v="3714"/>
    <x v="5"/>
    <x v="10"/>
    <x v="4248"/>
  </r>
  <r>
    <n v="5016"/>
    <x v="2484"/>
    <x v="2"/>
    <x v="156"/>
    <x v="695"/>
    <x v="1"/>
    <s v="TH-21100"/>
    <x v="513"/>
    <x v="0"/>
    <s v="United States"/>
    <x v="167"/>
    <x v="24"/>
    <x v="213"/>
    <x v="3"/>
    <x v="191"/>
    <x v="0"/>
    <x v="5"/>
    <x v="190"/>
    <x v="200"/>
    <x v="3"/>
    <x v="2"/>
    <x v="202"/>
  </r>
  <r>
    <n v="5017"/>
    <x v="2484"/>
    <x v="2"/>
    <x v="156"/>
    <x v="695"/>
    <x v="1"/>
    <s v="TH-21100"/>
    <x v="513"/>
    <x v="0"/>
    <s v="United States"/>
    <x v="167"/>
    <x v="24"/>
    <x v="213"/>
    <x v="3"/>
    <x v="1718"/>
    <x v="2"/>
    <x v="7"/>
    <x v="1696"/>
    <x v="3715"/>
    <x v="4"/>
    <x v="10"/>
    <x v="4249"/>
  </r>
  <r>
    <n v="5018"/>
    <x v="2485"/>
    <x v="2"/>
    <x v="647"/>
    <x v="7"/>
    <x v="2"/>
    <s v="SS-20410"/>
    <x v="757"/>
    <x v="0"/>
    <s v="United States"/>
    <x v="1"/>
    <x v="1"/>
    <x v="141"/>
    <x v="1"/>
    <x v="224"/>
    <x v="0"/>
    <x v="5"/>
    <x v="222"/>
    <x v="3716"/>
    <x v="1"/>
    <x v="0"/>
    <x v="4250"/>
  </r>
  <r>
    <n v="5019"/>
    <x v="2485"/>
    <x v="2"/>
    <x v="647"/>
    <x v="7"/>
    <x v="2"/>
    <s v="SS-20410"/>
    <x v="757"/>
    <x v="0"/>
    <s v="United States"/>
    <x v="1"/>
    <x v="1"/>
    <x v="141"/>
    <x v="1"/>
    <x v="217"/>
    <x v="2"/>
    <x v="11"/>
    <x v="216"/>
    <x v="3717"/>
    <x v="1"/>
    <x v="0"/>
    <x v="4251"/>
  </r>
  <r>
    <n v="5020"/>
    <x v="2485"/>
    <x v="2"/>
    <x v="647"/>
    <x v="7"/>
    <x v="2"/>
    <s v="SS-20410"/>
    <x v="757"/>
    <x v="0"/>
    <s v="United States"/>
    <x v="1"/>
    <x v="1"/>
    <x v="141"/>
    <x v="1"/>
    <x v="682"/>
    <x v="1"/>
    <x v="14"/>
    <x v="676"/>
    <x v="3718"/>
    <x v="0"/>
    <x v="0"/>
    <x v="4252"/>
  </r>
  <r>
    <n v="5021"/>
    <x v="2486"/>
    <x v="3"/>
    <x v="721"/>
    <x v="186"/>
    <x v="0"/>
    <s v="MZ-17515"/>
    <x v="89"/>
    <x v="1"/>
    <s v="United States"/>
    <x v="20"/>
    <x v="15"/>
    <x v="164"/>
    <x v="3"/>
    <x v="413"/>
    <x v="1"/>
    <x v="14"/>
    <x v="408"/>
    <x v="3719"/>
    <x v="1"/>
    <x v="0"/>
    <x v="4253"/>
  </r>
  <r>
    <n v="5022"/>
    <x v="2487"/>
    <x v="0"/>
    <x v="122"/>
    <x v="746"/>
    <x v="1"/>
    <s v="JE-15475"/>
    <x v="188"/>
    <x v="0"/>
    <s v="United States"/>
    <x v="70"/>
    <x v="1"/>
    <x v="88"/>
    <x v="1"/>
    <x v="477"/>
    <x v="2"/>
    <x v="11"/>
    <x v="473"/>
    <x v="3720"/>
    <x v="0"/>
    <x v="0"/>
    <x v="4254"/>
  </r>
  <r>
    <n v="5023"/>
    <x v="2487"/>
    <x v="0"/>
    <x v="122"/>
    <x v="746"/>
    <x v="1"/>
    <s v="JE-15475"/>
    <x v="188"/>
    <x v="0"/>
    <s v="United States"/>
    <x v="70"/>
    <x v="1"/>
    <x v="88"/>
    <x v="1"/>
    <x v="217"/>
    <x v="2"/>
    <x v="11"/>
    <x v="216"/>
    <x v="3717"/>
    <x v="1"/>
    <x v="0"/>
    <x v="4251"/>
  </r>
  <r>
    <n v="5024"/>
    <x v="2487"/>
    <x v="0"/>
    <x v="122"/>
    <x v="746"/>
    <x v="1"/>
    <s v="JE-15475"/>
    <x v="188"/>
    <x v="0"/>
    <s v="United States"/>
    <x v="70"/>
    <x v="1"/>
    <x v="88"/>
    <x v="1"/>
    <x v="1611"/>
    <x v="0"/>
    <x v="5"/>
    <x v="1593"/>
    <x v="3089"/>
    <x v="4"/>
    <x v="0"/>
    <x v="3466"/>
  </r>
  <r>
    <n v="5025"/>
    <x v="2488"/>
    <x v="3"/>
    <x v="570"/>
    <x v="260"/>
    <x v="1"/>
    <s v="RF-19735"/>
    <x v="288"/>
    <x v="0"/>
    <s v="United States"/>
    <x v="268"/>
    <x v="26"/>
    <x v="335"/>
    <x v="2"/>
    <x v="1595"/>
    <x v="1"/>
    <x v="8"/>
    <x v="1578"/>
    <x v="3446"/>
    <x v="0"/>
    <x v="0"/>
    <x v="4255"/>
  </r>
  <r>
    <n v="5026"/>
    <x v="2488"/>
    <x v="3"/>
    <x v="570"/>
    <x v="260"/>
    <x v="1"/>
    <s v="RF-19735"/>
    <x v="288"/>
    <x v="0"/>
    <s v="United States"/>
    <x v="268"/>
    <x v="26"/>
    <x v="335"/>
    <x v="2"/>
    <x v="348"/>
    <x v="2"/>
    <x v="7"/>
    <x v="344"/>
    <x v="3721"/>
    <x v="1"/>
    <x v="0"/>
    <x v="4256"/>
  </r>
  <r>
    <n v="5027"/>
    <x v="2488"/>
    <x v="3"/>
    <x v="570"/>
    <x v="260"/>
    <x v="1"/>
    <s v="RF-19735"/>
    <x v="288"/>
    <x v="0"/>
    <s v="United States"/>
    <x v="268"/>
    <x v="26"/>
    <x v="335"/>
    <x v="2"/>
    <x v="14"/>
    <x v="1"/>
    <x v="9"/>
    <x v="14"/>
    <x v="1609"/>
    <x v="0"/>
    <x v="0"/>
    <x v="1704"/>
  </r>
  <r>
    <n v="5028"/>
    <x v="2488"/>
    <x v="3"/>
    <x v="570"/>
    <x v="260"/>
    <x v="1"/>
    <s v="RF-19735"/>
    <x v="288"/>
    <x v="0"/>
    <s v="United States"/>
    <x v="268"/>
    <x v="26"/>
    <x v="335"/>
    <x v="2"/>
    <x v="1719"/>
    <x v="0"/>
    <x v="1"/>
    <x v="1697"/>
    <x v="3722"/>
    <x v="1"/>
    <x v="0"/>
    <x v="4257"/>
  </r>
  <r>
    <n v="5029"/>
    <x v="2489"/>
    <x v="2"/>
    <x v="814"/>
    <x v="1110"/>
    <x v="0"/>
    <s v="CV-12295"/>
    <x v="610"/>
    <x v="0"/>
    <s v="United States"/>
    <x v="22"/>
    <x v="10"/>
    <x v="155"/>
    <x v="2"/>
    <x v="590"/>
    <x v="2"/>
    <x v="11"/>
    <x v="585"/>
    <x v="1977"/>
    <x v="1"/>
    <x v="2"/>
    <x v="4258"/>
  </r>
  <r>
    <n v="5030"/>
    <x v="2490"/>
    <x v="3"/>
    <x v="926"/>
    <x v="985"/>
    <x v="1"/>
    <s v="VG-21790"/>
    <x v="364"/>
    <x v="0"/>
    <s v="United States"/>
    <x v="8"/>
    <x v="1"/>
    <x v="9"/>
    <x v="1"/>
    <x v="1477"/>
    <x v="1"/>
    <x v="6"/>
    <x v="1455"/>
    <x v="484"/>
    <x v="1"/>
    <x v="0"/>
    <x v="495"/>
  </r>
  <r>
    <n v="5031"/>
    <x v="2490"/>
    <x v="3"/>
    <x v="926"/>
    <x v="985"/>
    <x v="1"/>
    <s v="VG-21790"/>
    <x v="364"/>
    <x v="0"/>
    <s v="United States"/>
    <x v="8"/>
    <x v="1"/>
    <x v="9"/>
    <x v="1"/>
    <x v="1257"/>
    <x v="1"/>
    <x v="14"/>
    <x v="1232"/>
    <x v="3723"/>
    <x v="7"/>
    <x v="0"/>
    <x v="4259"/>
  </r>
  <r>
    <n v="5032"/>
    <x v="2490"/>
    <x v="3"/>
    <x v="926"/>
    <x v="985"/>
    <x v="1"/>
    <s v="VG-21790"/>
    <x v="364"/>
    <x v="0"/>
    <s v="United States"/>
    <x v="8"/>
    <x v="1"/>
    <x v="9"/>
    <x v="1"/>
    <x v="440"/>
    <x v="1"/>
    <x v="8"/>
    <x v="435"/>
    <x v="473"/>
    <x v="8"/>
    <x v="2"/>
    <x v="484"/>
  </r>
  <r>
    <n v="5033"/>
    <x v="2491"/>
    <x v="0"/>
    <x v="482"/>
    <x v="771"/>
    <x v="1"/>
    <s v="BB-11545"/>
    <x v="179"/>
    <x v="1"/>
    <s v="United States"/>
    <x v="219"/>
    <x v="30"/>
    <x v="274"/>
    <x v="3"/>
    <x v="56"/>
    <x v="0"/>
    <x v="1"/>
    <x v="56"/>
    <x v="3724"/>
    <x v="1"/>
    <x v="0"/>
    <x v="4260"/>
  </r>
  <r>
    <n v="5034"/>
    <x v="2491"/>
    <x v="0"/>
    <x v="482"/>
    <x v="771"/>
    <x v="1"/>
    <s v="BB-11545"/>
    <x v="179"/>
    <x v="1"/>
    <s v="United States"/>
    <x v="219"/>
    <x v="30"/>
    <x v="274"/>
    <x v="3"/>
    <x v="1276"/>
    <x v="1"/>
    <x v="9"/>
    <x v="1252"/>
    <x v="3725"/>
    <x v="7"/>
    <x v="0"/>
    <x v="4261"/>
  </r>
  <r>
    <n v="5035"/>
    <x v="2492"/>
    <x v="1"/>
    <x v="101"/>
    <x v="1111"/>
    <x v="0"/>
    <s v="HR-14770"/>
    <x v="367"/>
    <x v="2"/>
    <s v="United States"/>
    <x v="158"/>
    <x v="6"/>
    <x v="201"/>
    <x v="2"/>
    <x v="1657"/>
    <x v="0"/>
    <x v="0"/>
    <x v="1636"/>
    <x v="3726"/>
    <x v="2"/>
    <x v="0"/>
    <x v="4262"/>
  </r>
  <r>
    <n v="5036"/>
    <x v="2493"/>
    <x v="2"/>
    <x v="322"/>
    <x v="1021"/>
    <x v="1"/>
    <s v="SC-20260"/>
    <x v="609"/>
    <x v="1"/>
    <s v="United States"/>
    <x v="4"/>
    <x v="4"/>
    <x v="60"/>
    <x v="1"/>
    <x v="562"/>
    <x v="0"/>
    <x v="3"/>
    <x v="556"/>
    <x v="2327"/>
    <x v="1"/>
    <x v="0"/>
    <x v="2522"/>
  </r>
  <r>
    <n v="5037"/>
    <x v="2493"/>
    <x v="2"/>
    <x v="322"/>
    <x v="1021"/>
    <x v="1"/>
    <s v="SC-20260"/>
    <x v="609"/>
    <x v="1"/>
    <s v="United States"/>
    <x v="4"/>
    <x v="4"/>
    <x v="60"/>
    <x v="1"/>
    <x v="658"/>
    <x v="2"/>
    <x v="11"/>
    <x v="652"/>
    <x v="1284"/>
    <x v="0"/>
    <x v="0"/>
    <x v="4263"/>
  </r>
  <r>
    <n v="5038"/>
    <x v="2494"/>
    <x v="3"/>
    <x v="701"/>
    <x v="410"/>
    <x v="0"/>
    <s v="EG-13900"/>
    <x v="283"/>
    <x v="0"/>
    <s v="United States"/>
    <x v="14"/>
    <x v="10"/>
    <x v="17"/>
    <x v="2"/>
    <x v="603"/>
    <x v="2"/>
    <x v="11"/>
    <x v="598"/>
    <x v="3727"/>
    <x v="2"/>
    <x v="2"/>
    <x v="4264"/>
  </r>
  <r>
    <n v="5039"/>
    <x v="2495"/>
    <x v="1"/>
    <x v="655"/>
    <x v="1112"/>
    <x v="2"/>
    <s v="TS-21370"/>
    <x v="477"/>
    <x v="1"/>
    <s v="United States"/>
    <x v="40"/>
    <x v="13"/>
    <x v="49"/>
    <x v="3"/>
    <x v="719"/>
    <x v="0"/>
    <x v="3"/>
    <x v="711"/>
    <x v="3728"/>
    <x v="4"/>
    <x v="4"/>
    <x v="4265"/>
  </r>
  <r>
    <n v="5040"/>
    <x v="2495"/>
    <x v="1"/>
    <x v="655"/>
    <x v="1112"/>
    <x v="2"/>
    <s v="TS-21370"/>
    <x v="477"/>
    <x v="1"/>
    <s v="United States"/>
    <x v="40"/>
    <x v="13"/>
    <x v="49"/>
    <x v="3"/>
    <x v="1118"/>
    <x v="2"/>
    <x v="7"/>
    <x v="1097"/>
    <x v="3729"/>
    <x v="0"/>
    <x v="0"/>
    <x v="4266"/>
  </r>
  <r>
    <n v="5041"/>
    <x v="2495"/>
    <x v="1"/>
    <x v="655"/>
    <x v="1112"/>
    <x v="2"/>
    <s v="TS-21370"/>
    <x v="477"/>
    <x v="1"/>
    <s v="United States"/>
    <x v="40"/>
    <x v="13"/>
    <x v="49"/>
    <x v="3"/>
    <x v="351"/>
    <x v="1"/>
    <x v="8"/>
    <x v="347"/>
    <x v="3730"/>
    <x v="3"/>
    <x v="0"/>
    <x v="4267"/>
  </r>
  <r>
    <n v="5042"/>
    <x v="2496"/>
    <x v="0"/>
    <x v="338"/>
    <x v="1113"/>
    <x v="0"/>
    <s v="AI-10855"/>
    <x v="482"/>
    <x v="0"/>
    <s v="United States"/>
    <x v="1"/>
    <x v="1"/>
    <x v="1"/>
    <x v="1"/>
    <x v="1437"/>
    <x v="1"/>
    <x v="10"/>
    <x v="1416"/>
    <x v="3731"/>
    <x v="1"/>
    <x v="0"/>
    <x v="4268"/>
  </r>
  <r>
    <n v="5043"/>
    <x v="2496"/>
    <x v="0"/>
    <x v="338"/>
    <x v="1113"/>
    <x v="0"/>
    <s v="AI-10855"/>
    <x v="482"/>
    <x v="0"/>
    <s v="United States"/>
    <x v="1"/>
    <x v="1"/>
    <x v="1"/>
    <x v="1"/>
    <x v="791"/>
    <x v="1"/>
    <x v="9"/>
    <x v="781"/>
    <x v="681"/>
    <x v="4"/>
    <x v="0"/>
    <x v="4269"/>
  </r>
  <r>
    <n v="5044"/>
    <x v="2496"/>
    <x v="0"/>
    <x v="338"/>
    <x v="1113"/>
    <x v="0"/>
    <s v="AI-10855"/>
    <x v="482"/>
    <x v="0"/>
    <s v="United States"/>
    <x v="1"/>
    <x v="1"/>
    <x v="1"/>
    <x v="1"/>
    <x v="689"/>
    <x v="0"/>
    <x v="5"/>
    <x v="682"/>
    <x v="3732"/>
    <x v="6"/>
    <x v="0"/>
    <x v="4270"/>
  </r>
  <r>
    <n v="5045"/>
    <x v="2496"/>
    <x v="0"/>
    <x v="338"/>
    <x v="1113"/>
    <x v="0"/>
    <s v="AI-10855"/>
    <x v="482"/>
    <x v="0"/>
    <s v="United States"/>
    <x v="1"/>
    <x v="1"/>
    <x v="1"/>
    <x v="1"/>
    <x v="1635"/>
    <x v="1"/>
    <x v="10"/>
    <x v="1616"/>
    <x v="3733"/>
    <x v="2"/>
    <x v="0"/>
    <x v="4271"/>
  </r>
  <r>
    <n v="5046"/>
    <x v="2496"/>
    <x v="0"/>
    <x v="338"/>
    <x v="1113"/>
    <x v="0"/>
    <s v="AI-10855"/>
    <x v="482"/>
    <x v="0"/>
    <s v="United States"/>
    <x v="1"/>
    <x v="1"/>
    <x v="1"/>
    <x v="1"/>
    <x v="734"/>
    <x v="1"/>
    <x v="4"/>
    <x v="726"/>
    <x v="3734"/>
    <x v="4"/>
    <x v="0"/>
    <x v="4272"/>
  </r>
  <r>
    <n v="5047"/>
    <x v="2496"/>
    <x v="0"/>
    <x v="338"/>
    <x v="1113"/>
    <x v="0"/>
    <s v="AI-10855"/>
    <x v="482"/>
    <x v="0"/>
    <s v="United States"/>
    <x v="1"/>
    <x v="1"/>
    <x v="1"/>
    <x v="1"/>
    <x v="870"/>
    <x v="1"/>
    <x v="8"/>
    <x v="855"/>
    <x v="1182"/>
    <x v="1"/>
    <x v="2"/>
    <x v="4273"/>
  </r>
  <r>
    <n v="5048"/>
    <x v="2496"/>
    <x v="0"/>
    <x v="338"/>
    <x v="1113"/>
    <x v="0"/>
    <s v="AI-10855"/>
    <x v="482"/>
    <x v="0"/>
    <s v="United States"/>
    <x v="1"/>
    <x v="1"/>
    <x v="1"/>
    <x v="1"/>
    <x v="1630"/>
    <x v="1"/>
    <x v="6"/>
    <x v="1611"/>
    <x v="456"/>
    <x v="2"/>
    <x v="0"/>
    <x v="4274"/>
  </r>
  <r>
    <n v="5049"/>
    <x v="2497"/>
    <x v="2"/>
    <x v="691"/>
    <x v="1114"/>
    <x v="1"/>
    <s v="DD-13570"/>
    <x v="732"/>
    <x v="0"/>
    <s v="United States"/>
    <x v="22"/>
    <x v="10"/>
    <x v="26"/>
    <x v="2"/>
    <x v="699"/>
    <x v="1"/>
    <x v="8"/>
    <x v="692"/>
    <x v="3735"/>
    <x v="3"/>
    <x v="3"/>
    <x v="4275"/>
  </r>
  <r>
    <n v="5050"/>
    <x v="2497"/>
    <x v="2"/>
    <x v="691"/>
    <x v="1114"/>
    <x v="1"/>
    <s v="DD-13570"/>
    <x v="732"/>
    <x v="0"/>
    <s v="United States"/>
    <x v="22"/>
    <x v="10"/>
    <x v="26"/>
    <x v="2"/>
    <x v="648"/>
    <x v="2"/>
    <x v="11"/>
    <x v="642"/>
    <x v="1566"/>
    <x v="0"/>
    <x v="2"/>
    <x v="4276"/>
  </r>
  <r>
    <n v="5051"/>
    <x v="2498"/>
    <x v="1"/>
    <x v="227"/>
    <x v="488"/>
    <x v="1"/>
    <s v="AB-10060"/>
    <x v="144"/>
    <x v="2"/>
    <s v="United States"/>
    <x v="96"/>
    <x v="4"/>
    <x v="119"/>
    <x v="1"/>
    <x v="1286"/>
    <x v="1"/>
    <x v="10"/>
    <x v="1263"/>
    <x v="1909"/>
    <x v="0"/>
    <x v="0"/>
    <x v="2051"/>
  </r>
  <r>
    <n v="5052"/>
    <x v="2499"/>
    <x v="1"/>
    <x v="209"/>
    <x v="917"/>
    <x v="1"/>
    <s v="KB-16240"/>
    <x v="208"/>
    <x v="1"/>
    <s v="United States"/>
    <x v="10"/>
    <x v="9"/>
    <x v="11"/>
    <x v="3"/>
    <x v="373"/>
    <x v="1"/>
    <x v="12"/>
    <x v="369"/>
    <x v="3736"/>
    <x v="0"/>
    <x v="2"/>
    <x v="4277"/>
  </r>
  <r>
    <n v="5053"/>
    <x v="2500"/>
    <x v="3"/>
    <x v="240"/>
    <x v="1049"/>
    <x v="3"/>
    <s v="JC-15775"/>
    <x v="547"/>
    <x v="0"/>
    <s v="United States"/>
    <x v="118"/>
    <x v="32"/>
    <x v="148"/>
    <x v="0"/>
    <x v="1158"/>
    <x v="1"/>
    <x v="10"/>
    <x v="1137"/>
    <x v="3589"/>
    <x v="4"/>
    <x v="0"/>
    <x v="4092"/>
  </r>
  <r>
    <n v="5054"/>
    <x v="2501"/>
    <x v="1"/>
    <x v="928"/>
    <x v="987"/>
    <x v="0"/>
    <s v="AH-10465"/>
    <x v="733"/>
    <x v="0"/>
    <s v="United States"/>
    <x v="61"/>
    <x v="5"/>
    <x v="162"/>
    <x v="2"/>
    <x v="769"/>
    <x v="2"/>
    <x v="11"/>
    <x v="761"/>
    <x v="3737"/>
    <x v="2"/>
    <x v="2"/>
    <x v="4278"/>
  </r>
  <r>
    <n v="5055"/>
    <x v="2501"/>
    <x v="1"/>
    <x v="928"/>
    <x v="987"/>
    <x v="0"/>
    <s v="AH-10465"/>
    <x v="733"/>
    <x v="0"/>
    <s v="United States"/>
    <x v="61"/>
    <x v="5"/>
    <x v="162"/>
    <x v="2"/>
    <x v="454"/>
    <x v="1"/>
    <x v="6"/>
    <x v="450"/>
    <x v="2617"/>
    <x v="1"/>
    <x v="2"/>
    <x v="4279"/>
  </r>
  <r>
    <n v="5056"/>
    <x v="2501"/>
    <x v="1"/>
    <x v="928"/>
    <x v="987"/>
    <x v="0"/>
    <s v="AH-10465"/>
    <x v="733"/>
    <x v="0"/>
    <s v="United States"/>
    <x v="61"/>
    <x v="5"/>
    <x v="162"/>
    <x v="2"/>
    <x v="587"/>
    <x v="0"/>
    <x v="0"/>
    <x v="582"/>
    <x v="3738"/>
    <x v="6"/>
    <x v="8"/>
    <x v="4280"/>
  </r>
  <r>
    <n v="5057"/>
    <x v="2502"/>
    <x v="1"/>
    <x v="1014"/>
    <x v="835"/>
    <x v="2"/>
    <s v="NM-18520"/>
    <x v="392"/>
    <x v="0"/>
    <s v="United States"/>
    <x v="429"/>
    <x v="1"/>
    <x v="519"/>
    <x v="1"/>
    <x v="1610"/>
    <x v="1"/>
    <x v="10"/>
    <x v="1592"/>
    <x v="1603"/>
    <x v="2"/>
    <x v="0"/>
    <x v="1698"/>
  </r>
  <r>
    <n v="5058"/>
    <x v="2502"/>
    <x v="1"/>
    <x v="1014"/>
    <x v="835"/>
    <x v="2"/>
    <s v="NM-18520"/>
    <x v="392"/>
    <x v="0"/>
    <s v="United States"/>
    <x v="429"/>
    <x v="1"/>
    <x v="519"/>
    <x v="1"/>
    <x v="700"/>
    <x v="1"/>
    <x v="4"/>
    <x v="693"/>
    <x v="3739"/>
    <x v="5"/>
    <x v="0"/>
    <x v="4281"/>
  </r>
  <r>
    <n v="5059"/>
    <x v="2503"/>
    <x v="0"/>
    <x v="1015"/>
    <x v="1115"/>
    <x v="1"/>
    <s v="CS-11950"/>
    <x v="229"/>
    <x v="0"/>
    <s v="United States"/>
    <x v="10"/>
    <x v="9"/>
    <x v="11"/>
    <x v="3"/>
    <x v="805"/>
    <x v="1"/>
    <x v="8"/>
    <x v="795"/>
    <x v="3740"/>
    <x v="6"/>
    <x v="6"/>
    <x v="4282"/>
  </r>
  <r>
    <n v="5060"/>
    <x v="2504"/>
    <x v="0"/>
    <x v="5"/>
    <x v="439"/>
    <x v="0"/>
    <s v="TP-21130"/>
    <x v="236"/>
    <x v="0"/>
    <s v="United States"/>
    <x v="430"/>
    <x v="0"/>
    <x v="520"/>
    <x v="0"/>
    <x v="754"/>
    <x v="2"/>
    <x v="7"/>
    <x v="745"/>
    <x v="1551"/>
    <x v="0"/>
    <x v="0"/>
    <x v="1639"/>
  </r>
  <r>
    <n v="5061"/>
    <x v="2504"/>
    <x v="0"/>
    <x v="5"/>
    <x v="439"/>
    <x v="0"/>
    <s v="TP-21130"/>
    <x v="236"/>
    <x v="0"/>
    <s v="United States"/>
    <x v="430"/>
    <x v="0"/>
    <x v="520"/>
    <x v="0"/>
    <x v="391"/>
    <x v="1"/>
    <x v="4"/>
    <x v="387"/>
    <x v="3741"/>
    <x v="6"/>
    <x v="0"/>
    <x v="4283"/>
  </r>
  <r>
    <n v="5062"/>
    <x v="2505"/>
    <x v="1"/>
    <x v="412"/>
    <x v="678"/>
    <x v="1"/>
    <s v="DL-12925"/>
    <x v="351"/>
    <x v="0"/>
    <s v="United States"/>
    <x v="31"/>
    <x v="11"/>
    <x v="39"/>
    <x v="2"/>
    <x v="715"/>
    <x v="1"/>
    <x v="8"/>
    <x v="707"/>
    <x v="3742"/>
    <x v="0"/>
    <x v="0"/>
    <x v="4284"/>
  </r>
  <r>
    <n v="5063"/>
    <x v="2505"/>
    <x v="1"/>
    <x v="412"/>
    <x v="678"/>
    <x v="1"/>
    <s v="DL-12925"/>
    <x v="351"/>
    <x v="0"/>
    <s v="United States"/>
    <x v="31"/>
    <x v="11"/>
    <x v="39"/>
    <x v="2"/>
    <x v="1066"/>
    <x v="2"/>
    <x v="7"/>
    <x v="1046"/>
    <x v="2258"/>
    <x v="1"/>
    <x v="0"/>
    <x v="4285"/>
  </r>
  <r>
    <n v="5064"/>
    <x v="2505"/>
    <x v="1"/>
    <x v="412"/>
    <x v="678"/>
    <x v="1"/>
    <s v="DL-12925"/>
    <x v="351"/>
    <x v="0"/>
    <s v="United States"/>
    <x v="31"/>
    <x v="11"/>
    <x v="39"/>
    <x v="2"/>
    <x v="479"/>
    <x v="0"/>
    <x v="5"/>
    <x v="475"/>
    <x v="3484"/>
    <x v="1"/>
    <x v="0"/>
    <x v="3961"/>
  </r>
  <r>
    <n v="5065"/>
    <x v="2506"/>
    <x v="3"/>
    <x v="585"/>
    <x v="706"/>
    <x v="2"/>
    <s v="CA-12265"/>
    <x v="244"/>
    <x v="0"/>
    <s v="United States"/>
    <x v="40"/>
    <x v="13"/>
    <x v="49"/>
    <x v="3"/>
    <x v="34"/>
    <x v="2"/>
    <x v="7"/>
    <x v="34"/>
    <x v="3743"/>
    <x v="0"/>
    <x v="0"/>
    <x v="4286"/>
  </r>
  <r>
    <n v="5066"/>
    <x v="2507"/>
    <x v="3"/>
    <x v="329"/>
    <x v="94"/>
    <x v="1"/>
    <s v="SC-20380"/>
    <x v="618"/>
    <x v="0"/>
    <s v="United States"/>
    <x v="140"/>
    <x v="3"/>
    <x v="179"/>
    <x v="0"/>
    <x v="265"/>
    <x v="2"/>
    <x v="11"/>
    <x v="262"/>
    <x v="2961"/>
    <x v="1"/>
    <x v="2"/>
    <x v="3303"/>
  </r>
  <r>
    <n v="5067"/>
    <x v="2507"/>
    <x v="3"/>
    <x v="329"/>
    <x v="94"/>
    <x v="1"/>
    <s v="SC-20380"/>
    <x v="618"/>
    <x v="0"/>
    <s v="United States"/>
    <x v="140"/>
    <x v="3"/>
    <x v="179"/>
    <x v="0"/>
    <x v="411"/>
    <x v="0"/>
    <x v="3"/>
    <x v="406"/>
    <x v="3744"/>
    <x v="3"/>
    <x v="10"/>
    <x v="4287"/>
  </r>
  <r>
    <n v="5068"/>
    <x v="2508"/>
    <x v="3"/>
    <x v="787"/>
    <x v="992"/>
    <x v="1"/>
    <s v="TT-21460"/>
    <x v="499"/>
    <x v="2"/>
    <s v="United States"/>
    <x v="1"/>
    <x v="1"/>
    <x v="141"/>
    <x v="1"/>
    <x v="1046"/>
    <x v="1"/>
    <x v="6"/>
    <x v="1026"/>
    <x v="1591"/>
    <x v="2"/>
    <x v="0"/>
    <x v="1684"/>
  </r>
  <r>
    <n v="5069"/>
    <x v="2509"/>
    <x v="2"/>
    <x v="233"/>
    <x v="1116"/>
    <x v="1"/>
    <s v="MA-17560"/>
    <x v="15"/>
    <x v="2"/>
    <s v="United States"/>
    <x v="149"/>
    <x v="12"/>
    <x v="190"/>
    <x v="2"/>
    <x v="1572"/>
    <x v="2"/>
    <x v="16"/>
    <x v="1554"/>
    <x v="3745"/>
    <x v="7"/>
    <x v="0"/>
    <x v="4288"/>
  </r>
  <r>
    <n v="5070"/>
    <x v="2509"/>
    <x v="2"/>
    <x v="233"/>
    <x v="1116"/>
    <x v="1"/>
    <s v="MA-17560"/>
    <x v="15"/>
    <x v="2"/>
    <s v="United States"/>
    <x v="149"/>
    <x v="12"/>
    <x v="190"/>
    <x v="2"/>
    <x v="1094"/>
    <x v="1"/>
    <x v="9"/>
    <x v="1075"/>
    <x v="3746"/>
    <x v="1"/>
    <x v="9"/>
    <x v="4289"/>
  </r>
  <r>
    <n v="5071"/>
    <x v="2509"/>
    <x v="2"/>
    <x v="233"/>
    <x v="1116"/>
    <x v="1"/>
    <s v="MA-17560"/>
    <x v="15"/>
    <x v="2"/>
    <s v="United States"/>
    <x v="149"/>
    <x v="12"/>
    <x v="190"/>
    <x v="2"/>
    <x v="118"/>
    <x v="1"/>
    <x v="12"/>
    <x v="118"/>
    <x v="3747"/>
    <x v="1"/>
    <x v="0"/>
    <x v="4290"/>
  </r>
  <r>
    <n v="5072"/>
    <x v="2509"/>
    <x v="2"/>
    <x v="233"/>
    <x v="1116"/>
    <x v="1"/>
    <s v="MA-17560"/>
    <x v="15"/>
    <x v="2"/>
    <s v="United States"/>
    <x v="149"/>
    <x v="12"/>
    <x v="190"/>
    <x v="2"/>
    <x v="1104"/>
    <x v="0"/>
    <x v="5"/>
    <x v="1084"/>
    <x v="3748"/>
    <x v="5"/>
    <x v="0"/>
    <x v="4291"/>
  </r>
  <r>
    <n v="5073"/>
    <x v="2509"/>
    <x v="2"/>
    <x v="233"/>
    <x v="1116"/>
    <x v="1"/>
    <s v="MA-17560"/>
    <x v="15"/>
    <x v="2"/>
    <s v="United States"/>
    <x v="149"/>
    <x v="12"/>
    <x v="190"/>
    <x v="2"/>
    <x v="1521"/>
    <x v="2"/>
    <x v="7"/>
    <x v="1499"/>
    <x v="3749"/>
    <x v="0"/>
    <x v="0"/>
    <x v="4292"/>
  </r>
  <r>
    <n v="5074"/>
    <x v="2510"/>
    <x v="1"/>
    <x v="599"/>
    <x v="745"/>
    <x v="3"/>
    <s v="JM-16195"/>
    <x v="594"/>
    <x v="0"/>
    <s v="United States"/>
    <x v="8"/>
    <x v="1"/>
    <x v="9"/>
    <x v="1"/>
    <x v="953"/>
    <x v="1"/>
    <x v="4"/>
    <x v="937"/>
    <x v="3750"/>
    <x v="4"/>
    <x v="0"/>
    <x v="4293"/>
  </r>
  <r>
    <n v="5075"/>
    <x v="2511"/>
    <x v="3"/>
    <x v="1016"/>
    <x v="809"/>
    <x v="0"/>
    <s v="MB-18085"/>
    <x v="469"/>
    <x v="0"/>
    <s v="United States"/>
    <x v="1"/>
    <x v="1"/>
    <x v="13"/>
    <x v="1"/>
    <x v="530"/>
    <x v="1"/>
    <x v="8"/>
    <x v="525"/>
    <x v="1162"/>
    <x v="0"/>
    <x v="2"/>
    <x v="1206"/>
  </r>
  <r>
    <n v="5076"/>
    <x v="2512"/>
    <x v="2"/>
    <x v="1017"/>
    <x v="1117"/>
    <x v="0"/>
    <s v="SV-20365"/>
    <x v="277"/>
    <x v="0"/>
    <s v="United States"/>
    <x v="12"/>
    <x v="5"/>
    <x v="32"/>
    <x v="2"/>
    <x v="214"/>
    <x v="0"/>
    <x v="3"/>
    <x v="213"/>
    <x v="3751"/>
    <x v="2"/>
    <x v="4"/>
    <x v="4294"/>
  </r>
  <r>
    <n v="5077"/>
    <x v="2512"/>
    <x v="2"/>
    <x v="1017"/>
    <x v="1117"/>
    <x v="0"/>
    <s v="SV-20365"/>
    <x v="277"/>
    <x v="0"/>
    <s v="United States"/>
    <x v="12"/>
    <x v="5"/>
    <x v="32"/>
    <x v="2"/>
    <x v="602"/>
    <x v="1"/>
    <x v="4"/>
    <x v="597"/>
    <x v="3752"/>
    <x v="2"/>
    <x v="2"/>
    <x v="4295"/>
  </r>
  <r>
    <n v="5078"/>
    <x v="2512"/>
    <x v="2"/>
    <x v="1017"/>
    <x v="1117"/>
    <x v="0"/>
    <s v="SV-20365"/>
    <x v="277"/>
    <x v="0"/>
    <s v="United States"/>
    <x v="12"/>
    <x v="5"/>
    <x v="32"/>
    <x v="2"/>
    <x v="1666"/>
    <x v="0"/>
    <x v="3"/>
    <x v="1645"/>
    <x v="3753"/>
    <x v="0"/>
    <x v="4"/>
    <x v="4296"/>
  </r>
  <r>
    <n v="5079"/>
    <x v="2513"/>
    <x v="3"/>
    <x v="343"/>
    <x v="251"/>
    <x v="1"/>
    <s v="CG-12040"/>
    <x v="344"/>
    <x v="2"/>
    <s v="United States"/>
    <x v="158"/>
    <x v="6"/>
    <x v="201"/>
    <x v="2"/>
    <x v="525"/>
    <x v="1"/>
    <x v="8"/>
    <x v="520"/>
    <x v="2614"/>
    <x v="1"/>
    <x v="0"/>
    <x v="4297"/>
  </r>
  <r>
    <n v="5080"/>
    <x v="2514"/>
    <x v="3"/>
    <x v="920"/>
    <x v="364"/>
    <x v="1"/>
    <s v="BD-11500"/>
    <x v="214"/>
    <x v="0"/>
    <s v="United States"/>
    <x v="8"/>
    <x v="1"/>
    <x v="34"/>
    <x v="1"/>
    <x v="1248"/>
    <x v="0"/>
    <x v="0"/>
    <x v="1325"/>
    <x v="3754"/>
    <x v="1"/>
    <x v="11"/>
    <x v="4298"/>
  </r>
  <r>
    <n v="5081"/>
    <x v="2514"/>
    <x v="3"/>
    <x v="920"/>
    <x v="364"/>
    <x v="1"/>
    <s v="BD-11500"/>
    <x v="214"/>
    <x v="0"/>
    <s v="United States"/>
    <x v="8"/>
    <x v="1"/>
    <x v="34"/>
    <x v="1"/>
    <x v="470"/>
    <x v="1"/>
    <x v="4"/>
    <x v="466"/>
    <x v="3755"/>
    <x v="7"/>
    <x v="0"/>
    <x v="4299"/>
  </r>
  <r>
    <n v="5082"/>
    <x v="2515"/>
    <x v="1"/>
    <x v="217"/>
    <x v="735"/>
    <x v="3"/>
    <s v="JK-15640"/>
    <x v="82"/>
    <x v="2"/>
    <s v="United States"/>
    <x v="138"/>
    <x v="24"/>
    <x v="177"/>
    <x v="3"/>
    <x v="490"/>
    <x v="1"/>
    <x v="10"/>
    <x v="485"/>
    <x v="561"/>
    <x v="4"/>
    <x v="2"/>
    <x v="570"/>
  </r>
  <r>
    <n v="5083"/>
    <x v="2516"/>
    <x v="0"/>
    <x v="162"/>
    <x v="720"/>
    <x v="1"/>
    <s v="JM-15580"/>
    <x v="758"/>
    <x v="0"/>
    <s v="United States"/>
    <x v="53"/>
    <x v="3"/>
    <x v="233"/>
    <x v="0"/>
    <x v="916"/>
    <x v="2"/>
    <x v="11"/>
    <x v="899"/>
    <x v="2083"/>
    <x v="4"/>
    <x v="2"/>
    <x v="4300"/>
  </r>
  <r>
    <n v="5084"/>
    <x v="2516"/>
    <x v="0"/>
    <x v="162"/>
    <x v="720"/>
    <x v="1"/>
    <s v="JM-15580"/>
    <x v="758"/>
    <x v="0"/>
    <s v="United States"/>
    <x v="53"/>
    <x v="3"/>
    <x v="233"/>
    <x v="0"/>
    <x v="982"/>
    <x v="1"/>
    <x v="10"/>
    <x v="966"/>
    <x v="2851"/>
    <x v="1"/>
    <x v="2"/>
    <x v="4301"/>
  </r>
  <r>
    <n v="5085"/>
    <x v="2517"/>
    <x v="0"/>
    <x v="112"/>
    <x v="103"/>
    <x v="0"/>
    <s v="SC-20230"/>
    <x v="554"/>
    <x v="1"/>
    <s v="United States"/>
    <x v="90"/>
    <x v="31"/>
    <x v="111"/>
    <x v="3"/>
    <x v="779"/>
    <x v="1"/>
    <x v="10"/>
    <x v="770"/>
    <x v="151"/>
    <x v="4"/>
    <x v="0"/>
    <x v="153"/>
  </r>
  <r>
    <n v="5086"/>
    <x v="2518"/>
    <x v="1"/>
    <x v="974"/>
    <x v="687"/>
    <x v="1"/>
    <s v="ME-17320"/>
    <x v="467"/>
    <x v="2"/>
    <s v="United States"/>
    <x v="61"/>
    <x v="5"/>
    <x v="176"/>
    <x v="2"/>
    <x v="497"/>
    <x v="1"/>
    <x v="8"/>
    <x v="492"/>
    <x v="3756"/>
    <x v="0"/>
    <x v="3"/>
    <x v="4302"/>
  </r>
  <r>
    <n v="5087"/>
    <x v="2519"/>
    <x v="1"/>
    <x v="616"/>
    <x v="741"/>
    <x v="1"/>
    <s v="KN-16390"/>
    <x v="471"/>
    <x v="1"/>
    <s v="United States"/>
    <x v="10"/>
    <x v="9"/>
    <x v="74"/>
    <x v="3"/>
    <x v="1720"/>
    <x v="2"/>
    <x v="7"/>
    <x v="1698"/>
    <x v="3757"/>
    <x v="3"/>
    <x v="10"/>
    <x v="4303"/>
  </r>
  <r>
    <n v="5088"/>
    <x v="2519"/>
    <x v="1"/>
    <x v="616"/>
    <x v="741"/>
    <x v="1"/>
    <s v="KN-16390"/>
    <x v="471"/>
    <x v="1"/>
    <s v="United States"/>
    <x v="10"/>
    <x v="9"/>
    <x v="74"/>
    <x v="3"/>
    <x v="553"/>
    <x v="2"/>
    <x v="11"/>
    <x v="547"/>
    <x v="3758"/>
    <x v="7"/>
    <x v="2"/>
    <x v="4304"/>
  </r>
  <r>
    <n v="5089"/>
    <x v="2519"/>
    <x v="1"/>
    <x v="616"/>
    <x v="741"/>
    <x v="1"/>
    <s v="KN-16390"/>
    <x v="471"/>
    <x v="1"/>
    <s v="United States"/>
    <x v="10"/>
    <x v="9"/>
    <x v="74"/>
    <x v="3"/>
    <x v="798"/>
    <x v="1"/>
    <x v="8"/>
    <x v="788"/>
    <x v="3759"/>
    <x v="1"/>
    <x v="6"/>
    <x v="4305"/>
  </r>
  <r>
    <n v="5090"/>
    <x v="2520"/>
    <x v="3"/>
    <x v="1018"/>
    <x v="636"/>
    <x v="2"/>
    <s v="HM-14860"/>
    <x v="447"/>
    <x v="1"/>
    <s v="United States"/>
    <x v="431"/>
    <x v="22"/>
    <x v="521"/>
    <x v="1"/>
    <x v="1383"/>
    <x v="1"/>
    <x v="10"/>
    <x v="1360"/>
    <x v="892"/>
    <x v="0"/>
    <x v="2"/>
    <x v="2282"/>
  </r>
  <r>
    <n v="5091"/>
    <x v="2520"/>
    <x v="3"/>
    <x v="1018"/>
    <x v="636"/>
    <x v="2"/>
    <s v="HM-14860"/>
    <x v="447"/>
    <x v="1"/>
    <s v="United States"/>
    <x v="431"/>
    <x v="22"/>
    <x v="521"/>
    <x v="1"/>
    <x v="598"/>
    <x v="1"/>
    <x v="12"/>
    <x v="593"/>
    <x v="3760"/>
    <x v="7"/>
    <x v="2"/>
    <x v="4306"/>
  </r>
  <r>
    <n v="5092"/>
    <x v="2521"/>
    <x v="3"/>
    <x v="247"/>
    <x v="362"/>
    <x v="1"/>
    <s v="JM-15580"/>
    <x v="758"/>
    <x v="0"/>
    <s v="United States"/>
    <x v="431"/>
    <x v="22"/>
    <x v="521"/>
    <x v="1"/>
    <x v="242"/>
    <x v="1"/>
    <x v="13"/>
    <x v="240"/>
    <x v="3761"/>
    <x v="1"/>
    <x v="2"/>
    <x v="4307"/>
  </r>
  <r>
    <n v="5093"/>
    <x v="2522"/>
    <x v="1"/>
    <x v="293"/>
    <x v="673"/>
    <x v="1"/>
    <s v="KH-16690"/>
    <x v="120"/>
    <x v="1"/>
    <s v="United States"/>
    <x v="383"/>
    <x v="34"/>
    <x v="468"/>
    <x v="3"/>
    <x v="456"/>
    <x v="1"/>
    <x v="4"/>
    <x v="452"/>
    <x v="492"/>
    <x v="1"/>
    <x v="0"/>
    <x v="503"/>
  </r>
  <r>
    <n v="5094"/>
    <x v="2523"/>
    <x v="2"/>
    <x v="776"/>
    <x v="28"/>
    <x v="1"/>
    <s v="BK-11260"/>
    <x v="318"/>
    <x v="0"/>
    <s v="United States"/>
    <x v="22"/>
    <x v="10"/>
    <x v="26"/>
    <x v="2"/>
    <x v="1297"/>
    <x v="1"/>
    <x v="9"/>
    <x v="1273"/>
    <x v="3762"/>
    <x v="4"/>
    <x v="3"/>
    <x v="4308"/>
  </r>
  <r>
    <n v="5095"/>
    <x v="2523"/>
    <x v="2"/>
    <x v="776"/>
    <x v="28"/>
    <x v="1"/>
    <s v="BK-11260"/>
    <x v="318"/>
    <x v="0"/>
    <s v="United States"/>
    <x v="22"/>
    <x v="10"/>
    <x v="26"/>
    <x v="2"/>
    <x v="838"/>
    <x v="0"/>
    <x v="3"/>
    <x v="824"/>
    <x v="2490"/>
    <x v="2"/>
    <x v="5"/>
    <x v="4309"/>
  </r>
  <r>
    <n v="5096"/>
    <x v="2523"/>
    <x v="2"/>
    <x v="776"/>
    <x v="28"/>
    <x v="1"/>
    <s v="BK-11260"/>
    <x v="318"/>
    <x v="0"/>
    <s v="United States"/>
    <x v="22"/>
    <x v="10"/>
    <x v="26"/>
    <x v="2"/>
    <x v="850"/>
    <x v="2"/>
    <x v="7"/>
    <x v="835"/>
    <x v="1927"/>
    <x v="4"/>
    <x v="2"/>
    <x v="4310"/>
  </r>
  <r>
    <n v="5097"/>
    <x v="2523"/>
    <x v="2"/>
    <x v="776"/>
    <x v="28"/>
    <x v="1"/>
    <s v="BK-11260"/>
    <x v="318"/>
    <x v="0"/>
    <s v="United States"/>
    <x v="22"/>
    <x v="10"/>
    <x v="26"/>
    <x v="2"/>
    <x v="1104"/>
    <x v="0"/>
    <x v="5"/>
    <x v="1084"/>
    <x v="2209"/>
    <x v="1"/>
    <x v="7"/>
    <x v="4311"/>
  </r>
  <r>
    <n v="5098"/>
    <x v="2523"/>
    <x v="2"/>
    <x v="776"/>
    <x v="28"/>
    <x v="1"/>
    <s v="BK-11260"/>
    <x v="318"/>
    <x v="0"/>
    <s v="United States"/>
    <x v="22"/>
    <x v="10"/>
    <x v="26"/>
    <x v="2"/>
    <x v="1023"/>
    <x v="1"/>
    <x v="8"/>
    <x v="1005"/>
    <x v="3763"/>
    <x v="0"/>
    <x v="3"/>
    <x v="4312"/>
  </r>
  <r>
    <n v="5099"/>
    <x v="2523"/>
    <x v="2"/>
    <x v="776"/>
    <x v="28"/>
    <x v="1"/>
    <s v="BK-11260"/>
    <x v="318"/>
    <x v="0"/>
    <s v="United States"/>
    <x v="22"/>
    <x v="10"/>
    <x v="26"/>
    <x v="2"/>
    <x v="210"/>
    <x v="1"/>
    <x v="4"/>
    <x v="209"/>
    <x v="2083"/>
    <x v="0"/>
    <x v="2"/>
    <x v="4313"/>
  </r>
  <r>
    <n v="5100"/>
    <x v="2524"/>
    <x v="1"/>
    <x v="976"/>
    <x v="576"/>
    <x v="1"/>
    <s v="PN-18775"/>
    <x v="43"/>
    <x v="2"/>
    <s v="United States"/>
    <x v="329"/>
    <x v="1"/>
    <x v="409"/>
    <x v="1"/>
    <x v="416"/>
    <x v="1"/>
    <x v="8"/>
    <x v="411"/>
    <x v="3764"/>
    <x v="1"/>
    <x v="2"/>
    <x v="4314"/>
  </r>
  <r>
    <n v="5101"/>
    <x v="2525"/>
    <x v="2"/>
    <x v="461"/>
    <x v="700"/>
    <x v="3"/>
    <s v="AZ-10750"/>
    <x v="616"/>
    <x v="0"/>
    <s v="United States"/>
    <x v="61"/>
    <x v="5"/>
    <x v="162"/>
    <x v="2"/>
    <x v="324"/>
    <x v="1"/>
    <x v="6"/>
    <x v="321"/>
    <x v="3079"/>
    <x v="0"/>
    <x v="2"/>
    <x v="3450"/>
  </r>
  <r>
    <n v="5102"/>
    <x v="2525"/>
    <x v="2"/>
    <x v="461"/>
    <x v="700"/>
    <x v="3"/>
    <s v="AZ-10750"/>
    <x v="616"/>
    <x v="0"/>
    <s v="United States"/>
    <x v="61"/>
    <x v="5"/>
    <x v="162"/>
    <x v="2"/>
    <x v="727"/>
    <x v="1"/>
    <x v="10"/>
    <x v="1543"/>
    <x v="1182"/>
    <x v="7"/>
    <x v="2"/>
    <x v="3426"/>
  </r>
  <r>
    <n v="5103"/>
    <x v="2525"/>
    <x v="2"/>
    <x v="461"/>
    <x v="700"/>
    <x v="3"/>
    <s v="AZ-10750"/>
    <x v="616"/>
    <x v="0"/>
    <s v="United States"/>
    <x v="61"/>
    <x v="5"/>
    <x v="162"/>
    <x v="2"/>
    <x v="12"/>
    <x v="1"/>
    <x v="10"/>
    <x v="12"/>
    <x v="12"/>
    <x v="1"/>
    <x v="2"/>
    <x v="12"/>
  </r>
  <r>
    <n v="5104"/>
    <x v="2526"/>
    <x v="1"/>
    <x v="514"/>
    <x v="803"/>
    <x v="0"/>
    <s v="GM-14500"/>
    <x v="421"/>
    <x v="0"/>
    <s v="United States"/>
    <x v="10"/>
    <x v="9"/>
    <x v="11"/>
    <x v="3"/>
    <x v="144"/>
    <x v="1"/>
    <x v="10"/>
    <x v="144"/>
    <x v="2710"/>
    <x v="5"/>
    <x v="2"/>
    <x v="4315"/>
  </r>
  <r>
    <n v="5105"/>
    <x v="2526"/>
    <x v="1"/>
    <x v="514"/>
    <x v="803"/>
    <x v="0"/>
    <s v="GM-14500"/>
    <x v="421"/>
    <x v="0"/>
    <s v="United States"/>
    <x v="10"/>
    <x v="9"/>
    <x v="11"/>
    <x v="3"/>
    <x v="60"/>
    <x v="2"/>
    <x v="11"/>
    <x v="60"/>
    <x v="3664"/>
    <x v="1"/>
    <x v="2"/>
    <x v="4316"/>
  </r>
  <r>
    <n v="5106"/>
    <x v="2527"/>
    <x v="2"/>
    <x v="637"/>
    <x v="966"/>
    <x v="1"/>
    <s v="BM-11785"/>
    <x v="298"/>
    <x v="0"/>
    <s v="United States"/>
    <x v="207"/>
    <x v="2"/>
    <x v="261"/>
    <x v="0"/>
    <x v="1340"/>
    <x v="0"/>
    <x v="1"/>
    <x v="1316"/>
    <x v="3765"/>
    <x v="4"/>
    <x v="2"/>
    <x v="4317"/>
  </r>
  <r>
    <n v="5107"/>
    <x v="2528"/>
    <x v="1"/>
    <x v="444"/>
    <x v="1068"/>
    <x v="1"/>
    <s v="NH-18610"/>
    <x v="468"/>
    <x v="1"/>
    <s v="United States"/>
    <x v="38"/>
    <x v="32"/>
    <x v="112"/>
    <x v="0"/>
    <x v="1350"/>
    <x v="2"/>
    <x v="11"/>
    <x v="1327"/>
    <x v="3766"/>
    <x v="4"/>
    <x v="0"/>
    <x v="4318"/>
  </r>
  <r>
    <n v="5108"/>
    <x v="2529"/>
    <x v="3"/>
    <x v="1016"/>
    <x v="732"/>
    <x v="2"/>
    <s v="PN-18775"/>
    <x v="43"/>
    <x v="2"/>
    <s v="United States"/>
    <x v="316"/>
    <x v="18"/>
    <x v="394"/>
    <x v="0"/>
    <x v="512"/>
    <x v="1"/>
    <x v="6"/>
    <x v="507"/>
    <x v="2115"/>
    <x v="6"/>
    <x v="2"/>
    <x v="2279"/>
  </r>
  <r>
    <n v="5109"/>
    <x v="2529"/>
    <x v="3"/>
    <x v="1016"/>
    <x v="732"/>
    <x v="2"/>
    <s v="PN-18775"/>
    <x v="43"/>
    <x v="2"/>
    <s v="United States"/>
    <x v="316"/>
    <x v="18"/>
    <x v="394"/>
    <x v="0"/>
    <x v="207"/>
    <x v="1"/>
    <x v="6"/>
    <x v="206"/>
    <x v="3767"/>
    <x v="2"/>
    <x v="2"/>
    <x v="4319"/>
  </r>
  <r>
    <n v="5110"/>
    <x v="2530"/>
    <x v="2"/>
    <x v="638"/>
    <x v="657"/>
    <x v="1"/>
    <s v="EH-13765"/>
    <x v="553"/>
    <x v="1"/>
    <s v="United States"/>
    <x v="10"/>
    <x v="9"/>
    <x v="63"/>
    <x v="3"/>
    <x v="466"/>
    <x v="1"/>
    <x v="12"/>
    <x v="462"/>
    <x v="505"/>
    <x v="5"/>
    <x v="2"/>
    <x v="517"/>
  </r>
  <r>
    <n v="5111"/>
    <x v="2530"/>
    <x v="2"/>
    <x v="638"/>
    <x v="657"/>
    <x v="1"/>
    <s v="EH-13765"/>
    <x v="553"/>
    <x v="1"/>
    <s v="United States"/>
    <x v="10"/>
    <x v="9"/>
    <x v="63"/>
    <x v="3"/>
    <x v="41"/>
    <x v="1"/>
    <x v="4"/>
    <x v="41"/>
    <x v="3768"/>
    <x v="5"/>
    <x v="2"/>
    <x v="4320"/>
  </r>
  <r>
    <n v="5112"/>
    <x v="2530"/>
    <x v="2"/>
    <x v="638"/>
    <x v="657"/>
    <x v="1"/>
    <s v="EH-13765"/>
    <x v="553"/>
    <x v="1"/>
    <s v="United States"/>
    <x v="10"/>
    <x v="9"/>
    <x v="63"/>
    <x v="3"/>
    <x v="1407"/>
    <x v="1"/>
    <x v="10"/>
    <x v="1385"/>
    <x v="3769"/>
    <x v="4"/>
    <x v="2"/>
    <x v="4321"/>
  </r>
  <r>
    <n v="5113"/>
    <x v="2531"/>
    <x v="1"/>
    <x v="50"/>
    <x v="681"/>
    <x v="3"/>
    <s v="HA-14905"/>
    <x v="456"/>
    <x v="0"/>
    <s v="United States"/>
    <x v="22"/>
    <x v="10"/>
    <x v="26"/>
    <x v="2"/>
    <x v="1721"/>
    <x v="0"/>
    <x v="5"/>
    <x v="1699"/>
    <x v="3770"/>
    <x v="6"/>
    <x v="7"/>
    <x v="4322"/>
  </r>
  <r>
    <n v="5114"/>
    <x v="2532"/>
    <x v="0"/>
    <x v="1011"/>
    <x v="1118"/>
    <x v="0"/>
    <s v="AB-10150"/>
    <x v="492"/>
    <x v="0"/>
    <s v="United States"/>
    <x v="61"/>
    <x v="5"/>
    <x v="77"/>
    <x v="2"/>
    <x v="1307"/>
    <x v="1"/>
    <x v="10"/>
    <x v="1283"/>
    <x v="12"/>
    <x v="1"/>
    <x v="2"/>
    <x v="12"/>
  </r>
  <r>
    <n v="5115"/>
    <x v="2533"/>
    <x v="0"/>
    <x v="1019"/>
    <x v="407"/>
    <x v="1"/>
    <s v="MS-17365"/>
    <x v="333"/>
    <x v="0"/>
    <s v="United States"/>
    <x v="51"/>
    <x v="27"/>
    <x v="64"/>
    <x v="1"/>
    <x v="307"/>
    <x v="1"/>
    <x v="8"/>
    <x v="304"/>
    <x v="2209"/>
    <x v="1"/>
    <x v="2"/>
    <x v="4323"/>
  </r>
  <r>
    <n v="5116"/>
    <x v="2534"/>
    <x v="3"/>
    <x v="800"/>
    <x v="1119"/>
    <x v="1"/>
    <s v="DD-13570"/>
    <x v="732"/>
    <x v="0"/>
    <s v="United States"/>
    <x v="10"/>
    <x v="9"/>
    <x v="63"/>
    <x v="3"/>
    <x v="1722"/>
    <x v="1"/>
    <x v="2"/>
    <x v="1700"/>
    <x v="106"/>
    <x v="7"/>
    <x v="2"/>
    <x v="107"/>
  </r>
  <r>
    <n v="5117"/>
    <x v="2535"/>
    <x v="3"/>
    <x v="343"/>
    <x v="251"/>
    <x v="1"/>
    <s v="MT-17815"/>
    <x v="363"/>
    <x v="0"/>
    <s v="United States"/>
    <x v="20"/>
    <x v="15"/>
    <x v="29"/>
    <x v="3"/>
    <x v="1032"/>
    <x v="1"/>
    <x v="4"/>
    <x v="1014"/>
    <x v="3771"/>
    <x v="7"/>
    <x v="0"/>
    <x v="232"/>
  </r>
  <r>
    <n v="5118"/>
    <x v="2536"/>
    <x v="1"/>
    <x v="120"/>
    <x v="1120"/>
    <x v="1"/>
    <s v="GM-14500"/>
    <x v="421"/>
    <x v="0"/>
    <s v="United States"/>
    <x v="147"/>
    <x v="15"/>
    <x v="187"/>
    <x v="3"/>
    <x v="271"/>
    <x v="1"/>
    <x v="13"/>
    <x v="268"/>
    <x v="805"/>
    <x v="1"/>
    <x v="0"/>
    <x v="4324"/>
  </r>
  <r>
    <n v="5119"/>
    <x v="2536"/>
    <x v="1"/>
    <x v="120"/>
    <x v="1120"/>
    <x v="1"/>
    <s v="GM-14500"/>
    <x v="421"/>
    <x v="0"/>
    <s v="United States"/>
    <x v="147"/>
    <x v="15"/>
    <x v="187"/>
    <x v="3"/>
    <x v="1548"/>
    <x v="2"/>
    <x v="15"/>
    <x v="1527"/>
    <x v="3772"/>
    <x v="3"/>
    <x v="0"/>
    <x v="4325"/>
  </r>
  <r>
    <n v="5120"/>
    <x v="2536"/>
    <x v="1"/>
    <x v="120"/>
    <x v="1120"/>
    <x v="1"/>
    <s v="GM-14500"/>
    <x v="421"/>
    <x v="0"/>
    <s v="United States"/>
    <x v="147"/>
    <x v="15"/>
    <x v="187"/>
    <x v="3"/>
    <x v="1045"/>
    <x v="1"/>
    <x v="8"/>
    <x v="1025"/>
    <x v="3773"/>
    <x v="6"/>
    <x v="2"/>
    <x v="4326"/>
  </r>
  <r>
    <n v="5121"/>
    <x v="2537"/>
    <x v="2"/>
    <x v="527"/>
    <x v="521"/>
    <x v="1"/>
    <s v="KB-16585"/>
    <x v="10"/>
    <x v="1"/>
    <s v="United States"/>
    <x v="240"/>
    <x v="28"/>
    <x v="298"/>
    <x v="0"/>
    <x v="243"/>
    <x v="1"/>
    <x v="4"/>
    <x v="241"/>
    <x v="3774"/>
    <x v="2"/>
    <x v="0"/>
    <x v="4327"/>
  </r>
  <r>
    <n v="5122"/>
    <x v="2537"/>
    <x v="2"/>
    <x v="527"/>
    <x v="521"/>
    <x v="1"/>
    <s v="KB-16585"/>
    <x v="10"/>
    <x v="1"/>
    <s v="United States"/>
    <x v="240"/>
    <x v="28"/>
    <x v="298"/>
    <x v="0"/>
    <x v="1135"/>
    <x v="2"/>
    <x v="11"/>
    <x v="1114"/>
    <x v="2622"/>
    <x v="0"/>
    <x v="0"/>
    <x v="3067"/>
  </r>
  <r>
    <n v="5123"/>
    <x v="2537"/>
    <x v="2"/>
    <x v="527"/>
    <x v="521"/>
    <x v="1"/>
    <s v="KB-16585"/>
    <x v="10"/>
    <x v="1"/>
    <s v="United States"/>
    <x v="240"/>
    <x v="28"/>
    <x v="298"/>
    <x v="0"/>
    <x v="1723"/>
    <x v="1"/>
    <x v="10"/>
    <x v="1701"/>
    <x v="541"/>
    <x v="1"/>
    <x v="0"/>
    <x v="551"/>
  </r>
  <r>
    <n v="5124"/>
    <x v="2537"/>
    <x v="2"/>
    <x v="527"/>
    <x v="521"/>
    <x v="1"/>
    <s v="KB-16585"/>
    <x v="10"/>
    <x v="1"/>
    <s v="United States"/>
    <x v="240"/>
    <x v="28"/>
    <x v="298"/>
    <x v="0"/>
    <x v="727"/>
    <x v="1"/>
    <x v="10"/>
    <x v="1543"/>
    <x v="91"/>
    <x v="0"/>
    <x v="0"/>
    <x v="2056"/>
  </r>
  <r>
    <n v="5125"/>
    <x v="2538"/>
    <x v="2"/>
    <x v="80"/>
    <x v="931"/>
    <x v="3"/>
    <s v="DM-13015"/>
    <x v="661"/>
    <x v="0"/>
    <s v="United States"/>
    <x v="20"/>
    <x v="15"/>
    <x v="29"/>
    <x v="3"/>
    <x v="977"/>
    <x v="0"/>
    <x v="3"/>
    <x v="824"/>
    <x v="3775"/>
    <x v="6"/>
    <x v="10"/>
    <x v="4328"/>
  </r>
  <r>
    <n v="5126"/>
    <x v="2538"/>
    <x v="2"/>
    <x v="80"/>
    <x v="931"/>
    <x v="3"/>
    <s v="DM-13015"/>
    <x v="661"/>
    <x v="0"/>
    <s v="United States"/>
    <x v="20"/>
    <x v="15"/>
    <x v="29"/>
    <x v="3"/>
    <x v="706"/>
    <x v="1"/>
    <x v="12"/>
    <x v="33"/>
    <x v="3776"/>
    <x v="3"/>
    <x v="0"/>
    <x v="4329"/>
  </r>
  <r>
    <n v="5127"/>
    <x v="2538"/>
    <x v="2"/>
    <x v="80"/>
    <x v="931"/>
    <x v="3"/>
    <s v="DM-13015"/>
    <x v="661"/>
    <x v="0"/>
    <s v="United States"/>
    <x v="20"/>
    <x v="15"/>
    <x v="29"/>
    <x v="3"/>
    <x v="814"/>
    <x v="2"/>
    <x v="15"/>
    <x v="802"/>
    <x v="3777"/>
    <x v="4"/>
    <x v="0"/>
    <x v="4330"/>
  </r>
  <r>
    <n v="5128"/>
    <x v="2538"/>
    <x v="2"/>
    <x v="80"/>
    <x v="931"/>
    <x v="3"/>
    <s v="DM-13015"/>
    <x v="661"/>
    <x v="0"/>
    <s v="United States"/>
    <x v="20"/>
    <x v="15"/>
    <x v="29"/>
    <x v="3"/>
    <x v="227"/>
    <x v="1"/>
    <x v="9"/>
    <x v="225"/>
    <x v="3778"/>
    <x v="0"/>
    <x v="0"/>
    <x v="4331"/>
  </r>
  <r>
    <n v="5129"/>
    <x v="2538"/>
    <x v="2"/>
    <x v="80"/>
    <x v="931"/>
    <x v="3"/>
    <s v="DM-13015"/>
    <x v="661"/>
    <x v="0"/>
    <s v="United States"/>
    <x v="20"/>
    <x v="15"/>
    <x v="29"/>
    <x v="3"/>
    <x v="1259"/>
    <x v="2"/>
    <x v="7"/>
    <x v="1234"/>
    <x v="2181"/>
    <x v="7"/>
    <x v="0"/>
    <x v="4332"/>
  </r>
  <r>
    <n v="5130"/>
    <x v="2538"/>
    <x v="2"/>
    <x v="80"/>
    <x v="931"/>
    <x v="3"/>
    <s v="DM-13015"/>
    <x v="661"/>
    <x v="0"/>
    <s v="United States"/>
    <x v="20"/>
    <x v="15"/>
    <x v="29"/>
    <x v="3"/>
    <x v="1485"/>
    <x v="2"/>
    <x v="7"/>
    <x v="1463"/>
    <x v="1170"/>
    <x v="1"/>
    <x v="0"/>
    <x v="4333"/>
  </r>
  <r>
    <n v="5131"/>
    <x v="2538"/>
    <x v="2"/>
    <x v="80"/>
    <x v="931"/>
    <x v="3"/>
    <s v="DM-13015"/>
    <x v="661"/>
    <x v="0"/>
    <s v="United States"/>
    <x v="20"/>
    <x v="15"/>
    <x v="29"/>
    <x v="3"/>
    <x v="1463"/>
    <x v="1"/>
    <x v="10"/>
    <x v="1440"/>
    <x v="3779"/>
    <x v="6"/>
    <x v="0"/>
    <x v="4334"/>
  </r>
  <r>
    <n v="5132"/>
    <x v="2539"/>
    <x v="3"/>
    <x v="614"/>
    <x v="263"/>
    <x v="1"/>
    <s v="BP-11185"/>
    <x v="130"/>
    <x v="1"/>
    <s v="United States"/>
    <x v="125"/>
    <x v="1"/>
    <x v="158"/>
    <x v="1"/>
    <x v="1308"/>
    <x v="0"/>
    <x v="5"/>
    <x v="1284"/>
    <x v="3780"/>
    <x v="8"/>
    <x v="0"/>
    <x v="4335"/>
  </r>
  <r>
    <n v="5133"/>
    <x v="2540"/>
    <x v="1"/>
    <x v="1020"/>
    <x v="1121"/>
    <x v="1"/>
    <s v="EP-13915"/>
    <x v="212"/>
    <x v="0"/>
    <s v="United States"/>
    <x v="207"/>
    <x v="2"/>
    <x v="261"/>
    <x v="0"/>
    <x v="817"/>
    <x v="2"/>
    <x v="7"/>
    <x v="805"/>
    <x v="3781"/>
    <x v="1"/>
    <x v="2"/>
    <x v="4336"/>
  </r>
  <r>
    <n v="5134"/>
    <x v="2541"/>
    <x v="3"/>
    <x v="200"/>
    <x v="524"/>
    <x v="1"/>
    <s v="FG-14260"/>
    <x v="435"/>
    <x v="2"/>
    <s v="United States"/>
    <x v="20"/>
    <x v="15"/>
    <x v="29"/>
    <x v="3"/>
    <x v="1612"/>
    <x v="1"/>
    <x v="9"/>
    <x v="1594"/>
    <x v="3782"/>
    <x v="3"/>
    <x v="0"/>
    <x v="4337"/>
  </r>
  <r>
    <n v="5135"/>
    <x v="2541"/>
    <x v="3"/>
    <x v="200"/>
    <x v="524"/>
    <x v="1"/>
    <s v="FG-14260"/>
    <x v="435"/>
    <x v="2"/>
    <s v="United States"/>
    <x v="20"/>
    <x v="15"/>
    <x v="29"/>
    <x v="3"/>
    <x v="705"/>
    <x v="1"/>
    <x v="8"/>
    <x v="698"/>
    <x v="3783"/>
    <x v="4"/>
    <x v="2"/>
    <x v="4338"/>
  </r>
  <r>
    <n v="5136"/>
    <x v="2542"/>
    <x v="0"/>
    <x v="248"/>
    <x v="464"/>
    <x v="1"/>
    <s v="AB-10255"/>
    <x v="437"/>
    <x v="2"/>
    <s v="United States"/>
    <x v="4"/>
    <x v="4"/>
    <x v="5"/>
    <x v="1"/>
    <x v="263"/>
    <x v="1"/>
    <x v="13"/>
    <x v="260"/>
    <x v="3784"/>
    <x v="2"/>
    <x v="0"/>
    <x v="4339"/>
  </r>
  <r>
    <n v="5137"/>
    <x v="2543"/>
    <x v="1"/>
    <x v="639"/>
    <x v="79"/>
    <x v="1"/>
    <s v="RD-19480"/>
    <x v="502"/>
    <x v="0"/>
    <s v="United States"/>
    <x v="70"/>
    <x v="1"/>
    <x v="188"/>
    <x v="1"/>
    <x v="881"/>
    <x v="1"/>
    <x v="8"/>
    <x v="866"/>
    <x v="3785"/>
    <x v="0"/>
    <x v="2"/>
    <x v="4340"/>
  </r>
  <r>
    <n v="5138"/>
    <x v="2544"/>
    <x v="0"/>
    <x v="373"/>
    <x v="398"/>
    <x v="1"/>
    <s v="TS-21430"/>
    <x v="747"/>
    <x v="1"/>
    <s v="United States"/>
    <x v="268"/>
    <x v="26"/>
    <x v="335"/>
    <x v="2"/>
    <x v="560"/>
    <x v="0"/>
    <x v="5"/>
    <x v="554"/>
    <x v="635"/>
    <x v="4"/>
    <x v="0"/>
    <x v="4341"/>
  </r>
  <r>
    <n v="5139"/>
    <x v="2545"/>
    <x v="3"/>
    <x v="365"/>
    <x v="391"/>
    <x v="1"/>
    <s v="JA-15970"/>
    <x v="350"/>
    <x v="0"/>
    <s v="United States"/>
    <x v="145"/>
    <x v="15"/>
    <x v="184"/>
    <x v="3"/>
    <x v="837"/>
    <x v="1"/>
    <x v="12"/>
    <x v="33"/>
    <x v="1013"/>
    <x v="1"/>
    <x v="0"/>
    <x v="1052"/>
  </r>
  <r>
    <n v="5140"/>
    <x v="2545"/>
    <x v="3"/>
    <x v="365"/>
    <x v="391"/>
    <x v="1"/>
    <s v="JA-15970"/>
    <x v="350"/>
    <x v="0"/>
    <s v="United States"/>
    <x v="145"/>
    <x v="15"/>
    <x v="184"/>
    <x v="3"/>
    <x v="1540"/>
    <x v="1"/>
    <x v="10"/>
    <x v="1519"/>
    <x v="3786"/>
    <x v="2"/>
    <x v="0"/>
    <x v="4342"/>
  </r>
  <r>
    <n v="5141"/>
    <x v="2546"/>
    <x v="1"/>
    <x v="627"/>
    <x v="1122"/>
    <x v="1"/>
    <s v="SW-20455"/>
    <x v="517"/>
    <x v="0"/>
    <s v="United States"/>
    <x v="8"/>
    <x v="1"/>
    <x v="9"/>
    <x v="1"/>
    <x v="259"/>
    <x v="2"/>
    <x v="11"/>
    <x v="256"/>
    <x v="3787"/>
    <x v="0"/>
    <x v="0"/>
    <x v="4343"/>
  </r>
  <r>
    <n v="5142"/>
    <x v="2547"/>
    <x v="0"/>
    <x v="178"/>
    <x v="1012"/>
    <x v="1"/>
    <s v="FP-14320"/>
    <x v="224"/>
    <x v="0"/>
    <s v="United States"/>
    <x v="20"/>
    <x v="15"/>
    <x v="29"/>
    <x v="3"/>
    <x v="1"/>
    <x v="0"/>
    <x v="1"/>
    <x v="1"/>
    <x v="3788"/>
    <x v="5"/>
    <x v="9"/>
    <x v="4146"/>
  </r>
  <r>
    <n v="5143"/>
    <x v="2547"/>
    <x v="0"/>
    <x v="178"/>
    <x v="1012"/>
    <x v="1"/>
    <s v="FP-14320"/>
    <x v="224"/>
    <x v="0"/>
    <s v="United States"/>
    <x v="20"/>
    <x v="15"/>
    <x v="29"/>
    <x v="3"/>
    <x v="1444"/>
    <x v="1"/>
    <x v="14"/>
    <x v="33"/>
    <x v="1558"/>
    <x v="8"/>
    <x v="0"/>
    <x v="4344"/>
  </r>
  <r>
    <n v="5144"/>
    <x v="2547"/>
    <x v="0"/>
    <x v="178"/>
    <x v="1012"/>
    <x v="1"/>
    <s v="FP-14320"/>
    <x v="224"/>
    <x v="0"/>
    <s v="United States"/>
    <x v="20"/>
    <x v="15"/>
    <x v="29"/>
    <x v="3"/>
    <x v="307"/>
    <x v="1"/>
    <x v="8"/>
    <x v="304"/>
    <x v="3273"/>
    <x v="7"/>
    <x v="2"/>
    <x v="3694"/>
  </r>
  <r>
    <n v="5145"/>
    <x v="2548"/>
    <x v="3"/>
    <x v="62"/>
    <x v="1123"/>
    <x v="1"/>
    <s v="JL-15835"/>
    <x v="252"/>
    <x v="0"/>
    <s v="United States"/>
    <x v="1"/>
    <x v="1"/>
    <x v="62"/>
    <x v="1"/>
    <x v="484"/>
    <x v="0"/>
    <x v="5"/>
    <x v="479"/>
    <x v="3789"/>
    <x v="0"/>
    <x v="0"/>
    <x v="4345"/>
  </r>
  <r>
    <n v="5146"/>
    <x v="2548"/>
    <x v="3"/>
    <x v="62"/>
    <x v="1123"/>
    <x v="1"/>
    <s v="JL-15835"/>
    <x v="252"/>
    <x v="0"/>
    <s v="United States"/>
    <x v="1"/>
    <x v="1"/>
    <x v="62"/>
    <x v="1"/>
    <x v="1156"/>
    <x v="1"/>
    <x v="4"/>
    <x v="1135"/>
    <x v="3790"/>
    <x v="4"/>
    <x v="0"/>
    <x v="4346"/>
  </r>
  <r>
    <n v="5147"/>
    <x v="2548"/>
    <x v="3"/>
    <x v="62"/>
    <x v="1123"/>
    <x v="1"/>
    <s v="JL-15835"/>
    <x v="252"/>
    <x v="0"/>
    <s v="United States"/>
    <x v="1"/>
    <x v="1"/>
    <x v="62"/>
    <x v="1"/>
    <x v="1267"/>
    <x v="1"/>
    <x v="9"/>
    <x v="1242"/>
    <x v="1047"/>
    <x v="4"/>
    <x v="0"/>
    <x v="4347"/>
  </r>
  <r>
    <n v="5148"/>
    <x v="2549"/>
    <x v="3"/>
    <x v="165"/>
    <x v="786"/>
    <x v="1"/>
    <s v="JL-15175"/>
    <x v="311"/>
    <x v="2"/>
    <s v="United States"/>
    <x v="432"/>
    <x v="16"/>
    <x v="522"/>
    <x v="1"/>
    <x v="1565"/>
    <x v="0"/>
    <x v="5"/>
    <x v="1547"/>
    <x v="1086"/>
    <x v="4"/>
    <x v="2"/>
    <x v="4348"/>
  </r>
  <r>
    <n v="5149"/>
    <x v="2549"/>
    <x v="3"/>
    <x v="165"/>
    <x v="786"/>
    <x v="1"/>
    <s v="JL-15175"/>
    <x v="311"/>
    <x v="2"/>
    <s v="United States"/>
    <x v="432"/>
    <x v="16"/>
    <x v="522"/>
    <x v="1"/>
    <x v="654"/>
    <x v="0"/>
    <x v="1"/>
    <x v="648"/>
    <x v="3791"/>
    <x v="1"/>
    <x v="2"/>
    <x v="4349"/>
  </r>
  <r>
    <n v="5150"/>
    <x v="2550"/>
    <x v="2"/>
    <x v="261"/>
    <x v="365"/>
    <x v="3"/>
    <s v="JG-15160"/>
    <x v="506"/>
    <x v="0"/>
    <s v="United States"/>
    <x v="85"/>
    <x v="15"/>
    <x v="254"/>
    <x v="3"/>
    <x v="1246"/>
    <x v="2"/>
    <x v="7"/>
    <x v="1221"/>
    <x v="3792"/>
    <x v="1"/>
    <x v="0"/>
    <x v="4350"/>
  </r>
  <r>
    <n v="5151"/>
    <x v="2551"/>
    <x v="3"/>
    <x v="904"/>
    <x v="935"/>
    <x v="0"/>
    <s v="SH-19975"/>
    <x v="64"/>
    <x v="1"/>
    <s v="United States"/>
    <x v="8"/>
    <x v="1"/>
    <x v="9"/>
    <x v="1"/>
    <x v="298"/>
    <x v="1"/>
    <x v="4"/>
    <x v="295"/>
    <x v="3793"/>
    <x v="0"/>
    <x v="0"/>
    <x v="4351"/>
  </r>
  <r>
    <n v="5152"/>
    <x v="2552"/>
    <x v="3"/>
    <x v="145"/>
    <x v="938"/>
    <x v="2"/>
    <s v="LS-17200"/>
    <x v="624"/>
    <x v="1"/>
    <s v="United States"/>
    <x v="433"/>
    <x v="37"/>
    <x v="523"/>
    <x v="1"/>
    <x v="861"/>
    <x v="1"/>
    <x v="4"/>
    <x v="847"/>
    <x v="1778"/>
    <x v="2"/>
    <x v="0"/>
    <x v="4352"/>
  </r>
  <r>
    <n v="5153"/>
    <x v="2553"/>
    <x v="2"/>
    <x v="479"/>
    <x v="287"/>
    <x v="1"/>
    <s v="CS-11860"/>
    <x v="750"/>
    <x v="0"/>
    <s v="United States"/>
    <x v="20"/>
    <x v="15"/>
    <x v="164"/>
    <x v="3"/>
    <x v="472"/>
    <x v="1"/>
    <x v="8"/>
    <x v="468"/>
    <x v="3794"/>
    <x v="7"/>
    <x v="2"/>
    <x v="4353"/>
  </r>
  <r>
    <n v="5154"/>
    <x v="2553"/>
    <x v="2"/>
    <x v="479"/>
    <x v="287"/>
    <x v="1"/>
    <s v="CS-11860"/>
    <x v="750"/>
    <x v="0"/>
    <s v="United States"/>
    <x v="20"/>
    <x v="15"/>
    <x v="164"/>
    <x v="3"/>
    <x v="208"/>
    <x v="1"/>
    <x v="6"/>
    <x v="207"/>
    <x v="3795"/>
    <x v="1"/>
    <x v="0"/>
    <x v="4354"/>
  </r>
  <r>
    <n v="5155"/>
    <x v="2554"/>
    <x v="1"/>
    <x v="976"/>
    <x v="747"/>
    <x v="2"/>
    <s v="KW-16570"/>
    <x v="608"/>
    <x v="0"/>
    <s v="United States"/>
    <x v="434"/>
    <x v="25"/>
    <x v="524"/>
    <x v="2"/>
    <x v="20"/>
    <x v="1"/>
    <x v="8"/>
    <x v="20"/>
    <x v="158"/>
    <x v="4"/>
    <x v="0"/>
    <x v="4355"/>
  </r>
  <r>
    <n v="5156"/>
    <x v="2554"/>
    <x v="1"/>
    <x v="976"/>
    <x v="747"/>
    <x v="2"/>
    <s v="KW-16570"/>
    <x v="608"/>
    <x v="0"/>
    <s v="United States"/>
    <x v="434"/>
    <x v="25"/>
    <x v="524"/>
    <x v="2"/>
    <x v="1460"/>
    <x v="0"/>
    <x v="5"/>
    <x v="1437"/>
    <x v="3724"/>
    <x v="1"/>
    <x v="0"/>
    <x v="4356"/>
  </r>
  <r>
    <n v="5157"/>
    <x v="2555"/>
    <x v="3"/>
    <x v="160"/>
    <x v="446"/>
    <x v="0"/>
    <s v="GH-14410"/>
    <x v="689"/>
    <x v="2"/>
    <s v="United States"/>
    <x v="22"/>
    <x v="10"/>
    <x v="155"/>
    <x v="2"/>
    <x v="1718"/>
    <x v="2"/>
    <x v="7"/>
    <x v="1696"/>
    <x v="3796"/>
    <x v="0"/>
    <x v="2"/>
    <x v="4357"/>
  </r>
  <r>
    <n v="5158"/>
    <x v="2555"/>
    <x v="3"/>
    <x v="160"/>
    <x v="446"/>
    <x v="0"/>
    <s v="GH-14410"/>
    <x v="689"/>
    <x v="2"/>
    <s v="United States"/>
    <x v="22"/>
    <x v="10"/>
    <x v="155"/>
    <x v="2"/>
    <x v="1631"/>
    <x v="0"/>
    <x v="1"/>
    <x v="1612"/>
    <x v="3797"/>
    <x v="1"/>
    <x v="4"/>
    <x v="4358"/>
  </r>
  <r>
    <n v="5159"/>
    <x v="2555"/>
    <x v="3"/>
    <x v="160"/>
    <x v="446"/>
    <x v="0"/>
    <s v="GH-14410"/>
    <x v="689"/>
    <x v="2"/>
    <s v="United States"/>
    <x v="22"/>
    <x v="10"/>
    <x v="155"/>
    <x v="2"/>
    <x v="90"/>
    <x v="0"/>
    <x v="5"/>
    <x v="90"/>
    <x v="3798"/>
    <x v="0"/>
    <x v="7"/>
    <x v="4359"/>
  </r>
  <r>
    <n v="5160"/>
    <x v="2556"/>
    <x v="1"/>
    <x v="662"/>
    <x v="697"/>
    <x v="0"/>
    <s v="AG-10495"/>
    <x v="122"/>
    <x v="1"/>
    <s v="United States"/>
    <x v="97"/>
    <x v="16"/>
    <x v="344"/>
    <x v="1"/>
    <x v="194"/>
    <x v="2"/>
    <x v="7"/>
    <x v="193"/>
    <x v="554"/>
    <x v="0"/>
    <x v="2"/>
    <x v="563"/>
  </r>
  <r>
    <n v="5161"/>
    <x v="2556"/>
    <x v="1"/>
    <x v="662"/>
    <x v="697"/>
    <x v="0"/>
    <s v="AG-10495"/>
    <x v="122"/>
    <x v="1"/>
    <s v="United States"/>
    <x v="97"/>
    <x v="16"/>
    <x v="344"/>
    <x v="1"/>
    <x v="1300"/>
    <x v="2"/>
    <x v="7"/>
    <x v="1276"/>
    <x v="3799"/>
    <x v="0"/>
    <x v="2"/>
    <x v="4360"/>
  </r>
  <r>
    <n v="5162"/>
    <x v="2557"/>
    <x v="2"/>
    <x v="1021"/>
    <x v="90"/>
    <x v="1"/>
    <s v="TS-21430"/>
    <x v="747"/>
    <x v="1"/>
    <s v="United States"/>
    <x v="4"/>
    <x v="4"/>
    <x v="5"/>
    <x v="1"/>
    <x v="1528"/>
    <x v="0"/>
    <x v="0"/>
    <x v="1506"/>
    <x v="3800"/>
    <x v="8"/>
    <x v="0"/>
    <x v="4361"/>
  </r>
  <r>
    <n v="5163"/>
    <x v="2558"/>
    <x v="0"/>
    <x v="741"/>
    <x v="791"/>
    <x v="0"/>
    <s v="AJ-10945"/>
    <x v="219"/>
    <x v="0"/>
    <s v="United States"/>
    <x v="79"/>
    <x v="12"/>
    <x v="99"/>
    <x v="2"/>
    <x v="83"/>
    <x v="0"/>
    <x v="1"/>
    <x v="83"/>
    <x v="85"/>
    <x v="0"/>
    <x v="0"/>
    <x v="85"/>
  </r>
  <r>
    <n v="5164"/>
    <x v="2559"/>
    <x v="1"/>
    <x v="380"/>
    <x v="772"/>
    <x v="1"/>
    <s v="SJ-20215"/>
    <x v="695"/>
    <x v="0"/>
    <s v="United States"/>
    <x v="45"/>
    <x v="1"/>
    <x v="54"/>
    <x v="1"/>
    <x v="56"/>
    <x v="0"/>
    <x v="1"/>
    <x v="56"/>
    <x v="3011"/>
    <x v="1"/>
    <x v="2"/>
    <x v="4362"/>
  </r>
  <r>
    <n v="5165"/>
    <x v="2560"/>
    <x v="2"/>
    <x v="849"/>
    <x v="723"/>
    <x v="1"/>
    <s v="SC-20020"/>
    <x v="710"/>
    <x v="0"/>
    <s v="United States"/>
    <x v="297"/>
    <x v="12"/>
    <x v="373"/>
    <x v="2"/>
    <x v="130"/>
    <x v="1"/>
    <x v="6"/>
    <x v="1535"/>
    <x v="2841"/>
    <x v="0"/>
    <x v="0"/>
    <x v="3158"/>
  </r>
  <r>
    <n v="5166"/>
    <x v="2560"/>
    <x v="2"/>
    <x v="849"/>
    <x v="723"/>
    <x v="1"/>
    <s v="SC-20020"/>
    <x v="710"/>
    <x v="0"/>
    <s v="United States"/>
    <x v="297"/>
    <x v="12"/>
    <x v="373"/>
    <x v="2"/>
    <x v="1012"/>
    <x v="1"/>
    <x v="10"/>
    <x v="995"/>
    <x v="1387"/>
    <x v="1"/>
    <x v="0"/>
    <x v="2512"/>
  </r>
  <r>
    <n v="5167"/>
    <x v="2560"/>
    <x v="2"/>
    <x v="849"/>
    <x v="723"/>
    <x v="1"/>
    <s v="SC-20020"/>
    <x v="710"/>
    <x v="0"/>
    <s v="United States"/>
    <x v="297"/>
    <x v="12"/>
    <x v="373"/>
    <x v="2"/>
    <x v="218"/>
    <x v="1"/>
    <x v="10"/>
    <x v="217"/>
    <x v="3426"/>
    <x v="1"/>
    <x v="0"/>
    <x v="4363"/>
  </r>
  <r>
    <n v="5168"/>
    <x v="2560"/>
    <x v="2"/>
    <x v="849"/>
    <x v="723"/>
    <x v="1"/>
    <s v="SC-20020"/>
    <x v="710"/>
    <x v="0"/>
    <s v="United States"/>
    <x v="297"/>
    <x v="12"/>
    <x v="373"/>
    <x v="2"/>
    <x v="499"/>
    <x v="0"/>
    <x v="1"/>
    <x v="494"/>
    <x v="3801"/>
    <x v="1"/>
    <x v="0"/>
    <x v="4364"/>
  </r>
  <r>
    <n v="5169"/>
    <x v="2560"/>
    <x v="2"/>
    <x v="849"/>
    <x v="723"/>
    <x v="1"/>
    <s v="SC-20020"/>
    <x v="710"/>
    <x v="0"/>
    <s v="United States"/>
    <x v="297"/>
    <x v="12"/>
    <x v="373"/>
    <x v="2"/>
    <x v="1018"/>
    <x v="1"/>
    <x v="4"/>
    <x v="1000"/>
    <x v="2780"/>
    <x v="1"/>
    <x v="0"/>
    <x v="4365"/>
  </r>
  <r>
    <n v="5170"/>
    <x v="2560"/>
    <x v="2"/>
    <x v="849"/>
    <x v="723"/>
    <x v="1"/>
    <s v="SC-20020"/>
    <x v="710"/>
    <x v="0"/>
    <s v="United States"/>
    <x v="297"/>
    <x v="12"/>
    <x v="373"/>
    <x v="2"/>
    <x v="518"/>
    <x v="1"/>
    <x v="4"/>
    <x v="513"/>
    <x v="3469"/>
    <x v="1"/>
    <x v="0"/>
    <x v="3941"/>
  </r>
  <r>
    <n v="5171"/>
    <x v="2561"/>
    <x v="0"/>
    <x v="1022"/>
    <x v="1124"/>
    <x v="0"/>
    <s v="LA-16780"/>
    <x v="156"/>
    <x v="1"/>
    <s v="United States"/>
    <x v="66"/>
    <x v="12"/>
    <x v="185"/>
    <x v="2"/>
    <x v="483"/>
    <x v="0"/>
    <x v="1"/>
    <x v="478"/>
    <x v="3802"/>
    <x v="2"/>
    <x v="0"/>
    <x v="4366"/>
  </r>
  <r>
    <n v="5172"/>
    <x v="2561"/>
    <x v="0"/>
    <x v="1022"/>
    <x v="1124"/>
    <x v="0"/>
    <s v="LA-16780"/>
    <x v="156"/>
    <x v="1"/>
    <s v="United States"/>
    <x v="66"/>
    <x v="12"/>
    <x v="185"/>
    <x v="2"/>
    <x v="694"/>
    <x v="1"/>
    <x v="10"/>
    <x v="687"/>
    <x v="3803"/>
    <x v="1"/>
    <x v="0"/>
    <x v="4367"/>
  </r>
  <r>
    <n v="5173"/>
    <x v="2561"/>
    <x v="0"/>
    <x v="1022"/>
    <x v="1124"/>
    <x v="0"/>
    <s v="LA-16780"/>
    <x v="156"/>
    <x v="1"/>
    <s v="United States"/>
    <x v="66"/>
    <x v="12"/>
    <x v="185"/>
    <x v="2"/>
    <x v="921"/>
    <x v="1"/>
    <x v="10"/>
    <x v="904"/>
    <x v="1836"/>
    <x v="1"/>
    <x v="0"/>
    <x v="1969"/>
  </r>
  <r>
    <n v="5174"/>
    <x v="2562"/>
    <x v="1"/>
    <x v="936"/>
    <x v="392"/>
    <x v="2"/>
    <s v="FC-14335"/>
    <x v="712"/>
    <x v="1"/>
    <s v="United States"/>
    <x v="206"/>
    <x v="22"/>
    <x v="259"/>
    <x v="1"/>
    <x v="319"/>
    <x v="1"/>
    <x v="6"/>
    <x v="316"/>
    <x v="3804"/>
    <x v="7"/>
    <x v="2"/>
    <x v="4368"/>
  </r>
  <r>
    <n v="5175"/>
    <x v="2563"/>
    <x v="3"/>
    <x v="15"/>
    <x v="188"/>
    <x v="1"/>
    <s v="CA-12265"/>
    <x v="244"/>
    <x v="0"/>
    <s v="United States"/>
    <x v="435"/>
    <x v="5"/>
    <x v="525"/>
    <x v="2"/>
    <x v="1472"/>
    <x v="1"/>
    <x v="8"/>
    <x v="1450"/>
    <x v="3805"/>
    <x v="0"/>
    <x v="3"/>
    <x v="4369"/>
  </r>
  <r>
    <n v="5176"/>
    <x v="2563"/>
    <x v="3"/>
    <x v="15"/>
    <x v="188"/>
    <x v="1"/>
    <s v="CA-12265"/>
    <x v="244"/>
    <x v="0"/>
    <s v="United States"/>
    <x v="435"/>
    <x v="5"/>
    <x v="525"/>
    <x v="2"/>
    <x v="1627"/>
    <x v="0"/>
    <x v="0"/>
    <x v="1608"/>
    <x v="3806"/>
    <x v="1"/>
    <x v="8"/>
    <x v="4370"/>
  </r>
  <r>
    <n v="5177"/>
    <x v="2564"/>
    <x v="0"/>
    <x v="732"/>
    <x v="281"/>
    <x v="2"/>
    <s v="JH-15985"/>
    <x v="98"/>
    <x v="0"/>
    <s v="United States"/>
    <x v="8"/>
    <x v="1"/>
    <x v="9"/>
    <x v="1"/>
    <x v="1197"/>
    <x v="1"/>
    <x v="8"/>
    <x v="1173"/>
    <x v="3807"/>
    <x v="0"/>
    <x v="2"/>
    <x v="4371"/>
  </r>
  <r>
    <n v="5178"/>
    <x v="2565"/>
    <x v="0"/>
    <x v="482"/>
    <x v="525"/>
    <x v="1"/>
    <s v="AJ-10795"/>
    <x v="295"/>
    <x v="1"/>
    <s v="United States"/>
    <x v="20"/>
    <x v="15"/>
    <x v="23"/>
    <x v="3"/>
    <x v="255"/>
    <x v="1"/>
    <x v="8"/>
    <x v="253"/>
    <x v="3808"/>
    <x v="1"/>
    <x v="2"/>
    <x v="4372"/>
  </r>
  <r>
    <n v="5179"/>
    <x v="2566"/>
    <x v="1"/>
    <x v="657"/>
    <x v="691"/>
    <x v="1"/>
    <s v="BT-11395"/>
    <x v="387"/>
    <x v="1"/>
    <s v="United States"/>
    <x v="1"/>
    <x v="1"/>
    <x v="1"/>
    <x v="1"/>
    <x v="1155"/>
    <x v="0"/>
    <x v="5"/>
    <x v="1134"/>
    <x v="1023"/>
    <x v="0"/>
    <x v="0"/>
    <x v="1693"/>
  </r>
  <r>
    <n v="5180"/>
    <x v="2566"/>
    <x v="1"/>
    <x v="657"/>
    <x v="691"/>
    <x v="1"/>
    <s v="BT-11395"/>
    <x v="387"/>
    <x v="1"/>
    <s v="United States"/>
    <x v="1"/>
    <x v="1"/>
    <x v="1"/>
    <x v="1"/>
    <x v="297"/>
    <x v="2"/>
    <x v="7"/>
    <x v="294"/>
    <x v="3809"/>
    <x v="0"/>
    <x v="2"/>
    <x v="4373"/>
  </r>
  <r>
    <n v="5181"/>
    <x v="2566"/>
    <x v="1"/>
    <x v="657"/>
    <x v="691"/>
    <x v="1"/>
    <s v="BT-11395"/>
    <x v="387"/>
    <x v="1"/>
    <s v="United States"/>
    <x v="1"/>
    <x v="1"/>
    <x v="1"/>
    <x v="1"/>
    <x v="983"/>
    <x v="1"/>
    <x v="9"/>
    <x v="967"/>
    <x v="3810"/>
    <x v="0"/>
    <x v="0"/>
    <x v="4374"/>
  </r>
  <r>
    <n v="5182"/>
    <x v="2567"/>
    <x v="3"/>
    <x v="510"/>
    <x v="17"/>
    <x v="2"/>
    <s v="DJ-13510"/>
    <x v="137"/>
    <x v="1"/>
    <s v="United States"/>
    <x v="383"/>
    <x v="34"/>
    <x v="468"/>
    <x v="3"/>
    <x v="1723"/>
    <x v="1"/>
    <x v="10"/>
    <x v="1701"/>
    <x v="1568"/>
    <x v="3"/>
    <x v="0"/>
    <x v="1657"/>
  </r>
  <r>
    <n v="5183"/>
    <x v="2567"/>
    <x v="3"/>
    <x v="510"/>
    <x v="17"/>
    <x v="2"/>
    <s v="DJ-13510"/>
    <x v="137"/>
    <x v="1"/>
    <s v="United States"/>
    <x v="383"/>
    <x v="34"/>
    <x v="468"/>
    <x v="3"/>
    <x v="785"/>
    <x v="1"/>
    <x v="8"/>
    <x v="776"/>
    <x v="3811"/>
    <x v="1"/>
    <x v="0"/>
    <x v="4375"/>
  </r>
  <r>
    <n v="5184"/>
    <x v="2568"/>
    <x v="3"/>
    <x v="241"/>
    <x v="474"/>
    <x v="2"/>
    <s v="AG-10675"/>
    <x v="165"/>
    <x v="0"/>
    <s v="United States"/>
    <x v="38"/>
    <x v="32"/>
    <x v="112"/>
    <x v="0"/>
    <x v="1678"/>
    <x v="1"/>
    <x v="4"/>
    <x v="1657"/>
    <x v="2353"/>
    <x v="1"/>
    <x v="0"/>
    <x v="4376"/>
  </r>
  <r>
    <n v="5185"/>
    <x v="2568"/>
    <x v="3"/>
    <x v="241"/>
    <x v="474"/>
    <x v="2"/>
    <s v="AG-10675"/>
    <x v="165"/>
    <x v="0"/>
    <s v="United States"/>
    <x v="38"/>
    <x v="32"/>
    <x v="112"/>
    <x v="0"/>
    <x v="555"/>
    <x v="1"/>
    <x v="8"/>
    <x v="549"/>
    <x v="3812"/>
    <x v="3"/>
    <x v="0"/>
    <x v="4377"/>
  </r>
  <r>
    <n v="5186"/>
    <x v="2569"/>
    <x v="1"/>
    <x v="998"/>
    <x v="526"/>
    <x v="1"/>
    <s v="JD-15790"/>
    <x v="479"/>
    <x v="0"/>
    <s v="United States"/>
    <x v="108"/>
    <x v="2"/>
    <x v="133"/>
    <x v="0"/>
    <x v="458"/>
    <x v="1"/>
    <x v="4"/>
    <x v="454"/>
    <x v="2122"/>
    <x v="5"/>
    <x v="2"/>
    <x v="2286"/>
  </r>
  <r>
    <n v="5187"/>
    <x v="2570"/>
    <x v="1"/>
    <x v="154"/>
    <x v="253"/>
    <x v="1"/>
    <s v="EH-14125"/>
    <x v="258"/>
    <x v="2"/>
    <s v="United States"/>
    <x v="10"/>
    <x v="9"/>
    <x v="11"/>
    <x v="3"/>
    <x v="1594"/>
    <x v="2"/>
    <x v="7"/>
    <x v="1577"/>
    <x v="3813"/>
    <x v="8"/>
    <x v="10"/>
    <x v="4378"/>
  </r>
  <r>
    <n v="5188"/>
    <x v="2571"/>
    <x v="1"/>
    <x v="1023"/>
    <x v="629"/>
    <x v="1"/>
    <s v="ZC-21910"/>
    <x v="233"/>
    <x v="0"/>
    <s v="United States"/>
    <x v="38"/>
    <x v="14"/>
    <x v="134"/>
    <x v="2"/>
    <x v="959"/>
    <x v="2"/>
    <x v="11"/>
    <x v="943"/>
    <x v="1772"/>
    <x v="4"/>
    <x v="0"/>
    <x v="4379"/>
  </r>
  <r>
    <n v="5189"/>
    <x v="2571"/>
    <x v="1"/>
    <x v="1023"/>
    <x v="629"/>
    <x v="1"/>
    <s v="ZC-21910"/>
    <x v="233"/>
    <x v="0"/>
    <s v="United States"/>
    <x v="38"/>
    <x v="14"/>
    <x v="134"/>
    <x v="2"/>
    <x v="377"/>
    <x v="0"/>
    <x v="1"/>
    <x v="373"/>
    <x v="3814"/>
    <x v="3"/>
    <x v="0"/>
    <x v="4380"/>
  </r>
  <r>
    <n v="5190"/>
    <x v="2572"/>
    <x v="3"/>
    <x v="237"/>
    <x v="551"/>
    <x v="1"/>
    <s v="XP-21865"/>
    <x v="190"/>
    <x v="0"/>
    <s v="United States"/>
    <x v="45"/>
    <x v="5"/>
    <x v="89"/>
    <x v="2"/>
    <x v="1067"/>
    <x v="2"/>
    <x v="11"/>
    <x v="1047"/>
    <x v="3815"/>
    <x v="5"/>
    <x v="2"/>
    <x v="4381"/>
  </r>
  <r>
    <n v="5191"/>
    <x v="2572"/>
    <x v="3"/>
    <x v="237"/>
    <x v="551"/>
    <x v="1"/>
    <s v="XP-21865"/>
    <x v="190"/>
    <x v="0"/>
    <s v="United States"/>
    <x v="45"/>
    <x v="5"/>
    <x v="89"/>
    <x v="2"/>
    <x v="1473"/>
    <x v="1"/>
    <x v="6"/>
    <x v="1451"/>
    <x v="3816"/>
    <x v="0"/>
    <x v="2"/>
    <x v="4382"/>
  </r>
  <r>
    <n v="5192"/>
    <x v="2573"/>
    <x v="3"/>
    <x v="1024"/>
    <x v="510"/>
    <x v="1"/>
    <s v="DK-12985"/>
    <x v="213"/>
    <x v="0"/>
    <s v="United States"/>
    <x v="8"/>
    <x v="1"/>
    <x v="34"/>
    <x v="1"/>
    <x v="1724"/>
    <x v="1"/>
    <x v="12"/>
    <x v="1702"/>
    <x v="3817"/>
    <x v="0"/>
    <x v="0"/>
    <x v="4383"/>
  </r>
  <r>
    <n v="5193"/>
    <x v="2574"/>
    <x v="2"/>
    <x v="683"/>
    <x v="34"/>
    <x v="0"/>
    <s v="CS-12250"/>
    <x v="294"/>
    <x v="1"/>
    <s v="United States"/>
    <x v="29"/>
    <x v="20"/>
    <x v="37"/>
    <x v="0"/>
    <x v="124"/>
    <x v="0"/>
    <x v="5"/>
    <x v="125"/>
    <x v="3818"/>
    <x v="2"/>
    <x v="0"/>
    <x v="4384"/>
  </r>
  <r>
    <n v="5194"/>
    <x v="2574"/>
    <x v="2"/>
    <x v="683"/>
    <x v="34"/>
    <x v="0"/>
    <s v="CS-12250"/>
    <x v="294"/>
    <x v="1"/>
    <s v="United States"/>
    <x v="29"/>
    <x v="20"/>
    <x v="37"/>
    <x v="0"/>
    <x v="1635"/>
    <x v="1"/>
    <x v="10"/>
    <x v="1616"/>
    <x v="3016"/>
    <x v="3"/>
    <x v="0"/>
    <x v="3365"/>
  </r>
  <r>
    <n v="5195"/>
    <x v="2574"/>
    <x v="2"/>
    <x v="683"/>
    <x v="34"/>
    <x v="0"/>
    <s v="CS-12250"/>
    <x v="294"/>
    <x v="1"/>
    <s v="United States"/>
    <x v="29"/>
    <x v="20"/>
    <x v="37"/>
    <x v="0"/>
    <x v="346"/>
    <x v="1"/>
    <x v="6"/>
    <x v="342"/>
    <x v="2805"/>
    <x v="4"/>
    <x v="0"/>
    <x v="3887"/>
  </r>
  <r>
    <n v="5196"/>
    <x v="2574"/>
    <x v="2"/>
    <x v="683"/>
    <x v="34"/>
    <x v="0"/>
    <s v="CS-12250"/>
    <x v="294"/>
    <x v="1"/>
    <s v="United States"/>
    <x v="29"/>
    <x v="20"/>
    <x v="37"/>
    <x v="0"/>
    <x v="338"/>
    <x v="1"/>
    <x v="8"/>
    <x v="334"/>
    <x v="3819"/>
    <x v="1"/>
    <x v="0"/>
    <x v="4385"/>
  </r>
  <r>
    <n v="5197"/>
    <x v="2575"/>
    <x v="2"/>
    <x v="1025"/>
    <x v="8"/>
    <x v="1"/>
    <s v="AI-10855"/>
    <x v="482"/>
    <x v="0"/>
    <s v="United States"/>
    <x v="239"/>
    <x v="4"/>
    <x v="297"/>
    <x v="1"/>
    <x v="439"/>
    <x v="1"/>
    <x v="12"/>
    <x v="434"/>
    <x v="3820"/>
    <x v="1"/>
    <x v="0"/>
    <x v="4386"/>
  </r>
  <r>
    <n v="5198"/>
    <x v="2575"/>
    <x v="2"/>
    <x v="1025"/>
    <x v="8"/>
    <x v="1"/>
    <s v="AI-10855"/>
    <x v="482"/>
    <x v="0"/>
    <s v="United States"/>
    <x v="239"/>
    <x v="4"/>
    <x v="297"/>
    <x v="1"/>
    <x v="47"/>
    <x v="2"/>
    <x v="7"/>
    <x v="47"/>
    <x v="3582"/>
    <x v="2"/>
    <x v="2"/>
    <x v="4084"/>
  </r>
  <r>
    <n v="5199"/>
    <x v="2576"/>
    <x v="0"/>
    <x v="840"/>
    <x v="599"/>
    <x v="1"/>
    <s v="AA-10315"/>
    <x v="397"/>
    <x v="0"/>
    <s v="United States"/>
    <x v="171"/>
    <x v="5"/>
    <x v="217"/>
    <x v="2"/>
    <x v="1359"/>
    <x v="1"/>
    <x v="14"/>
    <x v="1336"/>
    <x v="3821"/>
    <x v="1"/>
    <x v="2"/>
    <x v="4387"/>
  </r>
  <r>
    <n v="5200"/>
    <x v="2576"/>
    <x v="0"/>
    <x v="840"/>
    <x v="599"/>
    <x v="1"/>
    <s v="AA-10315"/>
    <x v="397"/>
    <x v="0"/>
    <s v="United States"/>
    <x v="171"/>
    <x v="5"/>
    <x v="217"/>
    <x v="2"/>
    <x v="1579"/>
    <x v="1"/>
    <x v="13"/>
    <x v="1561"/>
    <x v="2134"/>
    <x v="7"/>
    <x v="2"/>
    <x v="4388"/>
  </r>
  <r>
    <n v="5201"/>
    <x v="2576"/>
    <x v="0"/>
    <x v="840"/>
    <x v="599"/>
    <x v="1"/>
    <s v="AA-10315"/>
    <x v="397"/>
    <x v="0"/>
    <s v="United States"/>
    <x v="171"/>
    <x v="5"/>
    <x v="217"/>
    <x v="2"/>
    <x v="1149"/>
    <x v="2"/>
    <x v="7"/>
    <x v="1128"/>
    <x v="2404"/>
    <x v="1"/>
    <x v="2"/>
    <x v="4389"/>
  </r>
  <r>
    <n v="5202"/>
    <x v="2576"/>
    <x v="0"/>
    <x v="840"/>
    <x v="599"/>
    <x v="1"/>
    <s v="AA-10315"/>
    <x v="397"/>
    <x v="0"/>
    <s v="United States"/>
    <x v="171"/>
    <x v="5"/>
    <x v="217"/>
    <x v="2"/>
    <x v="540"/>
    <x v="2"/>
    <x v="11"/>
    <x v="535"/>
    <x v="3822"/>
    <x v="3"/>
    <x v="2"/>
    <x v="4390"/>
  </r>
  <r>
    <n v="5203"/>
    <x v="2577"/>
    <x v="1"/>
    <x v="762"/>
    <x v="811"/>
    <x v="1"/>
    <s v="RE-19450"/>
    <x v="681"/>
    <x v="0"/>
    <s v="United States"/>
    <x v="182"/>
    <x v="1"/>
    <x v="232"/>
    <x v="1"/>
    <x v="943"/>
    <x v="0"/>
    <x v="5"/>
    <x v="927"/>
    <x v="3823"/>
    <x v="3"/>
    <x v="0"/>
    <x v="4391"/>
  </r>
  <r>
    <n v="5204"/>
    <x v="2577"/>
    <x v="1"/>
    <x v="762"/>
    <x v="811"/>
    <x v="1"/>
    <s v="RE-19450"/>
    <x v="681"/>
    <x v="0"/>
    <s v="United States"/>
    <x v="182"/>
    <x v="1"/>
    <x v="232"/>
    <x v="1"/>
    <x v="1247"/>
    <x v="1"/>
    <x v="4"/>
    <x v="1222"/>
    <x v="3824"/>
    <x v="1"/>
    <x v="0"/>
    <x v="4392"/>
  </r>
  <r>
    <n v="5205"/>
    <x v="2578"/>
    <x v="1"/>
    <x v="811"/>
    <x v="629"/>
    <x v="1"/>
    <s v="TM-21010"/>
    <x v="612"/>
    <x v="0"/>
    <s v="United States"/>
    <x v="109"/>
    <x v="15"/>
    <x v="135"/>
    <x v="3"/>
    <x v="182"/>
    <x v="1"/>
    <x v="6"/>
    <x v="181"/>
    <x v="1577"/>
    <x v="0"/>
    <x v="0"/>
    <x v="1667"/>
  </r>
  <r>
    <n v="5206"/>
    <x v="2578"/>
    <x v="1"/>
    <x v="811"/>
    <x v="629"/>
    <x v="1"/>
    <s v="TM-21010"/>
    <x v="612"/>
    <x v="0"/>
    <s v="United States"/>
    <x v="109"/>
    <x v="15"/>
    <x v="135"/>
    <x v="3"/>
    <x v="45"/>
    <x v="1"/>
    <x v="4"/>
    <x v="45"/>
    <x v="2815"/>
    <x v="0"/>
    <x v="0"/>
    <x v="4393"/>
  </r>
  <r>
    <n v="5207"/>
    <x v="2578"/>
    <x v="1"/>
    <x v="811"/>
    <x v="629"/>
    <x v="1"/>
    <s v="TM-21010"/>
    <x v="612"/>
    <x v="0"/>
    <s v="United States"/>
    <x v="109"/>
    <x v="15"/>
    <x v="135"/>
    <x v="3"/>
    <x v="310"/>
    <x v="1"/>
    <x v="13"/>
    <x v="307"/>
    <x v="3825"/>
    <x v="7"/>
    <x v="0"/>
    <x v="4394"/>
  </r>
  <r>
    <n v="5208"/>
    <x v="2578"/>
    <x v="1"/>
    <x v="811"/>
    <x v="629"/>
    <x v="1"/>
    <s v="TM-21010"/>
    <x v="612"/>
    <x v="0"/>
    <s v="United States"/>
    <x v="109"/>
    <x v="15"/>
    <x v="135"/>
    <x v="3"/>
    <x v="254"/>
    <x v="1"/>
    <x v="2"/>
    <x v="252"/>
    <x v="346"/>
    <x v="0"/>
    <x v="0"/>
    <x v="354"/>
  </r>
  <r>
    <n v="5209"/>
    <x v="2578"/>
    <x v="1"/>
    <x v="811"/>
    <x v="629"/>
    <x v="1"/>
    <s v="TM-21010"/>
    <x v="612"/>
    <x v="0"/>
    <s v="United States"/>
    <x v="109"/>
    <x v="15"/>
    <x v="135"/>
    <x v="3"/>
    <x v="1010"/>
    <x v="1"/>
    <x v="10"/>
    <x v="993"/>
    <x v="986"/>
    <x v="2"/>
    <x v="0"/>
    <x v="1024"/>
  </r>
  <r>
    <n v="5210"/>
    <x v="2578"/>
    <x v="1"/>
    <x v="811"/>
    <x v="629"/>
    <x v="1"/>
    <s v="TM-21010"/>
    <x v="612"/>
    <x v="0"/>
    <s v="United States"/>
    <x v="109"/>
    <x v="15"/>
    <x v="135"/>
    <x v="3"/>
    <x v="113"/>
    <x v="1"/>
    <x v="12"/>
    <x v="113"/>
    <x v="3370"/>
    <x v="7"/>
    <x v="0"/>
    <x v="4395"/>
  </r>
  <r>
    <n v="5211"/>
    <x v="2579"/>
    <x v="1"/>
    <x v="1026"/>
    <x v="1125"/>
    <x v="1"/>
    <s v="YS-21880"/>
    <x v="453"/>
    <x v="1"/>
    <s v="United States"/>
    <x v="46"/>
    <x v="13"/>
    <x v="284"/>
    <x v="3"/>
    <x v="1449"/>
    <x v="1"/>
    <x v="4"/>
    <x v="1427"/>
    <x v="2848"/>
    <x v="1"/>
    <x v="0"/>
    <x v="3165"/>
  </r>
  <r>
    <n v="5212"/>
    <x v="2580"/>
    <x v="1"/>
    <x v="793"/>
    <x v="537"/>
    <x v="0"/>
    <s v="AZ-10750"/>
    <x v="616"/>
    <x v="0"/>
    <s v="United States"/>
    <x v="20"/>
    <x v="15"/>
    <x v="23"/>
    <x v="3"/>
    <x v="762"/>
    <x v="1"/>
    <x v="4"/>
    <x v="754"/>
    <x v="905"/>
    <x v="1"/>
    <x v="0"/>
    <x v="938"/>
  </r>
  <r>
    <n v="5213"/>
    <x v="2581"/>
    <x v="0"/>
    <x v="182"/>
    <x v="750"/>
    <x v="3"/>
    <s v="CM-12445"/>
    <x v="320"/>
    <x v="0"/>
    <s v="United States"/>
    <x v="56"/>
    <x v="1"/>
    <x v="71"/>
    <x v="1"/>
    <x v="456"/>
    <x v="1"/>
    <x v="4"/>
    <x v="452"/>
    <x v="492"/>
    <x v="1"/>
    <x v="0"/>
    <x v="503"/>
  </r>
  <r>
    <n v="5214"/>
    <x v="2581"/>
    <x v="0"/>
    <x v="182"/>
    <x v="750"/>
    <x v="3"/>
    <s v="CM-12445"/>
    <x v="320"/>
    <x v="0"/>
    <s v="United States"/>
    <x v="56"/>
    <x v="1"/>
    <x v="71"/>
    <x v="1"/>
    <x v="948"/>
    <x v="1"/>
    <x v="2"/>
    <x v="932"/>
    <x v="1507"/>
    <x v="1"/>
    <x v="0"/>
    <x v="1589"/>
  </r>
  <r>
    <n v="5215"/>
    <x v="2581"/>
    <x v="0"/>
    <x v="182"/>
    <x v="750"/>
    <x v="3"/>
    <s v="CM-12445"/>
    <x v="320"/>
    <x v="0"/>
    <s v="United States"/>
    <x v="56"/>
    <x v="1"/>
    <x v="71"/>
    <x v="1"/>
    <x v="1658"/>
    <x v="1"/>
    <x v="6"/>
    <x v="1637"/>
    <x v="3826"/>
    <x v="2"/>
    <x v="0"/>
    <x v="4396"/>
  </r>
  <r>
    <n v="5216"/>
    <x v="2581"/>
    <x v="0"/>
    <x v="182"/>
    <x v="750"/>
    <x v="3"/>
    <s v="CM-12445"/>
    <x v="320"/>
    <x v="0"/>
    <s v="United States"/>
    <x v="56"/>
    <x v="1"/>
    <x v="71"/>
    <x v="1"/>
    <x v="457"/>
    <x v="1"/>
    <x v="10"/>
    <x v="453"/>
    <x v="2744"/>
    <x v="2"/>
    <x v="0"/>
    <x v="4397"/>
  </r>
  <r>
    <n v="5217"/>
    <x v="2582"/>
    <x v="3"/>
    <x v="428"/>
    <x v="17"/>
    <x v="1"/>
    <s v="JB-16000"/>
    <x v="677"/>
    <x v="0"/>
    <s v="United States"/>
    <x v="43"/>
    <x v="12"/>
    <x v="526"/>
    <x v="2"/>
    <x v="755"/>
    <x v="1"/>
    <x v="12"/>
    <x v="746"/>
    <x v="2053"/>
    <x v="0"/>
    <x v="0"/>
    <x v="2211"/>
  </r>
  <r>
    <n v="5218"/>
    <x v="2583"/>
    <x v="3"/>
    <x v="4"/>
    <x v="125"/>
    <x v="0"/>
    <s v="NS-18640"/>
    <x v="374"/>
    <x v="1"/>
    <s v="United States"/>
    <x v="1"/>
    <x v="1"/>
    <x v="13"/>
    <x v="1"/>
    <x v="145"/>
    <x v="1"/>
    <x v="10"/>
    <x v="145"/>
    <x v="1219"/>
    <x v="1"/>
    <x v="0"/>
    <x v="1264"/>
  </r>
  <r>
    <n v="5219"/>
    <x v="2584"/>
    <x v="3"/>
    <x v="193"/>
    <x v="1055"/>
    <x v="1"/>
    <s v="LC-16930"/>
    <x v="18"/>
    <x v="1"/>
    <s v="United States"/>
    <x v="20"/>
    <x v="15"/>
    <x v="164"/>
    <x v="3"/>
    <x v="59"/>
    <x v="1"/>
    <x v="6"/>
    <x v="59"/>
    <x v="3681"/>
    <x v="2"/>
    <x v="0"/>
    <x v="4398"/>
  </r>
  <r>
    <n v="5220"/>
    <x v="2585"/>
    <x v="3"/>
    <x v="853"/>
    <x v="153"/>
    <x v="3"/>
    <s v="CA-12775"/>
    <x v="222"/>
    <x v="0"/>
    <s v="United States"/>
    <x v="66"/>
    <x v="12"/>
    <x v="185"/>
    <x v="2"/>
    <x v="1459"/>
    <x v="0"/>
    <x v="1"/>
    <x v="1436"/>
    <x v="3827"/>
    <x v="3"/>
    <x v="0"/>
    <x v="4399"/>
  </r>
  <r>
    <n v="5221"/>
    <x v="2586"/>
    <x v="2"/>
    <x v="1027"/>
    <x v="1126"/>
    <x v="1"/>
    <s v="SR-20425"/>
    <x v="676"/>
    <x v="2"/>
    <s v="United States"/>
    <x v="66"/>
    <x v="12"/>
    <x v="151"/>
    <x v="2"/>
    <x v="1624"/>
    <x v="0"/>
    <x v="0"/>
    <x v="1605"/>
    <x v="3724"/>
    <x v="1"/>
    <x v="0"/>
    <x v="4400"/>
  </r>
  <r>
    <n v="5222"/>
    <x v="2587"/>
    <x v="3"/>
    <x v="796"/>
    <x v="843"/>
    <x v="0"/>
    <s v="PP-18955"/>
    <x v="452"/>
    <x v="2"/>
    <s v="United States"/>
    <x v="24"/>
    <x v="25"/>
    <x v="333"/>
    <x v="2"/>
    <x v="1725"/>
    <x v="1"/>
    <x v="9"/>
    <x v="1703"/>
    <x v="3828"/>
    <x v="3"/>
    <x v="0"/>
    <x v="4401"/>
  </r>
  <r>
    <n v="5223"/>
    <x v="2587"/>
    <x v="3"/>
    <x v="796"/>
    <x v="843"/>
    <x v="0"/>
    <s v="PP-18955"/>
    <x v="452"/>
    <x v="2"/>
    <s v="United States"/>
    <x v="24"/>
    <x v="25"/>
    <x v="333"/>
    <x v="2"/>
    <x v="461"/>
    <x v="2"/>
    <x v="7"/>
    <x v="457"/>
    <x v="1164"/>
    <x v="2"/>
    <x v="0"/>
    <x v="1208"/>
  </r>
  <r>
    <n v="5224"/>
    <x v="2587"/>
    <x v="3"/>
    <x v="796"/>
    <x v="843"/>
    <x v="0"/>
    <s v="PP-18955"/>
    <x v="452"/>
    <x v="2"/>
    <s v="United States"/>
    <x v="24"/>
    <x v="25"/>
    <x v="333"/>
    <x v="2"/>
    <x v="1488"/>
    <x v="1"/>
    <x v="8"/>
    <x v="1466"/>
    <x v="3829"/>
    <x v="3"/>
    <x v="0"/>
    <x v="4402"/>
  </r>
  <r>
    <n v="5225"/>
    <x v="2588"/>
    <x v="3"/>
    <x v="510"/>
    <x v="31"/>
    <x v="0"/>
    <s v="JM-15865"/>
    <x v="622"/>
    <x v="0"/>
    <s v="United States"/>
    <x v="1"/>
    <x v="1"/>
    <x v="1"/>
    <x v="1"/>
    <x v="417"/>
    <x v="1"/>
    <x v="10"/>
    <x v="412"/>
    <x v="1696"/>
    <x v="1"/>
    <x v="0"/>
    <x v="1797"/>
  </r>
  <r>
    <n v="5226"/>
    <x v="2589"/>
    <x v="0"/>
    <x v="1028"/>
    <x v="674"/>
    <x v="1"/>
    <s v="AS-10090"/>
    <x v="548"/>
    <x v="0"/>
    <s v="United States"/>
    <x v="20"/>
    <x v="15"/>
    <x v="164"/>
    <x v="3"/>
    <x v="1316"/>
    <x v="1"/>
    <x v="8"/>
    <x v="1293"/>
    <x v="3830"/>
    <x v="2"/>
    <x v="2"/>
    <x v="4403"/>
  </r>
  <r>
    <n v="5227"/>
    <x v="2589"/>
    <x v="0"/>
    <x v="1028"/>
    <x v="674"/>
    <x v="1"/>
    <s v="AS-10090"/>
    <x v="548"/>
    <x v="0"/>
    <s v="United States"/>
    <x v="20"/>
    <x v="15"/>
    <x v="164"/>
    <x v="3"/>
    <x v="1561"/>
    <x v="1"/>
    <x v="8"/>
    <x v="1542"/>
    <x v="3831"/>
    <x v="5"/>
    <x v="2"/>
    <x v="4404"/>
  </r>
  <r>
    <n v="5228"/>
    <x v="2589"/>
    <x v="0"/>
    <x v="1028"/>
    <x v="674"/>
    <x v="1"/>
    <s v="AS-10090"/>
    <x v="548"/>
    <x v="0"/>
    <s v="United States"/>
    <x v="20"/>
    <x v="15"/>
    <x v="164"/>
    <x v="3"/>
    <x v="587"/>
    <x v="0"/>
    <x v="0"/>
    <x v="582"/>
    <x v="3832"/>
    <x v="0"/>
    <x v="2"/>
    <x v="4405"/>
  </r>
  <r>
    <n v="5229"/>
    <x v="2590"/>
    <x v="2"/>
    <x v="35"/>
    <x v="34"/>
    <x v="1"/>
    <s v="LS-16975"/>
    <x v="60"/>
    <x v="2"/>
    <s v="United States"/>
    <x v="8"/>
    <x v="1"/>
    <x v="9"/>
    <x v="1"/>
    <x v="1522"/>
    <x v="1"/>
    <x v="10"/>
    <x v="1500"/>
    <x v="2658"/>
    <x v="0"/>
    <x v="0"/>
    <x v="2934"/>
  </r>
  <r>
    <n v="5230"/>
    <x v="2591"/>
    <x v="3"/>
    <x v="498"/>
    <x v="782"/>
    <x v="0"/>
    <s v="SA-20830"/>
    <x v="193"/>
    <x v="0"/>
    <s v="United States"/>
    <x v="201"/>
    <x v="1"/>
    <x v="252"/>
    <x v="1"/>
    <x v="1316"/>
    <x v="1"/>
    <x v="8"/>
    <x v="1293"/>
    <x v="899"/>
    <x v="0"/>
    <x v="2"/>
    <x v="2228"/>
  </r>
  <r>
    <n v="5231"/>
    <x v="2591"/>
    <x v="3"/>
    <x v="498"/>
    <x v="782"/>
    <x v="0"/>
    <s v="SA-20830"/>
    <x v="193"/>
    <x v="0"/>
    <s v="United States"/>
    <x v="201"/>
    <x v="1"/>
    <x v="252"/>
    <x v="1"/>
    <x v="616"/>
    <x v="0"/>
    <x v="3"/>
    <x v="611"/>
    <x v="944"/>
    <x v="2"/>
    <x v="2"/>
    <x v="4406"/>
  </r>
  <r>
    <n v="5232"/>
    <x v="2591"/>
    <x v="3"/>
    <x v="498"/>
    <x v="782"/>
    <x v="0"/>
    <s v="SA-20830"/>
    <x v="193"/>
    <x v="0"/>
    <s v="United States"/>
    <x v="201"/>
    <x v="1"/>
    <x v="252"/>
    <x v="1"/>
    <x v="1435"/>
    <x v="0"/>
    <x v="5"/>
    <x v="1414"/>
    <x v="3833"/>
    <x v="7"/>
    <x v="0"/>
    <x v="4407"/>
  </r>
  <r>
    <n v="5233"/>
    <x v="2591"/>
    <x v="3"/>
    <x v="498"/>
    <x v="782"/>
    <x v="0"/>
    <s v="SA-20830"/>
    <x v="193"/>
    <x v="0"/>
    <s v="United States"/>
    <x v="201"/>
    <x v="1"/>
    <x v="252"/>
    <x v="1"/>
    <x v="185"/>
    <x v="1"/>
    <x v="8"/>
    <x v="184"/>
    <x v="3834"/>
    <x v="3"/>
    <x v="2"/>
    <x v="4408"/>
  </r>
  <r>
    <n v="5234"/>
    <x v="2592"/>
    <x v="2"/>
    <x v="638"/>
    <x v="657"/>
    <x v="1"/>
    <s v="LS-17200"/>
    <x v="624"/>
    <x v="1"/>
    <s v="United States"/>
    <x v="379"/>
    <x v="36"/>
    <x v="463"/>
    <x v="0"/>
    <x v="1719"/>
    <x v="0"/>
    <x v="1"/>
    <x v="1697"/>
    <x v="3835"/>
    <x v="5"/>
    <x v="0"/>
    <x v="4409"/>
  </r>
  <r>
    <n v="5235"/>
    <x v="2593"/>
    <x v="3"/>
    <x v="1029"/>
    <x v="176"/>
    <x v="2"/>
    <s v="TM-21490"/>
    <x v="746"/>
    <x v="0"/>
    <s v="United States"/>
    <x v="8"/>
    <x v="1"/>
    <x v="94"/>
    <x v="1"/>
    <x v="114"/>
    <x v="0"/>
    <x v="3"/>
    <x v="114"/>
    <x v="3836"/>
    <x v="7"/>
    <x v="2"/>
    <x v="4410"/>
  </r>
  <r>
    <n v="5236"/>
    <x v="2594"/>
    <x v="0"/>
    <x v="258"/>
    <x v="407"/>
    <x v="2"/>
    <s v="TT-21265"/>
    <x v="640"/>
    <x v="1"/>
    <s v="United States"/>
    <x v="245"/>
    <x v="14"/>
    <x v="303"/>
    <x v="2"/>
    <x v="1549"/>
    <x v="1"/>
    <x v="9"/>
    <x v="1528"/>
    <x v="3837"/>
    <x v="1"/>
    <x v="0"/>
    <x v="4411"/>
  </r>
  <r>
    <n v="5237"/>
    <x v="2595"/>
    <x v="2"/>
    <x v="59"/>
    <x v="131"/>
    <x v="1"/>
    <s v="DN-13690"/>
    <x v="35"/>
    <x v="0"/>
    <s v="United States"/>
    <x v="29"/>
    <x v="39"/>
    <x v="209"/>
    <x v="3"/>
    <x v="859"/>
    <x v="0"/>
    <x v="5"/>
    <x v="845"/>
    <x v="3838"/>
    <x v="1"/>
    <x v="0"/>
    <x v="4412"/>
  </r>
  <r>
    <n v="5238"/>
    <x v="2595"/>
    <x v="2"/>
    <x v="59"/>
    <x v="131"/>
    <x v="1"/>
    <s v="DN-13690"/>
    <x v="35"/>
    <x v="0"/>
    <s v="United States"/>
    <x v="29"/>
    <x v="39"/>
    <x v="209"/>
    <x v="3"/>
    <x v="430"/>
    <x v="0"/>
    <x v="0"/>
    <x v="425"/>
    <x v="1041"/>
    <x v="1"/>
    <x v="0"/>
    <x v="4413"/>
  </r>
  <r>
    <n v="5239"/>
    <x v="2595"/>
    <x v="2"/>
    <x v="59"/>
    <x v="131"/>
    <x v="1"/>
    <s v="DN-13690"/>
    <x v="35"/>
    <x v="0"/>
    <s v="United States"/>
    <x v="29"/>
    <x v="39"/>
    <x v="209"/>
    <x v="3"/>
    <x v="246"/>
    <x v="2"/>
    <x v="11"/>
    <x v="244"/>
    <x v="2830"/>
    <x v="0"/>
    <x v="0"/>
    <x v="3145"/>
  </r>
  <r>
    <n v="5240"/>
    <x v="2596"/>
    <x v="0"/>
    <x v="108"/>
    <x v="106"/>
    <x v="1"/>
    <s v="EB-14110"/>
    <x v="686"/>
    <x v="0"/>
    <s v="United States"/>
    <x v="49"/>
    <x v="1"/>
    <x v="58"/>
    <x v="1"/>
    <x v="16"/>
    <x v="1"/>
    <x v="4"/>
    <x v="16"/>
    <x v="743"/>
    <x v="1"/>
    <x v="0"/>
    <x v="4414"/>
  </r>
  <r>
    <n v="5241"/>
    <x v="2596"/>
    <x v="0"/>
    <x v="108"/>
    <x v="106"/>
    <x v="1"/>
    <s v="EB-14110"/>
    <x v="686"/>
    <x v="0"/>
    <s v="United States"/>
    <x v="49"/>
    <x v="1"/>
    <x v="58"/>
    <x v="1"/>
    <x v="444"/>
    <x v="1"/>
    <x v="8"/>
    <x v="439"/>
    <x v="3839"/>
    <x v="0"/>
    <x v="2"/>
    <x v="4415"/>
  </r>
  <r>
    <n v="5242"/>
    <x v="2597"/>
    <x v="0"/>
    <x v="713"/>
    <x v="750"/>
    <x v="0"/>
    <s v="CM-11815"/>
    <x v="698"/>
    <x v="1"/>
    <s v="United States"/>
    <x v="4"/>
    <x v="4"/>
    <x v="60"/>
    <x v="1"/>
    <x v="1726"/>
    <x v="1"/>
    <x v="14"/>
    <x v="1704"/>
    <x v="3840"/>
    <x v="0"/>
    <x v="0"/>
    <x v="4416"/>
  </r>
  <r>
    <n v="5243"/>
    <x v="2598"/>
    <x v="3"/>
    <x v="1018"/>
    <x v="527"/>
    <x v="1"/>
    <s v="HM-14860"/>
    <x v="447"/>
    <x v="1"/>
    <s v="United States"/>
    <x v="238"/>
    <x v="5"/>
    <x v="295"/>
    <x v="2"/>
    <x v="555"/>
    <x v="1"/>
    <x v="8"/>
    <x v="549"/>
    <x v="3841"/>
    <x v="1"/>
    <x v="3"/>
    <x v="4417"/>
  </r>
  <r>
    <n v="5244"/>
    <x v="2599"/>
    <x v="0"/>
    <x v="197"/>
    <x v="1050"/>
    <x v="2"/>
    <s v="KM-16375"/>
    <x v="454"/>
    <x v="2"/>
    <s v="United States"/>
    <x v="81"/>
    <x v="17"/>
    <x v="101"/>
    <x v="0"/>
    <x v="864"/>
    <x v="1"/>
    <x v="8"/>
    <x v="850"/>
    <x v="3842"/>
    <x v="7"/>
    <x v="0"/>
    <x v="4418"/>
  </r>
  <r>
    <n v="5245"/>
    <x v="2600"/>
    <x v="0"/>
    <x v="1030"/>
    <x v="716"/>
    <x v="0"/>
    <s v="BF-11020"/>
    <x v="292"/>
    <x v="1"/>
    <s v="United States"/>
    <x v="1"/>
    <x v="1"/>
    <x v="3"/>
    <x v="1"/>
    <x v="1727"/>
    <x v="0"/>
    <x v="3"/>
    <x v="1705"/>
    <x v="3843"/>
    <x v="0"/>
    <x v="2"/>
    <x v="4419"/>
  </r>
  <r>
    <n v="5246"/>
    <x v="2600"/>
    <x v="0"/>
    <x v="1030"/>
    <x v="716"/>
    <x v="0"/>
    <s v="BF-11020"/>
    <x v="292"/>
    <x v="1"/>
    <s v="United States"/>
    <x v="1"/>
    <x v="1"/>
    <x v="3"/>
    <x v="1"/>
    <x v="192"/>
    <x v="2"/>
    <x v="7"/>
    <x v="191"/>
    <x v="3844"/>
    <x v="1"/>
    <x v="2"/>
    <x v="4420"/>
  </r>
  <r>
    <n v="5247"/>
    <x v="2600"/>
    <x v="0"/>
    <x v="1030"/>
    <x v="716"/>
    <x v="0"/>
    <s v="BF-11020"/>
    <x v="292"/>
    <x v="1"/>
    <s v="United States"/>
    <x v="1"/>
    <x v="1"/>
    <x v="3"/>
    <x v="1"/>
    <x v="460"/>
    <x v="1"/>
    <x v="8"/>
    <x v="456"/>
    <x v="3845"/>
    <x v="0"/>
    <x v="2"/>
    <x v="4421"/>
  </r>
  <r>
    <n v="5248"/>
    <x v="2601"/>
    <x v="1"/>
    <x v="1031"/>
    <x v="673"/>
    <x v="1"/>
    <s v="JE-15745"/>
    <x v="32"/>
    <x v="0"/>
    <s v="United States"/>
    <x v="436"/>
    <x v="10"/>
    <x v="527"/>
    <x v="2"/>
    <x v="95"/>
    <x v="1"/>
    <x v="9"/>
    <x v="95"/>
    <x v="3846"/>
    <x v="8"/>
    <x v="3"/>
    <x v="4422"/>
  </r>
  <r>
    <n v="5249"/>
    <x v="2602"/>
    <x v="3"/>
    <x v="132"/>
    <x v="133"/>
    <x v="0"/>
    <s v="EJ-14155"/>
    <x v="412"/>
    <x v="0"/>
    <s v="United States"/>
    <x v="4"/>
    <x v="4"/>
    <x v="59"/>
    <x v="1"/>
    <x v="174"/>
    <x v="2"/>
    <x v="11"/>
    <x v="173"/>
    <x v="3847"/>
    <x v="1"/>
    <x v="0"/>
    <x v="4423"/>
  </r>
  <r>
    <n v="5250"/>
    <x v="2603"/>
    <x v="1"/>
    <x v="392"/>
    <x v="419"/>
    <x v="1"/>
    <s v="BN-11470"/>
    <x v="272"/>
    <x v="1"/>
    <s v="United States"/>
    <x v="10"/>
    <x v="9"/>
    <x v="105"/>
    <x v="3"/>
    <x v="1328"/>
    <x v="1"/>
    <x v="13"/>
    <x v="33"/>
    <x v="3848"/>
    <x v="4"/>
    <x v="2"/>
    <x v="4424"/>
  </r>
  <r>
    <n v="5251"/>
    <x v="2604"/>
    <x v="0"/>
    <x v="939"/>
    <x v="1063"/>
    <x v="1"/>
    <s v="EC-14050"/>
    <x v="685"/>
    <x v="0"/>
    <s v="United States"/>
    <x v="38"/>
    <x v="32"/>
    <x v="112"/>
    <x v="0"/>
    <x v="959"/>
    <x v="2"/>
    <x v="11"/>
    <x v="943"/>
    <x v="2932"/>
    <x v="2"/>
    <x v="0"/>
    <x v="4425"/>
  </r>
  <r>
    <n v="5252"/>
    <x v="2604"/>
    <x v="0"/>
    <x v="939"/>
    <x v="1063"/>
    <x v="1"/>
    <s v="EC-14050"/>
    <x v="685"/>
    <x v="0"/>
    <s v="United States"/>
    <x v="38"/>
    <x v="32"/>
    <x v="112"/>
    <x v="0"/>
    <x v="1493"/>
    <x v="1"/>
    <x v="10"/>
    <x v="1472"/>
    <x v="338"/>
    <x v="4"/>
    <x v="0"/>
    <x v="346"/>
  </r>
  <r>
    <n v="5253"/>
    <x v="2605"/>
    <x v="1"/>
    <x v="628"/>
    <x v="450"/>
    <x v="2"/>
    <s v="TT-21220"/>
    <x v="627"/>
    <x v="0"/>
    <s v="United States"/>
    <x v="173"/>
    <x v="17"/>
    <x v="220"/>
    <x v="0"/>
    <x v="1306"/>
    <x v="1"/>
    <x v="9"/>
    <x v="1282"/>
    <x v="3849"/>
    <x v="1"/>
    <x v="0"/>
    <x v="4426"/>
  </r>
  <r>
    <n v="5254"/>
    <x v="2606"/>
    <x v="2"/>
    <x v="1009"/>
    <x v="1127"/>
    <x v="0"/>
    <s v="NP-18685"/>
    <x v="472"/>
    <x v="2"/>
    <s v="United States"/>
    <x v="96"/>
    <x v="4"/>
    <x v="119"/>
    <x v="1"/>
    <x v="1080"/>
    <x v="1"/>
    <x v="8"/>
    <x v="1061"/>
    <x v="3850"/>
    <x v="0"/>
    <x v="2"/>
    <x v="4427"/>
  </r>
  <r>
    <n v="5255"/>
    <x v="2607"/>
    <x v="1"/>
    <x v="616"/>
    <x v="437"/>
    <x v="0"/>
    <s v="AH-10195"/>
    <x v="124"/>
    <x v="1"/>
    <s v="United States"/>
    <x v="437"/>
    <x v="9"/>
    <x v="528"/>
    <x v="3"/>
    <x v="474"/>
    <x v="0"/>
    <x v="1"/>
    <x v="470"/>
    <x v="2811"/>
    <x v="0"/>
    <x v="4"/>
    <x v="3123"/>
  </r>
  <r>
    <n v="5256"/>
    <x v="2607"/>
    <x v="1"/>
    <x v="616"/>
    <x v="437"/>
    <x v="0"/>
    <s v="AH-10195"/>
    <x v="124"/>
    <x v="1"/>
    <s v="United States"/>
    <x v="437"/>
    <x v="9"/>
    <x v="528"/>
    <x v="3"/>
    <x v="1478"/>
    <x v="0"/>
    <x v="5"/>
    <x v="1456"/>
    <x v="3295"/>
    <x v="0"/>
    <x v="2"/>
    <x v="4428"/>
  </r>
  <r>
    <n v="5257"/>
    <x v="2608"/>
    <x v="0"/>
    <x v="590"/>
    <x v="1128"/>
    <x v="1"/>
    <s v="CC-12145"/>
    <x v="230"/>
    <x v="0"/>
    <s v="United States"/>
    <x v="268"/>
    <x v="26"/>
    <x v="335"/>
    <x v="2"/>
    <x v="1436"/>
    <x v="1"/>
    <x v="10"/>
    <x v="1415"/>
    <x v="232"/>
    <x v="0"/>
    <x v="0"/>
    <x v="234"/>
  </r>
  <r>
    <n v="5258"/>
    <x v="2609"/>
    <x v="3"/>
    <x v="1032"/>
    <x v="1129"/>
    <x v="1"/>
    <s v="DL-13315"/>
    <x v="111"/>
    <x v="0"/>
    <s v="United States"/>
    <x v="277"/>
    <x v="1"/>
    <x v="348"/>
    <x v="1"/>
    <x v="832"/>
    <x v="1"/>
    <x v="10"/>
    <x v="819"/>
    <x v="789"/>
    <x v="5"/>
    <x v="0"/>
    <x v="814"/>
  </r>
  <r>
    <n v="5259"/>
    <x v="2610"/>
    <x v="3"/>
    <x v="449"/>
    <x v="768"/>
    <x v="2"/>
    <s v="XP-21865"/>
    <x v="190"/>
    <x v="0"/>
    <s v="United States"/>
    <x v="1"/>
    <x v="1"/>
    <x v="3"/>
    <x v="1"/>
    <x v="728"/>
    <x v="1"/>
    <x v="10"/>
    <x v="720"/>
    <x v="3851"/>
    <x v="2"/>
    <x v="0"/>
    <x v="4429"/>
  </r>
  <r>
    <n v="5260"/>
    <x v="2611"/>
    <x v="3"/>
    <x v="179"/>
    <x v="215"/>
    <x v="1"/>
    <s v="MA-17560"/>
    <x v="15"/>
    <x v="2"/>
    <s v="United States"/>
    <x v="10"/>
    <x v="9"/>
    <x v="74"/>
    <x v="3"/>
    <x v="640"/>
    <x v="1"/>
    <x v="10"/>
    <x v="634"/>
    <x v="2817"/>
    <x v="1"/>
    <x v="2"/>
    <x v="3130"/>
  </r>
  <r>
    <n v="5261"/>
    <x v="2612"/>
    <x v="2"/>
    <x v="557"/>
    <x v="793"/>
    <x v="2"/>
    <s v="SZ-20035"/>
    <x v="449"/>
    <x v="2"/>
    <s v="United States"/>
    <x v="12"/>
    <x v="5"/>
    <x v="66"/>
    <x v="2"/>
    <x v="1361"/>
    <x v="2"/>
    <x v="7"/>
    <x v="1338"/>
    <x v="2103"/>
    <x v="1"/>
    <x v="2"/>
    <x v="2267"/>
  </r>
  <r>
    <n v="5262"/>
    <x v="2612"/>
    <x v="2"/>
    <x v="557"/>
    <x v="793"/>
    <x v="2"/>
    <s v="SZ-20035"/>
    <x v="449"/>
    <x v="2"/>
    <s v="United States"/>
    <x v="12"/>
    <x v="5"/>
    <x v="66"/>
    <x v="2"/>
    <x v="347"/>
    <x v="1"/>
    <x v="8"/>
    <x v="343"/>
    <x v="3852"/>
    <x v="0"/>
    <x v="3"/>
    <x v="4430"/>
  </r>
  <r>
    <n v="5263"/>
    <x v="2612"/>
    <x v="2"/>
    <x v="557"/>
    <x v="793"/>
    <x v="2"/>
    <s v="SZ-20035"/>
    <x v="449"/>
    <x v="2"/>
    <s v="United States"/>
    <x v="12"/>
    <x v="5"/>
    <x v="66"/>
    <x v="2"/>
    <x v="738"/>
    <x v="0"/>
    <x v="3"/>
    <x v="730"/>
    <x v="3853"/>
    <x v="7"/>
    <x v="4"/>
    <x v="4431"/>
  </r>
  <r>
    <n v="5264"/>
    <x v="2612"/>
    <x v="2"/>
    <x v="557"/>
    <x v="793"/>
    <x v="2"/>
    <s v="SZ-20035"/>
    <x v="449"/>
    <x v="2"/>
    <s v="United States"/>
    <x v="12"/>
    <x v="5"/>
    <x v="66"/>
    <x v="2"/>
    <x v="1207"/>
    <x v="2"/>
    <x v="11"/>
    <x v="1183"/>
    <x v="3854"/>
    <x v="4"/>
    <x v="2"/>
    <x v="4432"/>
  </r>
  <r>
    <n v="5265"/>
    <x v="2612"/>
    <x v="2"/>
    <x v="557"/>
    <x v="793"/>
    <x v="2"/>
    <s v="SZ-20035"/>
    <x v="449"/>
    <x v="2"/>
    <s v="United States"/>
    <x v="12"/>
    <x v="5"/>
    <x v="66"/>
    <x v="2"/>
    <x v="1583"/>
    <x v="1"/>
    <x v="6"/>
    <x v="1565"/>
    <x v="3855"/>
    <x v="1"/>
    <x v="2"/>
    <x v="4433"/>
  </r>
  <r>
    <n v="5266"/>
    <x v="2613"/>
    <x v="3"/>
    <x v="1033"/>
    <x v="914"/>
    <x v="2"/>
    <s v="CS-11845"/>
    <x v="688"/>
    <x v="1"/>
    <s v="United States"/>
    <x v="4"/>
    <x v="4"/>
    <x v="5"/>
    <x v="1"/>
    <x v="1017"/>
    <x v="1"/>
    <x v="10"/>
    <x v="999"/>
    <x v="2722"/>
    <x v="0"/>
    <x v="0"/>
    <x v="3975"/>
  </r>
  <r>
    <n v="5267"/>
    <x v="2613"/>
    <x v="3"/>
    <x v="1033"/>
    <x v="914"/>
    <x v="2"/>
    <s v="CS-11845"/>
    <x v="688"/>
    <x v="1"/>
    <s v="United States"/>
    <x v="4"/>
    <x v="4"/>
    <x v="5"/>
    <x v="1"/>
    <x v="1558"/>
    <x v="1"/>
    <x v="10"/>
    <x v="1538"/>
    <x v="3856"/>
    <x v="1"/>
    <x v="0"/>
    <x v="4434"/>
  </r>
  <r>
    <n v="5268"/>
    <x v="2613"/>
    <x v="3"/>
    <x v="1033"/>
    <x v="914"/>
    <x v="2"/>
    <s v="CS-11845"/>
    <x v="688"/>
    <x v="1"/>
    <s v="United States"/>
    <x v="4"/>
    <x v="4"/>
    <x v="5"/>
    <x v="1"/>
    <x v="1034"/>
    <x v="1"/>
    <x v="9"/>
    <x v="1016"/>
    <x v="3857"/>
    <x v="7"/>
    <x v="0"/>
    <x v="4435"/>
  </r>
  <r>
    <n v="5269"/>
    <x v="2614"/>
    <x v="3"/>
    <x v="673"/>
    <x v="410"/>
    <x v="1"/>
    <s v="MH-18115"/>
    <x v="414"/>
    <x v="2"/>
    <s v="United States"/>
    <x v="181"/>
    <x v="15"/>
    <x v="231"/>
    <x v="3"/>
    <x v="1728"/>
    <x v="2"/>
    <x v="15"/>
    <x v="1706"/>
    <x v="3858"/>
    <x v="4"/>
    <x v="0"/>
    <x v="4436"/>
  </r>
  <r>
    <n v="5270"/>
    <x v="2615"/>
    <x v="3"/>
    <x v="220"/>
    <x v="218"/>
    <x v="3"/>
    <s v="CB-12025"/>
    <x v="90"/>
    <x v="0"/>
    <s v="United States"/>
    <x v="8"/>
    <x v="1"/>
    <x v="94"/>
    <x v="1"/>
    <x v="74"/>
    <x v="0"/>
    <x v="5"/>
    <x v="74"/>
    <x v="3859"/>
    <x v="4"/>
    <x v="0"/>
    <x v="4437"/>
  </r>
  <r>
    <n v="5271"/>
    <x v="2615"/>
    <x v="3"/>
    <x v="220"/>
    <x v="218"/>
    <x v="3"/>
    <s v="CB-12025"/>
    <x v="90"/>
    <x v="0"/>
    <s v="United States"/>
    <x v="8"/>
    <x v="1"/>
    <x v="94"/>
    <x v="1"/>
    <x v="723"/>
    <x v="1"/>
    <x v="9"/>
    <x v="715"/>
    <x v="846"/>
    <x v="2"/>
    <x v="0"/>
    <x v="877"/>
  </r>
  <r>
    <n v="5272"/>
    <x v="2616"/>
    <x v="3"/>
    <x v="1034"/>
    <x v="1019"/>
    <x v="3"/>
    <s v="JO-15145"/>
    <x v="705"/>
    <x v="1"/>
    <s v="United States"/>
    <x v="1"/>
    <x v="1"/>
    <x v="141"/>
    <x v="1"/>
    <x v="5"/>
    <x v="0"/>
    <x v="5"/>
    <x v="5"/>
    <x v="3386"/>
    <x v="4"/>
    <x v="0"/>
    <x v="4438"/>
  </r>
  <r>
    <n v="5273"/>
    <x v="2616"/>
    <x v="3"/>
    <x v="1034"/>
    <x v="1019"/>
    <x v="3"/>
    <s v="JO-15145"/>
    <x v="705"/>
    <x v="1"/>
    <s v="United States"/>
    <x v="1"/>
    <x v="1"/>
    <x v="141"/>
    <x v="1"/>
    <x v="719"/>
    <x v="0"/>
    <x v="3"/>
    <x v="711"/>
    <x v="3860"/>
    <x v="3"/>
    <x v="2"/>
    <x v="4439"/>
  </r>
  <r>
    <n v="5274"/>
    <x v="2617"/>
    <x v="0"/>
    <x v="491"/>
    <x v="533"/>
    <x v="2"/>
    <s v="PA-19060"/>
    <x v="50"/>
    <x v="2"/>
    <s v="United States"/>
    <x v="100"/>
    <x v="2"/>
    <x v="229"/>
    <x v="0"/>
    <x v="744"/>
    <x v="1"/>
    <x v="8"/>
    <x v="735"/>
    <x v="3861"/>
    <x v="4"/>
    <x v="6"/>
    <x v="4440"/>
  </r>
  <r>
    <n v="5275"/>
    <x v="2618"/>
    <x v="1"/>
    <x v="209"/>
    <x v="217"/>
    <x v="0"/>
    <s v="SV-20785"/>
    <x v="647"/>
    <x v="0"/>
    <s v="United States"/>
    <x v="140"/>
    <x v="42"/>
    <x v="369"/>
    <x v="3"/>
    <x v="467"/>
    <x v="0"/>
    <x v="1"/>
    <x v="463"/>
    <x v="3862"/>
    <x v="1"/>
    <x v="0"/>
    <x v="4441"/>
  </r>
  <r>
    <n v="5276"/>
    <x v="2619"/>
    <x v="3"/>
    <x v="817"/>
    <x v="404"/>
    <x v="1"/>
    <s v="KL-16555"/>
    <x v="126"/>
    <x v="1"/>
    <s v="United States"/>
    <x v="115"/>
    <x v="36"/>
    <x v="145"/>
    <x v="0"/>
    <x v="240"/>
    <x v="2"/>
    <x v="11"/>
    <x v="238"/>
    <x v="3863"/>
    <x v="4"/>
    <x v="0"/>
    <x v="4442"/>
  </r>
  <r>
    <n v="5277"/>
    <x v="2619"/>
    <x v="3"/>
    <x v="817"/>
    <x v="404"/>
    <x v="1"/>
    <s v="KL-16555"/>
    <x v="126"/>
    <x v="1"/>
    <s v="United States"/>
    <x v="115"/>
    <x v="36"/>
    <x v="145"/>
    <x v="0"/>
    <x v="1044"/>
    <x v="2"/>
    <x v="11"/>
    <x v="1024"/>
    <x v="915"/>
    <x v="2"/>
    <x v="0"/>
    <x v="1999"/>
  </r>
  <r>
    <n v="5278"/>
    <x v="2620"/>
    <x v="2"/>
    <x v="103"/>
    <x v="101"/>
    <x v="1"/>
    <s v="BC-11125"/>
    <x v="604"/>
    <x v="2"/>
    <s v="United States"/>
    <x v="372"/>
    <x v="5"/>
    <x v="455"/>
    <x v="2"/>
    <x v="167"/>
    <x v="0"/>
    <x v="1"/>
    <x v="166"/>
    <x v="3864"/>
    <x v="5"/>
    <x v="4"/>
    <x v="4443"/>
  </r>
  <r>
    <n v="5279"/>
    <x v="2621"/>
    <x v="2"/>
    <x v="1035"/>
    <x v="623"/>
    <x v="1"/>
    <s v="PO-18850"/>
    <x v="138"/>
    <x v="0"/>
    <s v="United States"/>
    <x v="173"/>
    <x v="17"/>
    <x v="220"/>
    <x v="0"/>
    <x v="954"/>
    <x v="1"/>
    <x v="10"/>
    <x v="938"/>
    <x v="151"/>
    <x v="4"/>
    <x v="0"/>
    <x v="153"/>
  </r>
  <r>
    <n v="5280"/>
    <x v="2622"/>
    <x v="3"/>
    <x v="210"/>
    <x v="218"/>
    <x v="1"/>
    <s v="AG-10675"/>
    <x v="165"/>
    <x v="0"/>
    <s v="United States"/>
    <x v="158"/>
    <x v="6"/>
    <x v="201"/>
    <x v="2"/>
    <x v="1556"/>
    <x v="2"/>
    <x v="11"/>
    <x v="1536"/>
    <x v="814"/>
    <x v="7"/>
    <x v="0"/>
    <x v="4444"/>
  </r>
  <r>
    <n v="5281"/>
    <x v="2623"/>
    <x v="3"/>
    <x v="566"/>
    <x v="737"/>
    <x v="1"/>
    <s v="DB-13210"/>
    <x v="203"/>
    <x v="0"/>
    <s v="United States"/>
    <x v="66"/>
    <x v="12"/>
    <x v="151"/>
    <x v="2"/>
    <x v="1354"/>
    <x v="1"/>
    <x v="4"/>
    <x v="1331"/>
    <x v="2086"/>
    <x v="0"/>
    <x v="0"/>
    <x v="2247"/>
  </r>
  <r>
    <n v="5282"/>
    <x v="2624"/>
    <x v="1"/>
    <x v="577"/>
    <x v="1104"/>
    <x v="1"/>
    <s v="SP-20860"/>
    <x v="133"/>
    <x v="1"/>
    <s v="United States"/>
    <x v="30"/>
    <x v="11"/>
    <x v="38"/>
    <x v="2"/>
    <x v="50"/>
    <x v="0"/>
    <x v="5"/>
    <x v="50"/>
    <x v="51"/>
    <x v="0"/>
    <x v="0"/>
    <x v="51"/>
  </r>
  <r>
    <n v="5283"/>
    <x v="2624"/>
    <x v="1"/>
    <x v="577"/>
    <x v="1104"/>
    <x v="1"/>
    <s v="SP-20860"/>
    <x v="133"/>
    <x v="1"/>
    <s v="United States"/>
    <x v="30"/>
    <x v="11"/>
    <x v="38"/>
    <x v="2"/>
    <x v="314"/>
    <x v="1"/>
    <x v="10"/>
    <x v="311"/>
    <x v="655"/>
    <x v="1"/>
    <x v="0"/>
    <x v="4445"/>
  </r>
  <r>
    <n v="5284"/>
    <x v="2625"/>
    <x v="2"/>
    <x v="809"/>
    <x v="1114"/>
    <x v="1"/>
    <s v="Dl-13600"/>
    <x v="114"/>
    <x v="1"/>
    <s v="United States"/>
    <x v="4"/>
    <x v="4"/>
    <x v="59"/>
    <x v="1"/>
    <x v="1505"/>
    <x v="1"/>
    <x v="4"/>
    <x v="1483"/>
    <x v="3426"/>
    <x v="1"/>
    <x v="0"/>
    <x v="232"/>
  </r>
  <r>
    <n v="5285"/>
    <x v="2625"/>
    <x v="2"/>
    <x v="809"/>
    <x v="1114"/>
    <x v="1"/>
    <s v="Dl-13600"/>
    <x v="114"/>
    <x v="1"/>
    <s v="United States"/>
    <x v="4"/>
    <x v="4"/>
    <x v="59"/>
    <x v="1"/>
    <x v="579"/>
    <x v="1"/>
    <x v="2"/>
    <x v="574"/>
    <x v="1851"/>
    <x v="1"/>
    <x v="0"/>
    <x v="1986"/>
  </r>
  <r>
    <n v="5286"/>
    <x v="2626"/>
    <x v="3"/>
    <x v="1024"/>
    <x v="593"/>
    <x v="2"/>
    <s v="LH-17020"/>
    <x v="293"/>
    <x v="0"/>
    <s v="United States"/>
    <x v="103"/>
    <x v="22"/>
    <x v="127"/>
    <x v="1"/>
    <x v="111"/>
    <x v="1"/>
    <x v="12"/>
    <x v="111"/>
    <x v="3355"/>
    <x v="6"/>
    <x v="2"/>
    <x v="4446"/>
  </r>
  <r>
    <n v="5287"/>
    <x v="2626"/>
    <x v="3"/>
    <x v="1024"/>
    <x v="593"/>
    <x v="2"/>
    <s v="LH-17020"/>
    <x v="293"/>
    <x v="0"/>
    <s v="United States"/>
    <x v="103"/>
    <x v="22"/>
    <x v="127"/>
    <x v="1"/>
    <x v="122"/>
    <x v="1"/>
    <x v="8"/>
    <x v="122"/>
    <x v="3865"/>
    <x v="8"/>
    <x v="6"/>
    <x v="4447"/>
  </r>
  <r>
    <n v="5288"/>
    <x v="2626"/>
    <x v="3"/>
    <x v="1024"/>
    <x v="593"/>
    <x v="2"/>
    <s v="LH-17020"/>
    <x v="293"/>
    <x v="0"/>
    <s v="United States"/>
    <x v="103"/>
    <x v="22"/>
    <x v="127"/>
    <x v="1"/>
    <x v="899"/>
    <x v="0"/>
    <x v="0"/>
    <x v="883"/>
    <x v="3866"/>
    <x v="1"/>
    <x v="6"/>
    <x v="4448"/>
  </r>
  <r>
    <n v="5289"/>
    <x v="2627"/>
    <x v="3"/>
    <x v="504"/>
    <x v="547"/>
    <x v="1"/>
    <s v="AD-10180"/>
    <x v="57"/>
    <x v="2"/>
    <s v="United States"/>
    <x v="8"/>
    <x v="1"/>
    <x v="34"/>
    <x v="1"/>
    <x v="1127"/>
    <x v="1"/>
    <x v="10"/>
    <x v="1106"/>
    <x v="2919"/>
    <x v="4"/>
    <x v="0"/>
    <x v="4449"/>
  </r>
  <r>
    <n v="5290"/>
    <x v="2628"/>
    <x v="2"/>
    <x v="78"/>
    <x v="359"/>
    <x v="1"/>
    <s v="KT-16465"/>
    <x v="446"/>
    <x v="0"/>
    <s v="United States"/>
    <x v="12"/>
    <x v="5"/>
    <x v="66"/>
    <x v="2"/>
    <x v="862"/>
    <x v="1"/>
    <x v="10"/>
    <x v="848"/>
    <x v="3867"/>
    <x v="0"/>
    <x v="2"/>
    <x v="4450"/>
  </r>
  <r>
    <n v="5291"/>
    <x v="2628"/>
    <x v="2"/>
    <x v="78"/>
    <x v="359"/>
    <x v="1"/>
    <s v="KT-16465"/>
    <x v="446"/>
    <x v="0"/>
    <s v="United States"/>
    <x v="12"/>
    <x v="5"/>
    <x v="66"/>
    <x v="2"/>
    <x v="157"/>
    <x v="0"/>
    <x v="1"/>
    <x v="156"/>
    <x v="3868"/>
    <x v="2"/>
    <x v="4"/>
    <x v="4451"/>
  </r>
  <r>
    <n v="5292"/>
    <x v="2628"/>
    <x v="2"/>
    <x v="78"/>
    <x v="359"/>
    <x v="1"/>
    <s v="KT-16465"/>
    <x v="446"/>
    <x v="0"/>
    <s v="United States"/>
    <x v="12"/>
    <x v="5"/>
    <x v="66"/>
    <x v="2"/>
    <x v="67"/>
    <x v="1"/>
    <x v="10"/>
    <x v="67"/>
    <x v="3869"/>
    <x v="5"/>
    <x v="2"/>
    <x v="4452"/>
  </r>
  <r>
    <n v="5293"/>
    <x v="2629"/>
    <x v="3"/>
    <x v="308"/>
    <x v="266"/>
    <x v="2"/>
    <s v="PJ-19015"/>
    <x v="307"/>
    <x v="0"/>
    <s v="United States"/>
    <x v="100"/>
    <x v="2"/>
    <x v="123"/>
    <x v="0"/>
    <x v="1427"/>
    <x v="1"/>
    <x v="4"/>
    <x v="1406"/>
    <x v="3870"/>
    <x v="7"/>
    <x v="2"/>
    <x v="4453"/>
  </r>
  <r>
    <n v="5294"/>
    <x v="2630"/>
    <x v="1"/>
    <x v="207"/>
    <x v="1090"/>
    <x v="1"/>
    <s v="MC-18100"/>
    <x v="498"/>
    <x v="0"/>
    <s v="United States"/>
    <x v="64"/>
    <x v="24"/>
    <x v="81"/>
    <x v="3"/>
    <x v="838"/>
    <x v="0"/>
    <x v="3"/>
    <x v="824"/>
    <x v="3871"/>
    <x v="7"/>
    <x v="10"/>
    <x v="4454"/>
  </r>
  <r>
    <n v="5295"/>
    <x v="2631"/>
    <x v="3"/>
    <x v="733"/>
    <x v="667"/>
    <x v="1"/>
    <s v="BO-11350"/>
    <x v="635"/>
    <x v="1"/>
    <s v="United States"/>
    <x v="43"/>
    <x v="11"/>
    <x v="529"/>
    <x v="2"/>
    <x v="1729"/>
    <x v="1"/>
    <x v="2"/>
    <x v="1707"/>
    <x v="3872"/>
    <x v="8"/>
    <x v="0"/>
    <x v="4455"/>
  </r>
  <r>
    <n v="5296"/>
    <x v="2632"/>
    <x v="3"/>
    <x v="168"/>
    <x v="174"/>
    <x v="1"/>
    <s v="DP-13000"/>
    <x v="24"/>
    <x v="0"/>
    <s v="United States"/>
    <x v="12"/>
    <x v="5"/>
    <x v="16"/>
    <x v="2"/>
    <x v="964"/>
    <x v="1"/>
    <x v="10"/>
    <x v="948"/>
    <x v="2879"/>
    <x v="0"/>
    <x v="2"/>
    <x v="3201"/>
  </r>
  <r>
    <n v="5297"/>
    <x v="2633"/>
    <x v="3"/>
    <x v="944"/>
    <x v="849"/>
    <x v="1"/>
    <s v="TM-21490"/>
    <x v="746"/>
    <x v="0"/>
    <s v="United States"/>
    <x v="181"/>
    <x v="15"/>
    <x v="231"/>
    <x v="3"/>
    <x v="943"/>
    <x v="0"/>
    <x v="5"/>
    <x v="927"/>
    <x v="3873"/>
    <x v="7"/>
    <x v="0"/>
    <x v="4456"/>
  </r>
  <r>
    <n v="5298"/>
    <x v="2633"/>
    <x v="3"/>
    <x v="944"/>
    <x v="849"/>
    <x v="1"/>
    <s v="TM-21490"/>
    <x v="746"/>
    <x v="0"/>
    <s v="United States"/>
    <x v="181"/>
    <x v="15"/>
    <x v="231"/>
    <x v="3"/>
    <x v="704"/>
    <x v="2"/>
    <x v="7"/>
    <x v="697"/>
    <x v="821"/>
    <x v="8"/>
    <x v="0"/>
    <x v="851"/>
  </r>
  <r>
    <n v="5299"/>
    <x v="2634"/>
    <x v="0"/>
    <x v="713"/>
    <x v="750"/>
    <x v="2"/>
    <s v="DV-13045"/>
    <x v="1"/>
    <x v="1"/>
    <s v="United States"/>
    <x v="70"/>
    <x v="1"/>
    <x v="88"/>
    <x v="1"/>
    <x v="29"/>
    <x v="1"/>
    <x v="12"/>
    <x v="29"/>
    <x v="3874"/>
    <x v="0"/>
    <x v="0"/>
    <x v="4457"/>
  </r>
  <r>
    <n v="5300"/>
    <x v="2634"/>
    <x v="0"/>
    <x v="713"/>
    <x v="750"/>
    <x v="2"/>
    <s v="DV-13045"/>
    <x v="1"/>
    <x v="1"/>
    <s v="United States"/>
    <x v="70"/>
    <x v="1"/>
    <x v="88"/>
    <x v="1"/>
    <x v="165"/>
    <x v="1"/>
    <x v="2"/>
    <x v="164"/>
    <x v="1381"/>
    <x v="1"/>
    <x v="0"/>
    <x v="3602"/>
  </r>
  <r>
    <n v="5301"/>
    <x v="2635"/>
    <x v="0"/>
    <x v="198"/>
    <x v="895"/>
    <x v="1"/>
    <s v="AH-10690"/>
    <x v="706"/>
    <x v="1"/>
    <s v="United States"/>
    <x v="24"/>
    <x v="17"/>
    <x v="28"/>
    <x v="0"/>
    <x v="1337"/>
    <x v="0"/>
    <x v="3"/>
    <x v="1313"/>
    <x v="3875"/>
    <x v="12"/>
    <x v="0"/>
    <x v="4458"/>
  </r>
  <r>
    <n v="5302"/>
    <x v="2635"/>
    <x v="0"/>
    <x v="198"/>
    <x v="895"/>
    <x v="1"/>
    <s v="AH-10690"/>
    <x v="706"/>
    <x v="1"/>
    <s v="United States"/>
    <x v="24"/>
    <x v="17"/>
    <x v="28"/>
    <x v="0"/>
    <x v="764"/>
    <x v="2"/>
    <x v="11"/>
    <x v="756"/>
    <x v="3876"/>
    <x v="5"/>
    <x v="0"/>
    <x v="4459"/>
  </r>
  <r>
    <n v="5303"/>
    <x v="2635"/>
    <x v="0"/>
    <x v="198"/>
    <x v="895"/>
    <x v="1"/>
    <s v="AH-10690"/>
    <x v="706"/>
    <x v="1"/>
    <s v="United States"/>
    <x v="24"/>
    <x v="17"/>
    <x v="28"/>
    <x v="0"/>
    <x v="488"/>
    <x v="1"/>
    <x v="2"/>
    <x v="483"/>
    <x v="3877"/>
    <x v="5"/>
    <x v="0"/>
    <x v="4460"/>
  </r>
  <r>
    <n v="5304"/>
    <x v="2636"/>
    <x v="2"/>
    <x v="912"/>
    <x v="779"/>
    <x v="1"/>
    <s v="AB-10165"/>
    <x v="269"/>
    <x v="0"/>
    <s v="United States"/>
    <x v="27"/>
    <x v="10"/>
    <x v="67"/>
    <x v="2"/>
    <x v="1391"/>
    <x v="0"/>
    <x v="1"/>
    <x v="1368"/>
    <x v="3878"/>
    <x v="0"/>
    <x v="4"/>
    <x v="4461"/>
  </r>
  <r>
    <n v="5305"/>
    <x v="2637"/>
    <x v="2"/>
    <x v="158"/>
    <x v="160"/>
    <x v="2"/>
    <s v="JS-15940"/>
    <x v="185"/>
    <x v="2"/>
    <s v="United States"/>
    <x v="164"/>
    <x v="5"/>
    <x v="210"/>
    <x v="2"/>
    <x v="1445"/>
    <x v="0"/>
    <x v="5"/>
    <x v="1423"/>
    <x v="1086"/>
    <x v="0"/>
    <x v="7"/>
    <x v="4462"/>
  </r>
  <r>
    <n v="5306"/>
    <x v="2638"/>
    <x v="0"/>
    <x v="823"/>
    <x v="874"/>
    <x v="1"/>
    <s v="BV-11245"/>
    <x v="296"/>
    <x v="1"/>
    <s v="United States"/>
    <x v="147"/>
    <x v="15"/>
    <x v="187"/>
    <x v="3"/>
    <x v="93"/>
    <x v="0"/>
    <x v="5"/>
    <x v="93"/>
    <x v="3879"/>
    <x v="2"/>
    <x v="0"/>
    <x v="4463"/>
  </r>
  <r>
    <n v="5307"/>
    <x v="2638"/>
    <x v="0"/>
    <x v="823"/>
    <x v="874"/>
    <x v="1"/>
    <s v="BV-11245"/>
    <x v="296"/>
    <x v="1"/>
    <s v="United States"/>
    <x v="147"/>
    <x v="15"/>
    <x v="187"/>
    <x v="3"/>
    <x v="595"/>
    <x v="1"/>
    <x v="4"/>
    <x v="590"/>
    <x v="680"/>
    <x v="1"/>
    <x v="0"/>
    <x v="693"/>
  </r>
  <r>
    <n v="5308"/>
    <x v="2638"/>
    <x v="0"/>
    <x v="823"/>
    <x v="874"/>
    <x v="1"/>
    <s v="BV-11245"/>
    <x v="296"/>
    <x v="1"/>
    <s v="United States"/>
    <x v="147"/>
    <x v="15"/>
    <x v="187"/>
    <x v="3"/>
    <x v="1730"/>
    <x v="2"/>
    <x v="7"/>
    <x v="1708"/>
    <x v="372"/>
    <x v="0"/>
    <x v="0"/>
    <x v="4464"/>
  </r>
  <r>
    <n v="5309"/>
    <x v="2639"/>
    <x v="3"/>
    <x v="123"/>
    <x v="410"/>
    <x v="2"/>
    <s v="NC-18415"/>
    <x v="720"/>
    <x v="0"/>
    <s v="United States"/>
    <x v="12"/>
    <x v="5"/>
    <x v="14"/>
    <x v="2"/>
    <x v="1209"/>
    <x v="0"/>
    <x v="1"/>
    <x v="1185"/>
    <x v="3880"/>
    <x v="1"/>
    <x v="4"/>
    <x v="4465"/>
  </r>
  <r>
    <n v="5310"/>
    <x v="2639"/>
    <x v="3"/>
    <x v="123"/>
    <x v="410"/>
    <x v="2"/>
    <s v="NC-18415"/>
    <x v="720"/>
    <x v="0"/>
    <s v="United States"/>
    <x v="12"/>
    <x v="5"/>
    <x v="14"/>
    <x v="2"/>
    <x v="1731"/>
    <x v="1"/>
    <x v="6"/>
    <x v="1709"/>
    <x v="3881"/>
    <x v="2"/>
    <x v="2"/>
    <x v="4466"/>
  </r>
  <r>
    <n v="5311"/>
    <x v="2639"/>
    <x v="3"/>
    <x v="123"/>
    <x v="410"/>
    <x v="2"/>
    <s v="NC-18415"/>
    <x v="720"/>
    <x v="0"/>
    <s v="United States"/>
    <x v="12"/>
    <x v="5"/>
    <x v="14"/>
    <x v="2"/>
    <x v="450"/>
    <x v="1"/>
    <x v="8"/>
    <x v="446"/>
    <x v="3882"/>
    <x v="5"/>
    <x v="3"/>
    <x v="4467"/>
  </r>
  <r>
    <n v="5312"/>
    <x v="2640"/>
    <x v="0"/>
    <x v="1036"/>
    <x v="395"/>
    <x v="1"/>
    <s v="SU-20665"/>
    <x v="711"/>
    <x v="2"/>
    <s v="United States"/>
    <x v="202"/>
    <x v="3"/>
    <x v="253"/>
    <x v="0"/>
    <x v="1363"/>
    <x v="1"/>
    <x v="2"/>
    <x v="1340"/>
    <x v="2145"/>
    <x v="4"/>
    <x v="2"/>
    <x v="2311"/>
  </r>
  <r>
    <n v="5313"/>
    <x v="2640"/>
    <x v="0"/>
    <x v="1036"/>
    <x v="395"/>
    <x v="1"/>
    <s v="SU-20665"/>
    <x v="711"/>
    <x v="2"/>
    <s v="United States"/>
    <x v="202"/>
    <x v="3"/>
    <x v="253"/>
    <x v="0"/>
    <x v="354"/>
    <x v="1"/>
    <x v="14"/>
    <x v="350"/>
    <x v="3883"/>
    <x v="0"/>
    <x v="2"/>
    <x v="4468"/>
  </r>
  <r>
    <n v="5314"/>
    <x v="2641"/>
    <x v="3"/>
    <x v="504"/>
    <x v="547"/>
    <x v="1"/>
    <s v="DJ-13510"/>
    <x v="137"/>
    <x v="1"/>
    <s v="United States"/>
    <x v="8"/>
    <x v="1"/>
    <x v="94"/>
    <x v="1"/>
    <x v="596"/>
    <x v="0"/>
    <x v="5"/>
    <x v="591"/>
    <x v="647"/>
    <x v="0"/>
    <x v="0"/>
    <x v="4469"/>
  </r>
  <r>
    <n v="5315"/>
    <x v="2641"/>
    <x v="3"/>
    <x v="504"/>
    <x v="547"/>
    <x v="1"/>
    <s v="DJ-13510"/>
    <x v="137"/>
    <x v="1"/>
    <s v="United States"/>
    <x v="8"/>
    <x v="1"/>
    <x v="94"/>
    <x v="1"/>
    <x v="588"/>
    <x v="1"/>
    <x v="12"/>
    <x v="583"/>
    <x v="2484"/>
    <x v="4"/>
    <x v="0"/>
    <x v="4470"/>
  </r>
  <r>
    <n v="5316"/>
    <x v="2642"/>
    <x v="0"/>
    <x v="440"/>
    <x v="588"/>
    <x v="1"/>
    <s v="DL-12865"/>
    <x v="297"/>
    <x v="0"/>
    <s v="United States"/>
    <x v="247"/>
    <x v="3"/>
    <x v="306"/>
    <x v="0"/>
    <x v="792"/>
    <x v="0"/>
    <x v="1"/>
    <x v="782"/>
    <x v="3884"/>
    <x v="6"/>
    <x v="2"/>
    <x v="4471"/>
  </r>
  <r>
    <n v="5317"/>
    <x v="2643"/>
    <x v="3"/>
    <x v="280"/>
    <x v="391"/>
    <x v="2"/>
    <s v="Dp-13240"/>
    <x v="656"/>
    <x v="2"/>
    <s v="United States"/>
    <x v="289"/>
    <x v="18"/>
    <x v="364"/>
    <x v="0"/>
    <x v="1256"/>
    <x v="0"/>
    <x v="5"/>
    <x v="1231"/>
    <x v="929"/>
    <x v="0"/>
    <x v="2"/>
    <x v="4472"/>
  </r>
  <r>
    <n v="5318"/>
    <x v="2643"/>
    <x v="3"/>
    <x v="280"/>
    <x v="391"/>
    <x v="2"/>
    <s v="Dp-13240"/>
    <x v="656"/>
    <x v="2"/>
    <s v="United States"/>
    <x v="289"/>
    <x v="18"/>
    <x v="364"/>
    <x v="0"/>
    <x v="441"/>
    <x v="0"/>
    <x v="5"/>
    <x v="1710"/>
    <x v="3885"/>
    <x v="7"/>
    <x v="2"/>
    <x v="4473"/>
  </r>
  <r>
    <n v="5319"/>
    <x v="2643"/>
    <x v="3"/>
    <x v="280"/>
    <x v="391"/>
    <x v="2"/>
    <s v="Dp-13240"/>
    <x v="656"/>
    <x v="2"/>
    <s v="United States"/>
    <x v="289"/>
    <x v="18"/>
    <x v="364"/>
    <x v="0"/>
    <x v="860"/>
    <x v="1"/>
    <x v="10"/>
    <x v="846"/>
    <x v="561"/>
    <x v="4"/>
    <x v="2"/>
    <x v="570"/>
  </r>
  <r>
    <n v="5320"/>
    <x v="2643"/>
    <x v="3"/>
    <x v="280"/>
    <x v="391"/>
    <x v="2"/>
    <s v="Dp-13240"/>
    <x v="656"/>
    <x v="2"/>
    <s v="United States"/>
    <x v="289"/>
    <x v="18"/>
    <x v="364"/>
    <x v="0"/>
    <x v="999"/>
    <x v="1"/>
    <x v="8"/>
    <x v="982"/>
    <x v="3347"/>
    <x v="1"/>
    <x v="6"/>
    <x v="3781"/>
  </r>
  <r>
    <n v="5321"/>
    <x v="2643"/>
    <x v="3"/>
    <x v="280"/>
    <x v="391"/>
    <x v="2"/>
    <s v="Dp-13240"/>
    <x v="656"/>
    <x v="2"/>
    <s v="United States"/>
    <x v="289"/>
    <x v="18"/>
    <x v="364"/>
    <x v="0"/>
    <x v="594"/>
    <x v="0"/>
    <x v="3"/>
    <x v="589"/>
    <x v="3886"/>
    <x v="3"/>
    <x v="10"/>
    <x v="4474"/>
  </r>
  <r>
    <n v="5322"/>
    <x v="2643"/>
    <x v="3"/>
    <x v="280"/>
    <x v="391"/>
    <x v="2"/>
    <s v="Dp-13240"/>
    <x v="656"/>
    <x v="2"/>
    <s v="United States"/>
    <x v="289"/>
    <x v="18"/>
    <x v="364"/>
    <x v="0"/>
    <x v="697"/>
    <x v="1"/>
    <x v="8"/>
    <x v="690"/>
    <x v="3887"/>
    <x v="4"/>
    <x v="6"/>
    <x v="4475"/>
  </r>
  <r>
    <n v="5323"/>
    <x v="2643"/>
    <x v="3"/>
    <x v="280"/>
    <x v="391"/>
    <x v="2"/>
    <s v="Dp-13240"/>
    <x v="656"/>
    <x v="2"/>
    <s v="United States"/>
    <x v="289"/>
    <x v="18"/>
    <x v="364"/>
    <x v="0"/>
    <x v="893"/>
    <x v="0"/>
    <x v="5"/>
    <x v="877"/>
    <x v="2401"/>
    <x v="0"/>
    <x v="2"/>
    <x v="4476"/>
  </r>
  <r>
    <n v="5324"/>
    <x v="2644"/>
    <x v="3"/>
    <x v="65"/>
    <x v="19"/>
    <x v="0"/>
    <s v="TM-21010"/>
    <x v="612"/>
    <x v="0"/>
    <s v="United States"/>
    <x v="438"/>
    <x v="8"/>
    <x v="530"/>
    <x v="2"/>
    <x v="226"/>
    <x v="1"/>
    <x v="10"/>
    <x v="224"/>
    <x v="3888"/>
    <x v="0"/>
    <x v="0"/>
    <x v="4477"/>
  </r>
  <r>
    <n v="5325"/>
    <x v="2645"/>
    <x v="1"/>
    <x v="784"/>
    <x v="234"/>
    <x v="1"/>
    <s v="TZ-21580"/>
    <x v="356"/>
    <x v="0"/>
    <s v="United States"/>
    <x v="80"/>
    <x v="1"/>
    <x v="467"/>
    <x v="1"/>
    <x v="1173"/>
    <x v="1"/>
    <x v="6"/>
    <x v="1150"/>
    <x v="2952"/>
    <x v="2"/>
    <x v="0"/>
    <x v="4478"/>
  </r>
  <r>
    <n v="5326"/>
    <x v="2645"/>
    <x v="1"/>
    <x v="784"/>
    <x v="234"/>
    <x v="1"/>
    <s v="TZ-21580"/>
    <x v="356"/>
    <x v="0"/>
    <s v="United States"/>
    <x v="80"/>
    <x v="1"/>
    <x v="467"/>
    <x v="1"/>
    <x v="1006"/>
    <x v="0"/>
    <x v="5"/>
    <x v="989"/>
    <x v="3889"/>
    <x v="5"/>
    <x v="0"/>
    <x v="4479"/>
  </r>
  <r>
    <n v="5327"/>
    <x v="2646"/>
    <x v="1"/>
    <x v="184"/>
    <x v="1130"/>
    <x v="1"/>
    <s v="SC-20260"/>
    <x v="609"/>
    <x v="1"/>
    <s v="United States"/>
    <x v="104"/>
    <x v="31"/>
    <x v="128"/>
    <x v="3"/>
    <x v="1412"/>
    <x v="1"/>
    <x v="6"/>
    <x v="1390"/>
    <x v="3890"/>
    <x v="0"/>
    <x v="0"/>
    <x v="4480"/>
  </r>
  <r>
    <n v="5328"/>
    <x v="2647"/>
    <x v="2"/>
    <x v="1037"/>
    <x v="297"/>
    <x v="0"/>
    <s v="LS-17230"/>
    <x v="721"/>
    <x v="0"/>
    <s v="United States"/>
    <x v="1"/>
    <x v="1"/>
    <x v="13"/>
    <x v="1"/>
    <x v="510"/>
    <x v="1"/>
    <x v="10"/>
    <x v="505"/>
    <x v="541"/>
    <x v="1"/>
    <x v="0"/>
    <x v="551"/>
  </r>
  <r>
    <n v="5329"/>
    <x v="2648"/>
    <x v="1"/>
    <x v="616"/>
    <x v="741"/>
    <x v="1"/>
    <s v="MV-18190"/>
    <x v="160"/>
    <x v="0"/>
    <s v="United States"/>
    <x v="12"/>
    <x v="5"/>
    <x v="66"/>
    <x v="2"/>
    <x v="424"/>
    <x v="2"/>
    <x v="7"/>
    <x v="419"/>
    <x v="1051"/>
    <x v="0"/>
    <x v="2"/>
    <x v="4481"/>
  </r>
  <r>
    <n v="5330"/>
    <x v="2649"/>
    <x v="0"/>
    <x v="591"/>
    <x v="470"/>
    <x v="0"/>
    <s v="BD-11620"/>
    <x v="379"/>
    <x v="0"/>
    <s v="United States"/>
    <x v="20"/>
    <x v="15"/>
    <x v="45"/>
    <x v="3"/>
    <x v="301"/>
    <x v="1"/>
    <x v="8"/>
    <x v="298"/>
    <x v="3295"/>
    <x v="0"/>
    <x v="2"/>
    <x v="3718"/>
  </r>
  <r>
    <n v="5331"/>
    <x v="2650"/>
    <x v="0"/>
    <x v="913"/>
    <x v="1054"/>
    <x v="1"/>
    <s v="CV-12295"/>
    <x v="610"/>
    <x v="0"/>
    <s v="United States"/>
    <x v="20"/>
    <x v="15"/>
    <x v="164"/>
    <x v="3"/>
    <x v="1268"/>
    <x v="0"/>
    <x v="5"/>
    <x v="1243"/>
    <x v="3891"/>
    <x v="7"/>
    <x v="0"/>
    <x v="4482"/>
  </r>
  <r>
    <n v="5332"/>
    <x v="2650"/>
    <x v="0"/>
    <x v="913"/>
    <x v="1054"/>
    <x v="1"/>
    <s v="CV-12295"/>
    <x v="610"/>
    <x v="0"/>
    <s v="United States"/>
    <x v="20"/>
    <x v="15"/>
    <x v="164"/>
    <x v="3"/>
    <x v="58"/>
    <x v="1"/>
    <x v="8"/>
    <x v="58"/>
    <x v="3892"/>
    <x v="2"/>
    <x v="2"/>
    <x v="4483"/>
  </r>
  <r>
    <n v="5333"/>
    <x v="2650"/>
    <x v="0"/>
    <x v="913"/>
    <x v="1054"/>
    <x v="1"/>
    <s v="CV-12295"/>
    <x v="610"/>
    <x v="0"/>
    <s v="United States"/>
    <x v="20"/>
    <x v="15"/>
    <x v="164"/>
    <x v="3"/>
    <x v="675"/>
    <x v="1"/>
    <x v="14"/>
    <x v="669"/>
    <x v="20"/>
    <x v="4"/>
    <x v="0"/>
    <x v="4484"/>
  </r>
  <r>
    <n v="5334"/>
    <x v="2651"/>
    <x v="2"/>
    <x v="86"/>
    <x v="9"/>
    <x v="1"/>
    <s v="KB-16315"/>
    <x v="41"/>
    <x v="0"/>
    <s v="United States"/>
    <x v="46"/>
    <x v="13"/>
    <x v="284"/>
    <x v="3"/>
    <x v="1565"/>
    <x v="0"/>
    <x v="5"/>
    <x v="1547"/>
    <x v="3893"/>
    <x v="4"/>
    <x v="0"/>
    <x v="4485"/>
  </r>
  <r>
    <n v="5335"/>
    <x v="2651"/>
    <x v="2"/>
    <x v="86"/>
    <x v="9"/>
    <x v="1"/>
    <s v="KB-16315"/>
    <x v="41"/>
    <x v="0"/>
    <s v="United States"/>
    <x v="46"/>
    <x v="13"/>
    <x v="284"/>
    <x v="3"/>
    <x v="1215"/>
    <x v="1"/>
    <x v="10"/>
    <x v="1190"/>
    <x v="1714"/>
    <x v="1"/>
    <x v="0"/>
    <x v="1817"/>
  </r>
  <r>
    <n v="5336"/>
    <x v="2651"/>
    <x v="2"/>
    <x v="86"/>
    <x v="9"/>
    <x v="1"/>
    <s v="KB-16315"/>
    <x v="41"/>
    <x v="0"/>
    <s v="United States"/>
    <x v="46"/>
    <x v="13"/>
    <x v="284"/>
    <x v="3"/>
    <x v="938"/>
    <x v="1"/>
    <x v="10"/>
    <x v="922"/>
    <x v="1634"/>
    <x v="7"/>
    <x v="0"/>
    <x v="3152"/>
  </r>
  <r>
    <n v="5337"/>
    <x v="2652"/>
    <x v="1"/>
    <x v="1031"/>
    <x v="1131"/>
    <x v="1"/>
    <s v="ME-18010"/>
    <x v="545"/>
    <x v="1"/>
    <s v="United States"/>
    <x v="4"/>
    <x v="4"/>
    <x v="59"/>
    <x v="1"/>
    <x v="674"/>
    <x v="1"/>
    <x v="8"/>
    <x v="668"/>
    <x v="783"/>
    <x v="4"/>
    <x v="2"/>
    <x v="807"/>
  </r>
  <r>
    <n v="5338"/>
    <x v="2653"/>
    <x v="3"/>
    <x v="524"/>
    <x v="565"/>
    <x v="1"/>
    <s v="AJ-10780"/>
    <x v="321"/>
    <x v="1"/>
    <s v="United States"/>
    <x v="48"/>
    <x v="16"/>
    <x v="57"/>
    <x v="1"/>
    <x v="1397"/>
    <x v="1"/>
    <x v="10"/>
    <x v="1375"/>
    <x v="3894"/>
    <x v="3"/>
    <x v="2"/>
    <x v="4486"/>
  </r>
  <r>
    <n v="5339"/>
    <x v="2654"/>
    <x v="1"/>
    <x v="529"/>
    <x v="665"/>
    <x v="0"/>
    <s v="DV-13465"/>
    <x v="231"/>
    <x v="0"/>
    <s v="United States"/>
    <x v="147"/>
    <x v="15"/>
    <x v="187"/>
    <x v="3"/>
    <x v="1166"/>
    <x v="1"/>
    <x v="4"/>
    <x v="1144"/>
    <x v="1672"/>
    <x v="2"/>
    <x v="0"/>
    <x v="4487"/>
  </r>
  <r>
    <n v="5340"/>
    <x v="2654"/>
    <x v="1"/>
    <x v="529"/>
    <x v="665"/>
    <x v="0"/>
    <s v="DV-13465"/>
    <x v="231"/>
    <x v="0"/>
    <s v="United States"/>
    <x v="147"/>
    <x v="15"/>
    <x v="187"/>
    <x v="3"/>
    <x v="29"/>
    <x v="1"/>
    <x v="12"/>
    <x v="29"/>
    <x v="3895"/>
    <x v="5"/>
    <x v="0"/>
    <x v="4488"/>
  </r>
  <r>
    <n v="5341"/>
    <x v="2654"/>
    <x v="1"/>
    <x v="529"/>
    <x v="665"/>
    <x v="0"/>
    <s v="DV-13465"/>
    <x v="231"/>
    <x v="0"/>
    <s v="United States"/>
    <x v="147"/>
    <x v="15"/>
    <x v="187"/>
    <x v="3"/>
    <x v="1695"/>
    <x v="2"/>
    <x v="11"/>
    <x v="1674"/>
    <x v="62"/>
    <x v="0"/>
    <x v="0"/>
    <x v="4489"/>
  </r>
  <r>
    <n v="5342"/>
    <x v="2654"/>
    <x v="1"/>
    <x v="529"/>
    <x v="665"/>
    <x v="0"/>
    <s v="DV-13465"/>
    <x v="231"/>
    <x v="0"/>
    <s v="United States"/>
    <x v="147"/>
    <x v="15"/>
    <x v="187"/>
    <x v="3"/>
    <x v="1332"/>
    <x v="2"/>
    <x v="11"/>
    <x v="1308"/>
    <x v="3896"/>
    <x v="2"/>
    <x v="0"/>
    <x v="4490"/>
  </r>
  <r>
    <n v="5343"/>
    <x v="2655"/>
    <x v="2"/>
    <x v="871"/>
    <x v="680"/>
    <x v="1"/>
    <s v="JK-15325"/>
    <x v="759"/>
    <x v="1"/>
    <s v="United States"/>
    <x v="61"/>
    <x v="5"/>
    <x v="77"/>
    <x v="2"/>
    <x v="29"/>
    <x v="1"/>
    <x v="12"/>
    <x v="29"/>
    <x v="3897"/>
    <x v="7"/>
    <x v="2"/>
    <x v="4491"/>
  </r>
  <r>
    <n v="5344"/>
    <x v="2655"/>
    <x v="2"/>
    <x v="871"/>
    <x v="680"/>
    <x v="1"/>
    <s v="JK-15325"/>
    <x v="759"/>
    <x v="1"/>
    <s v="United States"/>
    <x v="61"/>
    <x v="5"/>
    <x v="77"/>
    <x v="2"/>
    <x v="1086"/>
    <x v="2"/>
    <x v="7"/>
    <x v="1067"/>
    <x v="3898"/>
    <x v="2"/>
    <x v="2"/>
    <x v="4492"/>
  </r>
  <r>
    <n v="5345"/>
    <x v="2656"/>
    <x v="1"/>
    <x v="2"/>
    <x v="349"/>
    <x v="0"/>
    <s v="SH-20395"/>
    <x v="129"/>
    <x v="0"/>
    <s v="United States"/>
    <x v="30"/>
    <x v="15"/>
    <x v="144"/>
    <x v="3"/>
    <x v="1365"/>
    <x v="2"/>
    <x v="11"/>
    <x v="1539"/>
    <x v="3899"/>
    <x v="7"/>
    <x v="0"/>
    <x v="4493"/>
  </r>
  <r>
    <n v="5346"/>
    <x v="2657"/>
    <x v="3"/>
    <x v="708"/>
    <x v="275"/>
    <x v="0"/>
    <s v="SC-20725"/>
    <x v="56"/>
    <x v="0"/>
    <s v="United States"/>
    <x v="1"/>
    <x v="1"/>
    <x v="62"/>
    <x v="1"/>
    <x v="245"/>
    <x v="1"/>
    <x v="4"/>
    <x v="243"/>
    <x v="265"/>
    <x v="4"/>
    <x v="0"/>
    <x v="267"/>
  </r>
  <r>
    <n v="5347"/>
    <x v="2657"/>
    <x v="3"/>
    <x v="708"/>
    <x v="275"/>
    <x v="0"/>
    <s v="SC-20725"/>
    <x v="56"/>
    <x v="0"/>
    <s v="United States"/>
    <x v="1"/>
    <x v="1"/>
    <x v="62"/>
    <x v="1"/>
    <x v="109"/>
    <x v="1"/>
    <x v="8"/>
    <x v="109"/>
    <x v="3023"/>
    <x v="1"/>
    <x v="2"/>
    <x v="3375"/>
  </r>
  <r>
    <n v="5348"/>
    <x v="2657"/>
    <x v="3"/>
    <x v="708"/>
    <x v="275"/>
    <x v="0"/>
    <s v="SC-20725"/>
    <x v="56"/>
    <x v="0"/>
    <s v="United States"/>
    <x v="1"/>
    <x v="1"/>
    <x v="62"/>
    <x v="1"/>
    <x v="880"/>
    <x v="1"/>
    <x v="8"/>
    <x v="865"/>
    <x v="1086"/>
    <x v="0"/>
    <x v="2"/>
    <x v="1127"/>
  </r>
  <r>
    <n v="5349"/>
    <x v="2658"/>
    <x v="1"/>
    <x v="1038"/>
    <x v="1027"/>
    <x v="1"/>
    <s v="CS-12250"/>
    <x v="294"/>
    <x v="1"/>
    <s v="United States"/>
    <x v="439"/>
    <x v="11"/>
    <x v="531"/>
    <x v="2"/>
    <x v="828"/>
    <x v="1"/>
    <x v="8"/>
    <x v="816"/>
    <x v="3900"/>
    <x v="1"/>
    <x v="0"/>
    <x v="4494"/>
  </r>
  <r>
    <n v="5350"/>
    <x v="2658"/>
    <x v="1"/>
    <x v="1038"/>
    <x v="1027"/>
    <x v="1"/>
    <s v="CS-12250"/>
    <x v="294"/>
    <x v="1"/>
    <s v="United States"/>
    <x v="439"/>
    <x v="11"/>
    <x v="531"/>
    <x v="2"/>
    <x v="226"/>
    <x v="1"/>
    <x v="10"/>
    <x v="224"/>
    <x v="1778"/>
    <x v="2"/>
    <x v="0"/>
    <x v="1895"/>
  </r>
  <r>
    <n v="5351"/>
    <x v="2659"/>
    <x v="3"/>
    <x v="34"/>
    <x v="1132"/>
    <x v="1"/>
    <s v="LH-16900"/>
    <x v="23"/>
    <x v="0"/>
    <s v="United States"/>
    <x v="111"/>
    <x v="10"/>
    <x v="138"/>
    <x v="2"/>
    <x v="681"/>
    <x v="1"/>
    <x v="10"/>
    <x v="675"/>
    <x v="3901"/>
    <x v="6"/>
    <x v="2"/>
    <x v="4495"/>
  </r>
  <r>
    <n v="5352"/>
    <x v="2660"/>
    <x v="0"/>
    <x v="47"/>
    <x v="720"/>
    <x v="1"/>
    <s v="YC-21895"/>
    <x v="289"/>
    <x v="1"/>
    <s v="United States"/>
    <x v="61"/>
    <x v="5"/>
    <x v="162"/>
    <x v="2"/>
    <x v="1402"/>
    <x v="1"/>
    <x v="10"/>
    <x v="1380"/>
    <x v="1454"/>
    <x v="4"/>
    <x v="2"/>
    <x v="4496"/>
  </r>
  <r>
    <n v="5353"/>
    <x v="2660"/>
    <x v="0"/>
    <x v="47"/>
    <x v="720"/>
    <x v="1"/>
    <s v="YC-21895"/>
    <x v="289"/>
    <x v="1"/>
    <s v="United States"/>
    <x v="61"/>
    <x v="5"/>
    <x v="162"/>
    <x v="2"/>
    <x v="53"/>
    <x v="2"/>
    <x v="7"/>
    <x v="53"/>
    <x v="3902"/>
    <x v="0"/>
    <x v="2"/>
    <x v="4497"/>
  </r>
  <r>
    <n v="5354"/>
    <x v="2661"/>
    <x v="0"/>
    <x v="323"/>
    <x v="479"/>
    <x v="2"/>
    <s v="CY-12745"/>
    <x v="388"/>
    <x v="1"/>
    <s v="United States"/>
    <x v="53"/>
    <x v="28"/>
    <x v="68"/>
    <x v="0"/>
    <x v="634"/>
    <x v="1"/>
    <x v="8"/>
    <x v="628"/>
    <x v="3903"/>
    <x v="8"/>
    <x v="0"/>
    <x v="4498"/>
  </r>
  <r>
    <n v="5355"/>
    <x v="2662"/>
    <x v="2"/>
    <x v="8"/>
    <x v="1133"/>
    <x v="1"/>
    <s v="AH-10030"/>
    <x v="692"/>
    <x v="1"/>
    <s v="United States"/>
    <x v="1"/>
    <x v="1"/>
    <x v="25"/>
    <x v="1"/>
    <x v="1340"/>
    <x v="0"/>
    <x v="1"/>
    <x v="1316"/>
    <x v="3904"/>
    <x v="5"/>
    <x v="2"/>
    <x v="4499"/>
  </r>
  <r>
    <n v="5356"/>
    <x v="2662"/>
    <x v="2"/>
    <x v="8"/>
    <x v="1133"/>
    <x v="1"/>
    <s v="AH-10030"/>
    <x v="692"/>
    <x v="1"/>
    <s v="United States"/>
    <x v="1"/>
    <x v="1"/>
    <x v="25"/>
    <x v="1"/>
    <x v="1732"/>
    <x v="1"/>
    <x v="10"/>
    <x v="1711"/>
    <x v="3905"/>
    <x v="0"/>
    <x v="0"/>
    <x v="4500"/>
  </r>
  <r>
    <n v="5357"/>
    <x v="2663"/>
    <x v="0"/>
    <x v="321"/>
    <x v="767"/>
    <x v="1"/>
    <s v="AR-10540"/>
    <x v="481"/>
    <x v="0"/>
    <s v="United States"/>
    <x v="8"/>
    <x v="1"/>
    <x v="9"/>
    <x v="1"/>
    <x v="1282"/>
    <x v="1"/>
    <x v="8"/>
    <x v="1258"/>
    <x v="77"/>
    <x v="2"/>
    <x v="2"/>
    <x v="4501"/>
  </r>
  <r>
    <n v="5358"/>
    <x v="2664"/>
    <x v="2"/>
    <x v="79"/>
    <x v="826"/>
    <x v="1"/>
    <s v="SS-20590"/>
    <x v="196"/>
    <x v="0"/>
    <s v="United States"/>
    <x v="8"/>
    <x v="1"/>
    <x v="34"/>
    <x v="1"/>
    <x v="960"/>
    <x v="2"/>
    <x v="11"/>
    <x v="944"/>
    <x v="3906"/>
    <x v="7"/>
    <x v="0"/>
    <x v="4502"/>
  </r>
  <r>
    <n v="5359"/>
    <x v="2664"/>
    <x v="2"/>
    <x v="79"/>
    <x v="826"/>
    <x v="1"/>
    <s v="SS-20590"/>
    <x v="196"/>
    <x v="0"/>
    <s v="United States"/>
    <x v="8"/>
    <x v="1"/>
    <x v="34"/>
    <x v="1"/>
    <x v="1555"/>
    <x v="1"/>
    <x v="4"/>
    <x v="1534"/>
    <x v="3907"/>
    <x v="0"/>
    <x v="0"/>
    <x v="4503"/>
  </r>
  <r>
    <n v="5360"/>
    <x v="2664"/>
    <x v="2"/>
    <x v="79"/>
    <x v="826"/>
    <x v="1"/>
    <s v="SS-20590"/>
    <x v="196"/>
    <x v="0"/>
    <s v="United States"/>
    <x v="8"/>
    <x v="1"/>
    <x v="34"/>
    <x v="1"/>
    <x v="1243"/>
    <x v="1"/>
    <x v="6"/>
    <x v="1217"/>
    <x v="44"/>
    <x v="0"/>
    <x v="0"/>
    <x v="4504"/>
  </r>
  <r>
    <n v="5361"/>
    <x v="2665"/>
    <x v="3"/>
    <x v="349"/>
    <x v="650"/>
    <x v="1"/>
    <s v="DW-13585"/>
    <x v="61"/>
    <x v="1"/>
    <s v="United States"/>
    <x v="115"/>
    <x v="3"/>
    <x v="305"/>
    <x v="0"/>
    <x v="927"/>
    <x v="0"/>
    <x v="0"/>
    <x v="911"/>
    <x v="658"/>
    <x v="8"/>
    <x v="2"/>
    <x v="4505"/>
  </r>
  <r>
    <n v="5362"/>
    <x v="2666"/>
    <x v="3"/>
    <x v="255"/>
    <x v="272"/>
    <x v="2"/>
    <s v="NC-18625"/>
    <x v="544"/>
    <x v="1"/>
    <s v="United States"/>
    <x v="61"/>
    <x v="5"/>
    <x v="162"/>
    <x v="2"/>
    <x v="734"/>
    <x v="1"/>
    <x v="4"/>
    <x v="726"/>
    <x v="3908"/>
    <x v="2"/>
    <x v="2"/>
    <x v="4506"/>
  </r>
  <r>
    <n v="5363"/>
    <x v="2667"/>
    <x v="0"/>
    <x v="723"/>
    <x v="771"/>
    <x v="1"/>
    <s v="CD-11920"/>
    <x v="303"/>
    <x v="0"/>
    <s v="United States"/>
    <x v="391"/>
    <x v="41"/>
    <x v="476"/>
    <x v="2"/>
    <x v="1530"/>
    <x v="0"/>
    <x v="5"/>
    <x v="1508"/>
    <x v="3134"/>
    <x v="5"/>
    <x v="0"/>
    <x v="3522"/>
  </r>
  <r>
    <n v="5364"/>
    <x v="2667"/>
    <x v="0"/>
    <x v="723"/>
    <x v="771"/>
    <x v="1"/>
    <s v="CD-11920"/>
    <x v="303"/>
    <x v="0"/>
    <s v="United States"/>
    <x v="391"/>
    <x v="41"/>
    <x v="476"/>
    <x v="2"/>
    <x v="1360"/>
    <x v="1"/>
    <x v="9"/>
    <x v="1337"/>
    <x v="3411"/>
    <x v="0"/>
    <x v="0"/>
    <x v="4507"/>
  </r>
  <r>
    <n v="5365"/>
    <x v="2668"/>
    <x v="2"/>
    <x v="1039"/>
    <x v="1134"/>
    <x v="0"/>
    <s v="DW-13195"/>
    <x v="694"/>
    <x v="1"/>
    <s v="United States"/>
    <x v="24"/>
    <x v="21"/>
    <x v="329"/>
    <x v="1"/>
    <x v="1266"/>
    <x v="1"/>
    <x v="9"/>
    <x v="1241"/>
    <x v="2074"/>
    <x v="4"/>
    <x v="2"/>
    <x v="2235"/>
  </r>
  <r>
    <n v="5366"/>
    <x v="2669"/>
    <x v="0"/>
    <x v="73"/>
    <x v="71"/>
    <x v="1"/>
    <s v="EH-13990"/>
    <x v="552"/>
    <x v="0"/>
    <s v="United States"/>
    <x v="12"/>
    <x v="5"/>
    <x v="16"/>
    <x v="2"/>
    <x v="867"/>
    <x v="2"/>
    <x v="7"/>
    <x v="852"/>
    <x v="3909"/>
    <x v="7"/>
    <x v="2"/>
    <x v="4508"/>
  </r>
  <r>
    <n v="5367"/>
    <x v="2670"/>
    <x v="3"/>
    <x v="193"/>
    <x v="261"/>
    <x v="1"/>
    <s v="BD-11320"/>
    <x v="217"/>
    <x v="0"/>
    <s v="United States"/>
    <x v="4"/>
    <x v="4"/>
    <x v="5"/>
    <x v="1"/>
    <x v="687"/>
    <x v="2"/>
    <x v="7"/>
    <x v="680"/>
    <x v="2550"/>
    <x v="1"/>
    <x v="2"/>
    <x v="2795"/>
  </r>
  <r>
    <n v="5368"/>
    <x v="2670"/>
    <x v="3"/>
    <x v="193"/>
    <x v="261"/>
    <x v="1"/>
    <s v="BD-11320"/>
    <x v="217"/>
    <x v="0"/>
    <s v="United States"/>
    <x v="4"/>
    <x v="4"/>
    <x v="5"/>
    <x v="1"/>
    <x v="264"/>
    <x v="1"/>
    <x v="2"/>
    <x v="261"/>
    <x v="1057"/>
    <x v="4"/>
    <x v="0"/>
    <x v="1097"/>
  </r>
  <r>
    <n v="5369"/>
    <x v="2670"/>
    <x v="3"/>
    <x v="193"/>
    <x v="261"/>
    <x v="1"/>
    <s v="BD-11320"/>
    <x v="217"/>
    <x v="0"/>
    <s v="United States"/>
    <x v="4"/>
    <x v="4"/>
    <x v="5"/>
    <x v="1"/>
    <x v="230"/>
    <x v="1"/>
    <x v="4"/>
    <x v="445"/>
    <x v="3910"/>
    <x v="7"/>
    <x v="0"/>
    <x v="4509"/>
  </r>
  <r>
    <n v="5370"/>
    <x v="2671"/>
    <x v="3"/>
    <x v="18"/>
    <x v="462"/>
    <x v="2"/>
    <s v="KH-16630"/>
    <x v="175"/>
    <x v="1"/>
    <s v="United States"/>
    <x v="59"/>
    <x v="24"/>
    <x v="75"/>
    <x v="3"/>
    <x v="1733"/>
    <x v="1"/>
    <x v="10"/>
    <x v="1712"/>
    <x v="633"/>
    <x v="1"/>
    <x v="2"/>
    <x v="644"/>
  </r>
  <r>
    <n v="5371"/>
    <x v="2672"/>
    <x v="3"/>
    <x v="798"/>
    <x v="102"/>
    <x v="1"/>
    <s v="NH-18610"/>
    <x v="468"/>
    <x v="1"/>
    <s v="United States"/>
    <x v="423"/>
    <x v="12"/>
    <x v="532"/>
    <x v="2"/>
    <x v="1369"/>
    <x v="0"/>
    <x v="5"/>
    <x v="1345"/>
    <x v="2963"/>
    <x v="0"/>
    <x v="0"/>
    <x v="4510"/>
  </r>
  <r>
    <n v="5372"/>
    <x v="2672"/>
    <x v="3"/>
    <x v="798"/>
    <x v="102"/>
    <x v="1"/>
    <s v="NH-18610"/>
    <x v="468"/>
    <x v="1"/>
    <s v="United States"/>
    <x v="423"/>
    <x v="12"/>
    <x v="532"/>
    <x v="2"/>
    <x v="743"/>
    <x v="0"/>
    <x v="5"/>
    <x v="734"/>
    <x v="3911"/>
    <x v="1"/>
    <x v="0"/>
    <x v="4511"/>
  </r>
  <r>
    <n v="5373"/>
    <x v="2673"/>
    <x v="1"/>
    <x v="1040"/>
    <x v="697"/>
    <x v="1"/>
    <s v="AG-10495"/>
    <x v="122"/>
    <x v="1"/>
    <s v="United States"/>
    <x v="12"/>
    <x v="5"/>
    <x v="16"/>
    <x v="2"/>
    <x v="89"/>
    <x v="1"/>
    <x v="10"/>
    <x v="89"/>
    <x v="12"/>
    <x v="1"/>
    <x v="2"/>
    <x v="12"/>
  </r>
  <r>
    <n v="5374"/>
    <x v="2673"/>
    <x v="1"/>
    <x v="1040"/>
    <x v="697"/>
    <x v="1"/>
    <s v="AG-10495"/>
    <x v="122"/>
    <x v="1"/>
    <s v="United States"/>
    <x v="12"/>
    <x v="5"/>
    <x v="16"/>
    <x v="2"/>
    <x v="223"/>
    <x v="0"/>
    <x v="3"/>
    <x v="221"/>
    <x v="3912"/>
    <x v="3"/>
    <x v="4"/>
    <x v="4512"/>
  </r>
  <r>
    <n v="5375"/>
    <x v="2673"/>
    <x v="1"/>
    <x v="1040"/>
    <x v="697"/>
    <x v="1"/>
    <s v="AG-10495"/>
    <x v="122"/>
    <x v="1"/>
    <s v="United States"/>
    <x v="12"/>
    <x v="5"/>
    <x v="16"/>
    <x v="2"/>
    <x v="778"/>
    <x v="1"/>
    <x v="10"/>
    <x v="769"/>
    <x v="563"/>
    <x v="0"/>
    <x v="2"/>
    <x v="572"/>
  </r>
  <r>
    <n v="5376"/>
    <x v="2674"/>
    <x v="3"/>
    <x v="837"/>
    <x v="1135"/>
    <x v="1"/>
    <s v="RP-19855"/>
    <x v="532"/>
    <x v="1"/>
    <s v="United States"/>
    <x v="4"/>
    <x v="4"/>
    <x v="5"/>
    <x v="1"/>
    <x v="960"/>
    <x v="2"/>
    <x v="11"/>
    <x v="944"/>
    <x v="1548"/>
    <x v="5"/>
    <x v="0"/>
    <x v="1635"/>
  </r>
  <r>
    <n v="5377"/>
    <x v="2674"/>
    <x v="3"/>
    <x v="837"/>
    <x v="1135"/>
    <x v="1"/>
    <s v="RP-19855"/>
    <x v="532"/>
    <x v="1"/>
    <s v="United States"/>
    <x v="4"/>
    <x v="4"/>
    <x v="5"/>
    <x v="1"/>
    <x v="1554"/>
    <x v="1"/>
    <x v="6"/>
    <x v="33"/>
    <x v="974"/>
    <x v="1"/>
    <x v="0"/>
    <x v="4513"/>
  </r>
  <r>
    <n v="5378"/>
    <x v="2675"/>
    <x v="2"/>
    <x v="29"/>
    <x v="899"/>
    <x v="2"/>
    <s v="NB-18655"/>
    <x v="240"/>
    <x v="1"/>
    <s v="United States"/>
    <x v="10"/>
    <x v="9"/>
    <x v="63"/>
    <x v="3"/>
    <x v="633"/>
    <x v="1"/>
    <x v="12"/>
    <x v="627"/>
    <x v="3913"/>
    <x v="3"/>
    <x v="2"/>
    <x v="4514"/>
  </r>
  <r>
    <n v="5379"/>
    <x v="2675"/>
    <x v="2"/>
    <x v="29"/>
    <x v="899"/>
    <x v="2"/>
    <s v="NB-18655"/>
    <x v="240"/>
    <x v="1"/>
    <s v="United States"/>
    <x v="10"/>
    <x v="9"/>
    <x v="63"/>
    <x v="3"/>
    <x v="398"/>
    <x v="1"/>
    <x v="4"/>
    <x v="394"/>
    <x v="3914"/>
    <x v="4"/>
    <x v="2"/>
    <x v="4515"/>
  </r>
  <r>
    <n v="5380"/>
    <x v="2676"/>
    <x v="0"/>
    <x v="1041"/>
    <x v="964"/>
    <x v="1"/>
    <s v="JM-15580"/>
    <x v="758"/>
    <x v="0"/>
    <s v="United States"/>
    <x v="1"/>
    <x v="1"/>
    <x v="62"/>
    <x v="1"/>
    <x v="1262"/>
    <x v="1"/>
    <x v="10"/>
    <x v="1237"/>
    <x v="3915"/>
    <x v="1"/>
    <x v="0"/>
    <x v="4516"/>
  </r>
  <r>
    <n v="5381"/>
    <x v="2676"/>
    <x v="0"/>
    <x v="1041"/>
    <x v="964"/>
    <x v="1"/>
    <s v="JM-15580"/>
    <x v="758"/>
    <x v="0"/>
    <s v="United States"/>
    <x v="1"/>
    <x v="1"/>
    <x v="62"/>
    <x v="1"/>
    <x v="1734"/>
    <x v="2"/>
    <x v="15"/>
    <x v="1713"/>
    <x v="3916"/>
    <x v="5"/>
    <x v="2"/>
    <x v="4517"/>
  </r>
  <r>
    <n v="5382"/>
    <x v="2677"/>
    <x v="0"/>
    <x v="64"/>
    <x v="62"/>
    <x v="0"/>
    <s v="DM-13525"/>
    <x v="760"/>
    <x v="1"/>
    <s v="United States"/>
    <x v="12"/>
    <x v="5"/>
    <x v="32"/>
    <x v="2"/>
    <x v="680"/>
    <x v="1"/>
    <x v="10"/>
    <x v="674"/>
    <x v="233"/>
    <x v="2"/>
    <x v="2"/>
    <x v="1446"/>
  </r>
  <r>
    <n v="5383"/>
    <x v="2677"/>
    <x v="0"/>
    <x v="64"/>
    <x v="62"/>
    <x v="0"/>
    <s v="DM-13525"/>
    <x v="760"/>
    <x v="1"/>
    <s v="United States"/>
    <x v="12"/>
    <x v="5"/>
    <x v="32"/>
    <x v="2"/>
    <x v="1099"/>
    <x v="1"/>
    <x v="13"/>
    <x v="33"/>
    <x v="3917"/>
    <x v="8"/>
    <x v="2"/>
    <x v="4518"/>
  </r>
  <r>
    <n v="5384"/>
    <x v="2677"/>
    <x v="0"/>
    <x v="64"/>
    <x v="62"/>
    <x v="0"/>
    <s v="DM-13525"/>
    <x v="760"/>
    <x v="1"/>
    <s v="United States"/>
    <x v="12"/>
    <x v="5"/>
    <x v="32"/>
    <x v="2"/>
    <x v="329"/>
    <x v="1"/>
    <x v="10"/>
    <x v="325"/>
    <x v="563"/>
    <x v="0"/>
    <x v="2"/>
    <x v="4519"/>
  </r>
  <r>
    <n v="5385"/>
    <x v="2678"/>
    <x v="3"/>
    <x v="335"/>
    <x v="231"/>
    <x v="1"/>
    <s v="CC-12220"/>
    <x v="417"/>
    <x v="0"/>
    <s v="United States"/>
    <x v="10"/>
    <x v="9"/>
    <x v="105"/>
    <x v="3"/>
    <x v="256"/>
    <x v="2"/>
    <x v="7"/>
    <x v="254"/>
    <x v="3918"/>
    <x v="1"/>
    <x v="10"/>
    <x v="4520"/>
  </r>
  <r>
    <n v="5386"/>
    <x v="2678"/>
    <x v="3"/>
    <x v="335"/>
    <x v="231"/>
    <x v="1"/>
    <s v="CC-12220"/>
    <x v="417"/>
    <x v="0"/>
    <s v="United States"/>
    <x v="10"/>
    <x v="9"/>
    <x v="105"/>
    <x v="3"/>
    <x v="1417"/>
    <x v="2"/>
    <x v="7"/>
    <x v="1396"/>
    <x v="3919"/>
    <x v="9"/>
    <x v="10"/>
    <x v="4521"/>
  </r>
  <r>
    <n v="5387"/>
    <x v="2679"/>
    <x v="3"/>
    <x v="846"/>
    <x v="875"/>
    <x v="1"/>
    <s v="GA-14725"/>
    <x v="315"/>
    <x v="0"/>
    <s v="United States"/>
    <x v="440"/>
    <x v="36"/>
    <x v="533"/>
    <x v="0"/>
    <x v="1366"/>
    <x v="1"/>
    <x v="8"/>
    <x v="304"/>
    <x v="3920"/>
    <x v="6"/>
    <x v="0"/>
    <x v="4522"/>
  </r>
  <r>
    <n v="5388"/>
    <x v="2680"/>
    <x v="3"/>
    <x v="1042"/>
    <x v="638"/>
    <x v="0"/>
    <s v="CV-12805"/>
    <x v="51"/>
    <x v="1"/>
    <s v="United States"/>
    <x v="1"/>
    <x v="1"/>
    <x v="62"/>
    <x v="1"/>
    <x v="431"/>
    <x v="2"/>
    <x v="7"/>
    <x v="426"/>
    <x v="3921"/>
    <x v="1"/>
    <x v="2"/>
    <x v="4523"/>
  </r>
  <r>
    <n v="5389"/>
    <x v="2680"/>
    <x v="3"/>
    <x v="1042"/>
    <x v="638"/>
    <x v="0"/>
    <s v="CV-12805"/>
    <x v="51"/>
    <x v="1"/>
    <s v="United States"/>
    <x v="1"/>
    <x v="1"/>
    <x v="62"/>
    <x v="1"/>
    <x v="1312"/>
    <x v="2"/>
    <x v="11"/>
    <x v="1289"/>
    <x v="3922"/>
    <x v="1"/>
    <x v="0"/>
    <x v="4524"/>
  </r>
  <r>
    <n v="5390"/>
    <x v="2680"/>
    <x v="3"/>
    <x v="1042"/>
    <x v="638"/>
    <x v="0"/>
    <s v="CV-12805"/>
    <x v="51"/>
    <x v="1"/>
    <s v="United States"/>
    <x v="1"/>
    <x v="1"/>
    <x v="62"/>
    <x v="1"/>
    <x v="522"/>
    <x v="1"/>
    <x v="2"/>
    <x v="517"/>
    <x v="765"/>
    <x v="0"/>
    <x v="0"/>
    <x v="787"/>
  </r>
  <r>
    <n v="5391"/>
    <x v="2681"/>
    <x v="3"/>
    <x v="468"/>
    <x v="44"/>
    <x v="0"/>
    <s v="NC-18535"/>
    <x v="714"/>
    <x v="1"/>
    <s v="United States"/>
    <x v="4"/>
    <x v="4"/>
    <x v="59"/>
    <x v="1"/>
    <x v="1045"/>
    <x v="1"/>
    <x v="8"/>
    <x v="1025"/>
    <x v="3643"/>
    <x v="1"/>
    <x v="2"/>
    <x v="4525"/>
  </r>
  <r>
    <n v="5392"/>
    <x v="2682"/>
    <x v="2"/>
    <x v="84"/>
    <x v="573"/>
    <x v="1"/>
    <s v="GR-14560"/>
    <x v="744"/>
    <x v="1"/>
    <s v="United States"/>
    <x v="40"/>
    <x v="13"/>
    <x v="49"/>
    <x v="3"/>
    <x v="547"/>
    <x v="1"/>
    <x v="2"/>
    <x v="542"/>
    <x v="3923"/>
    <x v="5"/>
    <x v="0"/>
    <x v="4526"/>
  </r>
  <r>
    <n v="5393"/>
    <x v="2682"/>
    <x v="2"/>
    <x v="84"/>
    <x v="573"/>
    <x v="1"/>
    <s v="GR-14560"/>
    <x v="744"/>
    <x v="1"/>
    <s v="United States"/>
    <x v="40"/>
    <x v="13"/>
    <x v="49"/>
    <x v="3"/>
    <x v="639"/>
    <x v="1"/>
    <x v="2"/>
    <x v="633"/>
    <x v="745"/>
    <x v="0"/>
    <x v="0"/>
    <x v="763"/>
  </r>
  <r>
    <n v="5394"/>
    <x v="2682"/>
    <x v="2"/>
    <x v="84"/>
    <x v="573"/>
    <x v="1"/>
    <s v="GR-14560"/>
    <x v="744"/>
    <x v="1"/>
    <s v="United States"/>
    <x v="40"/>
    <x v="13"/>
    <x v="49"/>
    <x v="3"/>
    <x v="471"/>
    <x v="1"/>
    <x v="8"/>
    <x v="467"/>
    <x v="3924"/>
    <x v="3"/>
    <x v="0"/>
    <x v="4527"/>
  </r>
  <r>
    <n v="5395"/>
    <x v="2682"/>
    <x v="2"/>
    <x v="84"/>
    <x v="573"/>
    <x v="1"/>
    <s v="GR-14560"/>
    <x v="744"/>
    <x v="1"/>
    <s v="United States"/>
    <x v="40"/>
    <x v="13"/>
    <x v="49"/>
    <x v="3"/>
    <x v="1057"/>
    <x v="0"/>
    <x v="0"/>
    <x v="1037"/>
    <x v="3925"/>
    <x v="5"/>
    <x v="0"/>
    <x v="4528"/>
  </r>
  <r>
    <n v="5396"/>
    <x v="2683"/>
    <x v="2"/>
    <x v="728"/>
    <x v="683"/>
    <x v="0"/>
    <s v="JG-15805"/>
    <x v="189"/>
    <x v="1"/>
    <s v="United States"/>
    <x v="212"/>
    <x v="7"/>
    <x v="266"/>
    <x v="1"/>
    <x v="1407"/>
    <x v="1"/>
    <x v="10"/>
    <x v="1385"/>
    <x v="223"/>
    <x v="3"/>
    <x v="0"/>
    <x v="4529"/>
  </r>
  <r>
    <n v="5397"/>
    <x v="2684"/>
    <x v="0"/>
    <x v="446"/>
    <x v="926"/>
    <x v="3"/>
    <s v="EB-13750"/>
    <x v="494"/>
    <x v="1"/>
    <s v="United States"/>
    <x v="8"/>
    <x v="1"/>
    <x v="94"/>
    <x v="1"/>
    <x v="1308"/>
    <x v="0"/>
    <x v="5"/>
    <x v="1284"/>
    <x v="1964"/>
    <x v="2"/>
    <x v="0"/>
    <x v="2115"/>
  </r>
  <r>
    <n v="5398"/>
    <x v="2685"/>
    <x v="0"/>
    <x v="73"/>
    <x v="902"/>
    <x v="1"/>
    <s v="MC-17605"/>
    <x v="204"/>
    <x v="1"/>
    <s v="United States"/>
    <x v="1"/>
    <x v="1"/>
    <x v="25"/>
    <x v="1"/>
    <x v="189"/>
    <x v="1"/>
    <x v="9"/>
    <x v="188"/>
    <x v="3926"/>
    <x v="13"/>
    <x v="0"/>
    <x v="4530"/>
  </r>
  <r>
    <n v="5399"/>
    <x v="2686"/>
    <x v="0"/>
    <x v="720"/>
    <x v="342"/>
    <x v="1"/>
    <s v="BM-11650"/>
    <x v="312"/>
    <x v="1"/>
    <s v="United States"/>
    <x v="152"/>
    <x v="24"/>
    <x v="402"/>
    <x v="3"/>
    <x v="507"/>
    <x v="1"/>
    <x v="8"/>
    <x v="502"/>
    <x v="3927"/>
    <x v="1"/>
    <x v="6"/>
    <x v="4531"/>
  </r>
  <r>
    <n v="5400"/>
    <x v="2687"/>
    <x v="0"/>
    <x v="526"/>
    <x v="679"/>
    <x v="1"/>
    <s v="HF-14995"/>
    <x v="520"/>
    <x v="0"/>
    <s v="United States"/>
    <x v="1"/>
    <x v="1"/>
    <x v="25"/>
    <x v="1"/>
    <x v="0"/>
    <x v="0"/>
    <x v="0"/>
    <x v="0"/>
    <x v="3123"/>
    <x v="2"/>
    <x v="11"/>
    <x v="3504"/>
  </r>
  <r>
    <n v="5401"/>
    <x v="2688"/>
    <x v="3"/>
    <x v="296"/>
    <x v="19"/>
    <x v="2"/>
    <s v="ML-18265"/>
    <x v="761"/>
    <x v="0"/>
    <s v="United States"/>
    <x v="4"/>
    <x v="4"/>
    <x v="5"/>
    <x v="1"/>
    <x v="357"/>
    <x v="2"/>
    <x v="11"/>
    <x v="353"/>
    <x v="2257"/>
    <x v="0"/>
    <x v="0"/>
    <x v="2439"/>
  </r>
  <r>
    <n v="5402"/>
    <x v="2688"/>
    <x v="3"/>
    <x v="296"/>
    <x v="19"/>
    <x v="2"/>
    <s v="ML-18265"/>
    <x v="761"/>
    <x v="0"/>
    <s v="United States"/>
    <x v="4"/>
    <x v="4"/>
    <x v="5"/>
    <x v="1"/>
    <x v="434"/>
    <x v="2"/>
    <x v="11"/>
    <x v="429"/>
    <x v="3928"/>
    <x v="0"/>
    <x v="0"/>
    <x v="4532"/>
  </r>
  <r>
    <n v="5403"/>
    <x v="2689"/>
    <x v="3"/>
    <x v="1043"/>
    <x v="346"/>
    <x v="1"/>
    <s v="AH-10195"/>
    <x v="124"/>
    <x v="1"/>
    <s v="United States"/>
    <x v="20"/>
    <x v="15"/>
    <x v="23"/>
    <x v="3"/>
    <x v="8"/>
    <x v="1"/>
    <x v="8"/>
    <x v="8"/>
    <x v="1072"/>
    <x v="4"/>
    <x v="2"/>
    <x v="4533"/>
  </r>
  <r>
    <n v="5404"/>
    <x v="2689"/>
    <x v="3"/>
    <x v="1043"/>
    <x v="346"/>
    <x v="1"/>
    <s v="AH-10195"/>
    <x v="124"/>
    <x v="1"/>
    <s v="United States"/>
    <x v="20"/>
    <x v="15"/>
    <x v="23"/>
    <x v="3"/>
    <x v="605"/>
    <x v="1"/>
    <x v="8"/>
    <x v="600"/>
    <x v="3929"/>
    <x v="7"/>
    <x v="2"/>
    <x v="4534"/>
  </r>
  <r>
    <n v="5405"/>
    <x v="2690"/>
    <x v="0"/>
    <x v="712"/>
    <x v="874"/>
    <x v="1"/>
    <s v="TZ-21580"/>
    <x v="356"/>
    <x v="0"/>
    <s v="United States"/>
    <x v="1"/>
    <x v="1"/>
    <x v="62"/>
    <x v="1"/>
    <x v="288"/>
    <x v="2"/>
    <x v="7"/>
    <x v="285"/>
    <x v="567"/>
    <x v="2"/>
    <x v="2"/>
    <x v="576"/>
  </r>
  <r>
    <n v="5406"/>
    <x v="2690"/>
    <x v="0"/>
    <x v="712"/>
    <x v="874"/>
    <x v="1"/>
    <s v="TZ-21580"/>
    <x v="356"/>
    <x v="0"/>
    <s v="United States"/>
    <x v="1"/>
    <x v="1"/>
    <x v="62"/>
    <x v="1"/>
    <x v="1519"/>
    <x v="2"/>
    <x v="11"/>
    <x v="1497"/>
    <x v="2642"/>
    <x v="7"/>
    <x v="0"/>
    <x v="2914"/>
  </r>
  <r>
    <n v="5407"/>
    <x v="2690"/>
    <x v="0"/>
    <x v="712"/>
    <x v="874"/>
    <x v="1"/>
    <s v="TZ-21580"/>
    <x v="356"/>
    <x v="0"/>
    <s v="United States"/>
    <x v="1"/>
    <x v="1"/>
    <x v="62"/>
    <x v="1"/>
    <x v="1053"/>
    <x v="1"/>
    <x v="13"/>
    <x v="1033"/>
    <x v="1397"/>
    <x v="1"/>
    <x v="0"/>
    <x v="1466"/>
  </r>
  <r>
    <n v="5408"/>
    <x v="2691"/>
    <x v="3"/>
    <x v="166"/>
    <x v="93"/>
    <x v="1"/>
    <s v="DM-13345"/>
    <x v="664"/>
    <x v="1"/>
    <s v="United States"/>
    <x v="8"/>
    <x v="1"/>
    <x v="9"/>
    <x v="1"/>
    <x v="1665"/>
    <x v="1"/>
    <x v="10"/>
    <x v="1714"/>
    <x v="1190"/>
    <x v="4"/>
    <x v="0"/>
    <x v="4535"/>
  </r>
  <r>
    <n v="5409"/>
    <x v="2691"/>
    <x v="3"/>
    <x v="166"/>
    <x v="93"/>
    <x v="1"/>
    <s v="DM-13345"/>
    <x v="664"/>
    <x v="1"/>
    <s v="United States"/>
    <x v="8"/>
    <x v="1"/>
    <x v="9"/>
    <x v="1"/>
    <x v="912"/>
    <x v="1"/>
    <x v="8"/>
    <x v="895"/>
    <x v="3930"/>
    <x v="7"/>
    <x v="2"/>
    <x v="4536"/>
  </r>
  <r>
    <n v="5410"/>
    <x v="2691"/>
    <x v="3"/>
    <x v="166"/>
    <x v="93"/>
    <x v="1"/>
    <s v="DM-13345"/>
    <x v="664"/>
    <x v="1"/>
    <s v="United States"/>
    <x v="8"/>
    <x v="1"/>
    <x v="9"/>
    <x v="1"/>
    <x v="443"/>
    <x v="1"/>
    <x v="8"/>
    <x v="438"/>
    <x v="3476"/>
    <x v="1"/>
    <x v="2"/>
    <x v="3951"/>
  </r>
  <r>
    <n v="5411"/>
    <x v="2691"/>
    <x v="3"/>
    <x v="166"/>
    <x v="93"/>
    <x v="1"/>
    <s v="DM-13345"/>
    <x v="664"/>
    <x v="1"/>
    <s v="United States"/>
    <x v="8"/>
    <x v="1"/>
    <x v="9"/>
    <x v="1"/>
    <x v="1354"/>
    <x v="1"/>
    <x v="4"/>
    <x v="1331"/>
    <x v="3931"/>
    <x v="7"/>
    <x v="0"/>
    <x v="4537"/>
  </r>
  <r>
    <n v="5412"/>
    <x v="2692"/>
    <x v="3"/>
    <x v="65"/>
    <x v="304"/>
    <x v="1"/>
    <s v="TS-21505"/>
    <x v="700"/>
    <x v="0"/>
    <s v="United States"/>
    <x v="441"/>
    <x v="27"/>
    <x v="534"/>
    <x v="1"/>
    <x v="751"/>
    <x v="1"/>
    <x v="8"/>
    <x v="742"/>
    <x v="3932"/>
    <x v="3"/>
    <x v="2"/>
    <x v="4538"/>
  </r>
  <r>
    <n v="5413"/>
    <x v="2692"/>
    <x v="3"/>
    <x v="65"/>
    <x v="304"/>
    <x v="1"/>
    <s v="TS-21505"/>
    <x v="700"/>
    <x v="0"/>
    <s v="United States"/>
    <x v="441"/>
    <x v="27"/>
    <x v="534"/>
    <x v="1"/>
    <x v="1735"/>
    <x v="2"/>
    <x v="11"/>
    <x v="1715"/>
    <x v="3933"/>
    <x v="1"/>
    <x v="0"/>
    <x v="4539"/>
  </r>
  <r>
    <n v="5414"/>
    <x v="2693"/>
    <x v="0"/>
    <x v="108"/>
    <x v="126"/>
    <x v="2"/>
    <s v="TB-21625"/>
    <x v="577"/>
    <x v="0"/>
    <s v="United States"/>
    <x v="391"/>
    <x v="41"/>
    <x v="476"/>
    <x v="2"/>
    <x v="1517"/>
    <x v="2"/>
    <x v="7"/>
    <x v="1495"/>
    <x v="3934"/>
    <x v="2"/>
    <x v="0"/>
    <x v="4540"/>
  </r>
  <r>
    <n v="5415"/>
    <x v="2694"/>
    <x v="3"/>
    <x v="397"/>
    <x v="938"/>
    <x v="1"/>
    <s v="LC-16870"/>
    <x v="48"/>
    <x v="0"/>
    <s v="United States"/>
    <x v="22"/>
    <x v="10"/>
    <x v="155"/>
    <x v="2"/>
    <x v="1712"/>
    <x v="1"/>
    <x v="9"/>
    <x v="1691"/>
    <x v="3935"/>
    <x v="5"/>
    <x v="3"/>
    <x v="4541"/>
  </r>
  <r>
    <n v="5416"/>
    <x v="2694"/>
    <x v="3"/>
    <x v="397"/>
    <x v="938"/>
    <x v="1"/>
    <s v="LC-16870"/>
    <x v="48"/>
    <x v="0"/>
    <s v="United States"/>
    <x v="22"/>
    <x v="10"/>
    <x v="155"/>
    <x v="2"/>
    <x v="974"/>
    <x v="1"/>
    <x v="10"/>
    <x v="959"/>
    <x v="561"/>
    <x v="4"/>
    <x v="2"/>
    <x v="570"/>
  </r>
  <r>
    <n v="5417"/>
    <x v="2694"/>
    <x v="3"/>
    <x v="397"/>
    <x v="938"/>
    <x v="1"/>
    <s v="LC-16870"/>
    <x v="48"/>
    <x v="0"/>
    <s v="United States"/>
    <x v="22"/>
    <x v="10"/>
    <x v="155"/>
    <x v="2"/>
    <x v="771"/>
    <x v="2"/>
    <x v="7"/>
    <x v="763"/>
    <x v="3936"/>
    <x v="0"/>
    <x v="2"/>
    <x v="4542"/>
  </r>
  <r>
    <n v="5418"/>
    <x v="2695"/>
    <x v="2"/>
    <x v="191"/>
    <x v="508"/>
    <x v="0"/>
    <s v="AM-10360"/>
    <x v="87"/>
    <x v="1"/>
    <s v="United States"/>
    <x v="155"/>
    <x v="8"/>
    <x v="198"/>
    <x v="2"/>
    <x v="1736"/>
    <x v="1"/>
    <x v="8"/>
    <x v="1716"/>
    <x v="2601"/>
    <x v="0"/>
    <x v="0"/>
    <x v="4543"/>
  </r>
  <r>
    <n v="5419"/>
    <x v="2696"/>
    <x v="1"/>
    <x v="924"/>
    <x v="453"/>
    <x v="2"/>
    <s v="JE-15715"/>
    <x v="555"/>
    <x v="0"/>
    <s v="United States"/>
    <x v="12"/>
    <x v="5"/>
    <x v="16"/>
    <x v="2"/>
    <x v="747"/>
    <x v="1"/>
    <x v="10"/>
    <x v="738"/>
    <x v="1590"/>
    <x v="3"/>
    <x v="2"/>
    <x v="1683"/>
  </r>
  <r>
    <n v="5420"/>
    <x v="2696"/>
    <x v="1"/>
    <x v="924"/>
    <x v="453"/>
    <x v="2"/>
    <s v="JE-15715"/>
    <x v="555"/>
    <x v="0"/>
    <s v="United States"/>
    <x v="12"/>
    <x v="5"/>
    <x v="16"/>
    <x v="2"/>
    <x v="539"/>
    <x v="2"/>
    <x v="7"/>
    <x v="534"/>
    <x v="3937"/>
    <x v="0"/>
    <x v="2"/>
    <x v="4544"/>
  </r>
  <r>
    <n v="5421"/>
    <x v="2697"/>
    <x v="0"/>
    <x v="1044"/>
    <x v="944"/>
    <x v="0"/>
    <s v="CS-11950"/>
    <x v="229"/>
    <x v="0"/>
    <s v="United States"/>
    <x v="10"/>
    <x v="9"/>
    <x v="63"/>
    <x v="3"/>
    <x v="1594"/>
    <x v="2"/>
    <x v="7"/>
    <x v="1577"/>
    <x v="804"/>
    <x v="1"/>
    <x v="10"/>
    <x v="4545"/>
  </r>
  <r>
    <n v="5422"/>
    <x v="2697"/>
    <x v="0"/>
    <x v="1044"/>
    <x v="944"/>
    <x v="0"/>
    <s v="CS-11950"/>
    <x v="229"/>
    <x v="0"/>
    <s v="United States"/>
    <x v="10"/>
    <x v="9"/>
    <x v="63"/>
    <x v="3"/>
    <x v="1235"/>
    <x v="2"/>
    <x v="11"/>
    <x v="1209"/>
    <x v="236"/>
    <x v="0"/>
    <x v="2"/>
    <x v="4546"/>
  </r>
  <r>
    <n v="5423"/>
    <x v="2698"/>
    <x v="0"/>
    <x v="723"/>
    <x v="771"/>
    <x v="1"/>
    <s v="PF-19225"/>
    <x v="418"/>
    <x v="0"/>
    <s v="United States"/>
    <x v="1"/>
    <x v="1"/>
    <x v="62"/>
    <x v="1"/>
    <x v="605"/>
    <x v="1"/>
    <x v="8"/>
    <x v="600"/>
    <x v="3938"/>
    <x v="1"/>
    <x v="2"/>
    <x v="4547"/>
  </r>
  <r>
    <n v="5424"/>
    <x v="2699"/>
    <x v="3"/>
    <x v="132"/>
    <x v="133"/>
    <x v="0"/>
    <s v="PJ-18835"/>
    <x v="601"/>
    <x v="1"/>
    <s v="United States"/>
    <x v="102"/>
    <x v="0"/>
    <x v="126"/>
    <x v="0"/>
    <x v="1737"/>
    <x v="1"/>
    <x v="10"/>
    <x v="1717"/>
    <x v="1603"/>
    <x v="2"/>
    <x v="0"/>
    <x v="1698"/>
  </r>
  <r>
    <n v="5425"/>
    <x v="2700"/>
    <x v="3"/>
    <x v="176"/>
    <x v="430"/>
    <x v="1"/>
    <s v="JF-15490"/>
    <x v="223"/>
    <x v="0"/>
    <s v="United States"/>
    <x v="416"/>
    <x v="29"/>
    <x v="504"/>
    <x v="3"/>
    <x v="824"/>
    <x v="1"/>
    <x v="6"/>
    <x v="812"/>
    <x v="2872"/>
    <x v="0"/>
    <x v="0"/>
    <x v="3192"/>
  </r>
  <r>
    <n v="5426"/>
    <x v="2701"/>
    <x v="0"/>
    <x v="275"/>
    <x v="296"/>
    <x v="2"/>
    <s v="NM-18520"/>
    <x v="392"/>
    <x v="0"/>
    <s v="United States"/>
    <x v="1"/>
    <x v="1"/>
    <x v="62"/>
    <x v="1"/>
    <x v="1738"/>
    <x v="2"/>
    <x v="11"/>
    <x v="1718"/>
    <x v="3939"/>
    <x v="2"/>
    <x v="0"/>
    <x v="4548"/>
  </r>
  <r>
    <n v="5427"/>
    <x v="2701"/>
    <x v="0"/>
    <x v="275"/>
    <x v="296"/>
    <x v="2"/>
    <s v="NM-18520"/>
    <x v="392"/>
    <x v="0"/>
    <s v="United States"/>
    <x v="1"/>
    <x v="1"/>
    <x v="62"/>
    <x v="1"/>
    <x v="1608"/>
    <x v="0"/>
    <x v="5"/>
    <x v="1590"/>
    <x v="3940"/>
    <x v="5"/>
    <x v="0"/>
    <x v="4549"/>
  </r>
  <r>
    <n v="5428"/>
    <x v="2702"/>
    <x v="0"/>
    <x v="403"/>
    <x v="183"/>
    <x v="3"/>
    <s v="MH-17290"/>
    <x v="762"/>
    <x v="2"/>
    <s v="United States"/>
    <x v="1"/>
    <x v="1"/>
    <x v="1"/>
    <x v="1"/>
    <x v="1601"/>
    <x v="0"/>
    <x v="0"/>
    <x v="1584"/>
    <x v="3941"/>
    <x v="2"/>
    <x v="11"/>
    <x v="4550"/>
  </r>
  <r>
    <n v="5429"/>
    <x v="2703"/>
    <x v="0"/>
    <x v="476"/>
    <x v="383"/>
    <x v="2"/>
    <s v="SZ-20035"/>
    <x v="449"/>
    <x v="2"/>
    <s v="United States"/>
    <x v="8"/>
    <x v="1"/>
    <x v="34"/>
    <x v="1"/>
    <x v="170"/>
    <x v="1"/>
    <x v="4"/>
    <x v="169"/>
    <x v="2063"/>
    <x v="1"/>
    <x v="0"/>
    <x v="2223"/>
  </r>
  <r>
    <n v="5430"/>
    <x v="2704"/>
    <x v="2"/>
    <x v="742"/>
    <x v="1110"/>
    <x v="2"/>
    <s v="PR-18880"/>
    <x v="701"/>
    <x v="0"/>
    <s v="United States"/>
    <x v="84"/>
    <x v="2"/>
    <x v="104"/>
    <x v="0"/>
    <x v="296"/>
    <x v="0"/>
    <x v="5"/>
    <x v="293"/>
    <x v="236"/>
    <x v="0"/>
    <x v="2"/>
    <x v="1008"/>
  </r>
  <r>
    <n v="5431"/>
    <x v="2705"/>
    <x v="3"/>
    <x v="208"/>
    <x v="512"/>
    <x v="1"/>
    <s v="FC-14245"/>
    <x v="763"/>
    <x v="2"/>
    <s v="United States"/>
    <x v="80"/>
    <x v="24"/>
    <x v="345"/>
    <x v="3"/>
    <x v="1725"/>
    <x v="1"/>
    <x v="9"/>
    <x v="1703"/>
    <x v="224"/>
    <x v="0"/>
    <x v="2"/>
    <x v="4551"/>
  </r>
  <r>
    <n v="5432"/>
    <x v="2705"/>
    <x v="3"/>
    <x v="208"/>
    <x v="512"/>
    <x v="1"/>
    <s v="FC-14245"/>
    <x v="763"/>
    <x v="2"/>
    <s v="United States"/>
    <x v="80"/>
    <x v="24"/>
    <x v="345"/>
    <x v="3"/>
    <x v="727"/>
    <x v="1"/>
    <x v="10"/>
    <x v="719"/>
    <x v="3942"/>
    <x v="7"/>
    <x v="2"/>
    <x v="4552"/>
  </r>
  <r>
    <n v="5433"/>
    <x v="2705"/>
    <x v="3"/>
    <x v="208"/>
    <x v="512"/>
    <x v="1"/>
    <s v="FC-14245"/>
    <x v="763"/>
    <x v="2"/>
    <s v="United States"/>
    <x v="80"/>
    <x v="24"/>
    <x v="345"/>
    <x v="3"/>
    <x v="1472"/>
    <x v="1"/>
    <x v="8"/>
    <x v="1450"/>
    <x v="3943"/>
    <x v="4"/>
    <x v="6"/>
    <x v="4553"/>
  </r>
  <r>
    <n v="5434"/>
    <x v="2706"/>
    <x v="3"/>
    <x v="1016"/>
    <x v="809"/>
    <x v="1"/>
    <s v="LH-16750"/>
    <x v="405"/>
    <x v="0"/>
    <s v="United States"/>
    <x v="432"/>
    <x v="16"/>
    <x v="522"/>
    <x v="1"/>
    <x v="21"/>
    <x v="1"/>
    <x v="6"/>
    <x v="21"/>
    <x v="3944"/>
    <x v="4"/>
    <x v="2"/>
    <x v="4554"/>
  </r>
  <r>
    <n v="5435"/>
    <x v="2707"/>
    <x v="1"/>
    <x v="324"/>
    <x v="994"/>
    <x v="1"/>
    <s v="RM-19675"/>
    <x v="84"/>
    <x v="2"/>
    <s v="United States"/>
    <x v="1"/>
    <x v="1"/>
    <x v="141"/>
    <x v="1"/>
    <x v="1739"/>
    <x v="1"/>
    <x v="9"/>
    <x v="1719"/>
    <x v="3945"/>
    <x v="2"/>
    <x v="0"/>
    <x v="4555"/>
  </r>
  <r>
    <n v="5436"/>
    <x v="2707"/>
    <x v="1"/>
    <x v="324"/>
    <x v="994"/>
    <x v="1"/>
    <s v="RM-19675"/>
    <x v="84"/>
    <x v="2"/>
    <s v="United States"/>
    <x v="1"/>
    <x v="1"/>
    <x v="141"/>
    <x v="1"/>
    <x v="293"/>
    <x v="2"/>
    <x v="11"/>
    <x v="290"/>
    <x v="3946"/>
    <x v="1"/>
    <x v="0"/>
    <x v="4556"/>
  </r>
  <r>
    <n v="5437"/>
    <x v="2708"/>
    <x v="2"/>
    <x v="260"/>
    <x v="277"/>
    <x v="2"/>
    <s v="DM-13525"/>
    <x v="760"/>
    <x v="1"/>
    <s v="United States"/>
    <x v="144"/>
    <x v="2"/>
    <x v="183"/>
    <x v="0"/>
    <x v="1122"/>
    <x v="0"/>
    <x v="5"/>
    <x v="1101"/>
    <x v="3947"/>
    <x v="0"/>
    <x v="2"/>
    <x v="4557"/>
  </r>
  <r>
    <n v="5438"/>
    <x v="2708"/>
    <x v="2"/>
    <x v="260"/>
    <x v="277"/>
    <x v="2"/>
    <s v="DM-13525"/>
    <x v="760"/>
    <x v="1"/>
    <s v="United States"/>
    <x v="144"/>
    <x v="2"/>
    <x v="183"/>
    <x v="0"/>
    <x v="1504"/>
    <x v="1"/>
    <x v="8"/>
    <x v="1482"/>
    <x v="3948"/>
    <x v="2"/>
    <x v="6"/>
    <x v="4558"/>
  </r>
  <r>
    <n v="5439"/>
    <x v="2708"/>
    <x v="2"/>
    <x v="260"/>
    <x v="277"/>
    <x v="2"/>
    <s v="DM-13525"/>
    <x v="760"/>
    <x v="1"/>
    <s v="United States"/>
    <x v="144"/>
    <x v="2"/>
    <x v="183"/>
    <x v="0"/>
    <x v="1740"/>
    <x v="0"/>
    <x v="5"/>
    <x v="1720"/>
    <x v="3949"/>
    <x v="1"/>
    <x v="2"/>
    <x v="4559"/>
  </r>
  <r>
    <n v="5440"/>
    <x v="2709"/>
    <x v="0"/>
    <x v="958"/>
    <x v="300"/>
    <x v="1"/>
    <s v="EH-14185"/>
    <x v="699"/>
    <x v="0"/>
    <s v="United States"/>
    <x v="20"/>
    <x v="15"/>
    <x v="45"/>
    <x v="3"/>
    <x v="1498"/>
    <x v="1"/>
    <x v="8"/>
    <x v="1477"/>
    <x v="3950"/>
    <x v="0"/>
    <x v="2"/>
    <x v="4560"/>
  </r>
  <r>
    <n v="5441"/>
    <x v="2710"/>
    <x v="3"/>
    <x v="38"/>
    <x v="551"/>
    <x v="0"/>
    <s v="TC-21295"/>
    <x v="646"/>
    <x v="0"/>
    <s v="United States"/>
    <x v="442"/>
    <x v="2"/>
    <x v="535"/>
    <x v="0"/>
    <x v="679"/>
    <x v="1"/>
    <x v="6"/>
    <x v="673"/>
    <x v="3951"/>
    <x v="7"/>
    <x v="2"/>
    <x v="4561"/>
  </r>
  <r>
    <n v="5442"/>
    <x v="2711"/>
    <x v="3"/>
    <x v="428"/>
    <x v="462"/>
    <x v="1"/>
    <s v="AI-10855"/>
    <x v="482"/>
    <x v="0"/>
    <s v="United States"/>
    <x v="220"/>
    <x v="16"/>
    <x v="275"/>
    <x v="1"/>
    <x v="1741"/>
    <x v="1"/>
    <x v="10"/>
    <x v="1721"/>
    <x v="2925"/>
    <x v="0"/>
    <x v="2"/>
    <x v="4562"/>
  </r>
  <r>
    <n v="5443"/>
    <x v="2712"/>
    <x v="1"/>
    <x v="786"/>
    <x v="1023"/>
    <x v="1"/>
    <s v="JM-15535"/>
    <x v="341"/>
    <x v="0"/>
    <s v="United States"/>
    <x v="20"/>
    <x v="15"/>
    <x v="45"/>
    <x v="3"/>
    <x v="769"/>
    <x v="2"/>
    <x v="11"/>
    <x v="761"/>
    <x v="921"/>
    <x v="7"/>
    <x v="0"/>
    <x v="954"/>
  </r>
  <r>
    <n v="5444"/>
    <x v="2712"/>
    <x v="1"/>
    <x v="786"/>
    <x v="1023"/>
    <x v="1"/>
    <s v="JM-15535"/>
    <x v="341"/>
    <x v="0"/>
    <s v="United States"/>
    <x v="20"/>
    <x v="15"/>
    <x v="45"/>
    <x v="3"/>
    <x v="1120"/>
    <x v="1"/>
    <x v="8"/>
    <x v="1099"/>
    <x v="3952"/>
    <x v="11"/>
    <x v="2"/>
    <x v="4563"/>
  </r>
  <r>
    <n v="5445"/>
    <x v="2712"/>
    <x v="1"/>
    <x v="786"/>
    <x v="1023"/>
    <x v="1"/>
    <s v="JM-15535"/>
    <x v="341"/>
    <x v="0"/>
    <s v="United States"/>
    <x v="20"/>
    <x v="15"/>
    <x v="45"/>
    <x v="3"/>
    <x v="1742"/>
    <x v="1"/>
    <x v="6"/>
    <x v="1722"/>
    <x v="3953"/>
    <x v="1"/>
    <x v="0"/>
    <x v="4564"/>
  </r>
  <r>
    <n v="5446"/>
    <x v="2713"/>
    <x v="0"/>
    <x v="197"/>
    <x v="879"/>
    <x v="1"/>
    <s v="BE-11335"/>
    <x v="336"/>
    <x v="2"/>
    <s v="United States"/>
    <x v="12"/>
    <x v="5"/>
    <x v="16"/>
    <x v="2"/>
    <x v="1249"/>
    <x v="1"/>
    <x v="12"/>
    <x v="1224"/>
    <x v="3954"/>
    <x v="7"/>
    <x v="2"/>
    <x v="4565"/>
  </r>
  <r>
    <n v="5447"/>
    <x v="2714"/>
    <x v="0"/>
    <x v="370"/>
    <x v="1009"/>
    <x v="1"/>
    <s v="DR-12880"/>
    <x v="112"/>
    <x v="1"/>
    <s v="United States"/>
    <x v="20"/>
    <x v="15"/>
    <x v="45"/>
    <x v="3"/>
    <x v="895"/>
    <x v="2"/>
    <x v="7"/>
    <x v="879"/>
    <x v="3955"/>
    <x v="5"/>
    <x v="0"/>
    <x v="4566"/>
  </r>
  <r>
    <n v="5448"/>
    <x v="2714"/>
    <x v="0"/>
    <x v="370"/>
    <x v="1009"/>
    <x v="1"/>
    <s v="DR-12880"/>
    <x v="112"/>
    <x v="1"/>
    <s v="United States"/>
    <x v="20"/>
    <x v="15"/>
    <x v="45"/>
    <x v="3"/>
    <x v="1233"/>
    <x v="2"/>
    <x v="11"/>
    <x v="1207"/>
    <x v="2932"/>
    <x v="2"/>
    <x v="0"/>
    <x v="4567"/>
  </r>
  <r>
    <n v="5449"/>
    <x v="2715"/>
    <x v="2"/>
    <x v="171"/>
    <x v="76"/>
    <x v="1"/>
    <s v="TA-21385"/>
    <x v="638"/>
    <x v="2"/>
    <s v="United States"/>
    <x v="250"/>
    <x v="41"/>
    <x v="309"/>
    <x v="2"/>
    <x v="1420"/>
    <x v="1"/>
    <x v="14"/>
    <x v="1399"/>
    <x v="3956"/>
    <x v="1"/>
    <x v="0"/>
    <x v="4568"/>
  </r>
  <r>
    <n v="5450"/>
    <x v="2715"/>
    <x v="2"/>
    <x v="171"/>
    <x v="76"/>
    <x v="1"/>
    <s v="TA-21385"/>
    <x v="638"/>
    <x v="2"/>
    <s v="United States"/>
    <x v="250"/>
    <x v="41"/>
    <x v="309"/>
    <x v="2"/>
    <x v="1690"/>
    <x v="2"/>
    <x v="11"/>
    <x v="1669"/>
    <x v="3957"/>
    <x v="2"/>
    <x v="0"/>
    <x v="4569"/>
  </r>
  <r>
    <n v="5451"/>
    <x v="2715"/>
    <x v="2"/>
    <x v="171"/>
    <x v="76"/>
    <x v="1"/>
    <s v="TA-21385"/>
    <x v="638"/>
    <x v="2"/>
    <s v="United States"/>
    <x v="250"/>
    <x v="41"/>
    <x v="309"/>
    <x v="2"/>
    <x v="896"/>
    <x v="1"/>
    <x v="8"/>
    <x v="880"/>
    <x v="3958"/>
    <x v="0"/>
    <x v="0"/>
    <x v="4570"/>
  </r>
  <r>
    <n v="5452"/>
    <x v="2715"/>
    <x v="2"/>
    <x v="171"/>
    <x v="76"/>
    <x v="1"/>
    <s v="TA-21385"/>
    <x v="638"/>
    <x v="2"/>
    <s v="United States"/>
    <x v="250"/>
    <x v="41"/>
    <x v="309"/>
    <x v="2"/>
    <x v="1492"/>
    <x v="0"/>
    <x v="5"/>
    <x v="1470"/>
    <x v="1100"/>
    <x v="0"/>
    <x v="0"/>
    <x v="4571"/>
  </r>
  <r>
    <n v="5453"/>
    <x v="2716"/>
    <x v="0"/>
    <x v="405"/>
    <x v="879"/>
    <x v="1"/>
    <s v="KN-16705"/>
    <x v="607"/>
    <x v="2"/>
    <s v="United States"/>
    <x v="306"/>
    <x v="33"/>
    <x v="383"/>
    <x v="1"/>
    <x v="610"/>
    <x v="1"/>
    <x v="14"/>
    <x v="605"/>
    <x v="3959"/>
    <x v="2"/>
    <x v="0"/>
    <x v="4572"/>
  </r>
  <r>
    <n v="5454"/>
    <x v="2717"/>
    <x v="3"/>
    <x v="240"/>
    <x v="254"/>
    <x v="1"/>
    <s v="PJ-18835"/>
    <x v="601"/>
    <x v="1"/>
    <s v="United States"/>
    <x v="179"/>
    <x v="10"/>
    <x v="228"/>
    <x v="2"/>
    <x v="1588"/>
    <x v="1"/>
    <x v="10"/>
    <x v="1571"/>
    <x v="3960"/>
    <x v="5"/>
    <x v="2"/>
    <x v="4573"/>
  </r>
  <r>
    <n v="5455"/>
    <x v="2718"/>
    <x v="3"/>
    <x v="1045"/>
    <x v="1060"/>
    <x v="1"/>
    <s v="MC-17605"/>
    <x v="204"/>
    <x v="1"/>
    <s v="United States"/>
    <x v="10"/>
    <x v="9"/>
    <x v="105"/>
    <x v="3"/>
    <x v="470"/>
    <x v="1"/>
    <x v="4"/>
    <x v="466"/>
    <x v="3961"/>
    <x v="7"/>
    <x v="2"/>
    <x v="4574"/>
  </r>
  <r>
    <n v="5456"/>
    <x v="2718"/>
    <x v="3"/>
    <x v="1045"/>
    <x v="1060"/>
    <x v="1"/>
    <s v="MC-17605"/>
    <x v="204"/>
    <x v="1"/>
    <s v="United States"/>
    <x v="10"/>
    <x v="9"/>
    <x v="105"/>
    <x v="3"/>
    <x v="18"/>
    <x v="1"/>
    <x v="6"/>
    <x v="18"/>
    <x v="1312"/>
    <x v="0"/>
    <x v="2"/>
    <x v="4575"/>
  </r>
  <r>
    <n v="5457"/>
    <x v="2719"/>
    <x v="3"/>
    <x v="614"/>
    <x v="115"/>
    <x v="1"/>
    <s v="BS-11755"/>
    <x v="94"/>
    <x v="0"/>
    <s v="United States"/>
    <x v="156"/>
    <x v="4"/>
    <x v="199"/>
    <x v="1"/>
    <x v="1743"/>
    <x v="1"/>
    <x v="13"/>
    <x v="1723"/>
    <x v="3962"/>
    <x v="2"/>
    <x v="0"/>
    <x v="4576"/>
  </r>
  <r>
    <n v="5458"/>
    <x v="2719"/>
    <x v="3"/>
    <x v="614"/>
    <x v="115"/>
    <x v="1"/>
    <s v="BS-11755"/>
    <x v="94"/>
    <x v="0"/>
    <s v="United States"/>
    <x v="156"/>
    <x v="4"/>
    <x v="199"/>
    <x v="1"/>
    <x v="1182"/>
    <x v="0"/>
    <x v="5"/>
    <x v="1159"/>
    <x v="3776"/>
    <x v="0"/>
    <x v="0"/>
    <x v="4577"/>
  </r>
  <r>
    <n v="5459"/>
    <x v="2720"/>
    <x v="3"/>
    <x v="507"/>
    <x v="371"/>
    <x v="0"/>
    <s v="PK-19075"/>
    <x v="7"/>
    <x v="0"/>
    <s v="United States"/>
    <x v="8"/>
    <x v="1"/>
    <x v="34"/>
    <x v="1"/>
    <x v="757"/>
    <x v="1"/>
    <x v="8"/>
    <x v="748"/>
    <x v="3963"/>
    <x v="5"/>
    <x v="2"/>
    <x v="2168"/>
  </r>
  <r>
    <n v="5460"/>
    <x v="2720"/>
    <x v="3"/>
    <x v="507"/>
    <x v="371"/>
    <x v="0"/>
    <s v="PK-19075"/>
    <x v="7"/>
    <x v="0"/>
    <s v="United States"/>
    <x v="8"/>
    <x v="1"/>
    <x v="34"/>
    <x v="1"/>
    <x v="1744"/>
    <x v="0"/>
    <x v="3"/>
    <x v="1724"/>
    <x v="3964"/>
    <x v="8"/>
    <x v="2"/>
    <x v="4578"/>
  </r>
  <r>
    <n v="5461"/>
    <x v="2721"/>
    <x v="2"/>
    <x v="90"/>
    <x v="86"/>
    <x v="1"/>
    <s v="TS-21205"/>
    <x v="131"/>
    <x v="1"/>
    <s v="United States"/>
    <x v="153"/>
    <x v="3"/>
    <x v="196"/>
    <x v="0"/>
    <x v="1512"/>
    <x v="1"/>
    <x v="4"/>
    <x v="1490"/>
    <x v="3965"/>
    <x v="7"/>
    <x v="2"/>
    <x v="4579"/>
  </r>
  <r>
    <n v="5462"/>
    <x v="2722"/>
    <x v="3"/>
    <x v="394"/>
    <x v="1092"/>
    <x v="1"/>
    <s v="BD-11725"/>
    <x v="232"/>
    <x v="0"/>
    <s v="United States"/>
    <x v="1"/>
    <x v="1"/>
    <x v="3"/>
    <x v="1"/>
    <x v="50"/>
    <x v="0"/>
    <x v="5"/>
    <x v="50"/>
    <x v="357"/>
    <x v="1"/>
    <x v="0"/>
    <x v="3650"/>
  </r>
  <r>
    <n v="5463"/>
    <x v="2723"/>
    <x v="2"/>
    <x v="1046"/>
    <x v="1136"/>
    <x v="2"/>
    <s v="TS-21340"/>
    <x v="358"/>
    <x v="0"/>
    <s v="United States"/>
    <x v="48"/>
    <x v="16"/>
    <x v="57"/>
    <x v="1"/>
    <x v="828"/>
    <x v="1"/>
    <x v="8"/>
    <x v="816"/>
    <x v="3966"/>
    <x v="12"/>
    <x v="6"/>
    <x v="4580"/>
  </r>
  <r>
    <n v="5464"/>
    <x v="2723"/>
    <x v="2"/>
    <x v="1046"/>
    <x v="1136"/>
    <x v="2"/>
    <s v="TS-21340"/>
    <x v="358"/>
    <x v="0"/>
    <s v="United States"/>
    <x v="48"/>
    <x v="16"/>
    <x v="57"/>
    <x v="1"/>
    <x v="161"/>
    <x v="1"/>
    <x v="10"/>
    <x v="1286"/>
    <x v="3967"/>
    <x v="4"/>
    <x v="2"/>
    <x v="4581"/>
  </r>
  <r>
    <n v="5465"/>
    <x v="2723"/>
    <x v="2"/>
    <x v="1046"/>
    <x v="1136"/>
    <x v="2"/>
    <s v="TS-21340"/>
    <x v="358"/>
    <x v="0"/>
    <s v="United States"/>
    <x v="48"/>
    <x v="16"/>
    <x v="57"/>
    <x v="1"/>
    <x v="113"/>
    <x v="1"/>
    <x v="12"/>
    <x v="113"/>
    <x v="3968"/>
    <x v="2"/>
    <x v="2"/>
    <x v="2960"/>
  </r>
  <r>
    <n v="5466"/>
    <x v="2723"/>
    <x v="2"/>
    <x v="1046"/>
    <x v="1136"/>
    <x v="2"/>
    <s v="TS-21340"/>
    <x v="358"/>
    <x v="0"/>
    <s v="United States"/>
    <x v="48"/>
    <x v="16"/>
    <x v="57"/>
    <x v="1"/>
    <x v="366"/>
    <x v="0"/>
    <x v="0"/>
    <x v="362"/>
    <x v="3969"/>
    <x v="2"/>
    <x v="6"/>
    <x v="4582"/>
  </r>
  <r>
    <n v="5467"/>
    <x v="2724"/>
    <x v="2"/>
    <x v="1047"/>
    <x v="1137"/>
    <x v="0"/>
    <s v="ST-20530"/>
    <x v="461"/>
    <x v="0"/>
    <s v="United States"/>
    <x v="12"/>
    <x v="5"/>
    <x v="14"/>
    <x v="2"/>
    <x v="949"/>
    <x v="1"/>
    <x v="10"/>
    <x v="933"/>
    <x v="3970"/>
    <x v="1"/>
    <x v="2"/>
    <x v="4583"/>
  </r>
  <r>
    <n v="5468"/>
    <x v="2725"/>
    <x v="0"/>
    <x v="632"/>
    <x v="183"/>
    <x v="1"/>
    <s v="DB-13210"/>
    <x v="203"/>
    <x v="0"/>
    <s v="United States"/>
    <x v="8"/>
    <x v="1"/>
    <x v="9"/>
    <x v="1"/>
    <x v="23"/>
    <x v="0"/>
    <x v="1"/>
    <x v="23"/>
    <x v="1919"/>
    <x v="1"/>
    <x v="2"/>
    <x v="2063"/>
  </r>
  <r>
    <n v="5469"/>
    <x v="2726"/>
    <x v="2"/>
    <x v="467"/>
    <x v="1138"/>
    <x v="2"/>
    <s v="KF-16285"/>
    <x v="580"/>
    <x v="2"/>
    <s v="United States"/>
    <x v="70"/>
    <x v="1"/>
    <x v="188"/>
    <x v="1"/>
    <x v="1"/>
    <x v="0"/>
    <x v="1"/>
    <x v="1"/>
    <x v="2282"/>
    <x v="1"/>
    <x v="2"/>
    <x v="2467"/>
  </r>
  <r>
    <n v="5470"/>
    <x v="2726"/>
    <x v="2"/>
    <x v="467"/>
    <x v="1138"/>
    <x v="2"/>
    <s v="KF-16285"/>
    <x v="580"/>
    <x v="2"/>
    <s v="United States"/>
    <x v="70"/>
    <x v="1"/>
    <x v="188"/>
    <x v="1"/>
    <x v="974"/>
    <x v="1"/>
    <x v="10"/>
    <x v="959"/>
    <x v="541"/>
    <x v="1"/>
    <x v="0"/>
    <x v="551"/>
  </r>
  <r>
    <n v="5471"/>
    <x v="2727"/>
    <x v="0"/>
    <x v="198"/>
    <x v="204"/>
    <x v="1"/>
    <s v="JM-16195"/>
    <x v="594"/>
    <x v="0"/>
    <s v="United States"/>
    <x v="57"/>
    <x v="24"/>
    <x v="72"/>
    <x v="3"/>
    <x v="1271"/>
    <x v="1"/>
    <x v="9"/>
    <x v="1247"/>
    <x v="3971"/>
    <x v="2"/>
    <x v="2"/>
    <x v="4584"/>
  </r>
  <r>
    <n v="5472"/>
    <x v="2728"/>
    <x v="3"/>
    <x v="484"/>
    <x v="350"/>
    <x v="1"/>
    <s v="TS-21505"/>
    <x v="700"/>
    <x v="0"/>
    <s v="United States"/>
    <x v="117"/>
    <x v="22"/>
    <x v="147"/>
    <x v="1"/>
    <x v="1533"/>
    <x v="0"/>
    <x v="5"/>
    <x v="1512"/>
    <x v="3972"/>
    <x v="2"/>
    <x v="2"/>
    <x v="4585"/>
  </r>
  <r>
    <n v="5473"/>
    <x v="2728"/>
    <x v="3"/>
    <x v="484"/>
    <x v="350"/>
    <x v="1"/>
    <s v="TS-21505"/>
    <x v="700"/>
    <x v="0"/>
    <s v="United States"/>
    <x v="117"/>
    <x v="22"/>
    <x v="147"/>
    <x v="1"/>
    <x v="1166"/>
    <x v="1"/>
    <x v="4"/>
    <x v="1144"/>
    <x v="1617"/>
    <x v="0"/>
    <x v="2"/>
    <x v="1712"/>
  </r>
  <r>
    <n v="5474"/>
    <x v="2728"/>
    <x v="3"/>
    <x v="484"/>
    <x v="350"/>
    <x v="1"/>
    <s v="TS-21505"/>
    <x v="700"/>
    <x v="0"/>
    <s v="United States"/>
    <x v="117"/>
    <x v="22"/>
    <x v="147"/>
    <x v="1"/>
    <x v="1195"/>
    <x v="0"/>
    <x v="0"/>
    <x v="1171"/>
    <x v="3973"/>
    <x v="3"/>
    <x v="6"/>
    <x v="4586"/>
  </r>
  <r>
    <n v="5475"/>
    <x v="2729"/>
    <x v="3"/>
    <x v="377"/>
    <x v="738"/>
    <x v="3"/>
    <s v="YC-21895"/>
    <x v="289"/>
    <x v="1"/>
    <s v="United States"/>
    <x v="9"/>
    <x v="8"/>
    <x v="10"/>
    <x v="2"/>
    <x v="458"/>
    <x v="1"/>
    <x v="4"/>
    <x v="454"/>
    <x v="3974"/>
    <x v="0"/>
    <x v="0"/>
    <x v="4587"/>
  </r>
  <r>
    <n v="5476"/>
    <x v="2730"/>
    <x v="3"/>
    <x v="140"/>
    <x v="812"/>
    <x v="2"/>
    <s v="Dp-13240"/>
    <x v="656"/>
    <x v="2"/>
    <s v="United States"/>
    <x v="349"/>
    <x v="11"/>
    <x v="431"/>
    <x v="2"/>
    <x v="579"/>
    <x v="1"/>
    <x v="2"/>
    <x v="574"/>
    <x v="1851"/>
    <x v="1"/>
    <x v="0"/>
    <x v="1986"/>
  </r>
  <r>
    <n v="5477"/>
    <x v="2730"/>
    <x v="3"/>
    <x v="140"/>
    <x v="812"/>
    <x v="2"/>
    <s v="Dp-13240"/>
    <x v="656"/>
    <x v="2"/>
    <s v="United States"/>
    <x v="349"/>
    <x v="11"/>
    <x v="431"/>
    <x v="2"/>
    <x v="1036"/>
    <x v="1"/>
    <x v="4"/>
    <x v="1017"/>
    <x v="3975"/>
    <x v="2"/>
    <x v="0"/>
    <x v="4588"/>
  </r>
  <r>
    <n v="5478"/>
    <x v="2730"/>
    <x v="3"/>
    <x v="140"/>
    <x v="812"/>
    <x v="2"/>
    <s v="Dp-13240"/>
    <x v="656"/>
    <x v="2"/>
    <s v="United States"/>
    <x v="349"/>
    <x v="11"/>
    <x v="431"/>
    <x v="2"/>
    <x v="1665"/>
    <x v="1"/>
    <x v="10"/>
    <x v="1644"/>
    <x v="1465"/>
    <x v="1"/>
    <x v="0"/>
    <x v="1544"/>
  </r>
  <r>
    <n v="5479"/>
    <x v="2731"/>
    <x v="0"/>
    <x v="73"/>
    <x v="71"/>
    <x v="1"/>
    <s v="SJ-20500"/>
    <x v="81"/>
    <x v="0"/>
    <s v="United States"/>
    <x v="46"/>
    <x v="13"/>
    <x v="284"/>
    <x v="3"/>
    <x v="1160"/>
    <x v="1"/>
    <x v="8"/>
    <x v="1138"/>
    <x v="3233"/>
    <x v="1"/>
    <x v="0"/>
    <x v="4589"/>
  </r>
  <r>
    <n v="5480"/>
    <x v="2732"/>
    <x v="2"/>
    <x v="691"/>
    <x v="1114"/>
    <x v="1"/>
    <s v="KB-16240"/>
    <x v="208"/>
    <x v="1"/>
    <s v="United States"/>
    <x v="100"/>
    <x v="2"/>
    <x v="123"/>
    <x v="0"/>
    <x v="799"/>
    <x v="1"/>
    <x v="8"/>
    <x v="789"/>
    <x v="3976"/>
    <x v="7"/>
    <x v="6"/>
    <x v="4590"/>
  </r>
  <r>
    <n v="5481"/>
    <x v="2733"/>
    <x v="3"/>
    <x v="1048"/>
    <x v="518"/>
    <x v="1"/>
    <s v="CS-12250"/>
    <x v="294"/>
    <x v="1"/>
    <s v="United States"/>
    <x v="70"/>
    <x v="1"/>
    <x v="188"/>
    <x v="1"/>
    <x v="957"/>
    <x v="2"/>
    <x v="7"/>
    <x v="941"/>
    <x v="3977"/>
    <x v="7"/>
    <x v="2"/>
    <x v="4591"/>
  </r>
  <r>
    <n v="5482"/>
    <x v="2733"/>
    <x v="3"/>
    <x v="1048"/>
    <x v="518"/>
    <x v="1"/>
    <s v="CS-12250"/>
    <x v="294"/>
    <x v="1"/>
    <s v="United States"/>
    <x v="70"/>
    <x v="1"/>
    <x v="188"/>
    <x v="1"/>
    <x v="1542"/>
    <x v="2"/>
    <x v="11"/>
    <x v="1521"/>
    <x v="3978"/>
    <x v="0"/>
    <x v="0"/>
    <x v="4592"/>
  </r>
  <r>
    <n v="5483"/>
    <x v="2733"/>
    <x v="3"/>
    <x v="1048"/>
    <x v="518"/>
    <x v="1"/>
    <s v="CS-12250"/>
    <x v="294"/>
    <x v="1"/>
    <s v="United States"/>
    <x v="70"/>
    <x v="1"/>
    <x v="188"/>
    <x v="1"/>
    <x v="603"/>
    <x v="2"/>
    <x v="11"/>
    <x v="598"/>
    <x v="3979"/>
    <x v="4"/>
    <x v="0"/>
    <x v="4593"/>
  </r>
  <r>
    <n v="5484"/>
    <x v="2733"/>
    <x v="3"/>
    <x v="1048"/>
    <x v="518"/>
    <x v="1"/>
    <s v="CS-12250"/>
    <x v="294"/>
    <x v="1"/>
    <s v="United States"/>
    <x v="70"/>
    <x v="1"/>
    <x v="188"/>
    <x v="1"/>
    <x v="1512"/>
    <x v="1"/>
    <x v="4"/>
    <x v="1490"/>
    <x v="1390"/>
    <x v="0"/>
    <x v="0"/>
    <x v="4594"/>
  </r>
  <r>
    <n v="5485"/>
    <x v="2734"/>
    <x v="3"/>
    <x v="289"/>
    <x v="1139"/>
    <x v="1"/>
    <s v="EB-13870"/>
    <x v="12"/>
    <x v="0"/>
    <s v="United States"/>
    <x v="100"/>
    <x v="2"/>
    <x v="229"/>
    <x v="0"/>
    <x v="1745"/>
    <x v="0"/>
    <x v="1"/>
    <x v="1725"/>
    <x v="3442"/>
    <x v="4"/>
    <x v="2"/>
    <x v="4595"/>
  </r>
  <r>
    <n v="5486"/>
    <x v="2735"/>
    <x v="2"/>
    <x v="432"/>
    <x v="709"/>
    <x v="1"/>
    <s v="PB-19150"/>
    <x v="171"/>
    <x v="0"/>
    <s v="United States"/>
    <x v="100"/>
    <x v="2"/>
    <x v="327"/>
    <x v="0"/>
    <x v="706"/>
    <x v="1"/>
    <x v="12"/>
    <x v="33"/>
    <x v="3032"/>
    <x v="1"/>
    <x v="2"/>
    <x v="3384"/>
  </r>
  <r>
    <n v="5487"/>
    <x v="2736"/>
    <x v="1"/>
    <x v="1040"/>
    <x v="1140"/>
    <x v="1"/>
    <s v="MT-18070"/>
    <x v="192"/>
    <x v="2"/>
    <s v="United States"/>
    <x v="52"/>
    <x v="5"/>
    <x v="65"/>
    <x v="2"/>
    <x v="307"/>
    <x v="1"/>
    <x v="8"/>
    <x v="304"/>
    <x v="3980"/>
    <x v="4"/>
    <x v="3"/>
    <x v="4596"/>
  </r>
  <r>
    <n v="5488"/>
    <x v="2737"/>
    <x v="3"/>
    <x v="719"/>
    <x v="192"/>
    <x v="0"/>
    <s v="BF-11020"/>
    <x v="292"/>
    <x v="1"/>
    <s v="United States"/>
    <x v="108"/>
    <x v="2"/>
    <x v="133"/>
    <x v="0"/>
    <x v="1136"/>
    <x v="2"/>
    <x v="7"/>
    <x v="1115"/>
    <x v="112"/>
    <x v="1"/>
    <x v="2"/>
    <x v="3728"/>
  </r>
  <r>
    <n v="5489"/>
    <x v="2737"/>
    <x v="3"/>
    <x v="719"/>
    <x v="192"/>
    <x v="0"/>
    <s v="BF-11020"/>
    <x v="292"/>
    <x v="1"/>
    <s v="United States"/>
    <x v="108"/>
    <x v="2"/>
    <x v="133"/>
    <x v="0"/>
    <x v="948"/>
    <x v="1"/>
    <x v="2"/>
    <x v="932"/>
    <x v="303"/>
    <x v="1"/>
    <x v="2"/>
    <x v="308"/>
  </r>
  <r>
    <n v="5490"/>
    <x v="2737"/>
    <x v="3"/>
    <x v="719"/>
    <x v="192"/>
    <x v="0"/>
    <s v="BF-11020"/>
    <x v="292"/>
    <x v="1"/>
    <s v="United States"/>
    <x v="108"/>
    <x v="2"/>
    <x v="133"/>
    <x v="0"/>
    <x v="1295"/>
    <x v="1"/>
    <x v="9"/>
    <x v="33"/>
    <x v="3981"/>
    <x v="1"/>
    <x v="2"/>
    <x v="4597"/>
  </r>
  <r>
    <n v="5491"/>
    <x v="2737"/>
    <x v="3"/>
    <x v="719"/>
    <x v="192"/>
    <x v="0"/>
    <s v="BF-11020"/>
    <x v="292"/>
    <x v="1"/>
    <s v="United States"/>
    <x v="108"/>
    <x v="2"/>
    <x v="133"/>
    <x v="0"/>
    <x v="1209"/>
    <x v="0"/>
    <x v="1"/>
    <x v="1185"/>
    <x v="287"/>
    <x v="1"/>
    <x v="2"/>
    <x v="4598"/>
  </r>
  <r>
    <n v="5492"/>
    <x v="2738"/>
    <x v="3"/>
    <x v="795"/>
    <x v="210"/>
    <x v="2"/>
    <s v="CG-12520"/>
    <x v="0"/>
    <x v="0"/>
    <s v="United States"/>
    <x v="12"/>
    <x v="5"/>
    <x v="32"/>
    <x v="2"/>
    <x v="75"/>
    <x v="1"/>
    <x v="4"/>
    <x v="75"/>
    <x v="1333"/>
    <x v="0"/>
    <x v="2"/>
    <x v="4599"/>
  </r>
  <r>
    <n v="5493"/>
    <x v="2739"/>
    <x v="2"/>
    <x v="683"/>
    <x v="986"/>
    <x v="3"/>
    <s v="DH-13675"/>
    <x v="723"/>
    <x v="2"/>
    <s v="United States"/>
    <x v="8"/>
    <x v="1"/>
    <x v="34"/>
    <x v="1"/>
    <x v="327"/>
    <x v="1"/>
    <x v="14"/>
    <x v="33"/>
    <x v="351"/>
    <x v="0"/>
    <x v="0"/>
    <x v="359"/>
  </r>
  <r>
    <n v="5494"/>
    <x v="2739"/>
    <x v="2"/>
    <x v="683"/>
    <x v="986"/>
    <x v="3"/>
    <s v="DH-13675"/>
    <x v="723"/>
    <x v="2"/>
    <s v="United States"/>
    <x v="8"/>
    <x v="1"/>
    <x v="34"/>
    <x v="1"/>
    <x v="254"/>
    <x v="1"/>
    <x v="2"/>
    <x v="252"/>
    <x v="1417"/>
    <x v="4"/>
    <x v="0"/>
    <x v="1492"/>
  </r>
  <r>
    <n v="5495"/>
    <x v="2739"/>
    <x v="2"/>
    <x v="683"/>
    <x v="986"/>
    <x v="3"/>
    <s v="DH-13675"/>
    <x v="723"/>
    <x v="2"/>
    <s v="United States"/>
    <x v="8"/>
    <x v="1"/>
    <x v="34"/>
    <x v="1"/>
    <x v="1119"/>
    <x v="0"/>
    <x v="0"/>
    <x v="1098"/>
    <x v="1527"/>
    <x v="4"/>
    <x v="11"/>
    <x v="1614"/>
  </r>
  <r>
    <n v="5496"/>
    <x v="2740"/>
    <x v="1"/>
    <x v="406"/>
    <x v="37"/>
    <x v="1"/>
    <s v="SC-20440"/>
    <x v="464"/>
    <x v="1"/>
    <s v="United States"/>
    <x v="10"/>
    <x v="9"/>
    <x v="11"/>
    <x v="3"/>
    <x v="1206"/>
    <x v="1"/>
    <x v="8"/>
    <x v="1182"/>
    <x v="3056"/>
    <x v="4"/>
    <x v="6"/>
    <x v="3417"/>
  </r>
  <r>
    <n v="5497"/>
    <x v="2741"/>
    <x v="3"/>
    <x v="492"/>
    <x v="529"/>
    <x v="1"/>
    <s v="HG-15025"/>
    <x v="643"/>
    <x v="0"/>
    <s v="United States"/>
    <x v="292"/>
    <x v="24"/>
    <x v="367"/>
    <x v="3"/>
    <x v="240"/>
    <x v="2"/>
    <x v="11"/>
    <x v="238"/>
    <x v="3982"/>
    <x v="0"/>
    <x v="2"/>
    <x v="4600"/>
  </r>
  <r>
    <n v="5498"/>
    <x v="2742"/>
    <x v="3"/>
    <x v="663"/>
    <x v="11"/>
    <x v="0"/>
    <s v="MM-18055"/>
    <x v="514"/>
    <x v="0"/>
    <s v="United States"/>
    <x v="20"/>
    <x v="15"/>
    <x v="23"/>
    <x v="3"/>
    <x v="1241"/>
    <x v="1"/>
    <x v="6"/>
    <x v="1215"/>
    <x v="2637"/>
    <x v="0"/>
    <x v="0"/>
    <x v="2909"/>
  </r>
  <r>
    <n v="5499"/>
    <x v="2742"/>
    <x v="3"/>
    <x v="663"/>
    <x v="11"/>
    <x v="0"/>
    <s v="MM-18055"/>
    <x v="514"/>
    <x v="0"/>
    <s v="United States"/>
    <x v="20"/>
    <x v="15"/>
    <x v="23"/>
    <x v="3"/>
    <x v="286"/>
    <x v="1"/>
    <x v="2"/>
    <x v="283"/>
    <x v="1507"/>
    <x v="1"/>
    <x v="0"/>
    <x v="1589"/>
  </r>
  <r>
    <n v="5500"/>
    <x v="2742"/>
    <x v="3"/>
    <x v="663"/>
    <x v="11"/>
    <x v="0"/>
    <s v="MM-18055"/>
    <x v="514"/>
    <x v="0"/>
    <s v="United States"/>
    <x v="20"/>
    <x v="15"/>
    <x v="23"/>
    <x v="3"/>
    <x v="341"/>
    <x v="2"/>
    <x v="11"/>
    <x v="337"/>
    <x v="365"/>
    <x v="0"/>
    <x v="0"/>
    <x v="374"/>
  </r>
  <r>
    <n v="5501"/>
    <x v="2742"/>
    <x v="3"/>
    <x v="663"/>
    <x v="11"/>
    <x v="0"/>
    <s v="MM-18055"/>
    <x v="514"/>
    <x v="0"/>
    <s v="United States"/>
    <x v="20"/>
    <x v="15"/>
    <x v="23"/>
    <x v="3"/>
    <x v="1265"/>
    <x v="0"/>
    <x v="1"/>
    <x v="1240"/>
    <x v="3983"/>
    <x v="5"/>
    <x v="9"/>
    <x v="4601"/>
  </r>
  <r>
    <n v="5502"/>
    <x v="2742"/>
    <x v="3"/>
    <x v="663"/>
    <x v="11"/>
    <x v="0"/>
    <s v="MM-18055"/>
    <x v="514"/>
    <x v="0"/>
    <s v="United States"/>
    <x v="20"/>
    <x v="15"/>
    <x v="23"/>
    <x v="3"/>
    <x v="1056"/>
    <x v="1"/>
    <x v="10"/>
    <x v="1036"/>
    <x v="2482"/>
    <x v="0"/>
    <x v="0"/>
    <x v="4602"/>
  </r>
  <r>
    <n v="5503"/>
    <x v="2743"/>
    <x v="3"/>
    <x v="808"/>
    <x v="373"/>
    <x v="1"/>
    <s v="TH-21115"/>
    <x v="764"/>
    <x v="1"/>
    <s v="United States"/>
    <x v="10"/>
    <x v="9"/>
    <x v="11"/>
    <x v="3"/>
    <x v="1379"/>
    <x v="0"/>
    <x v="5"/>
    <x v="1355"/>
    <x v="3984"/>
    <x v="7"/>
    <x v="2"/>
    <x v="4603"/>
  </r>
  <r>
    <n v="5504"/>
    <x v="2743"/>
    <x v="3"/>
    <x v="808"/>
    <x v="373"/>
    <x v="1"/>
    <s v="TH-21115"/>
    <x v="764"/>
    <x v="1"/>
    <s v="United States"/>
    <x v="10"/>
    <x v="9"/>
    <x v="11"/>
    <x v="3"/>
    <x v="1612"/>
    <x v="1"/>
    <x v="9"/>
    <x v="1594"/>
    <x v="3985"/>
    <x v="1"/>
    <x v="2"/>
    <x v="4604"/>
  </r>
  <r>
    <n v="5505"/>
    <x v="2743"/>
    <x v="3"/>
    <x v="808"/>
    <x v="373"/>
    <x v="1"/>
    <s v="TH-21115"/>
    <x v="764"/>
    <x v="1"/>
    <s v="United States"/>
    <x v="10"/>
    <x v="9"/>
    <x v="11"/>
    <x v="3"/>
    <x v="436"/>
    <x v="1"/>
    <x v="12"/>
    <x v="431"/>
    <x v="3179"/>
    <x v="1"/>
    <x v="2"/>
    <x v="4605"/>
  </r>
  <r>
    <n v="5506"/>
    <x v="2743"/>
    <x v="3"/>
    <x v="808"/>
    <x v="373"/>
    <x v="1"/>
    <s v="TH-21115"/>
    <x v="764"/>
    <x v="1"/>
    <s v="United States"/>
    <x v="10"/>
    <x v="9"/>
    <x v="11"/>
    <x v="3"/>
    <x v="1118"/>
    <x v="2"/>
    <x v="7"/>
    <x v="1097"/>
    <x v="3986"/>
    <x v="4"/>
    <x v="10"/>
    <x v="4606"/>
  </r>
  <r>
    <n v="5507"/>
    <x v="2744"/>
    <x v="0"/>
    <x v="750"/>
    <x v="389"/>
    <x v="3"/>
    <s v="JE-15745"/>
    <x v="32"/>
    <x v="0"/>
    <s v="United States"/>
    <x v="1"/>
    <x v="1"/>
    <x v="1"/>
    <x v="1"/>
    <x v="1090"/>
    <x v="1"/>
    <x v="10"/>
    <x v="1071"/>
    <x v="1168"/>
    <x v="0"/>
    <x v="0"/>
    <x v="4027"/>
  </r>
  <r>
    <n v="5508"/>
    <x v="2745"/>
    <x v="0"/>
    <x v="143"/>
    <x v="679"/>
    <x v="1"/>
    <s v="PG-18820"/>
    <x v="310"/>
    <x v="0"/>
    <s v="United States"/>
    <x v="214"/>
    <x v="32"/>
    <x v="268"/>
    <x v="0"/>
    <x v="1343"/>
    <x v="1"/>
    <x v="12"/>
    <x v="1319"/>
    <x v="1429"/>
    <x v="4"/>
    <x v="0"/>
    <x v="4607"/>
  </r>
  <r>
    <n v="5509"/>
    <x v="2746"/>
    <x v="1"/>
    <x v="1049"/>
    <x v="1141"/>
    <x v="1"/>
    <s v="MB-17305"/>
    <x v="93"/>
    <x v="0"/>
    <s v="United States"/>
    <x v="8"/>
    <x v="1"/>
    <x v="34"/>
    <x v="1"/>
    <x v="287"/>
    <x v="0"/>
    <x v="5"/>
    <x v="284"/>
    <x v="1228"/>
    <x v="2"/>
    <x v="0"/>
    <x v="1274"/>
  </r>
  <r>
    <n v="5510"/>
    <x v="2747"/>
    <x v="3"/>
    <x v="356"/>
    <x v="775"/>
    <x v="1"/>
    <s v="JD-16015"/>
    <x v="557"/>
    <x v="0"/>
    <s v="United States"/>
    <x v="22"/>
    <x v="10"/>
    <x v="155"/>
    <x v="2"/>
    <x v="129"/>
    <x v="1"/>
    <x v="10"/>
    <x v="129"/>
    <x v="3987"/>
    <x v="0"/>
    <x v="2"/>
    <x v="4608"/>
  </r>
  <r>
    <n v="5511"/>
    <x v="2747"/>
    <x v="3"/>
    <x v="356"/>
    <x v="775"/>
    <x v="1"/>
    <s v="JD-16015"/>
    <x v="557"/>
    <x v="0"/>
    <s v="United States"/>
    <x v="22"/>
    <x v="10"/>
    <x v="155"/>
    <x v="2"/>
    <x v="1091"/>
    <x v="2"/>
    <x v="7"/>
    <x v="1072"/>
    <x v="3988"/>
    <x v="0"/>
    <x v="2"/>
    <x v="4609"/>
  </r>
  <r>
    <n v="5512"/>
    <x v="2748"/>
    <x v="2"/>
    <x v="1050"/>
    <x v="1142"/>
    <x v="1"/>
    <s v="JH-15430"/>
    <x v="371"/>
    <x v="0"/>
    <s v="United States"/>
    <x v="261"/>
    <x v="21"/>
    <x v="324"/>
    <x v="1"/>
    <x v="1536"/>
    <x v="1"/>
    <x v="10"/>
    <x v="1515"/>
    <x v="2731"/>
    <x v="4"/>
    <x v="2"/>
    <x v="3024"/>
  </r>
  <r>
    <n v="5513"/>
    <x v="2748"/>
    <x v="2"/>
    <x v="1050"/>
    <x v="1142"/>
    <x v="1"/>
    <s v="JH-15430"/>
    <x v="371"/>
    <x v="0"/>
    <s v="United States"/>
    <x v="261"/>
    <x v="21"/>
    <x v="324"/>
    <x v="1"/>
    <x v="1587"/>
    <x v="1"/>
    <x v="10"/>
    <x v="1569"/>
    <x v="3989"/>
    <x v="1"/>
    <x v="2"/>
    <x v="4610"/>
  </r>
  <r>
    <n v="5514"/>
    <x v="2749"/>
    <x v="1"/>
    <x v="1051"/>
    <x v="506"/>
    <x v="2"/>
    <s v="EN-13780"/>
    <x v="633"/>
    <x v="0"/>
    <s v="United States"/>
    <x v="20"/>
    <x v="15"/>
    <x v="29"/>
    <x v="3"/>
    <x v="647"/>
    <x v="2"/>
    <x v="7"/>
    <x v="1726"/>
    <x v="764"/>
    <x v="1"/>
    <x v="0"/>
    <x v="4611"/>
  </r>
  <r>
    <n v="5515"/>
    <x v="2749"/>
    <x v="1"/>
    <x v="1051"/>
    <x v="506"/>
    <x v="2"/>
    <s v="EN-13780"/>
    <x v="633"/>
    <x v="0"/>
    <s v="United States"/>
    <x v="20"/>
    <x v="15"/>
    <x v="29"/>
    <x v="3"/>
    <x v="1317"/>
    <x v="1"/>
    <x v="9"/>
    <x v="1294"/>
    <x v="1985"/>
    <x v="0"/>
    <x v="0"/>
    <x v="2137"/>
  </r>
  <r>
    <n v="5516"/>
    <x v="2749"/>
    <x v="1"/>
    <x v="1051"/>
    <x v="506"/>
    <x v="2"/>
    <s v="EN-13780"/>
    <x v="633"/>
    <x v="0"/>
    <s v="United States"/>
    <x v="20"/>
    <x v="15"/>
    <x v="29"/>
    <x v="3"/>
    <x v="1300"/>
    <x v="2"/>
    <x v="7"/>
    <x v="1276"/>
    <x v="3680"/>
    <x v="1"/>
    <x v="0"/>
    <x v="4208"/>
  </r>
  <r>
    <n v="5517"/>
    <x v="2750"/>
    <x v="0"/>
    <x v="741"/>
    <x v="1143"/>
    <x v="0"/>
    <s v="KC-16255"/>
    <x v="346"/>
    <x v="1"/>
    <s v="United States"/>
    <x v="114"/>
    <x v="19"/>
    <x v="363"/>
    <x v="0"/>
    <x v="1738"/>
    <x v="2"/>
    <x v="11"/>
    <x v="1718"/>
    <x v="3990"/>
    <x v="4"/>
    <x v="0"/>
    <x v="4612"/>
  </r>
  <r>
    <n v="5518"/>
    <x v="2751"/>
    <x v="3"/>
    <x v="769"/>
    <x v="784"/>
    <x v="1"/>
    <s v="MS-17980"/>
    <x v="99"/>
    <x v="1"/>
    <s v="United States"/>
    <x v="10"/>
    <x v="9"/>
    <x v="63"/>
    <x v="3"/>
    <x v="877"/>
    <x v="0"/>
    <x v="1"/>
    <x v="862"/>
    <x v="3991"/>
    <x v="12"/>
    <x v="4"/>
    <x v="4613"/>
  </r>
  <r>
    <n v="5519"/>
    <x v="2751"/>
    <x v="3"/>
    <x v="769"/>
    <x v="784"/>
    <x v="1"/>
    <s v="MS-17980"/>
    <x v="99"/>
    <x v="1"/>
    <s v="United States"/>
    <x v="10"/>
    <x v="9"/>
    <x v="63"/>
    <x v="3"/>
    <x v="1182"/>
    <x v="0"/>
    <x v="5"/>
    <x v="1159"/>
    <x v="3992"/>
    <x v="0"/>
    <x v="2"/>
    <x v="4614"/>
  </r>
  <r>
    <n v="5520"/>
    <x v="2751"/>
    <x v="3"/>
    <x v="769"/>
    <x v="784"/>
    <x v="1"/>
    <s v="MS-17980"/>
    <x v="99"/>
    <x v="1"/>
    <s v="United States"/>
    <x v="10"/>
    <x v="9"/>
    <x v="63"/>
    <x v="3"/>
    <x v="796"/>
    <x v="1"/>
    <x v="6"/>
    <x v="786"/>
    <x v="2569"/>
    <x v="1"/>
    <x v="2"/>
    <x v="4615"/>
  </r>
  <r>
    <n v="5521"/>
    <x v="2751"/>
    <x v="3"/>
    <x v="769"/>
    <x v="784"/>
    <x v="1"/>
    <s v="MS-17980"/>
    <x v="99"/>
    <x v="1"/>
    <s v="United States"/>
    <x v="10"/>
    <x v="9"/>
    <x v="63"/>
    <x v="3"/>
    <x v="1679"/>
    <x v="1"/>
    <x v="10"/>
    <x v="1658"/>
    <x v="100"/>
    <x v="2"/>
    <x v="2"/>
    <x v="4616"/>
  </r>
  <r>
    <n v="5522"/>
    <x v="2751"/>
    <x v="3"/>
    <x v="769"/>
    <x v="784"/>
    <x v="1"/>
    <s v="MS-17980"/>
    <x v="99"/>
    <x v="1"/>
    <s v="United States"/>
    <x v="10"/>
    <x v="9"/>
    <x v="63"/>
    <x v="3"/>
    <x v="914"/>
    <x v="2"/>
    <x v="11"/>
    <x v="897"/>
    <x v="1309"/>
    <x v="4"/>
    <x v="2"/>
    <x v="4617"/>
  </r>
  <r>
    <n v="5523"/>
    <x v="2752"/>
    <x v="0"/>
    <x v="410"/>
    <x v="181"/>
    <x v="2"/>
    <s v="CK-12205"/>
    <x v="237"/>
    <x v="0"/>
    <s v="United States"/>
    <x v="68"/>
    <x v="1"/>
    <x v="86"/>
    <x v="1"/>
    <x v="1366"/>
    <x v="1"/>
    <x v="8"/>
    <x v="304"/>
    <x v="3993"/>
    <x v="5"/>
    <x v="2"/>
    <x v="4618"/>
  </r>
  <r>
    <n v="5524"/>
    <x v="2752"/>
    <x v="0"/>
    <x v="410"/>
    <x v="181"/>
    <x v="2"/>
    <s v="CK-12205"/>
    <x v="237"/>
    <x v="0"/>
    <s v="United States"/>
    <x v="68"/>
    <x v="1"/>
    <x v="86"/>
    <x v="1"/>
    <x v="937"/>
    <x v="1"/>
    <x v="9"/>
    <x v="921"/>
    <x v="3994"/>
    <x v="4"/>
    <x v="0"/>
    <x v="4619"/>
  </r>
  <r>
    <n v="5525"/>
    <x v="2753"/>
    <x v="0"/>
    <x v="107"/>
    <x v="485"/>
    <x v="2"/>
    <s v="SJ-20125"/>
    <x v="319"/>
    <x v="2"/>
    <s v="United States"/>
    <x v="85"/>
    <x v="1"/>
    <x v="106"/>
    <x v="1"/>
    <x v="1070"/>
    <x v="1"/>
    <x v="10"/>
    <x v="1050"/>
    <x v="3995"/>
    <x v="13"/>
    <x v="0"/>
    <x v="4620"/>
  </r>
  <r>
    <n v="5526"/>
    <x v="2754"/>
    <x v="3"/>
    <x v="504"/>
    <x v="547"/>
    <x v="1"/>
    <s v="EA-14035"/>
    <x v="105"/>
    <x v="1"/>
    <s v="United States"/>
    <x v="1"/>
    <x v="1"/>
    <x v="141"/>
    <x v="1"/>
    <x v="282"/>
    <x v="1"/>
    <x v="6"/>
    <x v="279"/>
    <x v="3996"/>
    <x v="0"/>
    <x v="0"/>
    <x v="4621"/>
  </r>
  <r>
    <n v="5527"/>
    <x v="2755"/>
    <x v="3"/>
    <x v="558"/>
    <x v="1144"/>
    <x v="1"/>
    <s v="MG-17890"/>
    <x v="450"/>
    <x v="2"/>
    <s v="United States"/>
    <x v="443"/>
    <x v="1"/>
    <x v="536"/>
    <x v="1"/>
    <x v="1088"/>
    <x v="1"/>
    <x v="13"/>
    <x v="1069"/>
    <x v="2725"/>
    <x v="7"/>
    <x v="0"/>
    <x v="3016"/>
  </r>
  <r>
    <n v="5528"/>
    <x v="2756"/>
    <x v="1"/>
    <x v="412"/>
    <x v="1145"/>
    <x v="2"/>
    <s v="AB-10255"/>
    <x v="437"/>
    <x v="2"/>
    <s v="United States"/>
    <x v="20"/>
    <x v="15"/>
    <x v="29"/>
    <x v="3"/>
    <x v="423"/>
    <x v="1"/>
    <x v="10"/>
    <x v="418"/>
    <x v="2479"/>
    <x v="0"/>
    <x v="0"/>
    <x v="2714"/>
  </r>
  <r>
    <n v="5529"/>
    <x v="2757"/>
    <x v="1"/>
    <x v="1052"/>
    <x v="442"/>
    <x v="1"/>
    <s v="SC-20260"/>
    <x v="609"/>
    <x v="1"/>
    <s v="United States"/>
    <x v="108"/>
    <x v="2"/>
    <x v="133"/>
    <x v="0"/>
    <x v="222"/>
    <x v="2"/>
    <x v="7"/>
    <x v="220"/>
    <x v="1105"/>
    <x v="2"/>
    <x v="2"/>
    <x v="4622"/>
  </r>
  <r>
    <n v="5530"/>
    <x v="2758"/>
    <x v="3"/>
    <x v="634"/>
    <x v="825"/>
    <x v="1"/>
    <s v="TB-21355"/>
    <x v="422"/>
    <x v="1"/>
    <s v="United States"/>
    <x v="444"/>
    <x v="5"/>
    <x v="537"/>
    <x v="2"/>
    <x v="1696"/>
    <x v="1"/>
    <x v="10"/>
    <x v="1675"/>
    <x v="912"/>
    <x v="1"/>
    <x v="2"/>
    <x v="945"/>
  </r>
  <r>
    <n v="5531"/>
    <x v="2759"/>
    <x v="3"/>
    <x v="574"/>
    <x v="792"/>
    <x v="1"/>
    <s v="JK-16090"/>
    <x v="765"/>
    <x v="0"/>
    <s v="United States"/>
    <x v="155"/>
    <x v="8"/>
    <x v="198"/>
    <x v="2"/>
    <x v="647"/>
    <x v="2"/>
    <x v="7"/>
    <x v="641"/>
    <x v="3997"/>
    <x v="4"/>
    <x v="0"/>
    <x v="4623"/>
  </r>
  <r>
    <n v="5532"/>
    <x v="2760"/>
    <x v="0"/>
    <x v="112"/>
    <x v="181"/>
    <x v="2"/>
    <s v="CK-12595"/>
    <x v="242"/>
    <x v="0"/>
    <s v="United States"/>
    <x v="290"/>
    <x v="36"/>
    <x v="365"/>
    <x v="0"/>
    <x v="1016"/>
    <x v="2"/>
    <x v="11"/>
    <x v="998"/>
    <x v="3998"/>
    <x v="5"/>
    <x v="0"/>
    <x v="4624"/>
  </r>
  <r>
    <n v="5533"/>
    <x v="2760"/>
    <x v="0"/>
    <x v="112"/>
    <x v="181"/>
    <x v="2"/>
    <s v="CK-12595"/>
    <x v="242"/>
    <x v="0"/>
    <s v="United States"/>
    <x v="290"/>
    <x v="36"/>
    <x v="365"/>
    <x v="0"/>
    <x v="1044"/>
    <x v="2"/>
    <x v="11"/>
    <x v="1024"/>
    <x v="3999"/>
    <x v="1"/>
    <x v="0"/>
    <x v="4625"/>
  </r>
  <r>
    <n v="5534"/>
    <x v="2760"/>
    <x v="0"/>
    <x v="112"/>
    <x v="181"/>
    <x v="2"/>
    <s v="CK-12595"/>
    <x v="242"/>
    <x v="0"/>
    <s v="United States"/>
    <x v="290"/>
    <x v="36"/>
    <x v="365"/>
    <x v="0"/>
    <x v="619"/>
    <x v="2"/>
    <x v="11"/>
    <x v="614"/>
    <x v="2285"/>
    <x v="1"/>
    <x v="0"/>
    <x v="2471"/>
  </r>
  <r>
    <n v="5535"/>
    <x v="2760"/>
    <x v="0"/>
    <x v="112"/>
    <x v="181"/>
    <x v="2"/>
    <s v="CK-12595"/>
    <x v="242"/>
    <x v="0"/>
    <s v="United States"/>
    <x v="290"/>
    <x v="36"/>
    <x v="365"/>
    <x v="0"/>
    <x v="368"/>
    <x v="1"/>
    <x v="10"/>
    <x v="364"/>
    <x v="731"/>
    <x v="1"/>
    <x v="0"/>
    <x v="749"/>
  </r>
  <r>
    <n v="5536"/>
    <x v="2760"/>
    <x v="0"/>
    <x v="112"/>
    <x v="181"/>
    <x v="2"/>
    <s v="CK-12595"/>
    <x v="242"/>
    <x v="0"/>
    <s v="United States"/>
    <x v="290"/>
    <x v="36"/>
    <x v="365"/>
    <x v="0"/>
    <x v="94"/>
    <x v="1"/>
    <x v="8"/>
    <x v="94"/>
    <x v="2202"/>
    <x v="1"/>
    <x v="0"/>
    <x v="4626"/>
  </r>
  <r>
    <n v="5537"/>
    <x v="2760"/>
    <x v="0"/>
    <x v="112"/>
    <x v="181"/>
    <x v="2"/>
    <s v="CK-12595"/>
    <x v="242"/>
    <x v="0"/>
    <s v="United States"/>
    <x v="290"/>
    <x v="36"/>
    <x v="365"/>
    <x v="0"/>
    <x v="1065"/>
    <x v="1"/>
    <x v="8"/>
    <x v="1045"/>
    <x v="1361"/>
    <x v="1"/>
    <x v="0"/>
    <x v="4627"/>
  </r>
  <r>
    <n v="5538"/>
    <x v="2760"/>
    <x v="0"/>
    <x v="112"/>
    <x v="181"/>
    <x v="2"/>
    <s v="CK-12595"/>
    <x v="242"/>
    <x v="0"/>
    <s v="United States"/>
    <x v="290"/>
    <x v="36"/>
    <x v="365"/>
    <x v="0"/>
    <x v="1483"/>
    <x v="1"/>
    <x v="10"/>
    <x v="1461"/>
    <x v="91"/>
    <x v="0"/>
    <x v="0"/>
    <x v="91"/>
  </r>
  <r>
    <n v="5539"/>
    <x v="2761"/>
    <x v="1"/>
    <x v="657"/>
    <x v="1077"/>
    <x v="1"/>
    <s v="SS-20590"/>
    <x v="196"/>
    <x v="0"/>
    <s v="United States"/>
    <x v="445"/>
    <x v="8"/>
    <x v="538"/>
    <x v="2"/>
    <x v="699"/>
    <x v="1"/>
    <x v="8"/>
    <x v="692"/>
    <x v="4000"/>
    <x v="1"/>
    <x v="0"/>
    <x v="4628"/>
  </r>
  <r>
    <n v="5540"/>
    <x v="2762"/>
    <x v="3"/>
    <x v="1053"/>
    <x v="393"/>
    <x v="1"/>
    <s v="LE-16810"/>
    <x v="97"/>
    <x v="0"/>
    <s v="United States"/>
    <x v="22"/>
    <x v="10"/>
    <x v="155"/>
    <x v="2"/>
    <x v="70"/>
    <x v="0"/>
    <x v="1"/>
    <x v="70"/>
    <x v="2124"/>
    <x v="0"/>
    <x v="4"/>
    <x v="2288"/>
  </r>
  <r>
    <n v="5541"/>
    <x v="2762"/>
    <x v="3"/>
    <x v="1053"/>
    <x v="393"/>
    <x v="1"/>
    <s v="LE-16810"/>
    <x v="97"/>
    <x v="0"/>
    <s v="United States"/>
    <x v="22"/>
    <x v="10"/>
    <x v="155"/>
    <x v="2"/>
    <x v="122"/>
    <x v="1"/>
    <x v="8"/>
    <x v="122"/>
    <x v="4001"/>
    <x v="0"/>
    <x v="3"/>
    <x v="4629"/>
  </r>
  <r>
    <n v="5542"/>
    <x v="2762"/>
    <x v="3"/>
    <x v="1053"/>
    <x v="393"/>
    <x v="1"/>
    <s v="LE-16810"/>
    <x v="97"/>
    <x v="0"/>
    <s v="United States"/>
    <x v="22"/>
    <x v="10"/>
    <x v="155"/>
    <x v="2"/>
    <x v="660"/>
    <x v="1"/>
    <x v="14"/>
    <x v="654"/>
    <x v="4002"/>
    <x v="1"/>
    <x v="2"/>
    <x v="4630"/>
  </r>
  <r>
    <n v="5543"/>
    <x v="2763"/>
    <x v="0"/>
    <x v="1054"/>
    <x v="487"/>
    <x v="1"/>
    <s v="ES-14080"/>
    <x v="20"/>
    <x v="1"/>
    <s v="United States"/>
    <x v="93"/>
    <x v="16"/>
    <x v="115"/>
    <x v="1"/>
    <x v="1746"/>
    <x v="0"/>
    <x v="3"/>
    <x v="1727"/>
    <x v="4003"/>
    <x v="5"/>
    <x v="5"/>
    <x v="4631"/>
  </r>
  <r>
    <n v="5544"/>
    <x v="2763"/>
    <x v="0"/>
    <x v="1054"/>
    <x v="487"/>
    <x v="1"/>
    <s v="ES-14080"/>
    <x v="20"/>
    <x v="1"/>
    <s v="United States"/>
    <x v="93"/>
    <x v="16"/>
    <x v="115"/>
    <x v="1"/>
    <x v="1458"/>
    <x v="1"/>
    <x v="8"/>
    <x v="1435"/>
    <x v="828"/>
    <x v="5"/>
    <x v="6"/>
    <x v="4632"/>
  </r>
  <r>
    <n v="5545"/>
    <x v="2763"/>
    <x v="0"/>
    <x v="1054"/>
    <x v="487"/>
    <x v="1"/>
    <s v="ES-14080"/>
    <x v="20"/>
    <x v="1"/>
    <s v="United States"/>
    <x v="93"/>
    <x v="16"/>
    <x v="115"/>
    <x v="1"/>
    <x v="530"/>
    <x v="1"/>
    <x v="8"/>
    <x v="525"/>
    <x v="4004"/>
    <x v="0"/>
    <x v="6"/>
    <x v="4633"/>
  </r>
  <r>
    <n v="5546"/>
    <x v="2764"/>
    <x v="3"/>
    <x v="585"/>
    <x v="255"/>
    <x v="1"/>
    <s v="MG-17890"/>
    <x v="450"/>
    <x v="2"/>
    <s v="United States"/>
    <x v="3"/>
    <x v="38"/>
    <x v="208"/>
    <x v="3"/>
    <x v="146"/>
    <x v="1"/>
    <x v="4"/>
    <x v="146"/>
    <x v="4005"/>
    <x v="2"/>
    <x v="0"/>
    <x v="4634"/>
  </r>
  <r>
    <n v="5547"/>
    <x v="2765"/>
    <x v="3"/>
    <x v="210"/>
    <x v="221"/>
    <x v="2"/>
    <s v="JM-16195"/>
    <x v="594"/>
    <x v="0"/>
    <s v="United States"/>
    <x v="446"/>
    <x v="7"/>
    <x v="539"/>
    <x v="1"/>
    <x v="1598"/>
    <x v="0"/>
    <x v="5"/>
    <x v="1581"/>
    <x v="2855"/>
    <x v="0"/>
    <x v="0"/>
    <x v="4635"/>
  </r>
  <r>
    <n v="5548"/>
    <x v="2765"/>
    <x v="3"/>
    <x v="210"/>
    <x v="221"/>
    <x v="2"/>
    <s v="JM-16195"/>
    <x v="594"/>
    <x v="0"/>
    <s v="United States"/>
    <x v="446"/>
    <x v="7"/>
    <x v="539"/>
    <x v="1"/>
    <x v="1255"/>
    <x v="2"/>
    <x v="7"/>
    <x v="1230"/>
    <x v="4006"/>
    <x v="4"/>
    <x v="2"/>
    <x v="4636"/>
  </r>
  <r>
    <n v="5549"/>
    <x v="2766"/>
    <x v="2"/>
    <x v="683"/>
    <x v="34"/>
    <x v="2"/>
    <s v="SG-20470"/>
    <x v="495"/>
    <x v="0"/>
    <s v="United States"/>
    <x v="8"/>
    <x v="1"/>
    <x v="9"/>
    <x v="1"/>
    <x v="937"/>
    <x v="1"/>
    <x v="9"/>
    <x v="921"/>
    <x v="2908"/>
    <x v="1"/>
    <x v="0"/>
    <x v="4637"/>
  </r>
  <r>
    <n v="5550"/>
    <x v="2766"/>
    <x v="2"/>
    <x v="683"/>
    <x v="34"/>
    <x v="2"/>
    <s v="SG-20470"/>
    <x v="495"/>
    <x v="0"/>
    <s v="United States"/>
    <x v="8"/>
    <x v="1"/>
    <x v="9"/>
    <x v="1"/>
    <x v="808"/>
    <x v="2"/>
    <x v="11"/>
    <x v="798"/>
    <x v="4007"/>
    <x v="3"/>
    <x v="0"/>
    <x v="4638"/>
  </r>
  <r>
    <n v="5551"/>
    <x v="2767"/>
    <x v="2"/>
    <x v="607"/>
    <x v="723"/>
    <x v="1"/>
    <s v="DB-12970"/>
    <x v="715"/>
    <x v="1"/>
    <s v="United States"/>
    <x v="12"/>
    <x v="5"/>
    <x v="66"/>
    <x v="2"/>
    <x v="1412"/>
    <x v="1"/>
    <x v="6"/>
    <x v="1390"/>
    <x v="2812"/>
    <x v="7"/>
    <x v="2"/>
    <x v="4639"/>
  </r>
  <r>
    <n v="5552"/>
    <x v="2767"/>
    <x v="2"/>
    <x v="607"/>
    <x v="723"/>
    <x v="1"/>
    <s v="DB-12970"/>
    <x v="715"/>
    <x v="1"/>
    <s v="United States"/>
    <x v="12"/>
    <x v="5"/>
    <x v="66"/>
    <x v="2"/>
    <x v="1567"/>
    <x v="1"/>
    <x v="14"/>
    <x v="1549"/>
    <x v="4008"/>
    <x v="5"/>
    <x v="2"/>
    <x v="4640"/>
  </r>
  <r>
    <n v="5553"/>
    <x v="2767"/>
    <x v="2"/>
    <x v="607"/>
    <x v="723"/>
    <x v="1"/>
    <s v="DB-12970"/>
    <x v="715"/>
    <x v="1"/>
    <s v="United States"/>
    <x v="12"/>
    <x v="5"/>
    <x v="66"/>
    <x v="2"/>
    <x v="217"/>
    <x v="2"/>
    <x v="11"/>
    <x v="458"/>
    <x v="2220"/>
    <x v="1"/>
    <x v="2"/>
    <x v="2394"/>
  </r>
  <r>
    <n v="5554"/>
    <x v="2767"/>
    <x v="2"/>
    <x v="607"/>
    <x v="723"/>
    <x v="1"/>
    <s v="DB-12970"/>
    <x v="715"/>
    <x v="1"/>
    <s v="United States"/>
    <x v="12"/>
    <x v="5"/>
    <x v="66"/>
    <x v="2"/>
    <x v="260"/>
    <x v="1"/>
    <x v="10"/>
    <x v="257"/>
    <x v="1590"/>
    <x v="3"/>
    <x v="2"/>
    <x v="1683"/>
  </r>
  <r>
    <n v="5555"/>
    <x v="2767"/>
    <x v="2"/>
    <x v="607"/>
    <x v="723"/>
    <x v="1"/>
    <s v="DB-12970"/>
    <x v="715"/>
    <x v="1"/>
    <s v="United States"/>
    <x v="12"/>
    <x v="5"/>
    <x v="66"/>
    <x v="2"/>
    <x v="899"/>
    <x v="0"/>
    <x v="0"/>
    <x v="883"/>
    <x v="4009"/>
    <x v="7"/>
    <x v="8"/>
    <x v="4641"/>
  </r>
  <r>
    <n v="5556"/>
    <x v="2768"/>
    <x v="3"/>
    <x v="280"/>
    <x v="299"/>
    <x v="0"/>
    <s v="JW-15220"/>
    <x v="478"/>
    <x v="1"/>
    <s v="United States"/>
    <x v="122"/>
    <x v="19"/>
    <x v="153"/>
    <x v="0"/>
    <x v="1524"/>
    <x v="0"/>
    <x v="5"/>
    <x v="1502"/>
    <x v="1015"/>
    <x v="0"/>
    <x v="0"/>
    <x v="4642"/>
  </r>
  <r>
    <n v="5557"/>
    <x v="2769"/>
    <x v="1"/>
    <x v="639"/>
    <x v="735"/>
    <x v="1"/>
    <s v="KD-16495"/>
    <x v="470"/>
    <x v="1"/>
    <s v="United States"/>
    <x v="25"/>
    <x v="35"/>
    <x v="129"/>
    <x v="0"/>
    <x v="1392"/>
    <x v="0"/>
    <x v="5"/>
    <x v="1369"/>
    <x v="51"/>
    <x v="0"/>
    <x v="0"/>
    <x v="4643"/>
  </r>
  <r>
    <n v="5558"/>
    <x v="2769"/>
    <x v="1"/>
    <x v="639"/>
    <x v="735"/>
    <x v="1"/>
    <s v="KD-16495"/>
    <x v="470"/>
    <x v="1"/>
    <s v="United States"/>
    <x v="25"/>
    <x v="35"/>
    <x v="129"/>
    <x v="0"/>
    <x v="1473"/>
    <x v="1"/>
    <x v="6"/>
    <x v="1451"/>
    <x v="2471"/>
    <x v="0"/>
    <x v="0"/>
    <x v="2704"/>
  </r>
  <r>
    <n v="5559"/>
    <x v="2770"/>
    <x v="1"/>
    <x v="401"/>
    <x v="763"/>
    <x v="1"/>
    <s v="IL-15100"/>
    <x v="582"/>
    <x v="0"/>
    <s v="United States"/>
    <x v="226"/>
    <x v="33"/>
    <x v="282"/>
    <x v="1"/>
    <x v="1747"/>
    <x v="1"/>
    <x v="10"/>
    <x v="1728"/>
    <x v="90"/>
    <x v="7"/>
    <x v="0"/>
    <x v="90"/>
  </r>
  <r>
    <n v="5560"/>
    <x v="2770"/>
    <x v="1"/>
    <x v="401"/>
    <x v="763"/>
    <x v="1"/>
    <s v="IL-15100"/>
    <x v="582"/>
    <x v="0"/>
    <s v="United States"/>
    <x v="226"/>
    <x v="33"/>
    <x v="282"/>
    <x v="1"/>
    <x v="1244"/>
    <x v="1"/>
    <x v="4"/>
    <x v="1218"/>
    <x v="2225"/>
    <x v="2"/>
    <x v="0"/>
    <x v="2400"/>
  </r>
  <r>
    <n v="5561"/>
    <x v="2770"/>
    <x v="1"/>
    <x v="401"/>
    <x v="763"/>
    <x v="1"/>
    <s v="IL-15100"/>
    <x v="582"/>
    <x v="0"/>
    <s v="United States"/>
    <x v="226"/>
    <x v="33"/>
    <x v="282"/>
    <x v="1"/>
    <x v="690"/>
    <x v="1"/>
    <x v="2"/>
    <x v="683"/>
    <x v="1830"/>
    <x v="1"/>
    <x v="0"/>
    <x v="2595"/>
  </r>
  <r>
    <n v="5562"/>
    <x v="2771"/>
    <x v="3"/>
    <x v="185"/>
    <x v="504"/>
    <x v="0"/>
    <s v="JE-15610"/>
    <x v="531"/>
    <x v="1"/>
    <s v="United States"/>
    <x v="118"/>
    <x v="32"/>
    <x v="148"/>
    <x v="0"/>
    <x v="303"/>
    <x v="1"/>
    <x v="8"/>
    <x v="300"/>
    <x v="4010"/>
    <x v="7"/>
    <x v="0"/>
    <x v="4644"/>
  </r>
  <r>
    <n v="5563"/>
    <x v="2771"/>
    <x v="3"/>
    <x v="185"/>
    <x v="504"/>
    <x v="0"/>
    <s v="JE-15610"/>
    <x v="531"/>
    <x v="1"/>
    <s v="United States"/>
    <x v="118"/>
    <x v="32"/>
    <x v="148"/>
    <x v="0"/>
    <x v="306"/>
    <x v="2"/>
    <x v="16"/>
    <x v="303"/>
    <x v="491"/>
    <x v="2"/>
    <x v="0"/>
    <x v="4645"/>
  </r>
  <r>
    <n v="5564"/>
    <x v="2771"/>
    <x v="3"/>
    <x v="185"/>
    <x v="504"/>
    <x v="0"/>
    <s v="JE-15610"/>
    <x v="531"/>
    <x v="1"/>
    <s v="United States"/>
    <x v="118"/>
    <x v="32"/>
    <x v="148"/>
    <x v="0"/>
    <x v="27"/>
    <x v="1"/>
    <x v="8"/>
    <x v="27"/>
    <x v="4011"/>
    <x v="4"/>
    <x v="0"/>
    <x v="4646"/>
  </r>
  <r>
    <n v="5565"/>
    <x v="2772"/>
    <x v="3"/>
    <x v="677"/>
    <x v="669"/>
    <x v="3"/>
    <s v="SU-20665"/>
    <x v="711"/>
    <x v="2"/>
    <s v="United States"/>
    <x v="22"/>
    <x v="10"/>
    <x v="26"/>
    <x v="2"/>
    <x v="1515"/>
    <x v="1"/>
    <x v="6"/>
    <x v="1493"/>
    <x v="530"/>
    <x v="4"/>
    <x v="2"/>
    <x v="4647"/>
  </r>
  <r>
    <n v="5566"/>
    <x v="2772"/>
    <x v="3"/>
    <x v="677"/>
    <x v="669"/>
    <x v="3"/>
    <s v="SU-20665"/>
    <x v="711"/>
    <x v="2"/>
    <s v="United States"/>
    <x v="22"/>
    <x v="10"/>
    <x v="26"/>
    <x v="2"/>
    <x v="1748"/>
    <x v="2"/>
    <x v="15"/>
    <x v="1729"/>
    <x v="4012"/>
    <x v="0"/>
    <x v="4"/>
    <x v="4648"/>
  </r>
  <r>
    <n v="5567"/>
    <x v="2772"/>
    <x v="3"/>
    <x v="677"/>
    <x v="669"/>
    <x v="3"/>
    <s v="SU-20665"/>
    <x v="711"/>
    <x v="2"/>
    <s v="United States"/>
    <x v="22"/>
    <x v="10"/>
    <x v="26"/>
    <x v="2"/>
    <x v="1453"/>
    <x v="1"/>
    <x v="6"/>
    <x v="1430"/>
    <x v="4013"/>
    <x v="2"/>
    <x v="2"/>
    <x v="4649"/>
  </r>
  <r>
    <n v="5568"/>
    <x v="2772"/>
    <x v="3"/>
    <x v="677"/>
    <x v="669"/>
    <x v="3"/>
    <s v="SU-20665"/>
    <x v="711"/>
    <x v="2"/>
    <s v="United States"/>
    <x v="22"/>
    <x v="10"/>
    <x v="26"/>
    <x v="2"/>
    <x v="1584"/>
    <x v="0"/>
    <x v="1"/>
    <x v="1566"/>
    <x v="4014"/>
    <x v="7"/>
    <x v="4"/>
    <x v="4650"/>
  </r>
  <r>
    <n v="5569"/>
    <x v="2772"/>
    <x v="3"/>
    <x v="677"/>
    <x v="669"/>
    <x v="3"/>
    <s v="SU-20665"/>
    <x v="711"/>
    <x v="2"/>
    <s v="United States"/>
    <x v="22"/>
    <x v="10"/>
    <x v="26"/>
    <x v="2"/>
    <x v="306"/>
    <x v="2"/>
    <x v="16"/>
    <x v="303"/>
    <x v="324"/>
    <x v="0"/>
    <x v="2"/>
    <x v="330"/>
  </r>
  <r>
    <n v="5570"/>
    <x v="2772"/>
    <x v="3"/>
    <x v="677"/>
    <x v="669"/>
    <x v="3"/>
    <s v="SU-20665"/>
    <x v="711"/>
    <x v="2"/>
    <s v="United States"/>
    <x v="22"/>
    <x v="10"/>
    <x v="26"/>
    <x v="2"/>
    <x v="548"/>
    <x v="1"/>
    <x v="10"/>
    <x v="543"/>
    <x v="12"/>
    <x v="1"/>
    <x v="2"/>
    <x v="906"/>
  </r>
  <r>
    <n v="5571"/>
    <x v="2772"/>
    <x v="3"/>
    <x v="677"/>
    <x v="669"/>
    <x v="3"/>
    <s v="SU-20665"/>
    <x v="711"/>
    <x v="2"/>
    <s v="United States"/>
    <x v="22"/>
    <x v="10"/>
    <x v="26"/>
    <x v="2"/>
    <x v="1300"/>
    <x v="2"/>
    <x v="7"/>
    <x v="1276"/>
    <x v="4015"/>
    <x v="7"/>
    <x v="2"/>
    <x v="4651"/>
  </r>
  <r>
    <n v="5572"/>
    <x v="2773"/>
    <x v="2"/>
    <x v="29"/>
    <x v="80"/>
    <x v="1"/>
    <s v="EA-14035"/>
    <x v="105"/>
    <x v="1"/>
    <s v="United States"/>
    <x v="38"/>
    <x v="24"/>
    <x v="47"/>
    <x v="3"/>
    <x v="1522"/>
    <x v="1"/>
    <x v="10"/>
    <x v="1500"/>
    <x v="4016"/>
    <x v="1"/>
    <x v="2"/>
    <x v="4652"/>
  </r>
  <r>
    <n v="5573"/>
    <x v="2773"/>
    <x v="2"/>
    <x v="29"/>
    <x v="80"/>
    <x v="1"/>
    <s v="EA-14035"/>
    <x v="105"/>
    <x v="1"/>
    <s v="United States"/>
    <x v="38"/>
    <x v="24"/>
    <x v="47"/>
    <x v="3"/>
    <x v="691"/>
    <x v="1"/>
    <x v="8"/>
    <x v="684"/>
    <x v="4017"/>
    <x v="4"/>
    <x v="6"/>
    <x v="4653"/>
  </r>
  <r>
    <n v="5574"/>
    <x v="2773"/>
    <x v="2"/>
    <x v="29"/>
    <x v="80"/>
    <x v="1"/>
    <s v="EA-14035"/>
    <x v="105"/>
    <x v="1"/>
    <s v="United States"/>
    <x v="38"/>
    <x v="24"/>
    <x v="47"/>
    <x v="3"/>
    <x v="1749"/>
    <x v="1"/>
    <x v="10"/>
    <x v="1730"/>
    <x v="1133"/>
    <x v="1"/>
    <x v="2"/>
    <x v="4654"/>
  </r>
  <r>
    <n v="5575"/>
    <x v="2773"/>
    <x v="2"/>
    <x v="29"/>
    <x v="80"/>
    <x v="1"/>
    <s v="EA-14035"/>
    <x v="105"/>
    <x v="1"/>
    <s v="United States"/>
    <x v="38"/>
    <x v="24"/>
    <x v="47"/>
    <x v="3"/>
    <x v="1750"/>
    <x v="2"/>
    <x v="7"/>
    <x v="1731"/>
    <x v="4018"/>
    <x v="7"/>
    <x v="10"/>
    <x v="4655"/>
  </r>
  <r>
    <n v="5576"/>
    <x v="2773"/>
    <x v="2"/>
    <x v="29"/>
    <x v="80"/>
    <x v="1"/>
    <s v="EA-14035"/>
    <x v="105"/>
    <x v="1"/>
    <s v="United States"/>
    <x v="38"/>
    <x v="24"/>
    <x v="47"/>
    <x v="3"/>
    <x v="1187"/>
    <x v="2"/>
    <x v="7"/>
    <x v="1164"/>
    <x v="4019"/>
    <x v="0"/>
    <x v="10"/>
    <x v="4656"/>
  </r>
  <r>
    <n v="5577"/>
    <x v="2774"/>
    <x v="0"/>
    <x v="939"/>
    <x v="265"/>
    <x v="1"/>
    <s v="RF-19840"/>
    <x v="167"/>
    <x v="0"/>
    <s v="United States"/>
    <x v="45"/>
    <x v="1"/>
    <x v="54"/>
    <x v="1"/>
    <x v="441"/>
    <x v="0"/>
    <x v="5"/>
    <x v="436"/>
    <x v="4020"/>
    <x v="5"/>
    <x v="0"/>
    <x v="4657"/>
  </r>
  <r>
    <n v="5578"/>
    <x v="2774"/>
    <x v="0"/>
    <x v="939"/>
    <x v="265"/>
    <x v="1"/>
    <s v="RF-19840"/>
    <x v="167"/>
    <x v="0"/>
    <s v="United States"/>
    <x v="45"/>
    <x v="1"/>
    <x v="54"/>
    <x v="1"/>
    <x v="551"/>
    <x v="1"/>
    <x v="9"/>
    <x v="545"/>
    <x v="3092"/>
    <x v="1"/>
    <x v="0"/>
    <x v="3469"/>
  </r>
  <r>
    <n v="5579"/>
    <x v="2775"/>
    <x v="3"/>
    <x v="428"/>
    <x v="947"/>
    <x v="0"/>
    <s v="LC-17050"/>
    <x v="702"/>
    <x v="0"/>
    <s v="United States"/>
    <x v="1"/>
    <x v="1"/>
    <x v="25"/>
    <x v="1"/>
    <x v="950"/>
    <x v="1"/>
    <x v="6"/>
    <x v="934"/>
    <x v="2637"/>
    <x v="0"/>
    <x v="0"/>
    <x v="2909"/>
  </r>
  <r>
    <n v="5580"/>
    <x v="2775"/>
    <x v="3"/>
    <x v="428"/>
    <x v="947"/>
    <x v="0"/>
    <s v="LC-17050"/>
    <x v="702"/>
    <x v="0"/>
    <s v="United States"/>
    <x v="1"/>
    <x v="1"/>
    <x v="25"/>
    <x v="1"/>
    <x v="1225"/>
    <x v="0"/>
    <x v="1"/>
    <x v="1200"/>
    <x v="3611"/>
    <x v="2"/>
    <x v="2"/>
    <x v="4658"/>
  </r>
  <r>
    <n v="5581"/>
    <x v="2775"/>
    <x v="3"/>
    <x v="428"/>
    <x v="947"/>
    <x v="0"/>
    <s v="LC-17050"/>
    <x v="702"/>
    <x v="0"/>
    <s v="United States"/>
    <x v="1"/>
    <x v="1"/>
    <x v="25"/>
    <x v="1"/>
    <x v="1714"/>
    <x v="1"/>
    <x v="10"/>
    <x v="1692"/>
    <x v="4021"/>
    <x v="6"/>
    <x v="0"/>
    <x v="4659"/>
  </r>
  <r>
    <n v="5582"/>
    <x v="2776"/>
    <x v="3"/>
    <x v="1055"/>
    <x v="179"/>
    <x v="1"/>
    <s v="PS-18970"/>
    <x v="28"/>
    <x v="2"/>
    <s v="United States"/>
    <x v="183"/>
    <x v="39"/>
    <x v="234"/>
    <x v="3"/>
    <x v="891"/>
    <x v="0"/>
    <x v="5"/>
    <x v="875"/>
    <x v="1024"/>
    <x v="7"/>
    <x v="0"/>
    <x v="4660"/>
  </r>
  <r>
    <n v="5583"/>
    <x v="2777"/>
    <x v="0"/>
    <x v="195"/>
    <x v="583"/>
    <x v="1"/>
    <s v="PS-18970"/>
    <x v="28"/>
    <x v="2"/>
    <s v="United States"/>
    <x v="20"/>
    <x v="15"/>
    <x v="23"/>
    <x v="3"/>
    <x v="902"/>
    <x v="1"/>
    <x v="6"/>
    <x v="885"/>
    <x v="3905"/>
    <x v="2"/>
    <x v="0"/>
    <x v="4661"/>
  </r>
  <r>
    <n v="5584"/>
    <x v="2778"/>
    <x v="2"/>
    <x v="534"/>
    <x v="549"/>
    <x v="0"/>
    <s v="JO-15280"/>
    <x v="123"/>
    <x v="0"/>
    <s v="United States"/>
    <x v="70"/>
    <x v="1"/>
    <x v="88"/>
    <x v="1"/>
    <x v="1392"/>
    <x v="0"/>
    <x v="5"/>
    <x v="1369"/>
    <x v="51"/>
    <x v="0"/>
    <x v="0"/>
    <x v="4643"/>
  </r>
  <r>
    <n v="5585"/>
    <x v="2779"/>
    <x v="3"/>
    <x v="329"/>
    <x v="379"/>
    <x v="1"/>
    <s v="VP-21730"/>
    <x v="163"/>
    <x v="2"/>
    <s v="United States"/>
    <x v="20"/>
    <x v="15"/>
    <x v="164"/>
    <x v="3"/>
    <x v="1751"/>
    <x v="1"/>
    <x v="4"/>
    <x v="1732"/>
    <x v="4022"/>
    <x v="4"/>
    <x v="0"/>
    <x v="4662"/>
  </r>
  <r>
    <n v="5586"/>
    <x v="2779"/>
    <x v="3"/>
    <x v="329"/>
    <x v="379"/>
    <x v="1"/>
    <s v="VP-21730"/>
    <x v="163"/>
    <x v="2"/>
    <s v="United States"/>
    <x v="20"/>
    <x v="15"/>
    <x v="164"/>
    <x v="3"/>
    <x v="1752"/>
    <x v="2"/>
    <x v="7"/>
    <x v="1733"/>
    <x v="4023"/>
    <x v="1"/>
    <x v="0"/>
    <x v="4663"/>
  </r>
  <r>
    <n v="5587"/>
    <x v="2779"/>
    <x v="3"/>
    <x v="329"/>
    <x v="379"/>
    <x v="1"/>
    <s v="VP-21730"/>
    <x v="163"/>
    <x v="2"/>
    <s v="United States"/>
    <x v="20"/>
    <x v="15"/>
    <x v="164"/>
    <x v="3"/>
    <x v="435"/>
    <x v="1"/>
    <x v="4"/>
    <x v="430"/>
    <x v="2055"/>
    <x v="1"/>
    <x v="0"/>
    <x v="2213"/>
  </r>
  <r>
    <n v="5588"/>
    <x v="2780"/>
    <x v="1"/>
    <x v="531"/>
    <x v="590"/>
    <x v="2"/>
    <s v="GA-14725"/>
    <x v="315"/>
    <x v="0"/>
    <s v="United States"/>
    <x v="152"/>
    <x v="1"/>
    <x v="194"/>
    <x v="1"/>
    <x v="845"/>
    <x v="1"/>
    <x v="13"/>
    <x v="831"/>
    <x v="2943"/>
    <x v="2"/>
    <x v="0"/>
    <x v="4664"/>
  </r>
  <r>
    <n v="5589"/>
    <x v="2781"/>
    <x v="2"/>
    <x v="866"/>
    <x v="885"/>
    <x v="1"/>
    <s v="EM-14140"/>
    <x v="670"/>
    <x v="2"/>
    <s v="United States"/>
    <x v="120"/>
    <x v="37"/>
    <x v="150"/>
    <x v="1"/>
    <x v="733"/>
    <x v="1"/>
    <x v="8"/>
    <x v="725"/>
    <x v="861"/>
    <x v="0"/>
    <x v="2"/>
    <x v="892"/>
  </r>
  <r>
    <n v="5590"/>
    <x v="2782"/>
    <x v="0"/>
    <x v="16"/>
    <x v="440"/>
    <x v="0"/>
    <s v="DB-13615"/>
    <x v="140"/>
    <x v="0"/>
    <s v="United States"/>
    <x v="8"/>
    <x v="1"/>
    <x v="94"/>
    <x v="1"/>
    <x v="75"/>
    <x v="1"/>
    <x v="4"/>
    <x v="75"/>
    <x v="4024"/>
    <x v="1"/>
    <x v="0"/>
    <x v="4665"/>
  </r>
  <r>
    <n v="5591"/>
    <x v="2782"/>
    <x v="0"/>
    <x v="16"/>
    <x v="440"/>
    <x v="0"/>
    <s v="DB-13615"/>
    <x v="140"/>
    <x v="0"/>
    <s v="United States"/>
    <x v="8"/>
    <x v="1"/>
    <x v="94"/>
    <x v="1"/>
    <x v="718"/>
    <x v="1"/>
    <x v="4"/>
    <x v="710"/>
    <x v="836"/>
    <x v="0"/>
    <x v="0"/>
    <x v="866"/>
  </r>
  <r>
    <n v="5592"/>
    <x v="2783"/>
    <x v="2"/>
    <x v="303"/>
    <x v="1146"/>
    <x v="0"/>
    <s v="ML-17395"/>
    <x v="504"/>
    <x v="1"/>
    <s v="United States"/>
    <x v="80"/>
    <x v="30"/>
    <x v="100"/>
    <x v="3"/>
    <x v="812"/>
    <x v="0"/>
    <x v="1"/>
    <x v="801"/>
    <x v="4025"/>
    <x v="0"/>
    <x v="0"/>
    <x v="4666"/>
  </r>
  <r>
    <n v="5593"/>
    <x v="2783"/>
    <x v="2"/>
    <x v="303"/>
    <x v="1146"/>
    <x v="0"/>
    <s v="ML-17395"/>
    <x v="504"/>
    <x v="1"/>
    <s v="United States"/>
    <x v="80"/>
    <x v="30"/>
    <x v="100"/>
    <x v="3"/>
    <x v="92"/>
    <x v="1"/>
    <x v="8"/>
    <x v="92"/>
    <x v="4026"/>
    <x v="7"/>
    <x v="0"/>
    <x v="4667"/>
  </r>
  <r>
    <n v="5594"/>
    <x v="2784"/>
    <x v="3"/>
    <x v="123"/>
    <x v="654"/>
    <x v="1"/>
    <s v="JH-15430"/>
    <x v="371"/>
    <x v="0"/>
    <s v="United States"/>
    <x v="138"/>
    <x v="24"/>
    <x v="177"/>
    <x v="3"/>
    <x v="697"/>
    <x v="1"/>
    <x v="8"/>
    <x v="690"/>
    <x v="4027"/>
    <x v="3"/>
    <x v="6"/>
    <x v="4668"/>
  </r>
  <r>
    <n v="5595"/>
    <x v="2785"/>
    <x v="3"/>
    <x v="241"/>
    <x v="706"/>
    <x v="3"/>
    <s v="BP-11095"/>
    <x v="162"/>
    <x v="1"/>
    <s v="United States"/>
    <x v="104"/>
    <x v="31"/>
    <x v="128"/>
    <x v="3"/>
    <x v="469"/>
    <x v="2"/>
    <x v="7"/>
    <x v="465"/>
    <x v="3743"/>
    <x v="0"/>
    <x v="0"/>
    <x v="4669"/>
  </r>
  <r>
    <n v="5596"/>
    <x v="2785"/>
    <x v="3"/>
    <x v="241"/>
    <x v="706"/>
    <x v="3"/>
    <s v="BP-11095"/>
    <x v="162"/>
    <x v="1"/>
    <s v="United States"/>
    <x v="104"/>
    <x v="31"/>
    <x v="128"/>
    <x v="3"/>
    <x v="1285"/>
    <x v="2"/>
    <x v="7"/>
    <x v="1262"/>
    <x v="1907"/>
    <x v="1"/>
    <x v="0"/>
    <x v="2049"/>
  </r>
  <r>
    <n v="5597"/>
    <x v="2786"/>
    <x v="1"/>
    <x v="12"/>
    <x v="591"/>
    <x v="1"/>
    <s v="SB-20185"/>
    <x v="766"/>
    <x v="0"/>
    <s v="United States"/>
    <x v="3"/>
    <x v="38"/>
    <x v="208"/>
    <x v="3"/>
    <x v="141"/>
    <x v="1"/>
    <x v="8"/>
    <x v="141"/>
    <x v="4028"/>
    <x v="0"/>
    <x v="0"/>
    <x v="4670"/>
  </r>
  <r>
    <n v="5598"/>
    <x v="2787"/>
    <x v="3"/>
    <x v="778"/>
    <x v="971"/>
    <x v="1"/>
    <s v="SV-20785"/>
    <x v="647"/>
    <x v="0"/>
    <s v="United States"/>
    <x v="248"/>
    <x v="39"/>
    <x v="307"/>
    <x v="3"/>
    <x v="1059"/>
    <x v="1"/>
    <x v="14"/>
    <x v="1039"/>
    <x v="3456"/>
    <x v="1"/>
    <x v="0"/>
    <x v="4671"/>
  </r>
  <r>
    <n v="5599"/>
    <x v="2787"/>
    <x v="3"/>
    <x v="778"/>
    <x v="971"/>
    <x v="1"/>
    <s v="SV-20785"/>
    <x v="647"/>
    <x v="0"/>
    <s v="United States"/>
    <x v="248"/>
    <x v="39"/>
    <x v="307"/>
    <x v="3"/>
    <x v="1742"/>
    <x v="1"/>
    <x v="6"/>
    <x v="1722"/>
    <x v="3953"/>
    <x v="1"/>
    <x v="0"/>
    <x v="4564"/>
  </r>
  <r>
    <n v="5600"/>
    <x v="2788"/>
    <x v="2"/>
    <x v="462"/>
    <x v="127"/>
    <x v="3"/>
    <s v="DO-13435"/>
    <x v="157"/>
    <x v="0"/>
    <s v="United States"/>
    <x v="38"/>
    <x v="24"/>
    <x v="47"/>
    <x v="3"/>
    <x v="1753"/>
    <x v="1"/>
    <x v="6"/>
    <x v="1734"/>
    <x v="4029"/>
    <x v="0"/>
    <x v="2"/>
    <x v="4672"/>
  </r>
  <r>
    <n v="5601"/>
    <x v="2788"/>
    <x v="2"/>
    <x v="462"/>
    <x v="127"/>
    <x v="3"/>
    <s v="DO-13435"/>
    <x v="157"/>
    <x v="0"/>
    <s v="United States"/>
    <x v="38"/>
    <x v="24"/>
    <x v="47"/>
    <x v="3"/>
    <x v="135"/>
    <x v="1"/>
    <x v="12"/>
    <x v="135"/>
    <x v="4030"/>
    <x v="2"/>
    <x v="2"/>
    <x v="4673"/>
  </r>
  <r>
    <n v="5602"/>
    <x v="2788"/>
    <x v="2"/>
    <x v="462"/>
    <x v="127"/>
    <x v="3"/>
    <s v="DO-13435"/>
    <x v="157"/>
    <x v="0"/>
    <s v="United States"/>
    <x v="38"/>
    <x v="24"/>
    <x v="47"/>
    <x v="3"/>
    <x v="1089"/>
    <x v="2"/>
    <x v="11"/>
    <x v="1070"/>
    <x v="4031"/>
    <x v="1"/>
    <x v="2"/>
    <x v="4674"/>
  </r>
  <r>
    <n v="5603"/>
    <x v="2789"/>
    <x v="0"/>
    <x v="278"/>
    <x v="652"/>
    <x v="0"/>
    <s v="TB-21355"/>
    <x v="422"/>
    <x v="1"/>
    <s v="United States"/>
    <x v="12"/>
    <x v="5"/>
    <x v="16"/>
    <x v="2"/>
    <x v="1754"/>
    <x v="1"/>
    <x v="4"/>
    <x v="1735"/>
    <x v="1831"/>
    <x v="7"/>
    <x v="2"/>
    <x v="4675"/>
  </r>
  <r>
    <n v="5604"/>
    <x v="2789"/>
    <x v="0"/>
    <x v="278"/>
    <x v="652"/>
    <x v="0"/>
    <s v="TB-21355"/>
    <x v="422"/>
    <x v="1"/>
    <s v="United States"/>
    <x v="12"/>
    <x v="5"/>
    <x v="16"/>
    <x v="2"/>
    <x v="1673"/>
    <x v="1"/>
    <x v="10"/>
    <x v="1652"/>
    <x v="2020"/>
    <x v="2"/>
    <x v="2"/>
    <x v="4676"/>
  </r>
  <r>
    <n v="5605"/>
    <x v="2790"/>
    <x v="1"/>
    <x v="155"/>
    <x v="157"/>
    <x v="1"/>
    <s v="BS-11380"/>
    <x v="510"/>
    <x v="1"/>
    <s v="United States"/>
    <x v="20"/>
    <x v="15"/>
    <x v="164"/>
    <x v="3"/>
    <x v="1681"/>
    <x v="1"/>
    <x v="8"/>
    <x v="1660"/>
    <x v="3455"/>
    <x v="5"/>
    <x v="2"/>
    <x v="3922"/>
  </r>
  <r>
    <n v="5606"/>
    <x v="2791"/>
    <x v="0"/>
    <x v="873"/>
    <x v="1043"/>
    <x v="1"/>
    <s v="FM-14215"/>
    <x v="524"/>
    <x v="1"/>
    <s v="United States"/>
    <x v="247"/>
    <x v="3"/>
    <x v="306"/>
    <x v="0"/>
    <x v="1445"/>
    <x v="0"/>
    <x v="5"/>
    <x v="1423"/>
    <x v="1232"/>
    <x v="0"/>
    <x v="2"/>
    <x v="2566"/>
  </r>
  <r>
    <n v="5607"/>
    <x v="2791"/>
    <x v="0"/>
    <x v="873"/>
    <x v="1043"/>
    <x v="1"/>
    <s v="FM-14215"/>
    <x v="524"/>
    <x v="1"/>
    <s v="United States"/>
    <x v="247"/>
    <x v="3"/>
    <x v="306"/>
    <x v="0"/>
    <x v="812"/>
    <x v="0"/>
    <x v="1"/>
    <x v="801"/>
    <x v="4032"/>
    <x v="7"/>
    <x v="2"/>
    <x v="4677"/>
  </r>
  <r>
    <n v="5608"/>
    <x v="2792"/>
    <x v="3"/>
    <x v="613"/>
    <x v="866"/>
    <x v="1"/>
    <s v="JL-15835"/>
    <x v="252"/>
    <x v="0"/>
    <s v="United States"/>
    <x v="20"/>
    <x v="15"/>
    <x v="23"/>
    <x v="3"/>
    <x v="147"/>
    <x v="1"/>
    <x v="6"/>
    <x v="147"/>
    <x v="4033"/>
    <x v="2"/>
    <x v="0"/>
    <x v="981"/>
  </r>
  <r>
    <n v="5609"/>
    <x v="2793"/>
    <x v="1"/>
    <x v="401"/>
    <x v="223"/>
    <x v="1"/>
    <s v="AF-10870"/>
    <x v="578"/>
    <x v="0"/>
    <s v="United States"/>
    <x v="8"/>
    <x v="1"/>
    <x v="9"/>
    <x v="1"/>
    <x v="1034"/>
    <x v="1"/>
    <x v="9"/>
    <x v="1016"/>
    <x v="4034"/>
    <x v="0"/>
    <x v="0"/>
    <x v="4678"/>
  </r>
  <r>
    <n v="5610"/>
    <x v="2794"/>
    <x v="3"/>
    <x v="515"/>
    <x v="559"/>
    <x v="1"/>
    <s v="BG-11035"/>
    <x v="767"/>
    <x v="0"/>
    <s v="United States"/>
    <x v="53"/>
    <x v="28"/>
    <x v="68"/>
    <x v="0"/>
    <x v="764"/>
    <x v="2"/>
    <x v="11"/>
    <x v="756"/>
    <x v="3042"/>
    <x v="0"/>
    <x v="0"/>
    <x v="3397"/>
  </r>
  <r>
    <n v="5611"/>
    <x v="2795"/>
    <x v="1"/>
    <x v="348"/>
    <x v="486"/>
    <x v="2"/>
    <s v="MB-17305"/>
    <x v="93"/>
    <x v="0"/>
    <s v="United States"/>
    <x v="74"/>
    <x v="24"/>
    <x v="93"/>
    <x v="3"/>
    <x v="176"/>
    <x v="2"/>
    <x v="11"/>
    <x v="175"/>
    <x v="4035"/>
    <x v="1"/>
    <x v="2"/>
    <x v="4679"/>
  </r>
  <r>
    <n v="5612"/>
    <x v="2796"/>
    <x v="3"/>
    <x v="238"/>
    <x v="554"/>
    <x v="1"/>
    <s v="HW-14935"/>
    <x v="304"/>
    <x v="1"/>
    <s v="United States"/>
    <x v="4"/>
    <x v="4"/>
    <x v="59"/>
    <x v="1"/>
    <x v="695"/>
    <x v="2"/>
    <x v="11"/>
    <x v="1053"/>
    <x v="4036"/>
    <x v="0"/>
    <x v="0"/>
    <x v="4680"/>
  </r>
  <r>
    <n v="5613"/>
    <x v="2796"/>
    <x v="3"/>
    <x v="238"/>
    <x v="554"/>
    <x v="1"/>
    <s v="HW-14935"/>
    <x v="304"/>
    <x v="1"/>
    <s v="United States"/>
    <x v="4"/>
    <x v="4"/>
    <x v="59"/>
    <x v="1"/>
    <x v="577"/>
    <x v="2"/>
    <x v="11"/>
    <x v="572"/>
    <x v="4037"/>
    <x v="6"/>
    <x v="0"/>
    <x v="4681"/>
  </r>
  <r>
    <n v="5614"/>
    <x v="2797"/>
    <x v="0"/>
    <x v="1056"/>
    <x v="606"/>
    <x v="1"/>
    <s v="AB-10105"/>
    <x v="455"/>
    <x v="0"/>
    <s v="United States"/>
    <x v="20"/>
    <x v="15"/>
    <x v="164"/>
    <x v="3"/>
    <x v="1755"/>
    <x v="1"/>
    <x v="4"/>
    <x v="1736"/>
    <x v="4038"/>
    <x v="0"/>
    <x v="0"/>
    <x v="4682"/>
  </r>
  <r>
    <n v="5615"/>
    <x v="2798"/>
    <x v="0"/>
    <x v="828"/>
    <x v="395"/>
    <x v="1"/>
    <s v="JP-15460"/>
    <x v="687"/>
    <x v="1"/>
    <s v="United States"/>
    <x v="20"/>
    <x v="15"/>
    <x v="45"/>
    <x v="3"/>
    <x v="319"/>
    <x v="1"/>
    <x v="6"/>
    <x v="316"/>
    <x v="4039"/>
    <x v="2"/>
    <x v="0"/>
    <x v="4683"/>
  </r>
  <r>
    <n v="5616"/>
    <x v="2798"/>
    <x v="0"/>
    <x v="828"/>
    <x v="395"/>
    <x v="1"/>
    <s v="JP-15460"/>
    <x v="687"/>
    <x v="1"/>
    <s v="United States"/>
    <x v="20"/>
    <x v="15"/>
    <x v="45"/>
    <x v="3"/>
    <x v="77"/>
    <x v="1"/>
    <x v="9"/>
    <x v="77"/>
    <x v="4040"/>
    <x v="2"/>
    <x v="0"/>
    <x v="4684"/>
  </r>
  <r>
    <n v="5617"/>
    <x v="2798"/>
    <x v="0"/>
    <x v="828"/>
    <x v="395"/>
    <x v="1"/>
    <s v="JP-15460"/>
    <x v="687"/>
    <x v="1"/>
    <s v="United States"/>
    <x v="20"/>
    <x v="15"/>
    <x v="45"/>
    <x v="3"/>
    <x v="563"/>
    <x v="1"/>
    <x v="6"/>
    <x v="558"/>
    <x v="1624"/>
    <x v="5"/>
    <x v="0"/>
    <x v="4685"/>
  </r>
  <r>
    <n v="5618"/>
    <x v="2799"/>
    <x v="3"/>
    <x v="160"/>
    <x v="446"/>
    <x v="1"/>
    <s v="DV-13045"/>
    <x v="1"/>
    <x v="1"/>
    <s v="United States"/>
    <x v="26"/>
    <x v="18"/>
    <x v="31"/>
    <x v="0"/>
    <x v="1122"/>
    <x v="0"/>
    <x v="5"/>
    <x v="1101"/>
    <x v="3947"/>
    <x v="0"/>
    <x v="2"/>
    <x v="4557"/>
  </r>
  <r>
    <n v="5619"/>
    <x v="2800"/>
    <x v="1"/>
    <x v="227"/>
    <x v="14"/>
    <x v="2"/>
    <s v="CM-12190"/>
    <x v="496"/>
    <x v="0"/>
    <s v="United States"/>
    <x v="70"/>
    <x v="1"/>
    <x v="188"/>
    <x v="1"/>
    <x v="16"/>
    <x v="1"/>
    <x v="4"/>
    <x v="16"/>
    <x v="2337"/>
    <x v="4"/>
    <x v="0"/>
    <x v="4686"/>
  </r>
  <r>
    <n v="5620"/>
    <x v="2801"/>
    <x v="0"/>
    <x v="477"/>
    <x v="424"/>
    <x v="1"/>
    <s v="SC-20695"/>
    <x v="281"/>
    <x v="1"/>
    <s v="United States"/>
    <x v="411"/>
    <x v="6"/>
    <x v="498"/>
    <x v="2"/>
    <x v="295"/>
    <x v="2"/>
    <x v="11"/>
    <x v="292"/>
    <x v="4041"/>
    <x v="2"/>
    <x v="0"/>
    <x v="4687"/>
  </r>
  <r>
    <n v="5621"/>
    <x v="2801"/>
    <x v="0"/>
    <x v="477"/>
    <x v="424"/>
    <x v="1"/>
    <s v="SC-20695"/>
    <x v="281"/>
    <x v="1"/>
    <s v="United States"/>
    <x v="411"/>
    <x v="6"/>
    <x v="498"/>
    <x v="2"/>
    <x v="1279"/>
    <x v="1"/>
    <x v="6"/>
    <x v="1255"/>
    <x v="4042"/>
    <x v="7"/>
    <x v="0"/>
    <x v="4688"/>
  </r>
  <r>
    <n v="5622"/>
    <x v="2801"/>
    <x v="0"/>
    <x v="477"/>
    <x v="424"/>
    <x v="1"/>
    <s v="SC-20695"/>
    <x v="281"/>
    <x v="1"/>
    <s v="United States"/>
    <x v="411"/>
    <x v="6"/>
    <x v="498"/>
    <x v="2"/>
    <x v="38"/>
    <x v="0"/>
    <x v="1"/>
    <x v="38"/>
    <x v="4043"/>
    <x v="0"/>
    <x v="0"/>
    <x v="4689"/>
  </r>
  <r>
    <n v="5623"/>
    <x v="2801"/>
    <x v="0"/>
    <x v="477"/>
    <x v="424"/>
    <x v="1"/>
    <s v="SC-20695"/>
    <x v="281"/>
    <x v="1"/>
    <s v="United States"/>
    <x v="411"/>
    <x v="6"/>
    <x v="498"/>
    <x v="2"/>
    <x v="1466"/>
    <x v="0"/>
    <x v="5"/>
    <x v="1443"/>
    <x v="4044"/>
    <x v="10"/>
    <x v="0"/>
    <x v="4690"/>
  </r>
  <r>
    <n v="5624"/>
    <x v="2802"/>
    <x v="0"/>
    <x v="1057"/>
    <x v="464"/>
    <x v="0"/>
    <s v="VW-21775"/>
    <x v="100"/>
    <x v="1"/>
    <s v="United States"/>
    <x v="1"/>
    <x v="1"/>
    <x v="3"/>
    <x v="1"/>
    <x v="1072"/>
    <x v="2"/>
    <x v="11"/>
    <x v="1052"/>
    <x v="1506"/>
    <x v="4"/>
    <x v="0"/>
    <x v="1588"/>
  </r>
  <r>
    <n v="5625"/>
    <x v="2802"/>
    <x v="0"/>
    <x v="1057"/>
    <x v="464"/>
    <x v="0"/>
    <s v="VW-21775"/>
    <x v="100"/>
    <x v="1"/>
    <s v="United States"/>
    <x v="1"/>
    <x v="1"/>
    <x v="3"/>
    <x v="1"/>
    <x v="1332"/>
    <x v="2"/>
    <x v="11"/>
    <x v="1308"/>
    <x v="2684"/>
    <x v="0"/>
    <x v="0"/>
    <x v="4691"/>
  </r>
  <r>
    <n v="5626"/>
    <x v="2803"/>
    <x v="2"/>
    <x v="411"/>
    <x v="511"/>
    <x v="0"/>
    <s v="PP-18955"/>
    <x v="452"/>
    <x v="2"/>
    <s v="United States"/>
    <x v="4"/>
    <x v="4"/>
    <x v="60"/>
    <x v="1"/>
    <x v="50"/>
    <x v="0"/>
    <x v="5"/>
    <x v="50"/>
    <x v="51"/>
    <x v="0"/>
    <x v="0"/>
    <x v="51"/>
  </r>
  <r>
    <n v="5627"/>
    <x v="2803"/>
    <x v="2"/>
    <x v="411"/>
    <x v="511"/>
    <x v="0"/>
    <s v="PP-18955"/>
    <x v="452"/>
    <x v="2"/>
    <s v="United States"/>
    <x v="4"/>
    <x v="4"/>
    <x v="60"/>
    <x v="1"/>
    <x v="971"/>
    <x v="0"/>
    <x v="3"/>
    <x v="956"/>
    <x v="4045"/>
    <x v="6"/>
    <x v="0"/>
    <x v="4692"/>
  </r>
  <r>
    <n v="5628"/>
    <x v="2804"/>
    <x v="3"/>
    <x v="335"/>
    <x v="553"/>
    <x v="1"/>
    <s v="DR-12880"/>
    <x v="112"/>
    <x v="1"/>
    <s v="United States"/>
    <x v="100"/>
    <x v="2"/>
    <x v="123"/>
    <x v="0"/>
    <x v="264"/>
    <x v="1"/>
    <x v="2"/>
    <x v="261"/>
    <x v="853"/>
    <x v="5"/>
    <x v="2"/>
    <x v="4693"/>
  </r>
  <r>
    <n v="5629"/>
    <x v="2804"/>
    <x v="3"/>
    <x v="335"/>
    <x v="553"/>
    <x v="1"/>
    <s v="DR-12880"/>
    <x v="112"/>
    <x v="1"/>
    <s v="United States"/>
    <x v="100"/>
    <x v="2"/>
    <x v="123"/>
    <x v="0"/>
    <x v="1756"/>
    <x v="0"/>
    <x v="1"/>
    <x v="1737"/>
    <x v="4046"/>
    <x v="1"/>
    <x v="2"/>
    <x v="4694"/>
  </r>
  <r>
    <n v="5630"/>
    <x v="2805"/>
    <x v="0"/>
    <x v="1036"/>
    <x v="319"/>
    <x v="0"/>
    <s v="RB-19465"/>
    <x v="46"/>
    <x v="2"/>
    <s v="United States"/>
    <x v="10"/>
    <x v="9"/>
    <x v="105"/>
    <x v="3"/>
    <x v="1000"/>
    <x v="0"/>
    <x v="3"/>
    <x v="983"/>
    <x v="4047"/>
    <x v="6"/>
    <x v="10"/>
    <x v="4695"/>
  </r>
  <r>
    <n v="5631"/>
    <x v="2806"/>
    <x v="2"/>
    <x v="1058"/>
    <x v="1147"/>
    <x v="1"/>
    <s v="NF-18385"/>
    <x v="173"/>
    <x v="0"/>
    <s v="United States"/>
    <x v="269"/>
    <x v="17"/>
    <x v="336"/>
    <x v="0"/>
    <x v="475"/>
    <x v="2"/>
    <x v="11"/>
    <x v="471"/>
    <x v="4048"/>
    <x v="1"/>
    <x v="0"/>
    <x v="4696"/>
  </r>
  <r>
    <n v="5632"/>
    <x v="2806"/>
    <x v="2"/>
    <x v="1058"/>
    <x v="1147"/>
    <x v="1"/>
    <s v="NF-18385"/>
    <x v="173"/>
    <x v="0"/>
    <s v="United States"/>
    <x v="269"/>
    <x v="17"/>
    <x v="336"/>
    <x v="0"/>
    <x v="1021"/>
    <x v="0"/>
    <x v="3"/>
    <x v="1003"/>
    <x v="4049"/>
    <x v="5"/>
    <x v="0"/>
    <x v="4697"/>
  </r>
  <r>
    <n v="5633"/>
    <x v="2806"/>
    <x v="2"/>
    <x v="1058"/>
    <x v="1147"/>
    <x v="1"/>
    <s v="NF-18385"/>
    <x v="173"/>
    <x v="0"/>
    <s v="United States"/>
    <x v="269"/>
    <x v="17"/>
    <x v="336"/>
    <x v="0"/>
    <x v="44"/>
    <x v="1"/>
    <x v="8"/>
    <x v="44"/>
    <x v="45"/>
    <x v="0"/>
    <x v="0"/>
    <x v="45"/>
  </r>
  <r>
    <n v="5634"/>
    <x v="2807"/>
    <x v="0"/>
    <x v="713"/>
    <x v="961"/>
    <x v="0"/>
    <s v="CR-12580"/>
    <x v="615"/>
    <x v="2"/>
    <s v="United States"/>
    <x v="20"/>
    <x v="15"/>
    <x v="29"/>
    <x v="3"/>
    <x v="620"/>
    <x v="1"/>
    <x v="8"/>
    <x v="33"/>
    <x v="3330"/>
    <x v="3"/>
    <x v="2"/>
    <x v="4698"/>
  </r>
  <r>
    <n v="5635"/>
    <x v="2808"/>
    <x v="1"/>
    <x v="901"/>
    <x v="726"/>
    <x v="2"/>
    <s v="SU-20665"/>
    <x v="711"/>
    <x v="2"/>
    <s v="United States"/>
    <x v="447"/>
    <x v="12"/>
    <x v="540"/>
    <x v="2"/>
    <x v="997"/>
    <x v="1"/>
    <x v="8"/>
    <x v="980"/>
    <x v="4050"/>
    <x v="2"/>
    <x v="0"/>
    <x v="4699"/>
  </r>
  <r>
    <n v="5636"/>
    <x v="2809"/>
    <x v="3"/>
    <x v="213"/>
    <x v="221"/>
    <x v="1"/>
    <s v="SC-20050"/>
    <x v="337"/>
    <x v="2"/>
    <s v="United States"/>
    <x v="448"/>
    <x v="1"/>
    <x v="541"/>
    <x v="1"/>
    <x v="340"/>
    <x v="1"/>
    <x v="8"/>
    <x v="336"/>
    <x v="4051"/>
    <x v="2"/>
    <x v="2"/>
    <x v="4700"/>
  </r>
  <r>
    <n v="5637"/>
    <x v="2809"/>
    <x v="3"/>
    <x v="213"/>
    <x v="221"/>
    <x v="1"/>
    <s v="SC-20050"/>
    <x v="337"/>
    <x v="2"/>
    <s v="United States"/>
    <x v="448"/>
    <x v="1"/>
    <x v="541"/>
    <x v="1"/>
    <x v="1523"/>
    <x v="2"/>
    <x v="11"/>
    <x v="1501"/>
    <x v="4052"/>
    <x v="1"/>
    <x v="0"/>
    <x v="4701"/>
  </r>
  <r>
    <n v="5638"/>
    <x v="2810"/>
    <x v="3"/>
    <x v="606"/>
    <x v="504"/>
    <x v="1"/>
    <s v="ML-18040"/>
    <x v="614"/>
    <x v="1"/>
    <s v="United States"/>
    <x v="130"/>
    <x v="12"/>
    <x v="165"/>
    <x v="2"/>
    <x v="1757"/>
    <x v="0"/>
    <x v="5"/>
    <x v="1738"/>
    <x v="4053"/>
    <x v="1"/>
    <x v="0"/>
    <x v="4702"/>
  </r>
  <r>
    <n v="5639"/>
    <x v="2811"/>
    <x v="2"/>
    <x v="1059"/>
    <x v="999"/>
    <x v="1"/>
    <s v="GM-14440"/>
    <x v="306"/>
    <x v="0"/>
    <s v="United States"/>
    <x v="70"/>
    <x v="1"/>
    <x v="142"/>
    <x v="1"/>
    <x v="157"/>
    <x v="0"/>
    <x v="1"/>
    <x v="156"/>
    <x v="3694"/>
    <x v="5"/>
    <x v="2"/>
    <x v="4225"/>
  </r>
  <r>
    <n v="5640"/>
    <x v="2811"/>
    <x v="2"/>
    <x v="1059"/>
    <x v="999"/>
    <x v="1"/>
    <s v="GM-14440"/>
    <x v="306"/>
    <x v="0"/>
    <s v="United States"/>
    <x v="70"/>
    <x v="1"/>
    <x v="142"/>
    <x v="1"/>
    <x v="467"/>
    <x v="0"/>
    <x v="1"/>
    <x v="463"/>
    <x v="3146"/>
    <x v="1"/>
    <x v="2"/>
    <x v="3537"/>
  </r>
  <r>
    <n v="5641"/>
    <x v="2812"/>
    <x v="2"/>
    <x v="865"/>
    <x v="919"/>
    <x v="1"/>
    <s v="JK-15640"/>
    <x v="82"/>
    <x v="2"/>
    <s v="United States"/>
    <x v="80"/>
    <x v="24"/>
    <x v="345"/>
    <x v="3"/>
    <x v="1732"/>
    <x v="1"/>
    <x v="10"/>
    <x v="1711"/>
    <x v="4054"/>
    <x v="6"/>
    <x v="2"/>
    <x v="4703"/>
  </r>
  <r>
    <n v="5642"/>
    <x v="2813"/>
    <x v="3"/>
    <x v="459"/>
    <x v="710"/>
    <x v="2"/>
    <s v="AT-10435"/>
    <x v="401"/>
    <x v="2"/>
    <s v="United States"/>
    <x v="255"/>
    <x v="29"/>
    <x v="315"/>
    <x v="3"/>
    <x v="21"/>
    <x v="1"/>
    <x v="6"/>
    <x v="21"/>
    <x v="1760"/>
    <x v="4"/>
    <x v="0"/>
    <x v="4704"/>
  </r>
  <r>
    <n v="5643"/>
    <x v="2814"/>
    <x v="0"/>
    <x v="178"/>
    <x v="1012"/>
    <x v="0"/>
    <s v="DB-12910"/>
    <x v="626"/>
    <x v="2"/>
    <s v="United States"/>
    <x v="38"/>
    <x v="32"/>
    <x v="112"/>
    <x v="0"/>
    <x v="247"/>
    <x v="0"/>
    <x v="5"/>
    <x v="245"/>
    <x v="991"/>
    <x v="4"/>
    <x v="0"/>
    <x v="4705"/>
  </r>
  <r>
    <n v="5644"/>
    <x v="2815"/>
    <x v="1"/>
    <x v="1060"/>
    <x v="1148"/>
    <x v="0"/>
    <s v="AH-10690"/>
    <x v="706"/>
    <x v="1"/>
    <s v="United States"/>
    <x v="185"/>
    <x v="32"/>
    <x v="235"/>
    <x v="0"/>
    <x v="1303"/>
    <x v="1"/>
    <x v="12"/>
    <x v="1279"/>
    <x v="1465"/>
    <x v="1"/>
    <x v="0"/>
    <x v="1544"/>
  </r>
  <r>
    <n v="5645"/>
    <x v="2816"/>
    <x v="3"/>
    <x v="721"/>
    <x v="762"/>
    <x v="2"/>
    <s v="SJ-20125"/>
    <x v="319"/>
    <x v="2"/>
    <s v="United States"/>
    <x v="4"/>
    <x v="4"/>
    <x v="59"/>
    <x v="1"/>
    <x v="530"/>
    <x v="1"/>
    <x v="8"/>
    <x v="525"/>
    <x v="1601"/>
    <x v="2"/>
    <x v="2"/>
    <x v="4706"/>
  </r>
  <r>
    <n v="5646"/>
    <x v="2817"/>
    <x v="3"/>
    <x v="349"/>
    <x v="887"/>
    <x v="1"/>
    <s v="HM-14860"/>
    <x v="447"/>
    <x v="1"/>
    <s v="United States"/>
    <x v="73"/>
    <x v="30"/>
    <x v="92"/>
    <x v="3"/>
    <x v="943"/>
    <x v="0"/>
    <x v="5"/>
    <x v="927"/>
    <x v="4055"/>
    <x v="2"/>
    <x v="0"/>
    <x v="4707"/>
  </r>
  <r>
    <n v="5647"/>
    <x v="2818"/>
    <x v="1"/>
    <x v="1038"/>
    <x v="96"/>
    <x v="1"/>
    <s v="AG-10495"/>
    <x v="122"/>
    <x v="1"/>
    <s v="United States"/>
    <x v="166"/>
    <x v="17"/>
    <x v="212"/>
    <x v="0"/>
    <x v="1001"/>
    <x v="0"/>
    <x v="5"/>
    <x v="984"/>
    <x v="4056"/>
    <x v="9"/>
    <x v="0"/>
    <x v="4708"/>
  </r>
  <r>
    <n v="5648"/>
    <x v="2819"/>
    <x v="3"/>
    <x v="808"/>
    <x v="170"/>
    <x v="1"/>
    <s v="JB-16000"/>
    <x v="677"/>
    <x v="0"/>
    <s v="United States"/>
    <x v="288"/>
    <x v="7"/>
    <x v="362"/>
    <x v="1"/>
    <x v="585"/>
    <x v="1"/>
    <x v="10"/>
    <x v="580"/>
    <x v="541"/>
    <x v="1"/>
    <x v="0"/>
    <x v="551"/>
  </r>
  <r>
    <n v="5649"/>
    <x v="2820"/>
    <x v="3"/>
    <x v="729"/>
    <x v="698"/>
    <x v="0"/>
    <s v="AJ-10795"/>
    <x v="295"/>
    <x v="1"/>
    <s v="United States"/>
    <x v="339"/>
    <x v="1"/>
    <x v="429"/>
    <x v="1"/>
    <x v="1516"/>
    <x v="1"/>
    <x v="10"/>
    <x v="1494"/>
    <x v="56"/>
    <x v="2"/>
    <x v="0"/>
    <x v="56"/>
  </r>
  <r>
    <n v="5650"/>
    <x v="2820"/>
    <x v="3"/>
    <x v="729"/>
    <x v="698"/>
    <x v="0"/>
    <s v="AJ-10795"/>
    <x v="295"/>
    <x v="1"/>
    <s v="United States"/>
    <x v="339"/>
    <x v="1"/>
    <x v="429"/>
    <x v="1"/>
    <x v="1758"/>
    <x v="1"/>
    <x v="12"/>
    <x v="1702"/>
    <x v="4057"/>
    <x v="2"/>
    <x v="0"/>
    <x v="4709"/>
  </r>
  <r>
    <n v="5651"/>
    <x v="2820"/>
    <x v="3"/>
    <x v="729"/>
    <x v="698"/>
    <x v="0"/>
    <s v="AJ-10795"/>
    <x v="295"/>
    <x v="1"/>
    <s v="United States"/>
    <x v="339"/>
    <x v="1"/>
    <x v="429"/>
    <x v="1"/>
    <x v="1505"/>
    <x v="1"/>
    <x v="4"/>
    <x v="1483"/>
    <x v="232"/>
    <x v="0"/>
    <x v="0"/>
    <x v="232"/>
  </r>
  <r>
    <n v="5652"/>
    <x v="2820"/>
    <x v="3"/>
    <x v="729"/>
    <x v="698"/>
    <x v="0"/>
    <s v="AJ-10795"/>
    <x v="295"/>
    <x v="1"/>
    <s v="United States"/>
    <x v="339"/>
    <x v="1"/>
    <x v="429"/>
    <x v="1"/>
    <x v="178"/>
    <x v="0"/>
    <x v="0"/>
    <x v="177"/>
    <x v="4058"/>
    <x v="2"/>
    <x v="11"/>
    <x v="4710"/>
  </r>
  <r>
    <n v="5653"/>
    <x v="2821"/>
    <x v="3"/>
    <x v="833"/>
    <x v="768"/>
    <x v="1"/>
    <s v="MM-18280"/>
    <x v="152"/>
    <x v="1"/>
    <s v="United States"/>
    <x v="20"/>
    <x v="15"/>
    <x v="29"/>
    <x v="3"/>
    <x v="1522"/>
    <x v="1"/>
    <x v="10"/>
    <x v="1500"/>
    <x v="1018"/>
    <x v="7"/>
    <x v="0"/>
    <x v="1057"/>
  </r>
  <r>
    <n v="5654"/>
    <x v="2822"/>
    <x v="2"/>
    <x v="130"/>
    <x v="193"/>
    <x v="1"/>
    <s v="TH-21235"/>
    <x v="260"/>
    <x v="1"/>
    <s v="United States"/>
    <x v="85"/>
    <x v="1"/>
    <x v="106"/>
    <x v="1"/>
    <x v="134"/>
    <x v="1"/>
    <x v="6"/>
    <x v="134"/>
    <x v="4059"/>
    <x v="7"/>
    <x v="0"/>
    <x v="4711"/>
  </r>
  <r>
    <n v="5655"/>
    <x v="2823"/>
    <x v="0"/>
    <x v="122"/>
    <x v="967"/>
    <x v="2"/>
    <s v="AH-10120"/>
    <x v="571"/>
    <x v="2"/>
    <s v="United States"/>
    <x v="127"/>
    <x v="21"/>
    <x v="160"/>
    <x v="1"/>
    <x v="443"/>
    <x v="1"/>
    <x v="8"/>
    <x v="438"/>
    <x v="4060"/>
    <x v="4"/>
    <x v="6"/>
    <x v="4712"/>
  </r>
  <r>
    <n v="5656"/>
    <x v="2823"/>
    <x v="0"/>
    <x v="122"/>
    <x v="967"/>
    <x v="2"/>
    <s v="AH-10120"/>
    <x v="571"/>
    <x v="2"/>
    <s v="United States"/>
    <x v="127"/>
    <x v="21"/>
    <x v="160"/>
    <x v="1"/>
    <x v="512"/>
    <x v="1"/>
    <x v="6"/>
    <x v="507"/>
    <x v="4061"/>
    <x v="4"/>
    <x v="2"/>
    <x v="4713"/>
  </r>
  <r>
    <n v="5657"/>
    <x v="2823"/>
    <x v="0"/>
    <x v="122"/>
    <x v="967"/>
    <x v="2"/>
    <s v="AH-10120"/>
    <x v="571"/>
    <x v="2"/>
    <s v="United States"/>
    <x v="127"/>
    <x v="21"/>
    <x v="160"/>
    <x v="1"/>
    <x v="1749"/>
    <x v="1"/>
    <x v="10"/>
    <x v="1730"/>
    <x v="25"/>
    <x v="0"/>
    <x v="2"/>
    <x v="4714"/>
  </r>
  <r>
    <n v="5658"/>
    <x v="2823"/>
    <x v="0"/>
    <x v="122"/>
    <x v="967"/>
    <x v="2"/>
    <s v="AH-10120"/>
    <x v="571"/>
    <x v="2"/>
    <s v="United States"/>
    <x v="127"/>
    <x v="21"/>
    <x v="160"/>
    <x v="1"/>
    <x v="437"/>
    <x v="2"/>
    <x v="11"/>
    <x v="432"/>
    <x v="4062"/>
    <x v="1"/>
    <x v="2"/>
    <x v="4715"/>
  </r>
  <r>
    <n v="5659"/>
    <x v="2823"/>
    <x v="0"/>
    <x v="122"/>
    <x v="967"/>
    <x v="2"/>
    <s v="AH-10120"/>
    <x v="571"/>
    <x v="2"/>
    <s v="United States"/>
    <x v="127"/>
    <x v="21"/>
    <x v="160"/>
    <x v="1"/>
    <x v="1000"/>
    <x v="0"/>
    <x v="3"/>
    <x v="983"/>
    <x v="4063"/>
    <x v="2"/>
    <x v="5"/>
    <x v="4716"/>
  </r>
  <r>
    <n v="5660"/>
    <x v="2823"/>
    <x v="0"/>
    <x v="122"/>
    <x v="967"/>
    <x v="2"/>
    <s v="AH-10120"/>
    <x v="571"/>
    <x v="2"/>
    <s v="United States"/>
    <x v="127"/>
    <x v="21"/>
    <x v="160"/>
    <x v="1"/>
    <x v="1508"/>
    <x v="1"/>
    <x v="2"/>
    <x v="1486"/>
    <x v="801"/>
    <x v="4"/>
    <x v="2"/>
    <x v="826"/>
  </r>
  <r>
    <n v="5661"/>
    <x v="2823"/>
    <x v="0"/>
    <x v="122"/>
    <x v="967"/>
    <x v="2"/>
    <s v="AH-10120"/>
    <x v="571"/>
    <x v="2"/>
    <s v="United States"/>
    <x v="127"/>
    <x v="21"/>
    <x v="160"/>
    <x v="1"/>
    <x v="1378"/>
    <x v="2"/>
    <x v="7"/>
    <x v="1354"/>
    <x v="4064"/>
    <x v="1"/>
    <x v="2"/>
    <x v="4717"/>
  </r>
  <r>
    <n v="5662"/>
    <x v="2824"/>
    <x v="0"/>
    <x v="446"/>
    <x v="152"/>
    <x v="1"/>
    <s v="CL-12700"/>
    <x v="642"/>
    <x v="2"/>
    <s v="United States"/>
    <x v="34"/>
    <x v="22"/>
    <x v="42"/>
    <x v="1"/>
    <x v="278"/>
    <x v="0"/>
    <x v="5"/>
    <x v="275"/>
    <x v="4065"/>
    <x v="0"/>
    <x v="2"/>
    <x v="4718"/>
  </r>
  <r>
    <n v="5663"/>
    <x v="2824"/>
    <x v="0"/>
    <x v="446"/>
    <x v="152"/>
    <x v="1"/>
    <s v="CL-12700"/>
    <x v="642"/>
    <x v="2"/>
    <s v="United States"/>
    <x v="34"/>
    <x v="22"/>
    <x v="42"/>
    <x v="1"/>
    <x v="1043"/>
    <x v="1"/>
    <x v="4"/>
    <x v="1023"/>
    <x v="4066"/>
    <x v="6"/>
    <x v="2"/>
    <x v="4719"/>
  </r>
  <r>
    <n v="5664"/>
    <x v="2825"/>
    <x v="0"/>
    <x v="658"/>
    <x v="246"/>
    <x v="3"/>
    <s v="JG-15310"/>
    <x v="684"/>
    <x v="1"/>
    <s v="United States"/>
    <x v="46"/>
    <x v="24"/>
    <x v="55"/>
    <x v="3"/>
    <x v="1759"/>
    <x v="1"/>
    <x v="6"/>
    <x v="1739"/>
    <x v="4067"/>
    <x v="0"/>
    <x v="2"/>
    <x v="4720"/>
  </r>
  <r>
    <n v="5665"/>
    <x v="2825"/>
    <x v="0"/>
    <x v="658"/>
    <x v="246"/>
    <x v="3"/>
    <s v="JG-15310"/>
    <x v="684"/>
    <x v="1"/>
    <s v="United States"/>
    <x v="46"/>
    <x v="24"/>
    <x v="55"/>
    <x v="3"/>
    <x v="1085"/>
    <x v="1"/>
    <x v="8"/>
    <x v="1066"/>
    <x v="2227"/>
    <x v="3"/>
    <x v="6"/>
    <x v="2403"/>
  </r>
  <r>
    <n v="5666"/>
    <x v="2825"/>
    <x v="0"/>
    <x v="658"/>
    <x v="246"/>
    <x v="3"/>
    <s v="JG-15310"/>
    <x v="684"/>
    <x v="1"/>
    <s v="United States"/>
    <x v="46"/>
    <x v="24"/>
    <x v="55"/>
    <x v="3"/>
    <x v="225"/>
    <x v="1"/>
    <x v="4"/>
    <x v="223"/>
    <x v="4068"/>
    <x v="7"/>
    <x v="2"/>
    <x v="4721"/>
  </r>
  <r>
    <n v="5667"/>
    <x v="2825"/>
    <x v="0"/>
    <x v="658"/>
    <x v="246"/>
    <x v="3"/>
    <s v="JG-15310"/>
    <x v="684"/>
    <x v="1"/>
    <s v="United States"/>
    <x v="46"/>
    <x v="24"/>
    <x v="55"/>
    <x v="3"/>
    <x v="821"/>
    <x v="1"/>
    <x v="4"/>
    <x v="809"/>
    <x v="4069"/>
    <x v="0"/>
    <x v="2"/>
    <x v="4722"/>
  </r>
  <r>
    <n v="5668"/>
    <x v="2826"/>
    <x v="0"/>
    <x v="725"/>
    <x v="35"/>
    <x v="1"/>
    <s v="SE-20110"/>
    <x v="339"/>
    <x v="0"/>
    <s v="United States"/>
    <x v="4"/>
    <x v="4"/>
    <x v="5"/>
    <x v="1"/>
    <x v="676"/>
    <x v="1"/>
    <x v="2"/>
    <x v="670"/>
    <x v="2"/>
    <x v="0"/>
    <x v="0"/>
    <x v="2"/>
  </r>
  <r>
    <n v="5669"/>
    <x v="2826"/>
    <x v="0"/>
    <x v="725"/>
    <x v="35"/>
    <x v="1"/>
    <s v="SE-20110"/>
    <x v="339"/>
    <x v="0"/>
    <s v="United States"/>
    <x v="4"/>
    <x v="4"/>
    <x v="5"/>
    <x v="1"/>
    <x v="544"/>
    <x v="1"/>
    <x v="8"/>
    <x v="539"/>
    <x v="4070"/>
    <x v="9"/>
    <x v="2"/>
    <x v="4723"/>
  </r>
  <r>
    <n v="5670"/>
    <x v="2826"/>
    <x v="0"/>
    <x v="725"/>
    <x v="35"/>
    <x v="1"/>
    <s v="SE-20110"/>
    <x v="339"/>
    <x v="0"/>
    <s v="United States"/>
    <x v="4"/>
    <x v="4"/>
    <x v="5"/>
    <x v="1"/>
    <x v="1301"/>
    <x v="2"/>
    <x v="11"/>
    <x v="1277"/>
    <x v="1948"/>
    <x v="1"/>
    <x v="0"/>
    <x v="2099"/>
  </r>
  <r>
    <n v="5671"/>
    <x v="2827"/>
    <x v="1"/>
    <x v="988"/>
    <x v="1149"/>
    <x v="0"/>
    <s v="TG-21640"/>
    <x v="228"/>
    <x v="0"/>
    <s v="United States"/>
    <x v="449"/>
    <x v="45"/>
    <x v="542"/>
    <x v="1"/>
    <x v="1740"/>
    <x v="0"/>
    <x v="5"/>
    <x v="1720"/>
    <x v="4071"/>
    <x v="4"/>
    <x v="0"/>
    <x v="4724"/>
  </r>
  <r>
    <n v="5672"/>
    <x v="2827"/>
    <x v="1"/>
    <x v="988"/>
    <x v="1149"/>
    <x v="0"/>
    <s v="TG-21640"/>
    <x v="228"/>
    <x v="0"/>
    <s v="United States"/>
    <x v="449"/>
    <x v="45"/>
    <x v="542"/>
    <x v="1"/>
    <x v="1717"/>
    <x v="2"/>
    <x v="7"/>
    <x v="1695"/>
    <x v="4072"/>
    <x v="1"/>
    <x v="2"/>
    <x v="4725"/>
  </r>
  <r>
    <n v="5673"/>
    <x v="2828"/>
    <x v="3"/>
    <x v="855"/>
    <x v="548"/>
    <x v="1"/>
    <s v="SH-19975"/>
    <x v="64"/>
    <x v="1"/>
    <s v="United States"/>
    <x v="61"/>
    <x v="5"/>
    <x v="176"/>
    <x v="2"/>
    <x v="1652"/>
    <x v="1"/>
    <x v="12"/>
    <x v="1632"/>
    <x v="4073"/>
    <x v="0"/>
    <x v="2"/>
    <x v="4726"/>
  </r>
  <r>
    <n v="5674"/>
    <x v="2828"/>
    <x v="3"/>
    <x v="855"/>
    <x v="548"/>
    <x v="1"/>
    <s v="SH-19975"/>
    <x v="64"/>
    <x v="1"/>
    <s v="United States"/>
    <x v="61"/>
    <x v="5"/>
    <x v="176"/>
    <x v="2"/>
    <x v="523"/>
    <x v="1"/>
    <x v="10"/>
    <x v="518"/>
    <x v="582"/>
    <x v="0"/>
    <x v="2"/>
    <x v="591"/>
  </r>
  <r>
    <n v="5675"/>
    <x v="2829"/>
    <x v="0"/>
    <x v="115"/>
    <x v="1040"/>
    <x v="1"/>
    <s v="MC-17275"/>
    <x v="507"/>
    <x v="0"/>
    <s v="United States"/>
    <x v="4"/>
    <x v="4"/>
    <x v="59"/>
    <x v="1"/>
    <x v="644"/>
    <x v="1"/>
    <x v="10"/>
    <x v="638"/>
    <x v="91"/>
    <x v="0"/>
    <x v="0"/>
    <x v="91"/>
  </r>
  <r>
    <n v="5676"/>
    <x v="2830"/>
    <x v="2"/>
    <x v="1061"/>
    <x v="1150"/>
    <x v="1"/>
    <s v="PJ-18835"/>
    <x v="601"/>
    <x v="1"/>
    <s v="United States"/>
    <x v="4"/>
    <x v="4"/>
    <x v="60"/>
    <x v="1"/>
    <x v="179"/>
    <x v="2"/>
    <x v="7"/>
    <x v="178"/>
    <x v="4074"/>
    <x v="5"/>
    <x v="2"/>
    <x v="4727"/>
  </r>
  <r>
    <n v="5677"/>
    <x v="2830"/>
    <x v="2"/>
    <x v="1061"/>
    <x v="1150"/>
    <x v="1"/>
    <s v="PJ-18835"/>
    <x v="601"/>
    <x v="1"/>
    <s v="United States"/>
    <x v="4"/>
    <x v="4"/>
    <x v="60"/>
    <x v="1"/>
    <x v="1691"/>
    <x v="2"/>
    <x v="11"/>
    <x v="1670"/>
    <x v="4075"/>
    <x v="4"/>
    <x v="0"/>
    <x v="4728"/>
  </r>
  <r>
    <n v="5678"/>
    <x v="2831"/>
    <x v="2"/>
    <x v="282"/>
    <x v="1061"/>
    <x v="1"/>
    <s v="ZC-21910"/>
    <x v="233"/>
    <x v="0"/>
    <s v="United States"/>
    <x v="22"/>
    <x v="10"/>
    <x v="26"/>
    <x v="2"/>
    <x v="1525"/>
    <x v="0"/>
    <x v="5"/>
    <x v="1503"/>
    <x v="2360"/>
    <x v="1"/>
    <x v="7"/>
    <x v="4729"/>
  </r>
  <r>
    <n v="5679"/>
    <x v="2832"/>
    <x v="0"/>
    <x v="1062"/>
    <x v="1151"/>
    <x v="1"/>
    <s v="SC-20680"/>
    <x v="649"/>
    <x v="2"/>
    <s v="United States"/>
    <x v="450"/>
    <x v="12"/>
    <x v="543"/>
    <x v="2"/>
    <x v="848"/>
    <x v="1"/>
    <x v="13"/>
    <x v="33"/>
    <x v="4076"/>
    <x v="3"/>
    <x v="0"/>
    <x v="4730"/>
  </r>
  <r>
    <n v="5680"/>
    <x v="2832"/>
    <x v="0"/>
    <x v="1062"/>
    <x v="1151"/>
    <x v="1"/>
    <s v="SC-20680"/>
    <x v="649"/>
    <x v="2"/>
    <s v="United States"/>
    <x v="450"/>
    <x v="12"/>
    <x v="543"/>
    <x v="2"/>
    <x v="519"/>
    <x v="1"/>
    <x v="10"/>
    <x v="514"/>
    <x v="1446"/>
    <x v="0"/>
    <x v="0"/>
    <x v="1522"/>
  </r>
  <r>
    <n v="5681"/>
    <x v="2833"/>
    <x v="0"/>
    <x v="446"/>
    <x v="424"/>
    <x v="1"/>
    <s v="BP-11230"/>
    <x v="546"/>
    <x v="0"/>
    <s v="United States"/>
    <x v="387"/>
    <x v="26"/>
    <x v="472"/>
    <x v="2"/>
    <x v="1206"/>
    <x v="1"/>
    <x v="8"/>
    <x v="1182"/>
    <x v="4077"/>
    <x v="7"/>
    <x v="0"/>
    <x v="4731"/>
  </r>
  <r>
    <n v="5682"/>
    <x v="2833"/>
    <x v="0"/>
    <x v="446"/>
    <x v="424"/>
    <x v="1"/>
    <s v="BP-11230"/>
    <x v="546"/>
    <x v="0"/>
    <s v="United States"/>
    <x v="387"/>
    <x v="26"/>
    <x v="472"/>
    <x v="2"/>
    <x v="55"/>
    <x v="1"/>
    <x v="10"/>
    <x v="55"/>
    <x v="90"/>
    <x v="7"/>
    <x v="0"/>
    <x v="90"/>
  </r>
  <r>
    <n v="5683"/>
    <x v="2834"/>
    <x v="2"/>
    <x v="1063"/>
    <x v="521"/>
    <x v="1"/>
    <s v="RD-19585"/>
    <x v="361"/>
    <x v="0"/>
    <s v="United States"/>
    <x v="417"/>
    <x v="32"/>
    <x v="505"/>
    <x v="0"/>
    <x v="1634"/>
    <x v="1"/>
    <x v="10"/>
    <x v="1615"/>
    <x v="3426"/>
    <x v="1"/>
    <x v="0"/>
    <x v="4363"/>
  </r>
  <r>
    <n v="5684"/>
    <x v="2834"/>
    <x v="2"/>
    <x v="1063"/>
    <x v="521"/>
    <x v="1"/>
    <s v="RD-19585"/>
    <x v="361"/>
    <x v="0"/>
    <s v="United States"/>
    <x v="417"/>
    <x v="32"/>
    <x v="505"/>
    <x v="0"/>
    <x v="1521"/>
    <x v="2"/>
    <x v="7"/>
    <x v="1499"/>
    <x v="4078"/>
    <x v="3"/>
    <x v="0"/>
    <x v="4732"/>
  </r>
  <r>
    <n v="5685"/>
    <x v="2834"/>
    <x v="2"/>
    <x v="1063"/>
    <x v="521"/>
    <x v="1"/>
    <s v="RD-19585"/>
    <x v="361"/>
    <x v="0"/>
    <s v="United States"/>
    <x v="417"/>
    <x v="32"/>
    <x v="505"/>
    <x v="0"/>
    <x v="1271"/>
    <x v="1"/>
    <x v="9"/>
    <x v="1247"/>
    <x v="901"/>
    <x v="2"/>
    <x v="0"/>
    <x v="4733"/>
  </r>
  <r>
    <n v="5686"/>
    <x v="2835"/>
    <x v="1"/>
    <x v="599"/>
    <x v="745"/>
    <x v="3"/>
    <s v="KL-16645"/>
    <x v="107"/>
    <x v="0"/>
    <s v="United States"/>
    <x v="4"/>
    <x v="4"/>
    <x v="59"/>
    <x v="1"/>
    <x v="102"/>
    <x v="1"/>
    <x v="8"/>
    <x v="102"/>
    <x v="2066"/>
    <x v="1"/>
    <x v="2"/>
    <x v="4734"/>
  </r>
  <r>
    <n v="5687"/>
    <x v="2836"/>
    <x v="2"/>
    <x v="1064"/>
    <x v="1152"/>
    <x v="3"/>
    <s v="CK-12205"/>
    <x v="237"/>
    <x v="0"/>
    <s v="United States"/>
    <x v="264"/>
    <x v="2"/>
    <x v="330"/>
    <x v="0"/>
    <x v="110"/>
    <x v="1"/>
    <x v="13"/>
    <x v="110"/>
    <x v="4079"/>
    <x v="2"/>
    <x v="2"/>
    <x v="4735"/>
  </r>
  <r>
    <n v="5688"/>
    <x v="2836"/>
    <x v="2"/>
    <x v="1064"/>
    <x v="1152"/>
    <x v="3"/>
    <s v="CK-12205"/>
    <x v="237"/>
    <x v="0"/>
    <s v="United States"/>
    <x v="264"/>
    <x v="2"/>
    <x v="330"/>
    <x v="0"/>
    <x v="1251"/>
    <x v="0"/>
    <x v="5"/>
    <x v="1226"/>
    <x v="4080"/>
    <x v="5"/>
    <x v="2"/>
    <x v="4736"/>
  </r>
  <r>
    <n v="5689"/>
    <x v="2836"/>
    <x v="2"/>
    <x v="1064"/>
    <x v="1152"/>
    <x v="3"/>
    <s v="CK-12205"/>
    <x v="237"/>
    <x v="0"/>
    <s v="United States"/>
    <x v="264"/>
    <x v="2"/>
    <x v="330"/>
    <x v="0"/>
    <x v="1214"/>
    <x v="1"/>
    <x v="12"/>
    <x v="746"/>
    <x v="4081"/>
    <x v="3"/>
    <x v="2"/>
    <x v="4737"/>
  </r>
  <r>
    <n v="5690"/>
    <x v="2837"/>
    <x v="1"/>
    <x v="207"/>
    <x v="16"/>
    <x v="1"/>
    <s v="RB-19705"/>
    <x v="42"/>
    <x v="2"/>
    <s v="United States"/>
    <x v="12"/>
    <x v="5"/>
    <x v="32"/>
    <x v="2"/>
    <x v="1745"/>
    <x v="0"/>
    <x v="1"/>
    <x v="1725"/>
    <x v="4082"/>
    <x v="1"/>
    <x v="4"/>
    <x v="4738"/>
  </r>
  <r>
    <n v="5691"/>
    <x v="2838"/>
    <x v="1"/>
    <x v="895"/>
    <x v="313"/>
    <x v="1"/>
    <s v="KM-16225"/>
    <x v="366"/>
    <x v="1"/>
    <s v="United States"/>
    <x v="248"/>
    <x v="39"/>
    <x v="307"/>
    <x v="3"/>
    <x v="1279"/>
    <x v="1"/>
    <x v="6"/>
    <x v="1255"/>
    <x v="4083"/>
    <x v="6"/>
    <x v="0"/>
    <x v="4739"/>
  </r>
  <r>
    <n v="5692"/>
    <x v="2838"/>
    <x v="1"/>
    <x v="895"/>
    <x v="313"/>
    <x v="1"/>
    <s v="KM-16225"/>
    <x v="366"/>
    <x v="1"/>
    <s v="United States"/>
    <x v="248"/>
    <x v="39"/>
    <x v="307"/>
    <x v="3"/>
    <x v="422"/>
    <x v="1"/>
    <x v="10"/>
    <x v="417"/>
    <x v="915"/>
    <x v="2"/>
    <x v="0"/>
    <x v="948"/>
  </r>
  <r>
    <n v="5693"/>
    <x v="2838"/>
    <x v="1"/>
    <x v="895"/>
    <x v="313"/>
    <x v="1"/>
    <s v="KM-16225"/>
    <x v="366"/>
    <x v="1"/>
    <s v="United States"/>
    <x v="248"/>
    <x v="39"/>
    <x v="307"/>
    <x v="3"/>
    <x v="524"/>
    <x v="2"/>
    <x v="7"/>
    <x v="519"/>
    <x v="4084"/>
    <x v="7"/>
    <x v="0"/>
    <x v="4740"/>
  </r>
  <r>
    <n v="5694"/>
    <x v="2838"/>
    <x v="1"/>
    <x v="895"/>
    <x v="313"/>
    <x v="1"/>
    <s v="KM-16225"/>
    <x v="366"/>
    <x v="1"/>
    <s v="United States"/>
    <x v="248"/>
    <x v="39"/>
    <x v="307"/>
    <x v="3"/>
    <x v="1714"/>
    <x v="1"/>
    <x v="10"/>
    <x v="1692"/>
    <x v="1603"/>
    <x v="2"/>
    <x v="0"/>
    <x v="4741"/>
  </r>
  <r>
    <n v="5695"/>
    <x v="2838"/>
    <x v="1"/>
    <x v="895"/>
    <x v="313"/>
    <x v="1"/>
    <s v="KM-16225"/>
    <x v="366"/>
    <x v="1"/>
    <s v="United States"/>
    <x v="248"/>
    <x v="39"/>
    <x v="307"/>
    <x v="3"/>
    <x v="323"/>
    <x v="0"/>
    <x v="1"/>
    <x v="320"/>
    <x v="3116"/>
    <x v="1"/>
    <x v="0"/>
    <x v="3949"/>
  </r>
  <r>
    <n v="5696"/>
    <x v="2839"/>
    <x v="0"/>
    <x v="465"/>
    <x v="477"/>
    <x v="0"/>
    <s v="AH-10465"/>
    <x v="733"/>
    <x v="0"/>
    <s v="United States"/>
    <x v="8"/>
    <x v="1"/>
    <x v="9"/>
    <x v="1"/>
    <x v="972"/>
    <x v="0"/>
    <x v="3"/>
    <x v="957"/>
    <x v="4085"/>
    <x v="0"/>
    <x v="2"/>
    <x v="4742"/>
  </r>
  <r>
    <n v="5697"/>
    <x v="2840"/>
    <x v="3"/>
    <x v="336"/>
    <x v="499"/>
    <x v="1"/>
    <s v="AG-10765"/>
    <x v="326"/>
    <x v="2"/>
    <s v="United States"/>
    <x v="22"/>
    <x v="10"/>
    <x v="36"/>
    <x v="2"/>
    <x v="338"/>
    <x v="1"/>
    <x v="8"/>
    <x v="334"/>
    <x v="4086"/>
    <x v="6"/>
    <x v="3"/>
    <x v="4743"/>
  </r>
  <r>
    <n v="5698"/>
    <x v="2840"/>
    <x v="3"/>
    <x v="336"/>
    <x v="499"/>
    <x v="1"/>
    <s v="AG-10765"/>
    <x v="326"/>
    <x v="2"/>
    <s v="United States"/>
    <x v="22"/>
    <x v="10"/>
    <x v="36"/>
    <x v="2"/>
    <x v="1080"/>
    <x v="1"/>
    <x v="8"/>
    <x v="1061"/>
    <x v="4087"/>
    <x v="7"/>
    <x v="3"/>
    <x v="4744"/>
  </r>
  <r>
    <n v="5699"/>
    <x v="2841"/>
    <x v="0"/>
    <x v="732"/>
    <x v="519"/>
    <x v="3"/>
    <s v="EB-14170"/>
    <x v="432"/>
    <x v="0"/>
    <s v="United States"/>
    <x v="128"/>
    <x v="5"/>
    <x v="161"/>
    <x v="2"/>
    <x v="579"/>
    <x v="1"/>
    <x v="2"/>
    <x v="574"/>
    <x v="1583"/>
    <x v="7"/>
    <x v="2"/>
    <x v="4745"/>
  </r>
  <r>
    <n v="5700"/>
    <x v="2842"/>
    <x v="3"/>
    <x v="132"/>
    <x v="834"/>
    <x v="1"/>
    <s v="PG-18895"/>
    <x v="38"/>
    <x v="0"/>
    <s v="United States"/>
    <x v="8"/>
    <x v="1"/>
    <x v="9"/>
    <x v="1"/>
    <x v="1665"/>
    <x v="1"/>
    <x v="10"/>
    <x v="1644"/>
    <x v="1211"/>
    <x v="5"/>
    <x v="0"/>
    <x v="4746"/>
  </r>
  <r>
    <n v="5701"/>
    <x v="2843"/>
    <x v="0"/>
    <x v="390"/>
    <x v="482"/>
    <x v="2"/>
    <s v="CA-12055"/>
    <x v="402"/>
    <x v="2"/>
    <s v="United States"/>
    <x v="138"/>
    <x v="24"/>
    <x v="177"/>
    <x v="3"/>
    <x v="618"/>
    <x v="1"/>
    <x v="12"/>
    <x v="613"/>
    <x v="4088"/>
    <x v="1"/>
    <x v="2"/>
    <x v="4747"/>
  </r>
  <r>
    <n v="5702"/>
    <x v="2843"/>
    <x v="0"/>
    <x v="390"/>
    <x v="482"/>
    <x v="2"/>
    <s v="CA-12055"/>
    <x v="402"/>
    <x v="2"/>
    <s v="United States"/>
    <x v="138"/>
    <x v="24"/>
    <x v="177"/>
    <x v="3"/>
    <x v="1067"/>
    <x v="2"/>
    <x v="11"/>
    <x v="1047"/>
    <x v="4089"/>
    <x v="2"/>
    <x v="2"/>
    <x v="4748"/>
  </r>
  <r>
    <n v="5703"/>
    <x v="2844"/>
    <x v="2"/>
    <x v="637"/>
    <x v="444"/>
    <x v="1"/>
    <s v="SS-20875"/>
    <x v="286"/>
    <x v="0"/>
    <s v="United States"/>
    <x v="292"/>
    <x v="24"/>
    <x v="367"/>
    <x v="3"/>
    <x v="950"/>
    <x v="1"/>
    <x v="6"/>
    <x v="934"/>
    <x v="370"/>
    <x v="7"/>
    <x v="2"/>
    <x v="4749"/>
  </r>
  <r>
    <n v="5704"/>
    <x v="2844"/>
    <x v="2"/>
    <x v="637"/>
    <x v="444"/>
    <x v="1"/>
    <s v="SS-20875"/>
    <x v="286"/>
    <x v="0"/>
    <s v="United States"/>
    <x v="292"/>
    <x v="24"/>
    <x v="367"/>
    <x v="3"/>
    <x v="1337"/>
    <x v="0"/>
    <x v="3"/>
    <x v="1313"/>
    <x v="4090"/>
    <x v="7"/>
    <x v="10"/>
    <x v="4750"/>
  </r>
  <r>
    <n v="5705"/>
    <x v="2844"/>
    <x v="2"/>
    <x v="637"/>
    <x v="444"/>
    <x v="1"/>
    <s v="SS-20875"/>
    <x v="286"/>
    <x v="0"/>
    <s v="United States"/>
    <x v="292"/>
    <x v="24"/>
    <x v="367"/>
    <x v="3"/>
    <x v="764"/>
    <x v="2"/>
    <x v="11"/>
    <x v="756"/>
    <x v="2392"/>
    <x v="7"/>
    <x v="2"/>
    <x v="4751"/>
  </r>
  <r>
    <n v="5706"/>
    <x v="2845"/>
    <x v="2"/>
    <x v="935"/>
    <x v="821"/>
    <x v="1"/>
    <s v="RP-19390"/>
    <x v="261"/>
    <x v="0"/>
    <s v="United States"/>
    <x v="54"/>
    <x v="29"/>
    <x v="69"/>
    <x v="3"/>
    <x v="1562"/>
    <x v="1"/>
    <x v="14"/>
    <x v="1544"/>
    <x v="4091"/>
    <x v="1"/>
    <x v="0"/>
    <x v="4752"/>
  </r>
  <r>
    <n v="5707"/>
    <x v="2846"/>
    <x v="3"/>
    <x v="585"/>
    <x v="425"/>
    <x v="0"/>
    <s v="SC-20440"/>
    <x v="464"/>
    <x v="1"/>
    <s v="United States"/>
    <x v="20"/>
    <x v="15"/>
    <x v="29"/>
    <x v="3"/>
    <x v="1595"/>
    <x v="1"/>
    <x v="8"/>
    <x v="1578"/>
    <x v="3022"/>
    <x v="1"/>
    <x v="2"/>
    <x v="3374"/>
  </r>
  <r>
    <n v="5708"/>
    <x v="2847"/>
    <x v="1"/>
    <x v="412"/>
    <x v="1153"/>
    <x v="1"/>
    <s v="NW-18400"/>
    <x v="508"/>
    <x v="0"/>
    <s v="United States"/>
    <x v="20"/>
    <x v="15"/>
    <x v="23"/>
    <x v="3"/>
    <x v="750"/>
    <x v="0"/>
    <x v="5"/>
    <x v="741"/>
    <x v="4092"/>
    <x v="1"/>
    <x v="0"/>
    <x v="4753"/>
  </r>
  <r>
    <n v="5709"/>
    <x v="2847"/>
    <x v="1"/>
    <x v="412"/>
    <x v="1153"/>
    <x v="1"/>
    <s v="NW-18400"/>
    <x v="508"/>
    <x v="0"/>
    <s v="United States"/>
    <x v="20"/>
    <x v="15"/>
    <x v="23"/>
    <x v="3"/>
    <x v="1420"/>
    <x v="1"/>
    <x v="14"/>
    <x v="1399"/>
    <x v="3956"/>
    <x v="1"/>
    <x v="0"/>
    <x v="4568"/>
  </r>
  <r>
    <n v="5710"/>
    <x v="2847"/>
    <x v="1"/>
    <x v="412"/>
    <x v="1153"/>
    <x v="1"/>
    <s v="NW-18400"/>
    <x v="508"/>
    <x v="0"/>
    <s v="United States"/>
    <x v="20"/>
    <x v="15"/>
    <x v="23"/>
    <x v="3"/>
    <x v="474"/>
    <x v="0"/>
    <x v="1"/>
    <x v="470"/>
    <x v="4093"/>
    <x v="0"/>
    <x v="9"/>
    <x v="4754"/>
  </r>
  <r>
    <n v="5711"/>
    <x v="2847"/>
    <x v="1"/>
    <x v="412"/>
    <x v="1153"/>
    <x v="1"/>
    <s v="NW-18400"/>
    <x v="508"/>
    <x v="0"/>
    <s v="United States"/>
    <x v="20"/>
    <x v="15"/>
    <x v="23"/>
    <x v="3"/>
    <x v="361"/>
    <x v="2"/>
    <x v="16"/>
    <x v="356"/>
    <x v="4094"/>
    <x v="3"/>
    <x v="2"/>
    <x v="4755"/>
  </r>
  <r>
    <n v="5712"/>
    <x v="2847"/>
    <x v="1"/>
    <x v="412"/>
    <x v="1153"/>
    <x v="1"/>
    <s v="NW-18400"/>
    <x v="508"/>
    <x v="0"/>
    <s v="United States"/>
    <x v="20"/>
    <x v="15"/>
    <x v="23"/>
    <x v="3"/>
    <x v="1541"/>
    <x v="1"/>
    <x v="10"/>
    <x v="1520"/>
    <x v="541"/>
    <x v="1"/>
    <x v="0"/>
    <x v="551"/>
  </r>
  <r>
    <n v="5713"/>
    <x v="2848"/>
    <x v="3"/>
    <x v="689"/>
    <x v="849"/>
    <x v="3"/>
    <s v="KW-16435"/>
    <x v="147"/>
    <x v="0"/>
    <s v="United States"/>
    <x v="22"/>
    <x v="10"/>
    <x v="155"/>
    <x v="2"/>
    <x v="521"/>
    <x v="2"/>
    <x v="7"/>
    <x v="516"/>
    <x v="2204"/>
    <x v="7"/>
    <x v="2"/>
    <x v="2378"/>
  </r>
  <r>
    <n v="5714"/>
    <x v="2849"/>
    <x v="2"/>
    <x v="72"/>
    <x v="1154"/>
    <x v="1"/>
    <s v="HR-14770"/>
    <x v="367"/>
    <x v="2"/>
    <s v="United States"/>
    <x v="20"/>
    <x v="15"/>
    <x v="45"/>
    <x v="3"/>
    <x v="869"/>
    <x v="2"/>
    <x v="7"/>
    <x v="854"/>
    <x v="4095"/>
    <x v="1"/>
    <x v="0"/>
    <x v="4756"/>
  </r>
  <r>
    <n v="5715"/>
    <x v="2850"/>
    <x v="3"/>
    <x v="145"/>
    <x v="289"/>
    <x v="1"/>
    <s v="AG-10900"/>
    <x v="151"/>
    <x v="0"/>
    <s v="United States"/>
    <x v="102"/>
    <x v="17"/>
    <x v="195"/>
    <x v="0"/>
    <x v="841"/>
    <x v="1"/>
    <x v="4"/>
    <x v="827"/>
    <x v="4096"/>
    <x v="2"/>
    <x v="0"/>
    <x v="4757"/>
  </r>
  <r>
    <n v="5716"/>
    <x v="2851"/>
    <x v="1"/>
    <x v="330"/>
    <x v="1141"/>
    <x v="0"/>
    <s v="BM-11650"/>
    <x v="312"/>
    <x v="1"/>
    <s v="United States"/>
    <x v="447"/>
    <x v="12"/>
    <x v="540"/>
    <x v="2"/>
    <x v="695"/>
    <x v="2"/>
    <x v="11"/>
    <x v="688"/>
    <x v="1008"/>
    <x v="2"/>
    <x v="0"/>
    <x v="1047"/>
  </r>
  <r>
    <n v="5717"/>
    <x v="2851"/>
    <x v="1"/>
    <x v="330"/>
    <x v="1141"/>
    <x v="0"/>
    <s v="BM-11650"/>
    <x v="312"/>
    <x v="1"/>
    <s v="United States"/>
    <x v="447"/>
    <x v="12"/>
    <x v="540"/>
    <x v="2"/>
    <x v="119"/>
    <x v="2"/>
    <x v="7"/>
    <x v="119"/>
    <x v="3325"/>
    <x v="1"/>
    <x v="0"/>
    <x v="3757"/>
  </r>
  <r>
    <n v="5718"/>
    <x v="2851"/>
    <x v="1"/>
    <x v="330"/>
    <x v="1141"/>
    <x v="0"/>
    <s v="BM-11650"/>
    <x v="312"/>
    <x v="1"/>
    <s v="United States"/>
    <x v="447"/>
    <x v="12"/>
    <x v="540"/>
    <x v="2"/>
    <x v="1451"/>
    <x v="1"/>
    <x v="12"/>
    <x v="33"/>
    <x v="4097"/>
    <x v="3"/>
    <x v="0"/>
    <x v="4758"/>
  </r>
  <r>
    <n v="5719"/>
    <x v="2851"/>
    <x v="1"/>
    <x v="330"/>
    <x v="1141"/>
    <x v="0"/>
    <s v="BM-11650"/>
    <x v="312"/>
    <x v="1"/>
    <s v="United States"/>
    <x v="447"/>
    <x v="12"/>
    <x v="540"/>
    <x v="2"/>
    <x v="930"/>
    <x v="1"/>
    <x v="9"/>
    <x v="914"/>
    <x v="4098"/>
    <x v="1"/>
    <x v="9"/>
    <x v="4759"/>
  </r>
  <r>
    <n v="5720"/>
    <x v="2852"/>
    <x v="3"/>
    <x v="1065"/>
    <x v="504"/>
    <x v="0"/>
    <s v="RD-19720"/>
    <x v="742"/>
    <x v="0"/>
    <s v="United States"/>
    <x v="240"/>
    <x v="14"/>
    <x v="376"/>
    <x v="2"/>
    <x v="1569"/>
    <x v="1"/>
    <x v="4"/>
    <x v="1551"/>
    <x v="4099"/>
    <x v="2"/>
    <x v="0"/>
    <x v="4760"/>
  </r>
  <r>
    <n v="5721"/>
    <x v="2853"/>
    <x v="1"/>
    <x v="717"/>
    <x v="50"/>
    <x v="2"/>
    <s v="KB-16585"/>
    <x v="10"/>
    <x v="1"/>
    <s v="United States"/>
    <x v="24"/>
    <x v="21"/>
    <x v="329"/>
    <x v="1"/>
    <x v="52"/>
    <x v="1"/>
    <x v="13"/>
    <x v="52"/>
    <x v="525"/>
    <x v="2"/>
    <x v="2"/>
    <x v="4761"/>
  </r>
  <r>
    <n v="5722"/>
    <x v="2853"/>
    <x v="1"/>
    <x v="717"/>
    <x v="50"/>
    <x v="2"/>
    <s v="KB-16585"/>
    <x v="10"/>
    <x v="1"/>
    <s v="United States"/>
    <x v="24"/>
    <x v="21"/>
    <x v="329"/>
    <x v="1"/>
    <x v="1302"/>
    <x v="2"/>
    <x v="11"/>
    <x v="1278"/>
    <x v="4100"/>
    <x v="1"/>
    <x v="2"/>
    <x v="4762"/>
  </r>
  <r>
    <n v="5723"/>
    <x v="2853"/>
    <x v="1"/>
    <x v="717"/>
    <x v="50"/>
    <x v="2"/>
    <s v="KB-16585"/>
    <x v="10"/>
    <x v="1"/>
    <s v="United States"/>
    <x v="24"/>
    <x v="21"/>
    <x v="329"/>
    <x v="1"/>
    <x v="1233"/>
    <x v="2"/>
    <x v="11"/>
    <x v="1207"/>
    <x v="4101"/>
    <x v="4"/>
    <x v="2"/>
    <x v="4763"/>
  </r>
  <r>
    <n v="5724"/>
    <x v="2854"/>
    <x v="0"/>
    <x v="182"/>
    <x v="424"/>
    <x v="1"/>
    <s v="DW-13585"/>
    <x v="61"/>
    <x v="1"/>
    <s v="United States"/>
    <x v="8"/>
    <x v="1"/>
    <x v="9"/>
    <x v="1"/>
    <x v="832"/>
    <x v="1"/>
    <x v="10"/>
    <x v="819"/>
    <x v="91"/>
    <x v="0"/>
    <x v="0"/>
    <x v="91"/>
  </r>
  <r>
    <n v="5725"/>
    <x v="2855"/>
    <x v="2"/>
    <x v="358"/>
    <x v="1138"/>
    <x v="1"/>
    <s v="VG-21805"/>
    <x v="500"/>
    <x v="1"/>
    <s v="United States"/>
    <x v="22"/>
    <x v="10"/>
    <x v="155"/>
    <x v="2"/>
    <x v="942"/>
    <x v="1"/>
    <x v="4"/>
    <x v="926"/>
    <x v="4102"/>
    <x v="1"/>
    <x v="2"/>
    <x v="4764"/>
  </r>
  <r>
    <n v="5726"/>
    <x v="2856"/>
    <x v="1"/>
    <x v="12"/>
    <x v="538"/>
    <x v="2"/>
    <s v="DR-12880"/>
    <x v="112"/>
    <x v="1"/>
    <s v="United States"/>
    <x v="20"/>
    <x v="15"/>
    <x v="164"/>
    <x v="3"/>
    <x v="1336"/>
    <x v="2"/>
    <x v="11"/>
    <x v="1312"/>
    <x v="438"/>
    <x v="6"/>
    <x v="0"/>
    <x v="4765"/>
  </r>
  <r>
    <n v="5727"/>
    <x v="2857"/>
    <x v="1"/>
    <x v="124"/>
    <x v="970"/>
    <x v="1"/>
    <s v="AH-10690"/>
    <x v="706"/>
    <x v="1"/>
    <s v="United States"/>
    <x v="12"/>
    <x v="5"/>
    <x v="14"/>
    <x v="2"/>
    <x v="981"/>
    <x v="2"/>
    <x v="7"/>
    <x v="965"/>
    <x v="1266"/>
    <x v="3"/>
    <x v="2"/>
    <x v="1317"/>
  </r>
  <r>
    <n v="5728"/>
    <x v="2858"/>
    <x v="3"/>
    <x v="166"/>
    <x v="114"/>
    <x v="1"/>
    <s v="JP-15520"/>
    <x v="187"/>
    <x v="0"/>
    <s v="United States"/>
    <x v="6"/>
    <x v="6"/>
    <x v="7"/>
    <x v="2"/>
    <x v="1089"/>
    <x v="2"/>
    <x v="11"/>
    <x v="1070"/>
    <x v="4103"/>
    <x v="1"/>
    <x v="0"/>
    <x v="4766"/>
  </r>
  <r>
    <n v="5729"/>
    <x v="2858"/>
    <x v="3"/>
    <x v="166"/>
    <x v="114"/>
    <x v="1"/>
    <s v="JP-15520"/>
    <x v="187"/>
    <x v="0"/>
    <s v="United States"/>
    <x v="6"/>
    <x v="6"/>
    <x v="7"/>
    <x v="2"/>
    <x v="963"/>
    <x v="1"/>
    <x v="9"/>
    <x v="947"/>
    <x v="1234"/>
    <x v="1"/>
    <x v="0"/>
    <x v="1280"/>
  </r>
  <r>
    <n v="5730"/>
    <x v="2858"/>
    <x v="3"/>
    <x v="166"/>
    <x v="114"/>
    <x v="1"/>
    <s v="JP-15520"/>
    <x v="187"/>
    <x v="0"/>
    <s v="United States"/>
    <x v="6"/>
    <x v="6"/>
    <x v="7"/>
    <x v="2"/>
    <x v="580"/>
    <x v="1"/>
    <x v="2"/>
    <x v="575"/>
    <x v="3550"/>
    <x v="0"/>
    <x v="0"/>
    <x v="4043"/>
  </r>
  <r>
    <n v="5731"/>
    <x v="2858"/>
    <x v="3"/>
    <x v="166"/>
    <x v="114"/>
    <x v="1"/>
    <s v="JP-15520"/>
    <x v="187"/>
    <x v="0"/>
    <s v="United States"/>
    <x v="6"/>
    <x v="6"/>
    <x v="7"/>
    <x v="2"/>
    <x v="1121"/>
    <x v="0"/>
    <x v="0"/>
    <x v="1100"/>
    <x v="4104"/>
    <x v="4"/>
    <x v="0"/>
    <x v="4767"/>
  </r>
  <r>
    <n v="5732"/>
    <x v="2858"/>
    <x v="3"/>
    <x v="166"/>
    <x v="114"/>
    <x v="1"/>
    <s v="JP-15520"/>
    <x v="187"/>
    <x v="0"/>
    <s v="United States"/>
    <x v="6"/>
    <x v="6"/>
    <x v="7"/>
    <x v="2"/>
    <x v="320"/>
    <x v="1"/>
    <x v="10"/>
    <x v="317"/>
    <x v="4105"/>
    <x v="4"/>
    <x v="0"/>
    <x v="4768"/>
  </r>
  <r>
    <n v="5733"/>
    <x v="2859"/>
    <x v="3"/>
    <x v="222"/>
    <x v="354"/>
    <x v="2"/>
    <s v="DR-12880"/>
    <x v="112"/>
    <x v="1"/>
    <s v="United States"/>
    <x v="451"/>
    <x v="29"/>
    <x v="544"/>
    <x v="3"/>
    <x v="1531"/>
    <x v="0"/>
    <x v="0"/>
    <x v="1509"/>
    <x v="3166"/>
    <x v="6"/>
    <x v="0"/>
    <x v="4769"/>
  </r>
  <r>
    <n v="5734"/>
    <x v="2859"/>
    <x v="3"/>
    <x v="222"/>
    <x v="354"/>
    <x v="2"/>
    <s v="DR-12880"/>
    <x v="112"/>
    <x v="1"/>
    <s v="United States"/>
    <x v="451"/>
    <x v="29"/>
    <x v="544"/>
    <x v="3"/>
    <x v="682"/>
    <x v="1"/>
    <x v="14"/>
    <x v="676"/>
    <x v="4106"/>
    <x v="1"/>
    <x v="0"/>
    <x v="4770"/>
  </r>
  <r>
    <n v="5735"/>
    <x v="2859"/>
    <x v="3"/>
    <x v="222"/>
    <x v="354"/>
    <x v="2"/>
    <s v="DR-12880"/>
    <x v="112"/>
    <x v="1"/>
    <s v="United States"/>
    <x v="451"/>
    <x v="29"/>
    <x v="544"/>
    <x v="3"/>
    <x v="980"/>
    <x v="0"/>
    <x v="5"/>
    <x v="964"/>
    <x v="2855"/>
    <x v="0"/>
    <x v="0"/>
    <x v="3173"/>
  </r>
  <r>
    <n v="5736"/>
    <x v="2860"/>
    <x v="2"/>
    <x v="290"/>
    <x v="890"/>
    <x v="1"/>
    <s v="JK-15625"/>
    <x v="600"/>
    <x v="0"/>
    <s v="United States"/>
    <x v="20"/>
    <x v="15"/>
    <x v="23"/>
    <x v="3"/>
    <x v="1458"/>
    <x v="1"/>
    <x v="8"/>
    <x v="1435"/>
    <x v="4107"/>
    <x v="1"/>
    <x v="2"/>
    <x v="4771"/>
  </r>
  <r>
    <n v="5737"/>
    <x v="2861"/>
    <x v="2"/>
    <x v="407"/>
    <x v="1155"/>
    <x v="1"/>
    <s v="MV-17485"/>
    <x v="597"/>
    <x v="0"/>
    <s v="United States"/>
    <x v="1"/>
    <x v="1"/>
    <x v="13"/>
    <x v="1"/>
    <x v="364"/>
    <x v="1"/>
    <x v="10"/>
    <x v="359"/>
    <x v="2439"/>
    <x v="0"/>
    <x v="0"/>
    <x v="2664"/>
  </r>
  <r>
    <n v="5738"/>
    <x v="2861"/>
    <x v="2"/>
    <x v="407"/>
    <x v="1155"/>
    <x v="1"/>
    <s v="MV-17485"/>
    <x v="597"/>
    <x v="0"/>
    <s v="United States"/>
    <x v="1"/>
    <x v="1"/>
    <x v="13"/>
    <x v="1"/>
    <x v="76"/>
    <x v="0"/>
    <x v="5"/>
    <x v="76"/>
    <x v="78"/>
    <x v="0"/>
    <x v="0"/>
    <x v="4772"/>
  </r>
  <r>
    <n v="5739"/>
    <x v="2862"/>
    <x v="3"/>
    <x v="413"/>
    <x v="335"/>
    <x v="1"/>
    <s v="BP-11155"/>
    <x v="669"/>
    <x v="0"/>
    <s v="United States"/>
    <x v="8"/>
    <x v="1"/>
    <x v="9"/>
    <x v="1"/>
    <x v="1399"/>
    <x v="1"/>
    <x v="8"/>
    <x v="1377"/>
    <x v="4108"/>
    <x v="1"/>
    <x v="2"/>
    <x v="4773"/>
  </r>
  <r>
    <n v="5740"/>
    <x v="2863"/>
    <x v="3"/>
    <x v="615"/>
    <x v="866"/>
    <x v="2"/>
    <s v="DH-13075"/>
    <x v="704"/>
    <x v="1"/>
    <s v="United States"/>
    <x v="54"/>
    <x v="1"/>
    <x v="260"/>
    <x v="1"/>
    <x v="1641"/>
    <x v="1"/>
    <x v="10"/>
    <x v="1622"/>
    <x v="91"/>
    <x v="0"/>
    <x v="0"/>
    <x v="2056"/>
  </r>
  <r>
    <n v="5741"/>
    <x v="2863"/>
    <x v="3"/>
    <x v="615"/>
    <x v="866"/>
    <x v="2"/>
    <s v="DH-13075"/>
    <x v="704"/>
    <x v="1"/>
    <s v="United States"/>
    <x v="54"/>
    <x v="1"/>
    <x v="260"/>
    <x v="1"/>
    <x v="750"/>
    <x v="0"/>
    <x v="5"/>
    <x v="741"/>
    <x v="4109"/>
    <x v="7"/>
    <x v="0"/>
    <x v="4774"/>
  </r>
  <r>
    <n v="5742"/>
    <x v="2863"/>
    <x v="3"/>
    <x v="615"/>
    <x v="866"/>
    <x v="2"/>
    <s v="DH-13075"/>
    <x v="704"/>
    <x v="1"/>
    <s v="United States"/>
    <x v="54"/>
    <x v="1"/>
    <x v="260"/>
    <x v="1"/>
    <x v="1093"/>
    <x v="2"/>
    <x v="15"/>
    <x v="1074"/>
    <x v="4110"/>
    <x v="0"/>
    <x v="2"/>
    <x v="4775"/>
  </r>
  <r>
    <n v="5743"/>
    <x v="2863"/>
    <x v="3"/>
    <x v="615"/>
    <x v="866"/>
    <x v="2"/>
    <s v="DH-13075"/>
    <x v="704"/>
    <x v="1"/>
    <s v="United States"/>
    <x v="54"/>
    <x v="1"/>
    <x v="260"/>
    <x v="1"/>
    <x v="652"/>
    <x v="1"/>
    <x v="10"/>
    <x v="646"/>
    <x v="4111"/>
    <x v="4"/>
    <x v="0"/>
    <x v="4776"/>
  </r>
  <r>
    <n v="5744"/>
    <x v="2863"/>
    <x v="3"/>
    <x v="615"/>
    <x v="866"/>
    <x v="2"/>
    <s v="DH-13075"/>
    <x v="704"/>
    <x v="1"/>
    <s v="United States"/>
    <x v="54"/>
    <x v="1"/>
    <x v="260"/>
    <x v="1"/>
    <x v="578"/>
    <x v="1"/>
    <x v="10"/>
    <x v="573"/>
    <x v="130"/>
    <x v="1"/>
    <x v="0"/>
    <x v="132"/>
  </r>
  <r>
    <n v="5745"/>
    <x v="2863"/>
    <x v="3"/>
    <x v="615"/>
    <x v="866"/>
    <x v="2"/>
    <s v="DH-13075"/>
    <x v="704"/>
    <x v="1"/>
    <s v="United States"/>
    <x v="54"/>
    <x v="1"/>
    <x v="260"/>
    <x v="1"/>
    <x v="418"/>
    <x v="1"/>
    <x v="4"/>
    <x v="413"/>
    <x v="4112"/>
    <x v="3"/>
    <x v="0"/>
    <x v="4777"/>
  </r>
  <r>
    <n v="5746"/>
    <x v="2863"/>
    <x v="3"/>
    <x v="615"/>
    <x v="866"/>
    <x v="2"/>
    <s v="DH-13075"/>
    <x v="704"/>
    <x v="1"/>
    <s v="United States"/>
    <x v="54"/>
    <x v="1"/>
    <x v="260"/>
    <x v="1"/>
    <x v="1392"/>
    <x v="0"/>
    <x v="5"/>
    <x v="1369"/>
    <x v="748"/>
    <x v="3"/>
    <x v="0"/>
    <x v="4778"/>
  </r>
  <r>
    <n v="5747"/>
    <x v="2864"/>
    <x v="0"/>
    <x v="16"/>
    <x v="485"/>
    <x v="1"/>
    <s v="LH-16900"/>
    <x v="23"/>
    <x v="0"/>
    <s v="United States"/>
    <x v="202"/>
    <x v="3"/>
    <x v="253"/>
    <x v="0"/>
    <x v="495"/>
    <x v="2"/>
    <x v="7"/>
    <x v="490"/>
    <x v="2528"/>
    <x v="0"/>
    <x v="2"/>
    <x v="2773"/>
  </r>
  <r>
    <n v="5748"/>
    <x v="2864"/>
    <x v="0"/>
    <x v="16"/>
    <x v="485"/>
    <x v="1"/>
    <s v="LH-16900"/>
    <x v="23"/>
    <x v="0"/>
    <s v="United States"/>
    <x v="202"/>
    <x v="3"/>
    <x v="253"/>
    <x v="0"/>
    <x v="721"/>
    <x v="2"/>
    <x v="11"/>
    <x v="713"/>
    <x v="3147"/>
    <x v="1"/>
    <x v="2"/>
    <x v="3538"/>
  </r>
  <r>
    <n v="5749"/>
    <x v="2864"/>
    <x v="0"/>
    <x v="16"/>
    <x v="485"/>
    <x v="1"/>
    <s v="LH-16900"/>
    <x v="23"/>
    <x v="0"/>
    <s v="United States"/>
    <x v="202"/>
    <x v="3"/>
    <x v="253"/>
    <x v="0"/>
    <x v="1691"/>
    <x v="2"/>
    <x v="11"/>
    <x v="1670"/>
    <x v="4113"/>
    <x v="1"/>
    <x v="2"/>
    <x v="4779"/>
  </r>
  <r>
    <n v="5750"/>
    <x v="2865"/>
    <x v="3"/>
    <x v="551"/>
    <x v="228"/>
    <x v="1"/>
    <s v="DK-13090"/>
    <x v="54"/>
    <x v="0"/>
    <s v="United States"/>
    <x v="85"/>
    <x v="15"/>
    <x v="254"/>
    <x v="3"/>
    <x v="1250"/>
    <x v="2"/>
    <x v="7"/>
    <x v="1225"/>
    <x v="4114"/>
    <x v="2"/>
    <x v="0"/>
    <x v="4780"/>
  </r>
  <r>
    <n v="5751"/>
    <x v="2866"/>
    <x v="2"/>
    <x v="992"/>
    <x v="1071"/>
    <x v="1"/>
    <s v="SS-20410"/>
    <x v="757"/>
    <x v="0"/>
    <s v="United States"/>
    <x v="452"/>
    <x v="10"/>
    <x v="545"/>
    <x v="2"/>
    <x v="10"/>
    <x v="0"/>
    <x v="3"/>
    <x v="10"/>
    <x v="4115"/>
    <x v="1"/>
    <x v="5"/>
    <x v="4781"/>
  </r>
  <r>
    <n v="5752"/>
    <x v="2867"/>
    <x v="0"/>
    <x v="115"/>
    <x v="113"/>
    <x v="1"/>
    <s v="FP-14320"/>
    <x v="224"/>
    <x v="0"/>
    <s v="United States"/>
    <x v="70"/>
    <x v="1"/>
    <x v="88"/>
    <x v="1"/>
    <x v="1760"/>
    <x v="1"/>
    <x v="2"/>
    <x v="1740"/>
    <x v="1851"/>
    <x v="1"/>
    <x v="0"/>
    <x v="1986"/>
  </r>
  <r>
    <n v="5753"/>
    <x v="2867"/>
    <x v="0"/>
    <x v="115"/>
    <x v="113"/>
    <x v="1"/>
    <s v="FP-14320"/>
    <x v="224"/>
    <x v="0"/>
    <s v="United States"/>
    <x v="70"/>
    <x v="1"/>
    <x v="88"/>
    <x v="1"/>
    <x v="617"/>
    <x v="1"/>
    <x v="2"/>
    <x v="612"/>
    <x v="2809"/>
    <x v="2"/>
    <x v="0"/>
    <x v="3121"/>
  </r>
  <r>
    <n v="5754"/>
    <x v="2868"/>
    <x v="0"/>
    <x v="1066"/>
    <x v="1156"/>
    <x v="1"/>
    <s v="LC-17050"/>
    <x v="702"/>
    <x v="0"/>
    <s v="United States"/>
    <x v="102"/>
    <x v="0"/>
    <x v="126"/>
    <x v="0"/>
    <x v="377"/>
    <x v="0"/>
    <x v="1"/>
    <x v="373"/>
    <x v="405"/>
    <x v="4"/>
    <x v="0"/>
    <x v="414"/>
  </r>
  <r>
    <n v="5755"/>
    <x v="2869"/>
    <x v="1"/>
    <x v="368"/>
    <x v="1157"/>
    <x v="0"/>
    <s v="AS-10240"/>
    <x v="238"/>
    <x v="0"/>
    <s v="United States"/>
    <x v="24"/>
    <x v="17"/>
    <x v="28"/>
    <x v="0"/>
    <x v="324"/>
    <x v="1"/>
    <x v="6"/>
    <x v="321"/>
    <x v="348"/>
    <x v="0"/>
    <x v="0"/>
    <x v="356"/>
  </r>
  <r>
    <n v="5756"/>
    <x v="2870"/>
    <x v="2"/>
    <x v="1005"/>
    <x v="1146"/>
    <x v="1"/>
    <s v="HG-15025"/>
    <x v="643"/>
    <x v="0"/>
    <s v="United States"/>
    <x v="5"/>
    <x v="5"/>
    <x v="6"/>
    <x v="2"/>
    <x v="1683"/>
    <x v="1"/>
    <x v="9"/>
    <x v="1662"/>
    <x v="4116"/>
    <x v="4"/>
    <x v="3"/>
    <x v="4782"/>
  </r>
  <r>
    <n v="5757"/>
    <x v="2870"/>
    <x v="2"/>
    <x v="1005"/>
    <x v="1146"/>
    <x v="1"/>
    <s v="HG-15025"/>
    <x v="643"/>
    <x v="0"/>
    <s v="United States"/>
    <x v="5"/>
    <x v="5"/>
    <x v="6"/>
    <x v="2"/>
    <x v="615"/>
    <x v="2"/>
    <x v="16"/>
    <x v="610"/>
    <x v="4117"/>
    <x v="2"/>
    <x v="2"/>
    <x v="4783"/>
  </r>
  <r>
    <n v="5758"/>
    <x v="2871"/>
    <x v="1"/>
    <x v="1067"/>
    <x v="99"/>
    <x v="1"/>
    <s v="BW-11065"/>
    <x v="768"/>
    <x v="0"/>
    <s v="United States"/>
    <x v="253"/>
    <x v="3"/>
    <x v="313"/>
    <x v="0"/>
    <x v="1006"/>
    <x v="0"/>
    <x v="5"/>
    <x v="1372"/>
    <x v="4118"/>
    <x v="1"/>
    <x v="2"/>
    <x v="4784"/>
  </r>
  <r>
    <n v="5759"/>
    <x v="2872"/>
    <x v="1"/>
    <x v="6"/>
    <x v="78"/>
    <x v="2"/>
    <s v="BH-11710"/>
    <x v="3"/>
    <x v="0"/>
    <s v="United States"/>
    <x v="146"/>
    <x v="2"/>
    <x v="186"/>
    <x v="0"/>
    <x v="1734"/>
    <x v="2"/>
    <x v="15"/>
    <x v="1713"/>
    <x v="4119"/>
    <x v="1"/>
    <x v="5"/>
    <x v="4785"/>
  </r>
  <r>
    <n v="5760"/>
    <x v="2873"/>
    <x v="0"/>
    <x v="945"/>
    <x v="525"/>
    <x v="3"/>
    <s v="JP-16135"/>
    <x v="655"/>
    <x v="2"/>
    <s v="United States"/>
    <x v="1"/>
    <x v="1"/>
    <x v="3"/>
    <x v="1"/>
    <x v="772"/>
    <x v="1"/>
    <x v="4"/>
    <x v="764"/>
    <x v="2289"/>
    <x v="4"/>
    <x v="0"/>
    <x v="2475"/>
  </r>
  <r>
    <n v="5761"/>
    <x v="2873"/>
    <x v="0"/>
    <x v="945"/>
    <x v="525"/>
    <x v="3"/>
    <s v="JP-16135"/>
    <x v="655"/>
    <x v="2"/>
    <s v="United States"/>
    <x v="1"/>
    <x v="1"/>
    <x v="3"/>
    <x v="1"/>
    <x v="416"/>
    <x v="1"/>
    <x v="8"/>
    <x v="411"/>
    <x v="4120"/>
    <x v="7"/>
    <x v="2"/>
    <x v="4786"/>
  </r>
  <r>
    <n v="5762"/>
    <x v="2874"/>
    <x v="3"/>
    <x v="801"/>
    <x v="719"/>
    <x v="2"/>
    <s v="JM-16195"/>
    <x v="594"/>
    <x v="0"/>
    <s v="United States"/>
    <x v="453"/>
    <x v="1"/>
    <x v="546"/>
    <x v="1"/>
    <x v="1107"/>
    <x v="1"/>
    <x v="9"/>
    <x v="1087"/>
    <x v="3116"/>
    <x v="1"/>
    <x v="0"/>
    <x v="3497"/>
  </r>
  <r>
    <n v="5763"/>
    <x v="2874"/>
    <x v="3"/>
    <x v="801"/>
    <x v="719"/>
    <x v="2"/>
    <s v="JM-16195"/>
    <x v="594"/>
    <x v="0"/>
    <s v="United States"/>
    <x v="453"/>
    <x v="1"/>
    <x v="546"/>
    <x v="1"/>
    <x v="1001"/>
    <x v="0"/>
    <x v="5"/>
    <x v="984"/>
    <x v="4121"/>
    <x v="4"/>
    <x v="0"/>
    <x v="4787"/>
  </r>
  <r>
    <n v="5764"/>
    <x v="2875"/>
    <x v="1"/>
    <x v="502"/>
    <x v="745"/>
    <x v="2"/>
    <s v="FH-14365"/>
    <x v="92"/>
    <x v="1"/>
    <s v="United States"/>
    <x v="85"/>
    <x v="15"/>
    <x v="254"/>
    <x v="3"/>
    <x v="1578"/>
    <x v="0"/>
    <x v="1"/>
    <x v="1560"/>
    <x v="4122"/>
    <x v="12"/>
    <x v="9"/>
    <x v="4788"/>
  </r>
  <r>
    <n v="5765"/>
    <x v="2876"/>
    <x v="1"/>
    <x v="229"/>
    <x v="64"/>
    <x v="0"/>
    <s v="MC-17575"/>
    <x v="430"/>
    <x v="0"/>
    <s v="United States"/>
    <x v="4"/>
    <x v="4"/>
    <x v="5"/>
    <x v="1"/>
    <x v="1755"/>
    <x v="1"/>
    <x v="4"/>
    <x v="1736"/>
    <x v="4123"/>
    <x v="5"/>
    <x v="0"/>
    <x v="4789"/>
  </r>
  <r>
    <n v="5766"/>
    <x v="2877"/>
    <x v="2"/>
    <x v="1068"/>
    <x v="390"/>
    <x v="1"/>
    <s v="EB-13870"/>
    <x v="12"/>
    <x v="0"/>
    <s v="United States"/>
    <x v="454"/>
    <x v="1"/>
    <x v="547"/>
    <x v="1"/>
    <x v="872"/>
    <x v="2"/>
    <x v="7"/>
    <x v="857"/>
    <x v="3844"/>
    <x v="1"/>
    <x v="2"/>
    <x v="4790"/>
  </r>
  <r>
    <n v="5767"/>
    <x v="2878"/>
    <x v="0"/>
    <x v="750"/>
    <x v="831"/>
    <x v="1"/>
    <s v="PM-19135"/>
    <x v="327"/>
    <x v="2"/>
    <s v="United States"/>
    <x v="52"/>
    <x v="5"/>
    <x v="65"/>
    <x v="2"/>
    <x v="1351"/>
    <x v="1"/>
    <x v="2"/>
    <x v="1328"/>
    <x v="4124"/>
    <x v="5"/>
    <x v="2"/>
    <x v="4791"/>
  </r>
  <r>
    <n v="5768"/>
    <x v="2879"/>
    <x v="3"/>
    <x v="565"/>
    <x v="230"/>
    <x v="0"/>
    <s v="AR-10345"/>
    <x v="753"/>
    <x v="1"/>
    <s v="United States"/>
    <x v="12"/>
    <x v="5"/>
    <x v="32"/>
    <x v="2"/>
    <x v="936"/>
    <x v="2"/>
    <x v="11"/>
    <x v="920"/>
    <x v="4125"/>
    <x v="5"/>
    <x v="2"/>
    <x v="4792"/>
  </r>
  <r>
    <n v="5769"/>
    <x v="2880"/>
    <x v="1"/>
    <x v="1069"/>
    <x v="1158"/>
    <x v="1"/>
    <s v="SS-20875"/>
    <x v="286"/>
    <x v="0"/>
    <s v="United States"/>
    <x v="273"/>
    <x v="31"/>
    <x v="342"/>
    <x v="3"/>
    <x v="1042"/>
    <x v="1"/>
    <x v="2"/>
    <x v="1022"/>
    <x v="982"/>
    <x v="7"/>
    <x v="0"/>
    <x v="1020"/>
  </r>
  <r>
    <n v="5770"/>
    <x v="2880"/>
    <x v="1"/>
    <x v="1069"/>
    <x v="1158"/>
    <x v="1"/>
    <s v="SS-20875"/>
    <x v="286"/>
    <x v="0"/>
    <s v="United States"/>
    <x v="273"/>
    <x v="31"/>
    <x v="342"/>
    <x v="3"/>
    <x v="126"/>
    <x v="1"/>
    <x v="10"/>
    <x v="557"/>
    <x v="20"/>
    <x v="4"/>
    <x v="0"/>
    <x v="730"/>
  </r>
  <r>
    <n v="5771"/>
    <x v="2881"/>
    <x v="1"/>
    <x v="496"/>
    <x v="118"/>
    <x v="1"/>
    <s v="SC-20440"/>
    <x v="464"/>
    <x v="1"/>
    <s v="United States"/>
    <x v="1"/>
    <x v="1"/>
    <x v="3"/>
    <x v="1"/>
    <x v="527"/>
    <x v="0"/>
    <x v="5"/>
    <x v="522"/>
    <x v="4126"/>
    <x v="1"/>
    <x v="0"/>
    <x v="4793"/>
  </r>
  <r>
    <n v="5772"/>
    <x v="2881"/>
    <x v="1"/>
    <x v="496"/>
    <x v="118"/>
    <x v="1"/>
    <s v="SC-20440"/>
    <x v="464"/>
    <x v="1"/>
    <s v="United States"/>
    <x v="1"/>
    <x v="1"/>
    <x v="3"/>
    <x v="1"/>
    <x v="1364"/>
    <x v="1"/>
    <x v="9"/>
    <x v="1341"/>
    <x v="4127"/>
    <x v="4"/>
    <x v="0"/>
    <x v="4794"/>
  </r>
  <r>
    <n v="5773"/>
    <x v="2882"/>
    <x v="1"/>
    <x v="650"/>
    <x v="382"/>
    <x v="1"/>
    <s v="EA-14035"/>
    <x v="105"/>
    <x v="1"/>
    <s v="United States"/>
    <x v="24"/>
    <x v="25"/>
    <x v="333"/>
    <x v="2"/>
    <x v="349"/>
    <x v="2"/>
    <x v="16"/>
    <x v="345"/>
    <x v="4128"/>
    <x v="7"/>
    <x v="0"/>
    <x v="4795"/>
  </r>
  <r>
    <n v="5774"/>
    <x v="2883"/>
    <x v="0"/>
    <x v="1070"/>
    <x v="479"/>
    <x v="1"/>
    <s v="TP-21130"/>
    <x v="236"/>
    <x v="0"/>
    <s v="United States"/>
    <x v="435"/>
    <x v="5"/>
    <x v="525"/>
    <x v="2"/>
    <x v="355"/>
    <x v="1"/>
    <x v="4"/>
    <x v="351"/>
    <x v="942"/>
    <x v="0"/>
    <x v="2"/>
    <x v="4796"/>
  </r>
  <r>
    <n v="5775"/>
    <x v="2884"/>
    <x v="0"/>
    <x v="408"/>
    <x v="438"/>
    <x v="1"/>
    <s v="BP-11290"/>
    <x v="443"/>
    <x v="0"/>
    <s v="United States"/>
    <x v="1"/>
    <x v="1"/>
    <x v="1"/>
    <x v="1"/>
    <x v="1756"/>
    <x v="0"/>
    <x v="1"/>
    <x v="1737"/>
    <x v="4129"/>
    <x v="3"/>
    <x v="2"/>
    <x v="4797"/>
  </r>
  <r>
    <n v="5776"/>
    <x v="2884"/>
    <x v="0"/>
    <x v="408"/>
    <x v="438"/>
    <x v="1"/>
    <s v="BP-11290"/>
    <x v="443"/>
    <x v="0"/>
    <s v="United States"/>
    <x v="1"/>
    <x v="1"/>
    <x v="1"/>
    <x v="1"/>
    <x v="729"/>
    <x v="1"/>
    <x v="8"/>
    <x v="721"/>
    <x v="4130"/>
    <x v="7"/>
    <x v="2"/>
    <x v="4798"/>
  </r>
  <r>
    <n v="5777"/>
    <x v="2885"/>
    <x v="0"/>
    <x v="429"/>
    <x v="542"/>
    <x v="1"/>
    <s v="LM-17065"/>
    <x v="215"/>
    <x v="0"/>
    <s v="United States"/>
    <x v="109"/>
    <x v="15"/>
    <x v="135"/>
    <x v="3"/>
    <x v="625"/>
    <x v="1"/>
    <x v="8"/>
    <x v="619"/>
    <x v="1654"/>
    <x v="1"/>
    <x v="2"/>
    <x v="4799"/>
  </r>
  <r>
    <n v="5778"/>
    <x v="2886"/>
    <x v="0"/>
    <x v="429"/>
    <x v="66"/>
    <x v="1"/>
    <s v="KT-16465"/>
    <x v="446"/>
    <x v="0"/>
    <s v="United States"/>
    <x v="8"/>
    <x v="1"/>
    <x v="9"/>
    <x v="1"/>
    <x v="921"/>
    <x v="1"/>
    <x v="10"/>
    <x v="904"/>
    <x v="2840"/>
    <x v="7"/>
    <x v="0"/>
    <x v="3157"/>
  </r>
  <r>
    <n v="5779"/>
    <x v="2887"/>
    <x v="2"/>
    <x v="7"/>
    <x v="7"/>
    <x v="1"/>
    <s v="AP-10915"/>
    <x v="275"/>
    <x v="0"/>
    <s v="United States"/>
    <x v="1"/>
    <x v="1"/>
    <x v="141"/>
    <x v="1"/>
    <x v="400"/>
    <x v="1"/>
    <x v="6"/>
    <x v="396"/>
    <x v="429"/>
    <x v="1"/>
    <x v="0"/>
    <x v="439"/>
  </r>
  <r>
    <n v="5780"/>
    <x v="2887"/>
    <x v="2"/>
    <x v="7"/>
    <x v="7"/>
    <x v="1"/>
    <s v="AP-10915"/>
    <x v="275"/>
    <x v="0"/>
    <s v="United States"/>
    <x v="1"/>
    <x v="1"/>
    <x v="141"/>
    <x v="1"/>
    <x v="1153"/>
    <x v="0"/>
    <x v="1"/>
    <x v="1132"/>
    <x v="4131"/>
    <x v="7"/>
    <x v="2"/>
    <x v="4800"/>
  </r>
  <r>
    <n v="5781"/>
    <x v="2888"/>
    <x v="1"/>
    <x v="788"/>
    <x v="1159"/>
    <x v="1"/>
    <s v="JD-15790"/>
    <x v="479"/>
    <x v="0"/>
    <s v="United States"/>
    <x v="1"/>
    <x v="1"/>
    <x v="13"/>
    <x v="1"/>
    <x v="1761"/>
    <x v="2"/>
    <x v="15"/>
    <x v="1741"/>
    <x v="981"/>
    <x v="1"/>
    <x v="2"/>
    <x v="4801"/>
  </r>
  <r>
    <n v="5782"/>
    <x v="2889"/>
    <x v="1"/>
    <x v="295"/>
    <x v="313"/>
    <x v="0"/>
    <s v="XP-21865"/>
    <x v="190"/>
    <x v="0"/>
    <s v="United States"/>
    <x v="455"/>
    <x v="1"/>
    <x v="548"/>
    <x v="1"/>
    <x v="147"/>
    <x v="1"/>
    <x v="6"/>
    <x v="147"/>
    <x v="4132"/>
    <x v="7"/>
    <x v="0"/>
    <x v="4802"/>
  </r>
  <r>
    <n v="5783"/>
    <x v="2889"/>
    <x v="1"/>
    <x v="295"/>
    <x v="313"/>
    <x v="0"/>
    <s v="XP-21865"/>
    <x v="190"/>
    <x v="0"/>
    <s v="United States"/>
    <x v="455"/>
    <x v="1"/>
    <x v="548"/>
    <x v="1"/>
    <x v="776"/>
    <x v="1"/>
    <x v="12"/>
    <x v="767"/>
    <x v="2887"/>
    <x v="4"/>
    <x v="0"/>
    <x v="4803"/>
  </r>
  <r>
    <n v="5784"/>
    <x v="2889"/>
    <x v="1"/>
    <x v="295"/>
    <x v="313"/>
    <x v="0"/>
    <s v="XP-21865"/>
    <x v="190"/>
    <x v="0"/>
    <s v="United States"/>
    <x v="455"/>
    <x v="1"/>
    <x v="548"/>
    <x v="1"/>
    <x v="1346"/>
    <x v="1"/>
    <x v="10"/>
    <x v="1322"/>
    <x v="2978"/>
    <x v="4"/>
    <x v="0"/>
    <x v="4804"/>
  </r>
  <r>
    <n v="5785"/>
    <x v="2890"/>
    <x v="3"/>
    <x v="280"/>
    <x v="179"/>
    <x v="1"/>
    <s v="JK-16090"/>
    <x v="765"/>
    <x v="0"/>
    <s v="United States"/>
    <x v="24"/>
    <x v="21"/>
    <x v="329"/>
    <x v="1"/>
    <x v="366"/>
    <x v="0"/>
    <x v="0"/>
    <x v="362"/>
    <x v="4133"/>
    <x v="5"/>
    <x v="6"/>
    <x v="4805"/>
  </r>
  <r>
    <n v="5786"/>
    <x v="2890"/>
    <x v="3"/>
    <x v="280"/>
    <x v="179"/>
    <x v="1"/>
    <s v="JK-16090"/>
    <x v="765"/>
    <x v="0"/>
    <s v="United States"/>
    <x v="24"/>
    <x v="21"/>
    <x v="329"/>
    <x v="1"/>
    <x v="597"/>
    <x v="1"/>
    <x v="14"/>
    <x v="592"/>
    <x v="384"/>
    <x v="5"/>
    <x v="2"/>
    <x v="4806"/>
  </r>
  <r>
    <n v="5787"/>
    <x v="2890"/>
    <x v="3"/>
    <x v="280"/>
    <x v="179"/>
    <x v="1"/>
    <s v="JK-16090"/>
    <x v="765"/>
    <x v="0"/>
    <s v="United States"/>
    <x v="24"/>
    <x v="21"/>
    <x v="329"/>
    <x v="1"/>
    <x v="828"/>
    <x v="1"/>
    <x v="8"/>
    <x v="816"/>
    <x v="4134"/>
    <x v="3"/>
    <x v="6"/>
    <x v="4807"/>
  </r>
  <r>
    <n v="5788"/>
    <x v="2890"/>
    <x v="3"/>
    <x v="280"/>
    <x v="179"/>
    <x v="1"/>
    <s v="JK-16090"/>
    <x v="765"/>
    <x v="0"/>
    <s v="United States"/>
    <x v="24"/>
    <x v="21"/>
    <x v="329"/>
    <x v="1"/>
    <x v="1385"/>
    <x v="1"/>
    <x v="6"/>
    <x v="1362"/>
    <x v="4135"/>
    <x v="3"/>
    <x v="2"/>
    <x v="4808"/>
  </r>
  <r>
    <n v="5789"/>
    <x v="2891"/>
    <x v="3"/>
    <x v="318"/>
    <x v="1001"/>
    <x v="0"/>
    <s v="MG-18205"/>
    <x v="769"/>
    <x v="1"/>
    <s v="United States"/>
    <x v="108"/>
    <x v="2"/>
    <x v="133"/>
    <x v="0"/>
    <x v="1392"/>
    <x v="0"/>
    <x v="5"/>
    <x v="1369"/>
    <x v="4136"/>
    <x v="2"/>
    <x v="2"/>
    <x v="4809"/>
  </r>
  <r>
    <n v="5790"/>
    <x v="2891"/>
    <x v="3"/>
    <x v="318"/>
    <x v="1001"/>
    <x v="0"/>
    <s v="MG-18205"/>
    <x v="769"/>
    <x v="1"/>
    <s v="United States"/>
    <x v="108"/>
    <x v="2"/>
    <x v="133"/>
    <x v="0"/>
    <x v="696"/>
    <x v="1"/>
    <x v="8"/>
    <x v="689"/>
    <x v="2974"/>
    <x v="1"/>
    <x v="6"/>
    <x v="4810"/>
  </r>
  <r>
    <n v="5791"/>
    <x v="2892"/>
    <x v="3"/>
    <x v="365"/>
    <x v="725"/>
    <x v="2"/>
    <s v="PG-18820"/>
    <x v="310"/>
    <x v="0"/>
    <s v="United States"/>
    <x v="329"/>
    <x v="1"/>
    <x v="409"/>
    <x v="1"/>
    <x v="659"/>
    <x v="1"/>
    <x v="13"/>
    <x v="653"/>
    <x v="768"/>
    <x v="3"/>
    <x v="0"/>
    <x v="790"/>
  </r>
  <r>
    <n v="5792"/>
    <x v="2892"/>
    <x v="3"/>
    <x v="365"/>
    <x v="725"/>
    <x v="2"/>
    <s v="PG-18820"/>
    <x v="310"/>
    <x v="0"/>
    <s v="United States"/>
    <x v="329"/>
    <x v="1"/>
    <x v="409"/>
    <x v="1"/>
    <x v="955"/>
    <x v="0"/>
    <x v="1"/>
    <x v="939"/>
    <x v="74"/>
    <x v="7"/>
    <x v="2"/>
    <x v="232"/>
  </r>
  <r>
    <n v="5793"/>
    <x v="2892"/>
    <x v="3"/>
    <x v="365"/>
    <x v="725"/>
    <x v="2"/>
    <s v="PG-18820"/>
    <x v="310"/>
    <x v="0"/>
    <s v="United States"/>
    <x v="329"/>
    <x v="1"/>
    <x v="409"/>
    <x v="1"/>
    <x v="414"/>
    <x v="1"/>
    <x v="9"/>
    <x v="409"/>
    <x v="2064"/>
    <x v="0"/>
    <x v="0"/>
    <x v="2224"/>
  </r>
  <r>
    <n v="5794"/>
    <x v="2892"/>
    <x v="3"/>
    <x v="365"/>
    <x v="725"/>
    <x v="2"/>
    <s v="PG-18820"/>
    <x v="310"/>
    <x v="0"/>
    <s v="United States"/>
    <x v="329"/>
    <x v="1"/>
    <x v="409"/>
    <x v="1"/>
    <x v="28"/>
    <x v="0"/>
    <x v="5"/>
    <x v="28"/>
    <x v="2678"/>
    <x v="7"/>
    <x v="0"/>
    <x v="1398"/>
  </r>
  <r>
    <n v="5795"/>
    <x v="2892"/>
    <x v="3"/>
    <x v="365"/>
    <x v="725"/>
    <x v="2"/>
    <s v="PG-18820"/>
    <x v="310"/>
    <x v="0"/>
    <s v="United States"/>
    <x v="329"/>
    <x v="1"/>
    <x v="409"/>
    <x v="1"/>
    <x v="705"/>
    <x v="1"/>
    <x v="8"/>
    <x v="698"/>
    <x v="1004"/>
    <x v="0"/>
    <x v="2"/>
    <x v="1043"/>
  </r>
  <r>
    <n v="5796"/>
    <x v="2893"/>
    <x v="2"/>
    <x v="411"/>
    <x v="127"/>
    <x v="0"/>
    <s v="LD-17005"/>
    <x v="436"/>
    <x v="0"/>
    <s v="United States"/>
    <x v="20"/>
    <x v="15"/>
    <x v="164"/>
    <x v="3"/>
    <x v="1449"/>
    <x v="1"/>
    <x v="4"/>
    <x v="1427"/>
    <x v="4137"/>
    <x v="6"/>
    <x v="0"/>
    <x v="4811"/>
  </r>
  <r>
    <n v="5797"/>
    <x v="2893"/>
    <x v="2"/>
    <x v="411"/>
    <x v="127"/>
    <x v="0"/>
    <s v="LD-17005"/>
    <x v="436"/>
    <x v="0"/>
    <s v="United States"/>
    <x v="20"/>
    <x v="15"/>
    <x v="164"/>
    <x v="3"/>
    <x v="138"/>
    <x v="0"/>
    <x v="5"/>
    <x v="138"/>
    <x v="4138"/>
    <x v="4"/>
    <x v="0"/>
    <x v="4812"/>
  </r>
  <r>
    <n v="5798"/>
    <x v="2893"/>
    <x v="2"/>
    <x v="411"/>
    <x v="127"/>
    <x v="0"/>
    <s v="LD-17005"/>
    <x v="436"/>
    <x v="0"/>
    <s v="United States"/>
    <x v="20"/>
    <x v="15"/>
    <x v="164"/>
    <x v="3"/>
    <x v="919"/>
    <x v="1"/>
    <x v="2"/>
    <x v="902"/>
    <x v="1381"/>
    <x v="1"/>
    <x v="0"/>
    <x v="3602"/>
  </r>
  <r>
    <n v="5799"/>
    <x v="2893"/>
    <x v="2"/>
    <x v="411"/>
    <x v="127"/>
    <x v="0"/>
    <s v="LD-17005"/>
    <x v="436"/>
    <x v="0"/>
    <s v="United States"/>
    <x v="20"/>
    <x v="15"/>
    <x v="164"/>
    <x v="3"/>
    <x v="968"/>
    <x v="1"/>
    <x v="10"/>
    <x v="952"/>
    <x v="2723"/>
    <x v="0"/>
    <x v="0"/>
    <x v="3014"/>
  </r>
  <r>
    <n v="5800"/>
    <x v="2894"/>
    <x v="2"/>
    <x v="1071"/>
    <x v="1036"/>
    <x v="0"/>
    <s v="CR-12730"/>
    <x v="257"/>
    <x v="0"/>
    <s v="United States"/>
    <x v="22"/>
    <x v="10"/>
    <x v="26"/>
    <x v="2"/>
    <x v="1496"/>
    <x v="0"/>
    <x v="1"/>
    <x v="1475"/>
    <x v="4139"/>
    <x v="0"/>
    <x v="4"/>
    <x v="4813"/>
  </r>
  <r>
    <n v="5801"/>
    <x v="2895"/>
    <x v="2"/>
    <x v="384"/>
    <x v="1160"/>
    <x v="2"/>
    <s v="MN-17935"/>
    <x v="438"/>
    <x v="0"/>
    <s v="United States"/>
    <x v="236"/>
    <x v="5"/>
    <x v="293"/>
    <x v="2"/>
    <x v="1149"/>
    <x v="2"/>
    <x v="7"/>
    <x v="1128"/>
    <x v="4140"/>
    <x v="4"/>
    <x v="2"/>
    <x v="4814"/>
  </r>
  <r>
    <n v="5802"/>
    <x v="2895"/>
    <x v="2"/>
    <x v="384"/>
    <x v="1160"/>
    <x v="2"/>
    <s v="MN-17935"/>
    <x v="438"/>
    <x v="0"/>
    <s v="United States"/>
    <x v="236"/>
    <x v="5"/>
    <x v="293"/>
    <x v="2"/>
    <x v="1553"/>
    <x v="1"/>
    <x v="10"/>
    <x v="1532"/>
    <x v="563"/>
    <x v="0"/>
    <x v="2"/>
    <x v="572"/>
  </r>
  <r>
    <n v="5803"/>
    <x v="2896"/>
    <x v="1"/>
    <x v="204"/>
    <x v="949"/>
    <x v="2"/>
    <s v="RD-19900"/>
    <x v="76"/>
    <x v="0"/>
    <s v="United States"/>
    <x v="302"/>
    <x v="1"/>
    <x v="379"/>
    <x v="1"/>
    <x v="433"/>
    <x v="2"/>
    <x v="7"/>
    <x v="428"/>
    <x v="2992"/>
    <x v="0"/>
    <x v="2"/>
    <x v="4815"/>
  </r>
  <r>
    <n v="5804"/>
    <x v="2897"/>
    <x v="3"/>
    <x v="605"/>
    <x v="1049"/>
    <x v="1"/>
    <s v="JP-16135"/>
    <x v="655"/>
    <x v="2"/>
    <s v="United States"/>
    <x v="24"/>
    <x v="24"/>
    <x v="157"/>
    <x v="3"/>
    <x v="1046"/>
    <x v="1"/>
    <x v="6"/>
    <x v="1026"/>
    <x v="1518"/>
    <x v="1"/>
    <x v="2"/>
    <x v="4816"/>
  </r>
  <r>
    <n v="5805"/>
    <x v="2898"/>
    <x v="3"/>
    <x v="38"/>
    <x v="381"/>
    <x v="1"/>
    <s v="KE-16420"/>
    <x v="722"/>
    <x v="1"/>
    <s v="United States"/>
    <x v="61"/>
    <x v="5"/>
    <x v="77"/>
    <x v="2"/>
    <x v="1220"/>
    <x v="1"/>
    <x v="4"/>
    <x v="1195"/>
    <x v="1845"/>
    <x v="4"/>
    <x v="2"/>
    <x v="1980"/>
  </r>
  <r>
    <n v="5806"/>
    <x v="2898"/>
    <x v="3"/>
    <x v="38"/>
    <x v="381"/>
    <x v="1"/>
    <s v="KE-16420"/>
    <x v="722"/>
    <x v="1"/>
    <s v="United States"/>
    <x v="61"/>
    <x v="5"/>
    <x v="77"/>
    <x v="2"/>
    <x v="713"/>
    <x v="0"/>
    <x v="0"/>
    <x v="705"/>
    <x v="4141"/>
    <x v="1"/>
    <x v="8"/>
    <x v="4817"/>
  </r>
  <r>
    <n v="5807"/>
    <x v="2899"/>
    <x v="0"/>
    <x v="913"/>
    <x v="62"/>
    <x v="0"/>
    <s v="DL-13315"/>
    <x v="111"/>
    <x v="0"/>
    <s v="United States"/>
    <x v="289"/>
    <x v="18"/>
    <x v="364"/>
    <x v="0"/>
    <x v="727"/>
    <x v="1"/>
    <x v="10"/>
    <x v="719"/>
    <x v="854"/>
    <x v="1"/>
    <x v="2"/>
    <x v="885"/>
  </r>
  <r>
    <n v="5808"/>
    <x v="2899"/>
    <x v="0"/>
    <x v="913"/>
    <x v="62"/>
    <x v="0"/>
    <s v="DL-13315"/>
    <x v="111"/>
    <x v="0"/>
    <s v="United States"/>
    <x v="289"/>
    <x v="18"/>
    <x v="364"/>
    <x v="0"/>
    <x v="1309"/>
    <x v="1"/>
    <x v="9"/>
    <x v="1285"/>
    <x v="2802"/>
    <x v="0"/>
    <x v="2"/>
    <x v="4818"/>
  </r>
  <r>
    <n v="5809"/>
    <x v="2899"/>
    <x v="0"/>
    <x v="913"/>
    <x v="62"/>
    <x v="0"/>
    <s v="DL-13315"/>
    <x v="111"/>
    <x v="0"/>
    <s v="United States"/>
    <x v="289"/>
    <x v="18"/>
    <x v="364"/>
    <x v="0"/>
    <x v="1571"/>
    <x v="1"/>
    <x v="6"/>
    <x v="1553"/>
    <x v="4142"/>
    <x v="0"/>
    <x v="2"/>
    <x v="3291"/>
  </r>
  <r>
    <n v="5810"/>
    <x v="2900"/>
    <x v="0"/>
    <x v="1072"/>
    <x v="634"/>
    <x v="1"/>
    <s v="KB-16240"/>
    <x v="208"/>
    <x v="1"/>
    <s v="United States"/>
    <x v="346"/>
    <x v="18"/>
    <x v="427"/>
    <x v="0"/>
    <x v="479"/>
    <x v="0"/>
    <x v="5"/>
    <x v="475"/>
    <x v="4143"/>
    <x v="4"/>
    <x v="2"/>
    <x v="4819"/>
  </r>
  <r>
    <n v="5811"/>
    <x v="2901"/>
    <x v="1"/>
    <x v="204"/>
    <x v="211"/>
    <x v="1"/>
    <s v="JD-16150"/>
    <x v="251"/>
    <x v="1"/>
    <s v="United States"/>
    <x v="70"/>
    <x v="1"/>
    <x v="88"/>
    <x v="1"/>
    <x v="813"/>
    <x v="1"/>
    <x v="10"/>
    <x v="33"/>
    <x v="151"/>
    <x v="4"/>
    <x v="0"/>
    <x v="153"/>
  </r>
  <r>
    <n v="5812"/>
    <x v="2901"/>
    <x v="1"/>
    <x v="204"/>
    <x v="211"/>
    <x v="1"/>
    <s v="JD-16150"/>
    <x v="251"/>
    <x v="1"/>
    <s v="United States"/>
    <x v="70"/>
    <x v="1"/>
    <x v="88"/>
    <x v="1"/>
    <x v="1762"/>
    <x v="0"/>
    <x v="5"/>
    <x v="1742"/>
    <x v="1377"/>
    <x v="0"/>
    <x v="0"/>
    <x v="4820"/>
  </r>
  <r>
    <n v="5813"/>
    <x v="2901"/>
    <x v="1"/>
    <x v="204"/>
    <x v="211"/>
    <x v="1"/>
    <s v="JD-16150"/>
    <x v="251"/>
    <x v="1"/>
    <s v="United States"/>
    <x v="70"/>
    <x v="1"/>
    <x v="88"/>
    <x v="1"/>
    <x v="647"/>
    <x v="2"/>
    <x v="7"/>
    <x v="641"/>
    <x v="4144"/>
    <x v="1"/>
    <x v="2"/>
    <x v="4821"/>
  </r>
  <r>
    <n v="5814"/>
    <x v="2902"/>
    <x v="1"/>
    <x v="740"/>
    <x v="1161"/>
    <x v="2"/>
    <s v="SR-20740"/>
    <x v="256"/>
    <x v="2"/>
    <s v="United States"/>
    <x v="20"/>
    <x v="15"/>
    <x v="23"/>
    <x v="3"/>
    <x v="1723"/>
    <x v="1"/>
    <x v="10"/>
    <x v="1701"/>
    <x v="541"/>
    <x v="1"/>
    <x v="0"/>
    <x v="551"/>
  </r>
  <r>
    <n v="5815"/>
    <x v="2903"/>
    <x v="1"/>
    <x v="925"/>
    <x v="871"/>
    <x v="2"/>
    <s v="AC-10450"/>
    <x v="549"/>
    <x v="0"/>
    <s v="United States"/>
    <x v="67"/>
    <x v="2"/>
    <x v="85"/>
    <x v="0"/>
    <x v="1207"/>
    <x v="2"/>
    <x v="11"/>
    <x v="1183"/>
    <x v="4145"/>
    <x v="7"/>
    <x v="2"/>
    <x v="4822"/>
  </r>
  <r>
    <n v="5816"/>
    <x v="2904"/>
    <x v="2"/>
    <x v="35"/>
    <x v="158"/>
    <x v="3"/>
    <s v="LS-17245"/>
    <x v="201"/>
    <x v="0"/>
    <s v="United States"/>
    <x v="456"/>
    <x v="15"/>
    <x v="549"/>
    <x v="3"/>
    <x v="599"/>
    <x v="2"/>
    <x v="7"/>
    <x v="594"/>
    <x v="463"/>
    <x v="4"/>
    <x v="0"/>
    <x v="4823"/>
  </r>
  <r>
    <n v="5817"/>
    <x v="2904"/>
    <x v="2"/>
    <x v="35"/>
    <x v="158"/>
    <x v="3"/>
    <s v="LS-17245"/>
    <x v="201"/>
    <x v="0"/>
    <s v="United States"/>
    <x v="456"/>
    <x v="15"/>
    <x v="549"/>
    <x v="3"/>
    <x v="61"/>
    <x v="1"/>
    <x v="8"/>
    <x v="61"/>
    <x v="4146"/>
    <x v="1"/>
    <x v="2"/>
    <x v="4824"/>
  </r>
  <r>
    <n v="5818"/>
    <x v="2904"/>
    <x v="2"/>
    <x v="35"/>
    <x v="158"/>
    <x v="3"/>
    <s v="LS-17245"/>
    <x v="201"/>
    <x v="0"/>
    <s v="United States"/>
    <x v="456"/>
    <x v="15"/>
    <x v="549"/>
    <x v="3"/>
    <x v="880"/>
    <x v="1"/>
    <x v="8"/>
    <x v="865"/>
    <x v="1232"/>
    <x v="4"/>
    <x v="2"/>
    <x v="4825"/>
  </r>
  <r>
    <n v="5819"/>
    <x v="2904"/>
    <x v="2"/>
    <x v="35"/>
    <x v="158"/>
    <x v="3"/>
    <s v="LS-17245"/>
    <x v="201"/>
    <x v="0"/>
    <s v="United States"/>
    <x v="456"/>
    <x v="15"/>
    <x v="549"/>
    <x v="3"/>
    <x v="322"/>
    <x v="1"/>
    <x v="2"/>
    <x v="319"/>
    <x v="4147"/>
    <x v="6"/>
    <x v="0"/>
    <x v="4826"/>
  </r>
  <r>
    <n v="5820"/>
    <x v="2904"/>
    <x v="2"/>
    <x v="35"/>
    <x v="158"/>
    <x v="3"/>
    <s v="LS-17245"/>
    <x v="201"/>
    <x v="0"/>
    <s v="United States"/>
    <x v="456"/>
    <x v="15"/>
    <x v="549"/>
    <x v="3"/>
    <x v="745"/>
    <x v="1"/>
    <x v="2"/>
    <x v="736"/>
    <x v="132"/>
    <x v="4"/>
    <x v="0"/>
    <x v="2084"/>
  </r>
  <r>
    <n v="5821"/>
    <x v="2905"/>
    <x v="3"/>
    <x v="605"/>
    <x v="380"/>
    <x v="1"/>
    <s v="CS-12175"/>
    <x v="728"/>
    <x v="1"/>
    <s v="United States"/>
    <x v="8"/>
    <x v="1"/>
    <x v="34"/>
    <x v="1"/>
    <x v="1420"/>
    <x v="1"/>
    <x v="14"/>
    <x v="1399"/>
    <x v="4148"/>
    <x v="0"/>
    <x v="0"/>
    <x v="4827"/>
  </r>
  <r>
    <n v="5822"/>
    <x v="2905"/>
    <x v="3"/>
    <x v="605"/>
    <x v="380"/>
    <x v="1"/>
    <s v="CS-12175"/>
    <x v="728"/>
    <x v="1"/>
    <s v="United States"/>
    <x v="8"/>
    <x v="1"/>
    <x v="34"/>
    <x v="1"/>
    <x v="1037"/>
    <x v="1"/>
    <x v="9"/>
    <x v="1018"/>
    <x v="4149"/>
    <x v="7"/>
    <x v="0"/>
    <x v="4828"/>
  </r>
  <r>
    <n v="5823"/>
    <x v="2905"/>
    <x v="3"/>
    <x v="605"/>
    <x v="380"/>
    <x v="1"/>
    <s v="CS-12175"/>
    <x v="728"/>
    <x v="1"/>
    <s v="United States"/>
    <x v="8"/>
    <x v="1"/>
    <x v="34"/>
    <x v="1"/>
    <x v="719"/>
    <x v="0"/>
    <x v="3"/>
    <x v="711"/>
    <x v="4150"/>
    <x v="2"/>
    <x v="2"/>
    <x v="4829"/>
  </r>
  <r>
    <n v="5824"/>
    <x v="2905"/>
    <x v="3"/>
    <x v="605"/>
    <x v="380"/>
    <x v="1"/>
    <s v="CS-12175"/>
    <x v="728"/>
    <x v="1"/>
    <s v="United States"/>
    <x v="8"/>
    <x v="1"/>
    <x v="34"/>
    <x v="1"/>
    <x v="1120"/>
    <x v="1"/>
    <x v="8"/>
    <x v="1099"/>
    <x v="4151"/>
    <x v="4"/>
    <x v="2"/>
    <x v="4830"/>
  </r>
  <r>
    <n v="5825"/>
    <x v="2906"/>
    <x v="2"/>
    <x v="1073"/>
    <x v="1108"/>
    <x v="3"/>
    <s v="AR-10510"/>
    <x v="239"/>
    <x v="0"/>
    <s v="United States"/>
    <x v="38"/>
    <x v="24"/>
    <x v="47"/>
    <x v="3"/>
    <x v="930"/>
    <x v="1"/>
    <x v="9"/>
    <x v="914"/>
    <x v="4152"/>
    <x v="1"/>
    <x v="2"/>
    <x v="4831"/>
  </r>
  <r>
    <n v="5826"/>
    <x v="2907"/>
    <x v="3"/>
    <x v="213"/>
    <x v="371"/>
    <x v="0"/>
    <s v="KB-16405"/>
    <x v="683"/>
    <x v="2"/>
    <s v="United States"/>
    <x v="20"/>
    <x v="15"/>
    <x v="45"/>
    <x v="3"/>
    <x v="976"/>
    <x v="1"/>
    <x v="10"/>
    <x v="961"/>
    <x v="1257"/>
    <x v="4"/>
    <x v="0"/>
    <x v="4832"/>
  </r>
  <r>
    <n v="5827"/>
    <x v="2907"/>
    <x v="3"/>
    <x v="213"/>
    <x v="371"/>
    <x v="0"/>
    <s v="KB-16405"/>
    <x v="683"/>
    <x v="2"/>
    <s v="United States"/>
    <x v="20"/>
    <x v="15"/>
    <x v="45"/>
    <x v="3"/>
    <x v="1719"/>
    <x v="0"/>
    <x v="1"/>
    <x v="1697"/>
    <x v="4153"/>
    <x v="7"/>
    <x v="9"/>
    <x v="4833"/>
  </r>
  <r>
    <n v="5828"/>
    <x v="2907"/>
    <x v="3"/>
    <x v="213"/>
    <x v="371"/>
    <x v="0"/>
    <s v="KB-16405"/>
    <x v="683"/>
    <x v="2"/>
    <s v="United States"/>
    <x v="20"/>
    <x v="15"/>
    <x v="45"/>
    <x v="3"/>
    <x v="211"/>
    <x v="0"/>
    <x v="1"/>
    <x v="210"/>
    <x v="4154"/>
    <x v="0"/>
    <x v="9"/>
    <x v="4834"/>
  </r>
  <r>
    <n v="5829"/>
    <x v="2907"/>
    <x v="3"/>
    <x v="213"/>
    <x v="371"/>
    <x v="0"/>
    <s v="KB-16405"/>
    <x v="683"/>
    <x v="2"/>
    <s v="United States"/>
    <x v="20"/>
    <x v="15"/>
    <x v="45"/>
    <x v="3"/>
    <x v="1061"/>
    <x v="1"/>
    <x v="6"/>
    <x v="1041"/>
    <x v="348"/>
    <x v="0"/>
    <x v="0"/>
    <x v="2470"/>
  </r>
  <r>
    <n v="5830"/>
    <x v="2908"/>
    <x v="0"/>
    <x v="275"/>
    <x v="439"/>
    <x v="1"/>
    <s v="MM-17920"/>
    <x v="462"/>
    <x v="0"/>
    <s v="United States"/>
    <x v="102"/>
    <x v="14"/>
    <x v="237"/>
    <x v="2"/>
    <x v="309"/>
    <x v="0"/>
    <x v="3"/>
    <x v="306"/>
    <x v="4155"/>
    <x v="0"/>
    <x v="0"/>
    <x v="4835"/>
  </r>
  <r>
    <n v="5831"/>
    <x v="2908"/>
    <x v="0"/>
    <x v="275"/>
    <x v="439"/>
    <x v="1"/>
    <s v="MM-17920"/>
    <x v="462"/>
    <x v="0"/>
    <s v="United States"/>
    <x v="102"/>
    <x v="14"/>
    <x v="237"/>
    <x v="2"/>
    <x v="1144"/>
    <x v="0"/>
    <x v="1"/>
    <x v="1123"/>
    <x v="4156"/>
    <x v="7"/>
    <x v="0"/>
    <x v="4836"/>
  </r>
  <r>
    <n v="5832"/>
    <x v="2909"/>
    <x v="1"/>
    <x v="1074"/>
    <x v="1162"/>
    <x v="1"/>
    <s v="RF-19735"/>
    <x v="288"/>
    <x v="0"/>
    <s v="United States"/>
    <x v="70"/>
    <x v="1"/>
    <x v="188"/>
    <x v="1"/>
    <x v="1301"/>
    <x v="2"/>
    <x v="11"/>
    <x v="1277"/>
    <x v="4157"/>
    <x v="4"/>
    <x v="0"/>
    <x v="4837"/>
  </r>
  <r>
    <n v="5833"/>
    <x v="2910"/>
    <x v="0"/>
    <x v="658"/>
    <x v="1050"/>
    <x v="1"/>
    <s v="BP-11290"/>
    <x v="443"/>
    <x v="0"/>
    <s v="United States"/>
    <x v="3"/>
    <x v="3"/>
    <x v="4"/>
    <x v="0"/>
    <x v="948"/>
    <x v="1"/>
    <x v="2"/>
    <x v="932"/>
    <x v="303"/>
    <x v="1"/>
    <x v="2"/>
    <x v="308"/>
  </r>
  <r>
    <n v="5834"/>
    <x v="2910"/>
    <x v="0"/>
    <x v="658"/>
    <x v="1050"/>
    <x v="1"/>
    <s v="BP-11290"/>
    <x v="443"/>
    <x v="0"/>
    <s v="United States"/>
    <x v="3"/>
    <x v="3"/>
    <x v="4"/>
    <x v="0"/>
    <x v="955"/>
    <x v="0"/>
    <x v="1"/>
    <x v="939"/>
    <x v="4158"/>
    <x v="2"/>
    <x v="2"/>
    <x v="232"/>
  </r>
  <r>
    <n v="5835"/>
    <x v="2911"/>
    <x v="1"/>
    <x v="988"/>
    <x v="883"/>
    <x v="1"/>
    <s v="MJ-17740"/>
    <x v="77"/>
    <x v="0"/>
    <s v="United States"/>
    <x v="100"/>
    <x v="2"/>
    <x v="327"/>
    <x v="0"/>
    <x v="1636"/>
    <x v="1"/>
    <x v="8"/>
    <x v="1617"/>
    <x v="4159"/>
    <x v="2"/>
    <x v="6"/>
    <x v="4838"/>
  </r>
  <r>
    <n v="5836"/>
    <x v="2911"/>
    <x v="1"/>
    <x v="988"/>
    <x v="883"/>
    <x v="1"/>
    <s v="MJ-17740"/>
    <x v="77"/>
    <x v="0"/>
    <s v="United States"/>
    <x v="100"/>
    <x v="2"/>
    <x v="327"/>
    <x v="0"/>
    <x v="1160"/>
    <x v="1"/>
    <x v="8"/>
    <x v="1138"/>
    <x v="1811"/>
    <x v="1"/>
    <x v="6"/>
    <x v="4839"/>
  </r>
  <r>
    <n v="5837"/>
    <x v="2911"/>
    <x v="1"/>
    <x v="988"/>
    <x v="883"/>
    <x v="1"/>
    <s v="MJ-17740"/>
    <x v="77"/>
    <x v="0"/>
    <s v="United States"/>
    <x v="100"/>
    <x v="2"/>
    <x v="327"/>
    <x v="0"/>
    <x v="1700"/>
    <x v="2"/>
    <x v="11"/>
    <x v="1679"/>
    <x v="4160"/>
    <x v="2"/>
    <x v="2"/>
    <x v="4840"/>
  </r>
  <r>
    <n v="5838"/>
    <x v="2912"/>
    <x v="3"/>
    <x v="344"/>
    <x v="108"/>
    <x v="1"/>
    <s v="DO-13645"/>
    <x v="770"/>
    <x v="0"/>
    <s v="United States"/>
    <x v="1"/>
    <x v="1"/>
    <x v="1"/>
    <x v="1"/>
    <x v="1763"/>
    <x v="2"/>
    <x v="7"/>
    <x v="1743"/>
    <x v="4161"/>
    <x v="4"/>
    <x v="2"/>
    <x v="4841"/>
  </r>
  <r>
    <n v="5839"/>
    <x v="2913"/>
    <x v="1"/>
    <x v="1075"/>
    <x v="1157"/>
    <x v="1"/>
    <s v="MV-17485"/>
    <x v="597"/>
    <x v="0"/>
    <s v="United States"/>
    <x v="4"/>
    <x v="4"/>
    <x v="60"/>
    <x v="1"/>
    <x v="1764"/>
    <x v="1"/>
    <x v="4"/>
    <x v="1744"/>
    <x v="4162"/>
    <x v="2"/>
    <x v="0"/>
    <x v="4842"/>
  </r>
  <r>
    <n v="5840"/>
    <x v="2914"/>
    <x v="1"/>
    <x v="357"/>
    <x v="1068"/>
    <x v="0"/>
    <s v="MG-17875"/>
    <x v="675"/>
    <x v="2"/>
    <s v="United States"/>
    <x v="81"/>
    <x v="17"/>
    <x v="101"/>
    <x v="0"/>
    <x v="1193"/>
    <x v="1"/>
    <x v="10"/>
    <x v="1169"/>
    <x v="56"/>
    <x v="2"/>
    <x v="0"/>
    <x v="56"/>
  </r>
  <r>
    <n v="5841"/>
    <x v="2914"/>
    <x v="1"/>
    <x v="357"/>
    <x v="1068"/>
    <x v="0"/>
    <s v="MG-17875"/>
    <x v="675"/>
    <x v="2"/>
    <s v="United States"/>
    <x v="81"/>
    <x v="17"/>
    <x v="101"/>
    <x v="0"/>
    <x v="928"/>
    <x v="0"/>
    <x v="5"/>
    <x v="912"/>
    <x v="3264"/>
    <x v="0"/>
    <x v="0"/>
    <x v="4843"/>
  </r>
  <r>
    <n v="5842"/>
    <x v="2915"/>
    <x v="1"/>
    <x v="972"/>
    <x v="958"/>
    <x v="1"/>
    <s v="BS-11665"/>
    <x v="574"/>
    <x v="0"/>
    <s v="United States"/>
    <x v="70"/>
    <x v="1"/>
    <x v="188"/>
    <x v="1"/>
    <x v="1765"/>
    <x v="2"/>
    <x v="7"/>
    <x v="1745"/>
    <x v="4163"/>
    <x v="4"/>
    <x v="2"/>
    <x v="4844"/>
  </r>
  <r>
    <n v="5843"/>
    <x v="2915"/>
    <x v="1"/>
    <x v="972"/>
    <x v="958"/>
    <x v="1"/>
    <s v="BS-11665"/>
    <x v="574"/>
    <x v="0"/>
    <s v="United States"/>
    <x v="70"/>
    <x v="1"/>
    <x v="188"/>
    <x v="1"/>
    <x v="886"/>
    <x v="1"/>
    <x v="4"/>
    <x v="870"/>
    <x v="4164"/>
    <x v="2"/>
    <x v="0"/>
    <x v="4845"/>
  </r>
  <r>
    <n v="5844"/>
    <x v="2915"/>
    <x v="1"/>
    <x v="972"/>
    <x v="958"/>
    <x v="1"/>
    <s v="BS-11665"/>
    <x v="574"/>
    <x v="0"/>
    <s v="United States"/>
    <x v="70"/>
    <x v="1"/>
    <x v="188"/>
    <x v="1"/>
    <x v="1702"/>
    <x v="0"/>
    <x v="5"/>
    <x v="1682"/>
    <x v="4165"/>
    <x v="4"/>
    <x v="0"/>
    <x v="4846"/>
  </r>
  <r>
    <n v="5845"/>
    <x v="2915"/>
    <x v="1"/>
    <x v="972"/>
    <x v="958"/>
    <x v="1"/>
    <s v="BS-11665"/>
    <x v="574"/>
    <x v="0"/>
    <s v="United States"/>
    <x v="70"/>
    <x v="1"/>
    <x v="188"/>
    <x v="1"/>
    <x v="1667"/>
    <x v="1"/>
    <x v="4"/>
    <x v="1646"/>
    <x v="4166"/>
    <x v="3"/>
    <x v="0"/>
    <x v="4847"/>
  </r>
  <r>
    <n v="5846"/>
    <x v="2915"/>
    <x v="1"/>
    <x v="972"/>
    <x v="958"/>
    <x v="1"/>
    <s v="BS-11665"/>
    <x v="574"/>
    <x v="0"/>
    <s v="United States"/>
    <x v="70"/>
    <x v="1"/>
    <x v="188"/>
    <x v="1"/>
    <x v="988"/>
    <x v="1"/>
    <x v="10"/>
    <x v="972"/>
    <x v="56"/>
    <x v="2"/>
    <x v="0"/>
    <x v="56"/>
  </r>
  <r>
    <n v="5847"/>
    <x v="2915"/>
    <x v="1"/>
    <x v="972"/>
    <x v="958"/>
    <x v="1"/>
    <s v="BS-11665"/>
    <x v="574"/>
    <x v="0"/>
    <s v="United States"/>
    <x v="70"/>
    <x v="1"/>
    <x v="188"/>
    <x v="1"/>
    <x v="901"/>
    <x v="0"/>
    <x v="1"/>
    <x v="884"/>
    <x v="4167"/>
    <x v="0"/>
    <x v="2"/>
    <x v="4848"/>
  </r>
  <r>
    <n v="5848"/>
    <x v="2915"/>
    <x v="1"/>
    <x v="972"/>
    <x v="958"/>
    <x v="1"/>
    <s v="BS-11665"/>
    <x v="574"/>
    <x v="0"/>
    <s v="United States"/>
    <x v="70"/>
    <x v="1"/>
    <x v="188"/>
    <x v="1"/>
    <x v="1122"/>
    <x v="0"/>
    <x v="5"/>
    <x v="1101"/>
    <x v="4168"/>
    <x v="1"/>
    <x v="0"/>
    <x v="4849"/>
  </r>
  <r>
    <n v="5849"/>
    <x v="2916"/>
    <x v="1"/>
    <x v="113"/>
    <x v="665"/>
    <x v="1"/>
    <s v="PO-19180"/>
    <x v="178"/>
    <x v="2"/>
    <s v="United States"/>
    <x v="43"/>
    <x v="11"/>
    <x v="529"/>
    <x v="2"/>
    <x v="847"/>
    <x v="1"/>
    <x v="9"/>
    <x v="833"/>
    <x v="4169"/>
    <x v="0"/>
    <x v="0"/>
    <x v="4850"/>
  </r>
  <r>
    <n v="5850"/>
    <x v="2916"/>
    <x v="1"/>
    <x v="113"/>
    <x v="665"/>
    <x v="1"/>
    <s v="PO-19180"/>
    <x v="178"/>
    <x v="2"/>
    <s v="United States"/>
    <x v="43"/>
    <x v="11"/>
    <x v="529"/>
    <x v="2"/>
    <x v="1244"/>
    <x v="1"/>
    <x v="4"/>
    <x v="1218"/>
    <x v="4170"/>
    <x v="1"/>
    <x v="0"/>
    <x v="4851"/>
  </r>
  <r>
    <n v="5851"/>
    <x v="2916"/>
    <x v="1"/>
    <x v="113"/>
    <x v="665"/>
    <x v="1"/>
    <s v="PO-19180"/>
    <x v="178"/>
    <x v="2"/>
    <s v="United States"/>
    <x v="43"/>
    <x v="11"/>
    <x v="529"/>
    <x v="2"/>
    <x v="1572"/>
    <x v="2"/>
    <x v="16"/>
    <x v="1554"/>
    <x v="3745"/>
    <x v="7"/>
    <x v="0"/>
    <x v="4288"/>
  </r>
  <r>
    <n v="5852"/>
    <x v="2916"/>
    <x v="1"/>
    <x v="113"/>
    <x v="665"/>
    <x v="1"/>
    <s v="PO-19180"/>
    <x v="178"/>
    <x v="2"/>
    <s v="United States"/>
    <x v="43"/>
    <x v="11"/>
    <x v="529"/>
    <x v="2"/>
    <x v="444"/>
    <x v="1"/>
    <x v="8"/>
    <x v="439"/>
    <x v="4171"/>
    <x v="1"/>
    <x v="0"/>
    <x v="4852"/>
  </r>
  <r>
    <n v="5853"/>
    <x v="2916"/>
    <x v="1"/>
    <x v="113"/>
    <x v="665"/>
    <x v="1"/>
    <s v="PO-19180"/>
    <x v="178"/>
    <x v="2"/>
    <s v="United States"/>
    <x v="43"/>
    <x v="11"/>
    <x v="529"/>
    <x v="2"/>
    <x v="221"/>
    <x v="0"/>
    <x v="5"/>
    <x v="33"/>
    <x v="4172"/>
    <x v="1"/>
    <x v="0"/>
    <x v="4853"/>
  </r>
  <r>
    <n v="5854"/>
    <x v="2917"/>
    <x v="2"/>
    <x v="1076"/>
    <x v="931"/>
    <x v="1"/>
    <s v="DA-13450"/>
    <x v="526"/>
    <x v="2"/>
    <s v="United States"/>
    <x v="173"/>
    <x v="17"/>
    <x v="220"/>
    <x v="0"/>
    <x v="308"/>
    <x v="1"/>
    <x v="8"/>
    <x v="305"/>
    <x v="1328"/>
    <x v="0"/>
    <x v="0"/>
    <x v="4854"/>
  </r>
  <r>
    <n v="5855"/>
    <x v="2918"/>
    <x v="1"/>
    <x v="1077"/>
    <x v="1052"/>
    <x v="1"/>
    <s v="AH-10690"/>
    <x v="706"/>
    <x v="1"/>
    <s v="United States"/>
    <x v="61"/>
    <x v="5"/>
    <x v="77"/>
    <x v="2"/>
    <x v="1198"/>
    <x v="1"/>
    <x v="4"/>
    <x v="1174"/>
    <x v="1399"/>
    <x v="3"/>
    <x v="2"/>
    <x v="1774"/>
  </r>
  <r>
    <n v="5856"/>
    <x v="2918"/>
    <x v="1"/>
    <x v="1077"/>
    <x v="1052"/>
    <x v="1"/>
    <s v="AH-10690"/>
    <x v="706"/>
    <x v="1"/>
    <s v="United States"/>
    <x v="61"/>
    <x v="5"/>
    <x v="77"/>
    <x v="2"/>
    <x v="1511"/>
    <x v="1"/>
    <x v="14"/>
    <x v="1489"/>
    <x v="4173"/>
    <x v="1"/>
    <x v="2"/>
    <x v="4855"/>
  </r>
  <r>
    <n v="5857"/>
    <x v="2918"/>
    <x v="1"/>
    <x v="1077"/>
    <x v="1052"/>
    <x v="1"/>
    <s v="AH-10690"/>
    <x v="706"/>
    <x v="1"/>
    <s v="United States"/>
    <x v="61"/>
    <x v="5"/>
    <x v="77"/>
    <x v="2"/>
    <x v="1282"/>
    <x v="1"/>
    <x v="8"/>
    <x v="1258"/>
    <x v="4174"/>
    <x v="7"/>
    <x v="3"/>
    <x v="4856"/>
  </r>
  <r>
    <n v="5858"/>
    <x v="2918"/>
    <x v="1"/>
    <x v="1077"/>
    <x v="1052"/>
    <x v="1"/>
    <s v="AH-10690"/>
    <x v="706"/>
    <x v="1"/>
    <s v="United States"/>
    <x v="61"/>
    <x v="5"/>
    <x v="77"/>
    <x v="2"/>
    <x v="1256"/>
    <x v="0"/>
    <x v="5"/>
    <x v="1231"/>
    <x v="1816"/>
    <x v="2"/>
    <x v="7"/>
    <x v="1946"/>
  </r>
  <r>
    <n v="5859"/>
    <x v="2919"/>
    <x v="3"/>
    <x v="213"/>
    <x v="285"/>
    <x v="0"/>
    <s v="JK-15730"/>
    <x v="300"/>
    <x v="0"/>
    <s v="United States"/>
    <x v="3"/>
    <x v="1"/>
    <x v="137"/>
    <x v="1"/>
    <x v="1601"/>
    <x v="0"/>
    <x v="0"/>
    <x v="1584"/>
    <x v="4175"/>
    <x v="0"/>
    <x v="11"/>
    <x v="4857"/>
  </r>
  <r>
    <n v="5860"/>
    <x v="2920"/>
    <x v="1"/>
    <x v="549"/>
    <x v="1163"/>
    <x v="1"/>
    <s v="MS-17530"/>
    <x v="652"/>
    <x v="0"/>
    <s v="United States"/>
    <x v="457"/>
    <x v="36"/>
    <x v="550"/>
    <x v="0"/>
    <x v="1000"/>
    <x v="0"/>
    <x v="3"/>
    <x v="983"/>
    <x v="85"/>
    <x v="0"/>
    <x v="0"/>
    <x v="4858"/>
  </r>
  <r>
    <n v="5861"/>
    <x v="2921"/>
    <x v="1"/>
    <x v="1078"/>
    <x v="1164"/>
    <x v="0"/>
    <s v="JK-15640"/>
    <x v="82"/>
    <x v="2"/>
    <s v="United States"/>
    <x v="10"/>
    <x v="9"/>
    <x v="74"/>
    <x v="3"/>
    <x v="1050"/>
    <x v="1"/>
    <x v="10"/>
    <x v="1030"/>
    <x v="892"/>
    <x v="0"/>
    <x v="2"/>
    <x v="2282"/>
  </r>
  <r>
    <n v="5862"/>
    <x v="2922"/>
    <x v="0"/>
    <x v="766"/>
    <x v="602"/>
    <x v="0"/>
    <s v="CM-12235"/>
    <x v="632"/>
    <x v="0"/>
    <s v="United States"/>
    <x v="290"/>
    <x v="36"/>
    <x v="365"/>
    <x v="0"/>
    <x v="1766"/>
    <x v="1"/>
    <x v="10"/>
    <x v="1746"/>
    <x v="1446"/>
    <x v="0"/>
    <x v="0"/>
    <x v="1522"/>
  </r>
  <r>
    <n v="5863"/>
    <x v="2922"/>
    <x v="0"/>
    <x v="766"/>
    <x v="602"/>
    <x v="0"/>
    <s v="CM-12235"/>
    <x v="632"/>
    <x v="0"/>
    <s v="United States"/>
    <x v="290"/>
    <x v="36"/>
    <x v="365"/>
    <x v="0"/>
    <x v="1307"/>
    <x v="1"/>
    <x v="10"/>
    <x v="1283"/>
    <x v="541"/>
    <x v="1"/>
    <x v="0"/>
    <x v="551"/>
  </r>
  <r>
    <n v="5864"/>
    <x v="2922"/>
    <x v="0"/>
    <x v="766"/>
    <x v="602"/>
    <x v="0"/>
    <s v="CM-12235"/>
    <x v="632"/>
    <x v="0"/>
    <s v="United States"/>
    <x v="290"/>
    <x v="36"/>
    <x v="365"/>
    <x v="0"/>
    <x v="796"/>
    <x v="1"/>
    <x v="6"/>
    <x v="786"/>
    <x v="954"/>
    <x v="0"/>
    <x v="0"/>
    <x v="989"/>
  </r>
  <r>
    <n v="5865"/>
    <x v="2923"/>
    <x v="2"/>
    <x v="79"/>
    <x v="1165"/>
    <x v="0"/>
    <s v="RS-19420"/>
    <x v="602"/>
    <x v="1"/>
    <s v="United States"/>
    <x v="255"/>
    <x v="29"/>
    <x v="315"/>
    <x v="3"/>
    <x v="1276"/>
    <x v="1"/>
    <x v="9"/>
    <x v="1252"/>
    <x v="1972"/>
    <x v="1"/>
    <x v="0"/>
    <x v="2124"/>
  </r>
  <r>
    <n v="5866"/>
    <x v="2923"/>
    <x v="2"/>
    <x v="79"/>
    <x v="1165"/>
    <x v="0"/>
    <s v="RS-19420"/>
    <x v="602"/>
    <x v="1"/>
    <s v="United States"/>
    <x v="255"/>
    <x v="29"/>
    <x v="315"/>
    <x v="3"/>
    <x v="1605"/>
    <x v="1"/>
    <x v="6"/>
    <x v="1588"/>
    <x v="4176"/>
    <x v="0"/>
    <x v="0"/>
    <x v="4859"/>
  </r>
  <r>
    <n v="5867"/>
    <x v="2923"/>
    <x v="2"/>
    <x v="79"/>
    <x v="1165"/>
    <x v="0"/>
    <s v="RS-19420"/>
    <x v="602"/>
    <x v="1"/>
    <s v="United States"/>
    <x v="255"/>
    <x v="29"/>
    <x v="315"/>
    <x v="3"/>
    <x v="629"/>
    <x v="0"/>
    <x v="1"/>
    <x v="623"/>
    <x v="4177"/>
    <x v="2"/>
    <x v="0"/>
    <x v="4860"/>
  </r>
  <r>
    <n v="5868"/>
    <x v="2924"/>
    <x v="0"/>
    <x v="810"/>
    <x v="1166"/>
    <x v="1"/>
    <s v="BP-11185"/>
    <x v="130"/>
    <x v="1"/>
    <s v="United States"/>
    <x v="10"/>
    <x v="9"/>
    <x v="105"/>
    <x v="3"/>
    <x v="512"/>
    <x v="1"/>
    <x v="6"/>
    <x v="507"/>
    <x v="1091"/>
    <x v="7"/>
    <x v="2"/>
    <x v="4861"/>
  </r>
  <r>
    <n v="5869"/>
    <x v="2924"/>
    <x v="0"/>
    <x v="810"/>
    <x v="1166"/>
    <x v="1"/>
    <s v="BP-11185"/>
    <x v="130"/>
    <x v="1"/>
    <s v="United States"/>
    <x v="10"/>
    <x v="9"/>
    <x v="105"/>
    <x v="3"/>
    <x v="920"/>
    <x v="1"/>
    <x v="8"/>
    <x v="903"/>
    <x v="4178"/>
    <x v="5"/>
    <x v="6"/>
    <x v="4862"/>
  </r>
  <r>
    <n v="5870"/>
    <x v="2925"/>
    <x v="0"/>
    <x v="77"/>
    <x v="357"/>
    <x v="1"/>
    <s v="MA-17995"/>
    <x v="671"/>
    <x v="2"/>
    <s v="United States"/>
    <x v="458"/>
    <x v="47"/>
    <x v="551"/>
    <x v="1"/>
    <x v="445"/>
    <x v="0"/>
    <x v="1"/>
    <x v="440"/>
    <x v="2355"/>
    <x v="4"/>
    <x v="2"/>
    <x v="2558"/>
  </r>
  <r>
    <n v="5871"/>
    <x v="2926"/>
    <x v="0"/>
    <x v="403"/>
    <x v="183"/>
    <x v="3"/>
    <s v="EB-13705"/>
    <x v="182"/>
    <x v="1"/>
    <s v="United States"/>
    <x v="125"/>
    <x v="1"/>
    <x v="158"/>
    <x v="1"/>
    <x v="1744"/>
    <x v="0"/>
    <x v="3"/>
    <x v="1724"/>
    <x v="4179"/>
    <x v="3"/>
    <x v="2"/>
    <x v="4863"/>
  </r>
  <r>
    <n v="5872"/>
    <x v="2927"/>
    <x v="0"/>
    <x v="446"/>
    <x v="961"/>
    <x v="1"/>
    <s v="RD-19900"/>
    <x v="76"/>
    <x v="0"/>
    <s v="United States"/>
    <x v="41"/>
    <x v="14"/>
    <x v="462"/>
    <x v="2"/>
    <x v="101"/>
    <x v="0"/>
    <x v="5"/>
    <x v="101"/>
    <x v="4180"/>
    <x v="1"/>
    <x v="0"/>
    <x v="4864"/>
  </r>
  <r>
    <n v="5873"/>
    <x v="2928"/>
    <x v="3"/>
    <x v="983"/>
    <x v="1026"/>
    <x v="1"/>
    <s v="ME-17320"/>
    <x v="467"/>
    <x v="2"/>
    <s v="United States"/>
    <x v="38"/>
    <x v="32"/>
    <x v="112"/>
    <x v="0"/>
    <x v="42"/>
    <x v="1"/>
    <x v="4"/>
    <x v="42"/>
    <x v="4181"/>
    <x v="7"/>
    <x v="0"/>
    <x v="4865"/>
  </r>
  <r>
    <n v="5874"/>
    <x v="2929"/>
    <x v="3"/>
    <x v="400"/>
    <x v="150"/>
    <x v="3"/>
    <s v="EH-14005"/>
    <x v="382"/>
    <x v="2"/>
    <s v="United States"/>
    <x v="186"/>
    <x v="36"/>
    <x v="236"/>
    <x v="0"/>
    <x v="1087"/>
    <x v="1"/>
    <x v="8"/>
    <x v="1068"/>
    <x v="4182"/>
    <x v="3"/>
    <x v="0"/>
    <x v="4866"/>
  </r>
  <r>
    <n v="5875"/>
    <x v="2929"/>
    <x v="3"/>
    <x v="400"/>
    <x v="150"/>
    <x v="3"/>
    <s v="EH-14005"/>
    <x v="382"/>
    <x v="2"/>
    <s v="United States"/>
    <x v="186"/>
    <x v="36"/>
    <x v="236"/>
    <x v="0"/>
    <x v="1310"/>
    <x v="1"/>
    <x v="8"/>
    <x v="1287"/>
    <x v="4183"/>
    <x v="1"/>
    <x v="0"/>
    <x v="4867"/>
  </r>
  <r>
    <n v="5876"/>
    <x v="2930"/>
    <x v="1"/>
    <x v="1003"/>
    <x v="1159"/>
    <x v="2"/>
    <s v="FM-14290"/>
    <x v="86"/>
    <x v="2"/>
    <s v="United States"/>
    <x v="10"/>
    <x v="9"/>
    <x v="11"/>
    <x v="3"/>
    <x v="563"/>
    <x v="1"/>
    <x v="6"/>
    <x v="558"/>
    <x v="4184"/>
    <x v="1"/>
    <x v="2"/>
    <x v="4868"/>
  </r>
  <r>
    <n v="5877"/>
    <x v="2931"/>
    <x v="2"/>
    <x v="371"/>
    <x v="1167"/>
    <x v="1"/>
    <s v="FG-14260"/>
    <x v="435"/>
    <x v="2"/>
    <s v="United States"/>
    <x v="104"/>
    <x v="31"/>
    <x v="128"/>
    <x v="3"/>
    <x v="669"/>
    <x v="1"/>
    <x v="8"/>
    <x v="663"/>
    <x v="2509"/>
    <x v="3"/>
    <x v="0"/>
    <x v="2750"/>
  </r>
  <r>
    <n v="5878"/>
    <x v="2931"/>
    <x v="2"/>
    <x v="371"/>
    <x v="1167"/>
    <x v="1"/>
    <s v="FG-14260"/>
    <x v="435"/>
    <x v="2"/>
    <s v="United States"/>
    <x v="104"/>
    <x v="31"/>
    <x v="128"/>
    <x v="3"/>
    <x v="1665"/>
    <x v="1"/>
    <x v="10"/>
    <x v="1644"/>
    <x v="1465"/>
    <x v="1"/>
    <x v="0"/>
    <x v="1544"/>
  </r>
  <r>
    <n v="5879"/>
    <x v="2931"/>
    <x v="2"/>
    <x v="371"/>
    <x v="1167"/>
    <x v="1"/>
    <s v="FG-14260"/>
    <x v="435"/>
    <x v="2"/>
    <s v="United States"/>
    <x v="104"/>
    <x v="31"/>
    <x v="128"/>
    <x v="3"/>
    <x v="1360"/>
    <x v="1"/>
    <x v="9"/>
    <x v="1337"/>
    <x v="3605"/>
    <x v="5"/>
    <x v="0"/>
    <x v="4111"/>
  </r>
  <r>
    <n v="5880"/>
    <x v="2932"/>
    <x v="0"/>
    <x v="64"/>
    <x v="47"/>
    <x v="1"/>
    <s v="MV-17485"/>
    <x v="597"/>
    <x v="0"/>
    <s v="United States"/>
    <x v="20"/>
    <x v="15"/>
    <x v="164"/>
    <x v="3"/>
    <x v="1415"/>
    <x v="1"/>
    <x v="10"/>
    <x v="1393"/>
    <x v="2250"/>
    <x v="4"/>
    <x v="0"/>
    <x v="2430"/>
  </r>
  <r>
    <n v="5881"/>
    <x v="2933"/>
    <x v="0"/>
    <x v="31"/>
    <x v="42"/>
    <x v="1"/>
    <s v="JW-15220"/>
    <x v="478"/>
    <x v="1"/>
    <s v="United States"/>
    <x v="70"/>
    <x v="1"/>
    <x v="188"/>
    <x v="1"/>
    <x v="445"/>
    <x v="0"/>
    <x v="1"/>
    <x v="440"/>
    <x v="479"/>
    <x v="0"/>
    <x v="2"/>
    <x v="490"/>
  </r>
  <r>
    <n v="5882"/>
    <x v="2933"/>
    <x v="0"/>
    <x v="31"/>
    <x v="42"/>
    <x v="1"/>
    <s v="JW-15220"/>
    <x v="478"/>
    <x v="1"/>
    <s v="United States"/>
    <x v="70"/>
    <x v="1"/>
    <x v="188"/>
    <x v="1"/>
    <x v="839"/>
    <x v="1"/>
    <x v="10"/>
    <x v="825"/>
    <x v="1542"/>
    <x v="6"/>
    <x v="0"/>
    <x v="1629"/>
  </r>
  <r>
    <n v="5883"/>
    <x v="2933"/>
    <x v="0"/>
    <x v="31"/>
    <x v="42"/>
    <x v="1"/>
    <s v="JW-15220"/>
    <x v="478"/>
    <x v="1"/>
    <s v="United States"/>
    <x v="70"/>
    <x v="1"/>
    <x v="188"/>
    <x v="1"/>
    <x v="812"/>
    <x v="0"/>
    <x v="1"/>
    <x v="801"/>
    <x v="4185"/>
    <x v="6"/>
    <x v="2"/>
    <x v="4869"/>
  </r>
  <r>
    <n v="5884"/>
    <x v="2934"/>
    <x v="0"/>
    <x v="69"/>
    <x v="535"/>
    <x v="0"/>
    <s v="EH-13765"/>
    <x v="553"/>
    <x v="1"/>
    <s v="United States"/>
    <x v="8"/>
    <x v="1"/>
    <x v="9"/>
    <x v="1"/>
    <x v="375"/>
    <x v="0"/>
    <x v="5"/>
    <x v="371"/>
    <x v="4186"/>
    <x v="0"/>
    <x v="0"/>
    <x v="4870"/>
  </r>
  <r>
    <n v="5885"/>
    <x v="2934"/>
    <x v="0"/>
    <x v="69"/>
    <x v="535"/>
    <x v="0"/>
    <s v="EH-13765"/>
    <x v="553"/>
    <x v="1"/>
    <s v="United States"/>
    <x v="8"/>
    <x v="1"/>
    <x v="9"/>
    <x v="1"/>
    <x v="1359"/>
    <x v="1"/>
    <x v="14"/>
    <x v="1336"/>
    <x v="4187"/>
    <x v="1"/>
    <x v="0"/>
    <x v="4871"/>
  </r>
  <r>
    <n v="5886"/>
    <x v="2935"/>
    <x v="2"/>
    <x v="1079"/>
    <x v="1098"/>
    <x v="3"/>
    <s v="LS-17245"/>
    <x v="201"/>
    <x v="0"/>
    <s v="United States"/>
    <x v="8"/>
    <x v="1"/>
    <x v="94"/>
    <x v="1"/>
    <x v="952"/>
    <x v="1"/>
    <x v="8"/>
    <x v="936"/>
    <x v="646"/>
    <x v="1"/>
    <x v="2"/>
    <x v="4872"/>
  </r>
  <r>
    <n v="5887"/>
    <x v="2935"/>
    <x v="2"/>
    <x v="1079"/>
    <x v="1098"/>
    <x v="3"/>
    <s v="LS-17245"/>
    <x v="201"/>
    <x v="0"/>
    <s v="United States"/>
    <x v="8"/>
    <x v="1"/>
    <x v="94"/>
    <x v="1"/>
    <x v="603"/>
    <x v="2"/>
    <x v="11"/>
    <x v="598"/>
    <x v="690"/>
    <x v="1"/>
    <x v="0"/>
    <x v="704"/>
  </r>
  <r>
    <n v="5888"/>
    <x v="2936"/>
    <x v="3"/>
    <x v="1048"/>
    <x v="768"/>
    <x v="2"/>
    <s v="BP-11050"/>
    <x v="771"/>
    <x v="1"/>
    <s v="United States"/>
    <x v="395"/>
    <x v="34"/>
    <x v="480"/>
    <x v="3"/>
    <x v="1354"/>
    <x v="1"/>
    <x v="4"/>
    <x v="1331"/>
    <x v="3931"/>
    <x v="7"/>
    <x v="0"/>
    <x v="4537"/>
  </r>
  <r>
    <n v="5889"/>
    <x v="2937"/>
    <x v="1"/>
    <x v="820"/>
    <x v="678"/>
    <x v="1"/>
    <s v="CC-12220"/>
    <x v="417"/>
    <x v="0"/>
    <s v="United States"/>
    <x v="459"/>
    <x v="0"/>
    <x v="552"/>
    <x v="0"/>
    <x v="1767"/>
    <x v="1"/>
    <x v="10"/>
    <x v="1747"/>
    <x v="1846"/>
    <x v="0"/>
    <x v="0"/>
    <x v="1981"/>
  </r>
  <r>
    <n v="5890"/>
    <x v="2938"/>
    <x v="0"/>
    <x v="167"/>
    <x v="229"/>
    <x v="2"/>
    <s v="JM-15580"/>
    <x v="758"/>
    <x v="0"/>
    <s v="United States"/>
    <x v="248"/>
    <x v="39"/>
    <x v="307"/>
    <x v="3"/>
    <x v="1095"/>
    <x v="1"/>
    <x v="8"/>
    <x v="1076"/>
    <x v="2989"/>
    <x v="0"/>
    <x v="0"/>
    <x v="3335"/>
  </r>
  <r>
    <n v="5891"/>
    <x v="2939"/>
    <x v="0"/>
    <x v="831"/>
    <x v="482"/>
    <x v="1"/>
    <s v="RD-19720"/>
    <x v="742"/>
    <x v="0"/>
    <s v="United States"/>
    <x v="22"/>
    <x v="10"/>
    <x v="26"/>
    <x v="2"/>
    <x v="694"/>
    <x v="1"/>
    <x v="10"/>
    <x v="687"/>
    <x v="4188"/>
    <x v="7"/>
    <x v="2"/>
    <x v="4873"/>
  </r>
  <r>
    <n v="5892"/>
    <x v="2939"/>
    <x v="0"/>
    <x v="831"/>
    <x v="482"/>
    <x v="1"/>
    <s v="RD-19720"/>
    <x v="742"/>
    <x v="0"/>
    <s v="United States"/>
    <x v="22"/>
    <x v="10"/>
    <x v="26"/>
    <x v="2"/>
    <x v="146"/>
    <x v="1"/>
    <x v="4"/>
    <x v="146"/>
    <x v="4189"/>
    <x v="0"/>
    <x v="2"/>
    <x v="4874"/>
  </r>
  <r>
    <n v="5893"/>
    <x v="2939"/>
    <x v="0"/>
    <x v="831"/>
    <x v="482"/>
    <x v="1"/>
    <s v="RD-19720"/>
    <x v="742"/>
    <x v="0"/>
    <s v="United States"/>
    <x v="22"/>
    <x v="10"/>
    <x v="26"/>
    <x v="2"/>
    <x v="151"/>
    <x v="2"/>
    <x v="11"/>
    <x v="151"/>
    <x v="4190"/>
    <x v="1"/>
    <x v="2"/>
    <x v="4875"/>
  </r>
  <r>
    <n v="5894"/>
    <x v="2940"/>
    <x v="3"/>
    <x v="18"/>
    <x v="947"/>
    <x v="1"/>
    <s v="SS-20410"/>
    <x v="757"/>
    <x v="0"/>
    <s v="United States"/>
    <x v="118"/>
    <x v="32"/>
    <x v="148"/>
    <x v="0"/>
    <x v="994"/>
    <x v="1"/>
    <x v="8"/>
    <x v="977"/>
    <x v="1104"/>
    <x v="7"/>
    <x v="0"/>
    <x v="4876"/>
  </r>
  <r>
    <n v="5895"/>
    <x v="2941"/>
    <x v="3"/>
    <x v="428"/>
    <x v="947"/>
    <x v="1"/>
    <s v="KD-16495"/>
    <x v="470"/>
    <x v="1"/>
    <s v="United States"/>
    <x v="1"/>
    <x v="1"/>
    <x v="1"/>
    <x v="1"/>
    <x v="1291"/>
    <x v="1"/>
    <x v="4"/>
    <x v="1268"/>
    <x v="4191"/>
    <x v="1"/>
    <x v="0"/>
    <x v="4877"/>
  </r>
  <r>
    <n v="5896"/>
    <x v="2942"/>
    <x v="2"/>
    <x v="301"/>
    <x v="821"/>
    <x v="1"/>
    <s v="PL-18925"/>
    <x v="484"/>
    <x v="2"/>
    <s v="United States"/>
    <x v="1"/>
    <x v="1"/>
    <x v="13"/>
    <x v="1"/>
    <x v="1760"/>
    <x v="1"/>
    <x v="2"/>
    <x v="1740"/>
    <x v="1851"/>
    <x v="1"/>
    <x v="0"/>
    <x v="1986"/>
  </r>
  <r>
    <n v="5897"/>
    <x v="2942"/>
    <x v="2"/>
    <x v="301"/>
    <x v="821"/>
    <x v="1"/>
    <s v="PL-18925"/>
    <x v="484"/>
    <x v="2"/>
    <s v="United States"/>
    <x v="1"/>
    <x v="1"/>
    <x v="13"/>
    <x v="1"/>
    <x v="1115"/>
    <x v="1"/>
    <x v="10"/>
    <x v="33"/>
    <x v="1591"/>
    <x v="2"/>
    <x v="0"/>
    <x v="3499"/>
  </r>
  <r>
    <n v="5898"/>
    <x v="2943"/>
    <x v="0"/>
    <x v="1015"/>
    <x v="300"/>
    <x v="1"/>
    <s v="ZD-21925"/>
    <x v="9"/>
    <x v="0"/>
    <s v="United States"/>
    <x v="102"/>
    <x v="14"/>
    <x v="237"/>
    <x v="2"/>
    <x v="90"/>
    <x v="0"/>
    <x v="5"/>
    <x v="90"/>
    <x v="4192"/>
    <x v="4"/>
    <x v="0"/>
    <x v="4878"/>
  </r>
  <r>
    <n v="5899"/>
    <x v="2943"/>
    <x v="0"/>
    <x v="1015"/>
    <x v="300"/>
    <x v="1"/>
    <s v="ZD-21925"/>
    <x v="9"/>
    <x v="0"/>
    <s v="United States"/>
    <x v="102"/>
    <x v="14"/>
    <x v="237"/>
    <x v="2"/>
    <x v="1417"/>
    <x v="2"/>
    <x v="7"/>
    <x v="1396"/>
    <x v="4193"/>
    <x v="4"/>
    <x v="0"/>
    <x v="4879"/>
  </r>
  <r>
    <n v="5900"/>
    <x v="2944"/>
    <x v="3"/>
    <x v="602"/>
    <x v="1019"/>
    <x v="1"/>
    <s v="LS-16945"/>
    <x v="322"/>
    <x v="1"/>
    <s v="United States"/>
    <x v="8"/>
    <x v="1"/>
    <x v="94"/>
    <x v="1"/>
    <x v="1170"/>
    <x v="1"/>
    <x v="12"/>
    <x v="33"/>
    <x v="3996"/>
    <x v="7"/>
    <x v="0"/>
    <x v="4880"/>
  </r>
  <r>
    <n v="5901"/>
    <x v="2945"/>
    <x v="1"/>
    <x v="312"/>
    <x v="1005"/>
    <x v="1"/>
    <s v="PB-18805"/>
    <x v="583"/>
    <x v="2"/>
    <s v="United States"/>
    <x v="8"/>
    <x v="1"/>
    <x v="34"/>
    <x v="1"/>
    <x v="472"/>
    <x v="1"/>
    <x v="8"/>
    <x v="468"/>
    <x v="4194"/>
    <x v="6"/>
    <x v="2"/>
    <x v="4881"/>
  </r>
  <r>
    <n v="5902"/>
    <x v="2946"/>
    <x v="0"/>
    <x v="581"/>
    <x v="82"/>
    <x v="1"/>
    <s v="PC-18745"/>
    <x v="331"/>
    <x v="1"/>
    <s v="United States"/>
    <x v="58"/>
    <x v="30"/>
    <x v="73"/>
    <x v="3"/>
    <x v="1172"/>
    <x v="0"/>
    <x v="5"/>
    <x v="1149"/>
    <x v="1629"/>
    <x v="1"/>
    <x v="0"/>
    <x v="1726"/>
  </r>
  <r>
    <n v="5903"/>
    <x v="2947"/>
    <x v="3"/>
    <x v="44"/>
    <x v="373"/>
    <x v="3"/>
    <s v="FM-14290"/>
    <x v="86"/>
    <x v="2"/>
    <s v="United States"/>
    <x v="8"/>
    <x v="1"/>
    <x v="34"/>
    <x v="1"/>
    <x v="368"/>
    <x v="1"/>
    <x v="10"/>
    <x v="364"/>
    <x v="731"/>
    <x v="1"/>
    <x v="0"/>
    <x v="749"/>
  </r>
  <r>
    <n v="5904"/>
    <x v="2947"/>
    <x v="3"/>
    <x v="44"/>
    <x v="373"/>
    <x v="3"/>
    <s v="FM-14290"/>
    <x v="86"/>
    <x v="2"/>
    <s v="United States"/>
    <x v="8"/>
    <x v="1"/>
    <x v="34"/>
    <x v="1"/>
    <x v="1713"/>
    <x v="1"/>
    <x v="10"/>
    <x v="33"/>
    <x v="1568"/>
    <x v="4"/>
    <x v="0"/>
    <x v="4882"/>
  </r>
  <r>
    <n v="5905"/>
    <x v="2947"/>
    <x v="3"/>
    <x v="44"/>
    <x v="373"/>
    <x v="3"/>
    <s v="FM-14290"/>
    <x v="86"/>
    <x v="2"/>
    <s v="United States"/>
    <x v="8"/>
    <x v="1"/>
    <x v="34"/>
    <x v="1"/>
    <x v="1714"/>
    <x v="1"/>
    <x v="10"/>
    <x v="1692"/>
    <x v="1603"/>
    <x v="2"/>
    <x v="0"/>
    <x v="4741"/>
  </r>
  <r>
    <n v="5906"/>
    <x v="2947"/>
    <x v="3"/>
    <x v="44"/>
    <x v="373"/>
    <x v="3"/>
    <s v="FM-14290"/>
    <x v="86"/>
    <x v="2"/>
    <s v="United States"/>
    <x v="8"/>
    <x v="1"/>
    <x v="34"/>
    <x v="1"/>
    <x v="1655"/>
    <x v="1"/>
    <x v="2"/>
    <x v="1634"/>
    <x v="1417"/>
    <x v="4"/>
    <x v="0"/>
    <x v="1492"/>
  </r>
  <r>
    <n v="5907"/>
    <x v="2947"/>
    <x v="3"/>
    <x v="44"/>
    <x v="373"/>
    <x v="3"/>
    <s v="FM-14290"/>
    <x v="86"/>
    <x v="2"/>
    <s v="United States"/>
    <x v="8"/>
    <x v="1"/>
    <x v="34"/>
    <x v="1"/>
    <x v="658"/>
    <x v="2"/>
    <x v="11"/>
    <x v="652"/>
    <x v="4195"/>
    <x v="7"/>
    <x v="0"/>
    <x v="4883"/>
  </r>
  <r>
    <n v="5908"/>
    <x v="2948"/>
    <x v="0"/>
    <x v="499"/>
    <x v="439"/>
    <x v="1"/>
    <s v="KD-16495"/>
    <x v="470"/>
    <x v="1"/>
    <s v="United States"/>
    <x v="49"/>
    <x v="1"/>
    <x v="58"/>
    <x v="1"/>
    <x v="1087"/>
    <x v="1"/>
    <x v="8"/>
    <x v="1068"/>
    <x v="4196"/>
    <x v="0"/>
    <x v="2"/>
    <x v="4884"/>
  </r>
  <r>
    <n v="5909"/>
    <x v="2948"/>
    <x v="0"/>
    <x v="499"/>
    <x v="439"/>
    <x v="1"/>
    <s v="KD-16495"/>
    <x v="470"/>
    <x v="1"/>
    <s v="United States"/>
    <x v="49"/>
    <x v="1"/>
    <x v="58"/>
    <x v="1"/>
    <x v="941"/>
    <x v="1"/>
    <x v="9"/>
    <x v="925"/>
    <x v="3359"/>
    <x v="1"/>
    <x v="0"/>
    <x v="3795"/>
  </r>
  <r>
    <n v="5910"/>
    <x v="2948"/>
    <x v="0"/>
    <x v="499"/>
    <x v="439"/>
    <x v="1"/>
    <s v="KD-16495"/>
    <x v="470"/>
    <x v="1"/>
    <s v="United States"/>
    <x v="49"/>
    <x v="1"/>
    <x v="58"/>
    <x v="1"/>
    <x v="1573"/>
    <x v="0"/>
    <x v="5"/>
    <x v="1555"/>
    <x v="1606"/>
    <x v="1"/>
    <x v="0"/>
    <x v="4885"/>
  </r>
  <r>
    <n v="5911"/>
    <x v="2948"/>
    <x v="0"/>
    <x v="499"/>
    <x v="439"/>
    <x v="1"/>
    <s v="KD-16495"/>
    <x v="470"/>
    <x v="1"/>
    <s v="United States"/>
    <x v="49"/>
    <x v="1"/>
    <x v="58"/>
    <x v="1"/>
    <x v="1311"/>
    <x v="1"/>
    <x v="8"/>
    <x v="1288"/>
    <x v="4197"/>
    <x v="1"/>
    <x v="2"/>
    <x v="4886"/>
  </r>
  <r>
    <n v="5912"/>
    <x v="2949"/>
    <x v="0"/>
    <x v="907"/>
    <x v="259"/>
    <x v="1"/>
    <s v="SC-20680"/>
    <x v="649"/>
    <x v="2"/>
    <s v="United States"/>
    <x v="4"/>
    <x v="4"/>
    <x v="60"/>
    <x v="1"/>
    <x v="177"/>
    <x v="1"/>
    <x v="4"/>
    <x v="176"/>
    <x v="2063"/>
    <x v="1"/>
    <x v="0"/>
    <x v="4887"/>
  </r>
  <r>
    <n v="5913"/>
    <x v="2950"/>
    <x v="2"/>
    <x v="829"/>
    <x v="889"/>
    <x v="0"/>
    <s v="DW-13585"/>
    <x v="61"/>
    <x v="1"/>
    <s v="United States"/>
    <x v="459"/>
    <x v="0"/>
    <x v="552"/>
    <x v="0"/>
    <x v="1768"/>
    <x v="1"/>
    <x v="14"/>
    <x v="1748"/>
    <x v="4198"/>
    <x v="1"/>
    <x v="0"/>
    <x v="4888"/>
  </r>
  <r>
    <n v="5914"/>
    <x v="2951"/>
    <x v="1"/>
    <x v="14"/>
    <x v="832"/>
    <x v="1"/>
    <s v="PF-19120"/>
    <x v="724"/>
    <x v="0"/>
    <s v="United States"/>
    <x v="20"/>
    <x v="15"/>
    <x v="45"/>
    <x v="3"/>
    <x v="383"/>
    <x v="1"/>
    <x v="4"/>
    <x v="379"/>
    <x v="81"/>
    <x v="2"/>
    <x v="0"/>
    <x v="1196"/>
  </r>
  <r>
    <n v="5915"/>
    <x v="2951"/>
    <x v="1"/>
    <x v="14"/>
    <x v="832"/>
    <x v="1"/>
    <s v="PF-19120"/>
    <x v="724"/>
    <x v="0"/>
    <s v="United States"/>
    <x v="20"/>
    <x v="15"/>
    <x v="45"/>
    <x v="3"/>
    <x v="49"/>
    <x v="1"/>
    <x v="2"/>
    <x v="49"/>
    <x v="2077"/>
    <x v="3"/>
    <x v="0"/>
    <x v="2238"/>
  </r>
  <r>
    <n v="5916"/>
    <x v="2951"/>
    <x v="1"/>
    <x v="14"/>
    <x v="832"/>
    <x v="1"/>
    <s v="PF-19120"/>
    <x v="724"/>
    <x v="0"/>
    <s v="United States"/>
    <x v="20"/>
    <x v="15"/>
    <x v="45"/>
    <x v="3"/>
    <x v="913"/>
    <x v="0"/>
    <x v="1"/>
    <x v="896"/>
    <x v="4199"/>
    <x v="0"/>
    <x v="9"/>
    <x v="4889"/>
  </r>
  <r>
    <n v="5917"/>
    <x v="2951"/>
    <x v="1"/>
    <x v="14"/>
    <x v="832"/>
    <x v="1"/>
    <s v="PF-19120"/>
    <x v="724"/>
    <x v="0"/>
    <s v="United States"/>
    <x v="20"/>
    <x v="15"/>
    <x v="45"/>
    <x v="3"/>
    <x v="392"/>
    <x v="1"/>
    <x v="4"/>
    <x v="388"/>
    <x v="4200"/>
    <x v="4"/>
    <x v="0"/>
    <x v="4890"/>
  </r>
  <r>
    <n v="5918"/>
    <x v="2951"/>
    <x v="1"/>
    <x v="14"/>
    <x v="832"/>
    <x v="1"/>
    <s v="PF-19120"/>
    <x v="724"/>
    <x v="0"/>
    <s v="United States"/>
    <x v="20"/>
    <x v="15"/>
    <x v="45"/>
    <x v="3"/>
    <x v="26"/>
    <x v="0"/>
    <x v="0"/>
    <x v="26"/>
    <x v="4201"/>
    <x v="5"/>
    <x v="2"/>
    <x v="4891"/>
  </r>
  <r>
    <n v="5919"/>
    <x v="2951"/>
    <x v="1"/>
    <x v="14"/>
    <x v="832"/>
    <x v="1"/>
    <s v="PF-19120"/>
    <x v="724"/>
    <x v="0"/>
    <s v="United States"/>
    <x v="20"/>
    <x v="15"/>
    <x v="45"/>
    <x v="3"/>
    <x v="1248"/>
    <x v="0"/>
    <x v="0"/>
    <x v="1223"/>
    <x v="4202"/>
    <x v="2"/>
    <x v="2"/>
    <x v="4892"/>
  </r>
  <r>
    <n v="5920"/>
    <x v="2951"/>
    <x v="1"/>
    <x v="14"/>
    <x v="832"/>
    <x v="1"/>
    <s v="PF-19120"/>
    <x v="724"/>
    <x v="0"/>
    <s v="United States"/>
    <x v="20"/>
    <x v="15"/>
    <x v="45"/>
    <x v="3"/>
    <x v="599"/>
    <x v="2"/>
    <x v="7"/>
    <x v="594"/>
    <x v="2779"/>
    <x v="1"/>
    <x v="0"/>
    <x v="4893"/>
  </r>
  <r>
    <n v="5921"/>
    <x v="2951"/>
    <x v="1"/>
    <x v="14"/>
    <x v="832"/>
    <x v="1"/>
    <s v="PF-19120"/>
    <x v="724"/>
    <x v="0"/>
    <s v="United States"/>
    <x v="20"/>
    <x v="15"/>
    <x v="45"/>
    <x v="3"/>
    <x v="764"/>
    <x v="2"/>
    <x v="11"/>
    <x v="756"/>
    <x v="3042"/>
    <x v="0"/>
    <x v="0"/>
    <x v="3397"/>
  </r>
  <r>
    <n v="5922"/>
    <x v="2951"/>
    <x v="1"/>
    <x v="14"/>
    <x v="832"/>
    <x v="1"/>
    <s v="PF-19120"/>
    <x v="724"/>
    <x v="0"/>
    <s v="United States"/>
    <x v="20"/>
    <x v="15"/>
    <x v="45"/>
    <x v="3"/>
    <x v="417"/>
    <x v="1"/>
    <x v="10"/>
    <x v="412"/>
    <x v="168"/>
    <x v="0"/>
    <x v="0"/>
    <x v="170"/>
  </r>
  <r>
    <n v="5923"/>
    <x v="2951"/>
    <x v="1"/>
    <x v="14"/>
    <x v="832"/>
    <x v="1"/>
    <s v="PF-19120"/>
    <x v="724"/>
    <x v="0"/>
    <s v="United States"/>
    <x v="20"/>
    <x v="15"/>
    <x v="45"/>
    <x v="3"/>
    <x v="1049"/>
    <x v="2"/>
    <x v="7"/>
    <x v="1029"/>
    <x v="766"/>
    <x v="4"/>
    <x v="0"/>
    <x v="4894"/>
  </r>
  <r>
    <n v="5924"/>
    <x v="2952"/>
    <x v="0"/>
    <x v="491"/>
    <x v="724"/>
    <x v="0"/>
    <s v="DK-13225"/>
    <x v="158"/>
    <x v="1"/>
    <s v="United States"/>
    <x v="20"/>
    <x v="15"/>
    <x v="164"/>
    <x v="3"/>
    <x v="971"/>
    <x v="0"/>
    <x v="3"/>
    <x v="956"/>
    <x v="4203"/>
    <x v="0"/>
    <x v="10"/>
    <x v="4895"/>
  </r>
  <r>
    <n v="5925"/>
    <x v="2953"/>
    <x v="3"/>
    <x v="123"/>
    <x v="228"/>
    <x v="0"/>
    <s v="RB-19435"/>
    <x v="579"/>
    <x v="0"/>
    <s v="United States"/>
    <x v="24"/>
    <x v="17"/>
    <x v="28"/>
    <x v="0"/>
    <x v="1241"/>
    <x v="1"/>
    <x v="6"/>
    <x v="1215"/>
    <x v="1011"/>
    <x v="3"/>
    <x v="0"/>
    <x v="1050"/>
  </r>
  <r>
    <n v="5926"/>
    <x v="2954"/>
    <x v="3"/>
    <x v="95"/>
    <x v="475"/>
    <x v="1"/>
    <s v="GD-14590"/>
    <x v="241"/>
    <x v="1"/>
    <s v="United States"/>
    <x v="317"/>
    <x v="4"/>
    <x v="395"/>
    <x v="1"/>
    <x v="989"/>
    <x v="2"/>
    <x v="11"/>
    <x v="973"/>
    <x v="4204"/>
    <x v="12"/>
    <x v="0"/>
    <x v="4896"/>
  </r>
  <r>
    <n v="5927"/>
    <x v="2955"/>
    <x v="2"/>
    <x v="918"/>
    <x v="1021"/>
    <x v="1"/>
    <s v="RA-19885"/>
    <x v="19"/>
    <x v="1"/>
    <s v="United States"/>
    <x v="27"/>
    <x v="19"/>
    <x v="33"/>
    <x v="0"/>
    <x v="1746"/>
    <x v="0"/>
    <x v="3"/>
    <x v="1727"/>
    <x v="4205"/>
    <x v="8"/>
    <x v="0"/>
    <x v="4897"/>
  </r>
  <r>
    <n v="5928"/>
    <x v="2956"/>
    <x v="2"/>
    <x v="856"/>
    <x v="323"/>
    <x v="1"/>
    <s v="DB-13555"/>
    <x v="587"/>
    <x v="1"/>
    <s v="United States"/>
    <x v="115"/>
    <x v="36"/>
    <x v="145"/>
    <x v="0"/>
    <x v="2"/>
    <x v="1"/>
    <x v="2"/>
    <x v="2"/>
    <x v="2061"/>
    <x v="7"/>
    <x v="0"/>
    <x v="2221"/>
  </r>
  <r>
    <n v="5929"/>
    <x v="2956"/>
    <x v="2"/>
    <x v="856"/>
    <x v="323"/>
    <x v="1"/>
    <s v="DB-13555"/>
    <x v="587"/>
    <x v="1"/>
    <s v="United States"/>
    <x v="115"/>
    <x v="36"/>
    <x v="145"/>
    <x v="0"/>
    <x v="1348"/>
    <x v="0"/>
    <x v="5"/>
    <x v="1324"/>
    <x v="4206"/>
    <x v="4"/>
    <x v="0"/>
    <x v="4898"/>
  </r>
  <r>
    <n v="5930"/>
    <x v="2957"/>
    <x v="3"/>
    <x v="437"/>
    <x v="472"/>
    <x v="2"/>
    <s v="RL-19615"/>
    <x v="210"/>
    <x v="0"/>
    <s v="United States"/>
    <x v="10"/>
    <x v="9"/>
    <x v="74"/>
    <x v="3"/>
    <x v="672"/>
    <x v="0"/>
    <x v="0"/>
    <x v="666"/>
    <x v="4207"/>
    <x v="1"/>
    <x v="5"/>
    <x v="4899"/>
  </r>
  <r>
    <n v="5931"/>
    <x v="2957"/>
    <x v="3"/>
    <x v="437"/>
    <x v="472"/>
    <x v="2"/>
    <s v="RL-19615"/>
    <x v="210"/>
    <x v="0"/>
    <s v="United States"/>
    <x v="10"/>
    <x v="9"/>
    <x v="74"/>
    <x v="3"/>
    <x v="260"/>
    <x v="1"/>
    <x v="10"/>
    <x v="257"/>
    <x v="12"/>
    <x v="1"/>
    <x v="2"/>
    <x v="12"/>
  </r>
  <r>
    <n v="5932"/>
    <x v="2957"/>
    <x v="3"/>
    <x v="437"/>
    <x v="472"/>
    <x v="2"/>
    <s v="RL-19615"/>
    <x v="210"/>
    <x v="0"/>
    <s v="United States"/>
    <x v="10"/>
    <x v="9"/>
    <x v="74"/>
    <x v="3"/>
    <x v="432"/>
    <x v="2"/>
    <x v="7"/>
    <x v="427"/>
    <x v="4208"/>
    <x v="0"/>
    <x v="10"/>
    <x v="4900"/>
  </r>
  <r>
    <n v="5933"/>
    <x v="2957"/>
    <x v="3"/>
    <x v="437"/>
    <x v="472"/>
    <x v="2"/>
    <s v="RL-19615"/>
    <x v="210"/>
    <x v="0"/>
    <s v="United States"/>
    <x v="10"/>
    <x v="9"/>
    <x v="74"/>
    <x v="3"/>
    <x v="1427"/>
    <x v="1"/>
    <x v="4"/>
    <x v="1406"/>
    <x v="2569"/>
    <x v="1"/>
    <x v="2"/>
    <x v="4901"/>
  </r>
  <r>
    <n v="5934"/>
    <x v="2957"/>
    <x v="3"/>
    <x v="437"/>
    <x v="472"/>
    <x v="2"/>
    <s v="RL-19615"/>
    <x v="210"/>
    <x v="0"/>
    <s v="United States"/>
    <x v="10"/>
    <x v="9"/>
    <x v="74"/>
    <x v="3"/>
    <x v="1695"/>
    <x v="2"/>
    <x v="11"/>
    <x v="1674"/>
    <x v="3664"/>
    <x v="1"/>
    <x v="2"/>
    <x v="4902"/>
  </r>
  <r>
    <n v="5935"/>
    <x v="2957"/>
    <x v="3"/>
    <x v="437"/>
    <x v="472"/>
    <x v="2"/>
    <s v="RL-19615"/>
    <x v="210"/>
    <x v="0"/>
    <s v="United States"/>
    <x v="10"/>
    <x v="9"/>
    <x v="74"/>
    <x v="3"/>
    <x v="764"/>
    <x v="2"/>
    <x v="11"/>
    <x v="756"/>
    <x v="4209"/>
    <x v="0"/>
    <x v="2"/>
    <x v="4903"/>
  </r>
  <r>
    <n v="5936"/>
    <x v="2958"/>
    <x v="0"/>
    <x v="975"/>
    <x v="1168"/>
    <x v="3"/>
    <s v="RB-19465"/>
    <x v="46"/>
    <x v="2"/>
    <s v="United States"/>
    <x v="4"/>
    <x v="4"/>
    <x v="5"/>
    <x v="1"/>
    <x v="534"/>
    <x v="0"/>
    <x v="5"/>
    <x v="529"/>
    <x v="3383"/>
    <x v="2"/>
    <x v="0"/>
    <x v="3825"/>
  </r>
  <r>
    <n v="5937"/>
    <x v="2958"/>
    <x v="0"/>
    <x v="975"/>
    <x v="1168"/>
    <x v="3"/>
    <s v="RB-19465"/>
    <x v="46"/>
    <x v="2"/>
    <s v="United States"/>
    <x v="4"/>
    <x v="4"/>
    <x v="5"/>
    <x v="1"/>
    <x v="1192"/>
    <x v="2"/>
    <x v="7"/>
    <x v="1168"/>
    <x v="1665"/>
    <x v="1"/>
    <x v="2"/>
    <x v="1763"/>
  </r>
  <r>
    <n v="5938"/>
    <x v="2958"/>
    <x v="0"/>
    <x v="975"/>
    <x v="1168"/>
    <x v="3"/>
    <s v="RB-19465"/>
    <x v="46"/>
    <x v="2"/>
    <s v="United States"/>
    <x v="4"/>
    <x v="4"/>
    <x v="5"/>
    <x v="1"/>
    <x v="993"/>
    <x v="2"/>
    <x v="7"/>
    <x v="976"/>
    <x v="981"/>
    <x v="1"/>
    <x v="2"/>
    <x v="3306"/>
  </r>
  <r>
    <n v="5939"/>
    <x v="2959"/>
    <x v="3"/>
    <x v="240"/>
    <x v="1169"/>
    <x v="1"/>
    <s v="JF-15295"/>
    <x v="639"/>
    <x v="0"/>
    <s v="United States"/>
    <x v="243"/>
    <x v="5"/>
    <x v="301"/>
    <x v="2"/>
    <x v="1211"/>
    <x v="2"/>
    <x v="7"/>
    <x v="1187"/>
    <x v="4210"/>
    <x v="7"/>
    <x v="2"/>
    <x v="4904"/>
  </r>
  <r>
    <n v="5940"/>
    <x v="2959"/>
    <x v="3"/>
    <x v="240"/>
    <x v="1169"/>
    <x v="1"/>
    <s v="JF-15295"/>
    <x v="639"/>
    <x v="0"/>
    <s v="United States"/>
    <x v="243"/>
    <x v="5"/>
    <x v="301"/>
    <x v="2"/>
    <x v="1722"/>
    <x v="1"/>
    <x v="2"/>
    <x v="1700"/>
    <x v="1157"/>
    <x v="4"/>
    <x v="2"/>
    <x v="4905"/>
  </r>
  <r>
    <n v="5941"/>
    <x v="2960"/>
    <x v="3"/>
    <x v="386"/>
    <x v="518"/>
    <x v="0"/>
    <s v="RW-19690"/>
    <x v="355"/>
    <x v="0"/>
    <s v="United States"/>
    <x v="1"/>
    <x v="1"/>
    <x v="13"/>
    <x v="1"/>
    <x v="477"/>
    <x v="2"/>
    <x v="11"/>
    <x v="473"/>
    <x v="4211"/>
    <x v="13"/>
    <x v="0"/>
    <x v="4906"/>
  </r>
  <r>
    <n v="5942"/>
    <x v="2960"/>
    <x v="3"/>
    <x v="386"/>
    <x v="518"/>
    <x v="0"/>
    <s v="RW-19690"/>
    <x v="355"/>
    <x v="0"/>
    <s v="United States"/>
    <x v="1"/>
    <x v="1"/>
    <x v="13"/>
    <x v="1"/>
    <x v="134"/>
    <x v="1"/>
    <x v="6"/>
    <x v="134"/>
    <x v="490"/>
    <x v="0"/>
    <x v="0"/>
    <x v="4907"/>
  </r>
  <r>
    <n v="5943"/>
    <x v="2961"/>
    <x v="0"/>
    <x v="876"/>
    <x v="898"/>
    <x v="1"/>
    <s v="VG-21790"/>
    <x v="364"/>
    <x v="0"/>
    <s v="United States"/>
    <x v="1"/>
    <x v="1"/>
    <x v="3"/>
    <x v="1"/>
    <x v="194"/>
    <x v="2"/>
    <x v="7"/>
    <x v="193"/>
    <x v="2005"/>
    <x v="4"/>
    <x v="2"/>
    <x v="4908"/>
  </r>
  <r>
    <n v="5944"/>
    <x v="2962"/>
    <x v="2"/>
    <x v="55"/>
    <x v="592"/>
    <x v="1"/>
    <s v="JM-15265"/>
    <x v="25"/>
    <x v="1"/>
    <s v="United States"/>
    <x v="1"/>
    <x v="1"/>
    <x v="1"/>
    <x v="1"/>
    <x v="1448"/>
    <x v="0"/>
    <x v="5"/>
    <x v="1426"/>
    <x v="3012"/>
    <x v="7"/>
    <x v="0"/>
    <x v="4909"/>
  </r>
  <r>
    <n v="5945"/>
    <x v="2962"/>
    <x v="2"/>
    <x v="55"/>
    <x v="592"/>
    <x v="1"/>
    <s v="JM-15265"/>
    <x v="25"/>
    <x v="1"/>
    <s v="United States"/>
    <x v="1"/>
    <x v="1"/>
    <x v="1"/>
    <x v="1"/>
    <x v="452"/>
    <x v="2"/>
    <x v="11"/>
    <x v="448"/>
    <x v="2050"/>
    <x v="2"/>
    <x v="0"/>
    <x v="2208"/>
  </r>
  <r>
    <n v="5946"/>
    <x v="2962"/>
    <x v="2"/>
    <x v="55"/>
    <x v="592"/>
    <x v="1"/>
    <s v="JM-15265"/>
    <x v="25"/>
    <x v="1"/>
    <s v="United States"/>
    <x v="1"/>
    <x v="1"/>
    <x v="1"/>
    <x v="1"/>
    <x v="1347"/>
    <x v="1"/>
    <x v="10"/>
    <x v="1323"/>
    <x v="243"/>
    <x v="4"/>
    <x v="0"/>
    <x v="245"/>
  </r>
  <r>
    <n v="5947"/>
    <x v="2962"/>
    <x v="2"/>
    <x v="55"/>
    <x v="592"/>
    <x v="1"/>
    <s v="JM-15265"/>
    <x v="25"/>
    <x v="1"/>
    <s v="United States"/>
    <x v="1"/>
    <x v="1"/>
    <x v="1"/>
    <x v="1"/>
    <x v="762"/>
    <x v="1"/>
    <x v="4"/>
    <x v="754"/>
    <x v="4212"/>
    <x v="4"/>
    <x v="0"/>
    <x v="4910"/>
  </r>
  <r>
    <n v="5948"/>
    <x v="2963"/>
    <x v="1"/>
    <x v="471"/>
    <x v="629"/>
    <x v="0"/>
    <s v="BE-11455"/>
    <x v="534"/>
    <x v="2"/>
    <s v="United States"/>
    <x v="96"/>
    <x v="23"/>
    <x v="193"/>
    <x v="2"/>
    <x v="1499"/>
    <x v="1"/>
    <x v="8"/>
    <x v="1478"/>
    <x v="4213"/>
    <x v="2"/>
    <x v="0"/>
    <x v="4911"/>
  </r>
  <r>
    <n v="5949"/>
    <x v="2964"/>
    <x v="3"/>
    <x v="916"/>
    <x v="974"/>
    <x v="3"/>
    <s v="CB-12535"/>
    <x v="118"/>
    <x v="1"/>
    <s v="United States"/>
    <x v="295"/>
    <x v="35"/>
    <x v="371"/>
    <x v="0"/>
    <x v="761"/>
    <x v="1"/>
    <x v="12"/>
    <x v="753"/>
    <x v="4214"/>
    <x v="4"/>
    <x v="0"/>
    <x v="4912"/>
  </r>
  <r>
    <n v="5950"/>
    <x v="2964"/>
    <x v="3"/>
    <x v="916"/>
    <x v="974"/>
    <x v="3"/>
    <s v="CB-12535"/>
    <x v="118"/>
    <x v="1"/>
    <s v="United States"/>
    <x v="295"/>
    <x v="35"/>
    <x v="371"/>
    <x v="0"/>
    <x v="409"/>
    <x v="2"/>
    <x v="11"/>
    <x v="404"/>
    <x v="674"/>
    <x v="1"/>
    <x v="0"/>
    <x v="4913"/>
  </r>
  <r>
    <n v="5951"/>
    <x v="2964"/>
    <x v="3"/>
    <x v="916"/>
    <x v="974"/>
    <x v="3"/>
    <s v="CB-12535"/>
    <x v="118"/>
    <x v="1"/>
    <s v="United States"/>
    <x v="295"/>
    <x v="35"/>
    <x v="371"/>
    <x v="0"/>
    <x v="164"/>
    <x v="1"/>
    <x v="9"/>
    <x v="163"/>
    <x v="2727"/>
    <x v="0"/>
    <x v="0"/>
    <x v="3019"/>
  </r>
  <r>
    <n v="5952"/>
    <x v="2964"/>
    <x v="3"/>
    <x v="916"/>
    <x v="974"/>
    <x v="3"/>
    <s v="CB-12535"/>
    <x v="118"/>
    <x v="1"/>
    <s v="United States"/>
    <x v="295"/>
    <x v="35"/>
    <x v="371"/>
    <x v="0"/>
    <x v="920"/>
    <x v="1"/>
    <x v="8"/>
    <x v="1749"/>
    <x v="4215"/>
    <x v="5"/>
    <x v="0"/>
    <x v="4914"/>
  </r>
  <r>
    <n v="5953"/>
    <x v="2965"/>
    <x v="3"/>
    <x v="4"/>
    <x v="557"/>
    <x v="1"/>
    <s v="SD-20485"/>
    <x v="174"/>
    <x v="2"/>
    <s v="United States"/>
    <x v="12"/>
    <x v="5"/>
    <x v="16"/>
    <x v="2"/>
    <x v="1769"/>
    <x v="1"/>
    <x v="10"/>
    <x v="1750"/>
    <x v="561"/>
    <x v="4"/>
    <x v="2"/>
    <x v="570"/>
  </r>
  <r>
    <n v="5954"/>
    <x v="2966"/>
    <x v="2"/>
    <x v="809"/>
    <x v="1075"/>
    <x v="2"/>
    <s v="SG-20890"/>
    <x v="737"/>
    <x v="1"/>
    <s v="United States"/>
    <x v="20"/>
    <x v="15"/>
    <x v="29"/>
    <x v="3"/>
    <x v="1706"/>
    <x v="1"/>
    <x v="6"/>
    <x v="1686"/>
    <x v="4216"/>
    <x v="2"/>
    <x v="0"/>
    <x v="4915"/>
  </r>
  <r>
    <n v="5955"/>
    <x v="2967"/>
    <x v="2"/>
    <x v="7"/>
    <x v="907"/>
    <x v="0"/>
    <s v="TS-21430"/>
    <x v="747"/>
    <x v="1"/>
    <s v="United States"/>
    <x v="265"/>
    <x v="9"/>
    <x v="331"/>
    <x v="3"/>
    <x v="1442"/>
    <x v="0"/>
    <x v="5"/>
    <x v="1421"/>
    <x v="942"/>
    <x v="0"/>
    <x v="2"/>
    <x v="4916"/>
  </r>
  <r>
    <n v="5956"/>
    <x v="2967"/>
    <x v="2"/>
    <x v="7"/>
    <x v="907"/>
    <x v="0"/>
    <s v="TS-21430"/>
    <x v="747"/>
    <x v="1"/>
    <s v="United States"/>
    <x v="265"/>
    <x v="9"/>
    <x v="331"/>
    <x v="3"/>
    <x v="37"/>
    <x v="0"/>
    <x v="0"/>
    <x v="37"/>
    <x v="3533"/>
    <x v="4"/>
    <x v="5"/>
    <x v="4917"/>
  </r>
  <r>
    <n v="5957"/>
    <x v="2968"/>
    <x v="0"/>
    <x v="299"/>
    <x v="535"/>
    <x v="0"/>
    <s v="DK-13225"/>
    <x v="158"/>
    <x v="1"/>
    <s v="United States"/>
    <x v="8"/>
    <x v="1"/>
    <x v="9"/>
    <x v="1"/>
    <x v="273"/>
    <x v="1"/>
    <x v="4"/>
    <x v="270"/>
    <x v="4217"/>
    <x v="2"/>
    <x v="0"/>
    <x v="4918"/>
  </r>
  <r>
    <n v="5958"/>
    <x v="2968"/>
    <x v="0"/>
    <x v="299"/>
    <x v="535"/>
    <x v="0"/>
    <s v="DK-13225"/>
    <x v="158"/>
    <x v="1"/>
    <s v="United States"/>
    <x v="8"/>
    <x v="1"/>
    <x v="9"/>
    <x v="1"/>
    <x v="1271"/>
    <x v="1"/>
    <x v="9"/>
    <x v="1247"/>
    <x v="901"/>
    <x v="2"/>
    <x v="0"/>
    <x v="4733"/>
  </r>
  <r>
    <n v="5959"/>
    <x v="2968"/>
    <x v="0"/>
    <x v="299"/>
    <x v="535"/>
    <x v="0"/>
    <s v="DK-13225"/>
    <x v="158"/>
    <x v="1"/>
    <s v="United States"/>
    <x v="8"/>
    <x v="1"/>
    <x v="9"/>
    <x v="1"/>
    <x v="661"/>
    <x v="1"/>
    <x v="12"/>
    <x v="655"/>
    <x v="2484"/>
    <x v="4"/>
    <x v="0"/>
    <x v="4470"/>
  </r>
  <r>
    <n v="5960"/>
    <x v="2968"/>
    <x v="0"/>
    <x v="299"/>
    <x v="535"/>
    <x v="0"/>
    <s v="DK-13225"/>
    <x v="158"/>
    <x v="1"/>
    <s v="United States"/>
    <x v="8"/>
    <x v="1"/>
    <x v="9"/>
    <x v="1"/>
    <x v="623"/>
    <x v="0"/>
    <x v="1"/>
    <x v="617"/>
    <x v="4218"/>
    <x v="1"/>
    <x v="2"/>
    <x v="4919"/>
  </r>
  <r>
    <n v="5961"/>
    <x v="2969"/>
    <x v="3"/>
    <x v="839"/>
    <x v="556"/>
    <x v="0"/>
    <s v="ML-17395"/>
    <x v="504"/>
    <x v="1"/>
    <s v="United States"/>
    <x v="1"/>
    <x v="1"/>
    <x v="62"/>
    <x v="1"/>
    <x v="1226"/>
    <x v="0"/>
    <x v="5"/>
    <x v="1201"/>
    <x v="3131"/>
    <x v="4"/>
    <x v="0"/>
    <x v="4920"/>
  </r>
  <r>
    <n v="5962"/>
    <x v="2970"/>
    <x v="2"/>
    <x v="7"/>
    <x v="1170"/>
    <x v="0"/>
    <s v="MA-17560"/>
    <x v="15"/>
    <x v="2"/>
    <s v="United States"/>
    <x v="1"/>
    <x v="1"/>
    <x v="25"/>
    <x v="1"/>
    <x v="516"/>
    <x v="2"/>
    <x v="7"/>
    <x v="511"/>
    <x v="4219"/>
    <x v="6"/>
    <x v="2"/>
    <x v="4921"/>
  </r>
  <r>
    <n v="5963"/>
    <x v="2970"/>
    <x v="2"/>
    <x v="7"/>
    <x v="1170"/>
    <x v="0"/>
    <s v="MA-17560"/>
    <x v="15"/>
    <x v="2"/>
    <s v="United States"/>
    <x v="1"/>
    <x v="1"/>
    <x v="25"/>
    <x v="1"/>
    <x v="1034"/>
    <x v="1"/>
    <x v="9"/>
    <x v="1016"/>
    <x v="4034"/>
    <x v="0"/>
    <x v="0"/>
    <x v="4678"/>
  </r>
  <r>
    <n v="5964"/>
    <x v="2970"/>
    <x v="2"/>
    <x v="7"/>
    <x v="1170"/>
    <x v="0"/>
    <s v="MA-17560"/>
    <x v="15"/>
    <x v="2"/>
    <s v="United States"/>
    <x v="1"/>
    <x v="1"/>
    <x v="25"/>
    <x v="1"/>
    <x v="759"/>
    <x v="1"/>
    <x v="10"/>
    <x v="750"/>
    <x v="1862"/>
    <x v="4"/>
    <x v="0"/>
    <x v="1997"/>
  </r>
  <r>
    <n v="5965"/>
    <x v="2971"/>
    <x v="3"/>
    <x v="648"/>
    <x v="1171"/>
    <x v="1"/>
    <s v="LR-17035"/>
    <x v="756"/>
    <x v="1"/>
    <s v="United States"/>
    <x v="8"/>
    <x v="1"/>
    <x v="9"/>
    <x v="1"/>
    <x v="1322"/>
    <x v="1"/>
    <x v="14"/>
    <x v="1299"/>
    <x v="1711"/>
    <x v="1"/>
    <x v="0"/>
    <x v="4922"/>
  </r>
  <r>
    <n v="5966"/>
    <x v="2971"/>
    <x v="3"/>
    <x v="648"/>
    <x v="1171"/>
    <x v="1"/>
    <s v="LR-17035"/>
    <x v="756"/>
    <x v="1"/>
    <s v="United States"/>
    <x v="8"/>
    <x v="1"/>
    <x v="9"/>
    <x v="1"/>
    <x v="117"/>
    <x v="1"/>
    <x v="4"/>
    <x v="117"/>
    <x v="118"/>
    <x v="5"/>
    <x v="0"/>
    <x v="120"/>
  </r>
  <r>
    <n v="5967"/>
    <x v="2971"/>
    <x v="3"/>
    <x v="648"/>
    <x v="1171"/>
    <x v="1"/>
    <s v="LR-17035"/>
    <x v="756"/>
    <x v="1"/>
    <s v="United States"/>
    <x v="8"/>
    <x v="1"/>
    <x v="9"/>
    <x v="1"/>
    <x v="1517"/>
    <x v="2"/>
    <x v="7"/>
    <x v="1495"/>
    <x v="4220"/>
    <x v="1"/>
    <x v="2"/>
    <x v="4923"/>
  </r>
  <r>
    <n v="5968"/>
    <x v="2972"/>
    <x v="0"/>
    <x v="804"/>
    <x v="1072"/>
    <x v="2"/>
    <s v="BE-11335"/>
    <x v="336"/>
    <x v="2"/>
    <s v="United States"/>
    <x v="20"/>
    <x v="15"/>
    <x v="29"/>
    <x v="3"/>
    <x v="1522"/>
    <x v="1"/>
    <x v="10"/>
    <x v="1500"/>
    <x v="2658"/>
    <x v="0"/>
    <x v="0"/>
    <x v="2934"/>
  </r>
  <r>
    <n v="5969"/>
    <x v="2973"/>
    <x v="2"/>
    <x v="836"/>
    <x v="1172"/>
    <x v="2"/>
    <s v="CC-12145"/>
    <x v="230"/>
    <x v="0"/>
    <s v="United States"/>
    <x v="70"/>
    <x v="1"/>
    <x v="188"/>
    <x v="1"/>
    <x v="976"/>
    <x v="1"/>
    <x v="10"/>
    <x v="961"/>
    <x v="2840"/>
    <x v="7"/>
    <x v="0"/>
    <x v="3157"/>
  </r>
  <r>
    <n v="5970"/>
    <x v="2973"/>
    <x v="2"/>
    <x v="836"/>
    <x v="1172"/>
    <x v="2"/>
    <s v="CC-12145"/>
    <x v="230"/>
    <x v="0"/>
    <s v="United States"/>
    <x v="70"/>
    <x v="1"/>
    <x v="188"/>
    <x v="1"/>
    <x v="304"/>
    <x v="1"/>
    <x v="8"/>
    <x v="301"/>
    <x v="4221"/>
    <x v="0"/>
    <x v="2"/>
    <x v="4924"/>
  </r>
  <r>
    <n v="5971"/>
    <x v="2973"/>
    <x v="2"/>
    <x v="836"/>
    <x v="1172"/>
    <x v="2"/>
    <s v="CC-12145"/>
    <x v="230"/>
    <x v="0"/>
    <s v="United States"/>
    <x v="70"/>
    <x v="1"/>
    <x v="188"/>
    <x v="1"/>
    <x v="388"/>
    <x v="1"/>
    <x v="10"/>
    <x v="384"/>
    <x v="548"/>
    <x v="4"/>
    <x v="0"/>
    <x v="557"/>
  </r>
  <r>
    <n v="5972"/>
    <x v="2973"/>
    <x v="2"/>
    <x v="836"/>
    <x v="1172"/>
    <x v="2"/>
    <s v="CC-12145"/>
    <x v="230"/>
    <x v="0"/>
    <s v="United States"/>
    <x v="70"/>
    <x v="1"/>
    <x v="188"/>
    <x v="1"/>
    <x v="613"/>
    <x v="0"/>
    <x v="5"/>
    <x v="608"/>
    <x v="4222"/>
    <x v="1"/>
    <x v="0"/>
    <x v="4925"/>
  </r>
  <r>
    <n v="5973"/>
    <x v="2974"/>
    <x v="3"/>
    <x v="695"/>
    <x v="1173"/>
    <x v="1"/>
    <s v="BD-11770"/>
    <x v="420"/>
    <x v="0"/>
    <s v="United States"/>
    <x v="20"/>
    <x v="15"/>
    <x v="23"/>
    <x v="3"/>
    <x v="789"/>
    <x v="0"/>
    <x v="0"/>
    <x v="779"/>
    <x v="3028"/>
    <x v="7"/>
    <x v="2"/>
    <x v="4926"/>
  </r>
  <r>
    <n v="5974"/>
    <x v="2975"/>
    <x v="1"/>
    <x v="707"/>
    <x v="693"/>
    <x v="1"/>
    <s v="JK-15640"/>
    <x v="82"/>
    <x v="2"/>
    <s v="United States"/>
    <x v="20"/>
    <x v="15"/>
    <x v="164"/>
    <x v="3"/>
    <x v="1470"/>
    <x v="1"/>
    <x v="9"/>
    <x v="1448"/>
    <x v="4223"/>
    <x v="0"/>
    <x v="0"/>
    <x v="4927"/>
  </r>
  <r>
    <n v="5975"/>
    <x v="2976"/>
    <x v="0"/>
    <x v="750"/>
    <x v="930"/>
    <x v="1"/>
    <s v="DB-13615"/>
    <x v="140"/>
    <x v="0"/>
    <s v="United States"/>
    <x v="35"/>
    <x v="3"/>
    <x v="43"/>
    <x v="0"/>
    <x v="887"/>
    <x v="1"/>
    <x v="4"/>
    <x v="871"/>
    <x v="4224"/>
    <x v="2"/>
    <x v="2"/>
    <x v="4928"/>
  </r>
  <r>
    <n v="5976"/>
    <x v="2977"/>
    <x v="3"/>
    <x v="1002"/>
    <x v="1089"/>
    <x v="1"/>
    <s v="RR-19525"/>
    <x v="645"/>
    <x v="1"/>
    <s v="United States"/>
    <x v="356"/>
    <x v="41"/>
    <x v="438"/>
    <x v="2"/>
    <x v="734"/>
    <x v="1"/>
    <x v="4"/>
    <x v="726"/>
    <x v="2936"/>
    <x v="0"/>
    <x v="0"/>
    <x v="3272"/>
  </r>
  <r>
    <n v="5977"/>
    <x v="2977"/>
    <x v="3"/>
    <x v="1002"/>
    <x v="1089"/>
    <x v="1"/>
    <s v="RR-19525"/>
    <x v="645"/>
    <x v="1"/>
    <s v="United States"/>
    <x v="356"/>
    <x v="41"/>
    <x v="438"/>
    <x v="2"/>
    <x v="987"/>
    <x v="1"/>
    <x v="10"/>
    <x v="971"/>
    <x v="4225"/>
    <x v="0"/>
    <x v="0"/>
    <x v="4929"/>
  </r>
  <r>
    <n v="5978"/>
    <x v="2978"/>
    <x v="3"/>
    <x v="558"/>
    <x v="77"/>
    <x v="2"/>
    <s v="SV-20935"/>
    <x v="603"/>
    <x v="0"/>
    <s v="United States"/>
    <x v="123"/>
    <x v="16"/>
    <x v="154"/>
    <x v="1"/>
    <x v="302"/>
    <x v="2"/>
    <x v="7"/>
    <x v="299"/>
    <x v="4226"/>
    <x v="12"/>
    <x v="2"/>
    <x v="4930"/>
  </r>
  <r>
    <n v="5979"/>
    <x v="2979"/>
    <x v="2"/>
    <x v="557"/>
    <x v="178"/>
    <x v="1"/>
    <s v="RB-19465"/>
    <x v="46"/>
    <x v="2"/>
    <s v="United States"/>
    <x v="251"/>
    <x v="26"/>
    <x v="311"/>
    <x v="2"/>
    <x v="977"/>
    <x v="0"/>
    <x v="3"/>
    <x v="824"/>
    <x v="4227"/>
    <x v="2"/>
    <x v="0"/>
    <x v="4931"/>
  </r>
  <r>
    <n v="5980"/>
    <x v="2979"/>
    <x v="2"/>
    <x v="557"/>
    <x v="178"/>
    <x v="1"/>
    <s v="RB-19465"/>
    <x v="46"/>
    <x v="2"/>
    <s v="United States"/>
    <x v="251"/>
    <x v="26"/>
    <x v="311"/>
    <x v="2"/>
    <x v="27"/>
    <x v="1"/>
    <x v="8"/>
    <x v="27"/>
    <x v="4228"/>
    <x v="0"/>
    <x v="0"/>
    <x v="4932"/>
  </r>
  <r>
    <n v="5981"/>
    <x v="2979"/>
    <x v="2"/>
    <x v="557"/>
    <x v="178"/>
    <x v="1"/>
    <s v="RB-19465"/>
    <x v="46"/>
    <x v="2"/>
    <s v="United States"/>
    <x v="251"/>
    <x v="26"/>
    <x v="311"/>
    <x v="2"/>
    <x v="167"/>
    <x v="0"/>
    <x v="1"/>
    <x v="166"/>
    <x v="4229"/>
    <x v="0"/>
    <x v="0"/>
    <x v="4933"/>
  </r>
  <r>
    <n v="5982"/>
    <x v="2979"/>
    <x v="2"/>
    <x v="557"/>
    <x v="178"/>
    <x v="1"/>
    <s v="RB-19465"/>
    <x v="46"/>
    <x v="2"/>
    <s v="United States"/>
    <x v="251"/>
    <x v="26"/>
    <x v="311"/>
    <x v="2"/>
    <x v="337"/>
    <x v="1"/>
    <x v="4"/>
    <x v="333"/>
    <x v="4230"/>
    <x v="0"/>
    <x v="0"/>
    <x v="4934"/>
  </r>
  <r>
    <n v="5983"/>
    <x v="2980"/>
    <x v="0"/>
    <x v="831"/>
    <x v="940"/>
    <x v="1"/>
    <s v="MV-18190"/>
    <x v="160"/>
    <x v="0"/>
    <s v="United States"/>
    <x v="20"/>
    <x v="15"/>
    <x v="45"/>
    <x v="3"/>
    <x v="1641"/>
    <x v="1"/>
    <x v="10"/>
    <x v="1622"/>
    <x v="91"/>
    <x v="0"/>
    <x v="0"/>
    <x v="2056"/>
  </r>
  <r>
    <n v="5984"/>
    <x v="2981"/>
    <x v="3"/>
    <x v="118"/>
    <x v="934"/>
    <x v="0"/>
    <s v="EH-14185"/>
    <x v="699"/>
    <x v="0"/>
    <s v="United States"/>
    <x v="10"/>
    <x v="9"/>
    <x v="105"/>
    <x v="3"/>
    <x v="630"/>
    <x v="1"/>
    <x v="10"/>
    <x v="624"/>
    <x v="3331"/>
    <x v="5"/>
    <x v="2"/>
    <x v="3764"/>
  </r>
  <r>
    <n v="5985"/>
    <x v="2982"/>
    <x v="0"/>
    <x v="1080"/>
    <x v="1174"/>
    <x v="1"/>
    <s v="JS-16030"/>
    <x v="559"/>
    <x v="0"/>
    <s v="United States"/>
    <x v="413"/>
    <x v="35"/>
    <x v="500"/>
    <x v="0"/>
    <x v="1435"/>
    <x v="0"/>
    <x v="5"/>
    <x v="1414"/>
    <x v="2324"/>
    <x v="5"/>
    <x v="0"/>
    <x v="2519"/>
  </r>
  <r>
    <n v="5986"/>
    <x v="2982"/>
    <x v="0"/>
    <x v="1080"/>
    <x v="1174"/>
    <x v="1"/>
    <s v="JS-16030"/>
    <x v="559"/>
    <x v="0"/>
    <s v="United States"/>
    <x v="413"/>
    <x v="35"/>
    <x v="500"/>
    <x v="0"/>
    <x v="1561"/>
    <x v="1"/>
    <x v="8"/>
    <x v="1542"/>
    <x v="4231"/>
    <x v="0"/>
    <x v="0"/>
    <x v="4935"/>
  </r>
  <r>
    <n v="5987"/>
    <x v="2982"/>
    <x v="0"/>
    <x v="1080"/>
    <x v="1174"/>
    <x v="1"/>
    <s v="JS-16030"/>
    <x v="559"/>
    <x v="0"/>
    <s v="United States"/>
    <x v="413"/>
    <x v="35"/>
    <x v="500"/>
    <x v="0"/>
    <x v="210"/>
    <x v="1"/>
    <x v="4"/>
    <x v="209"/>
    <x v="1190"/>
    <x v="4"/>
    <x v="0"/>
    <x v="4936"/>
  </r>
  <r>
    <n v="5988"/>
    <x v="2982"/>
    <x v="0"/>
    <x v="1080"/>
    <x v="1174"/>
    <x v="1"/>
    <s v="JS-16030"/>
    <x v="559"/>
    <x v="0"/>
    <s v="United States"/>
    <x v="413"/>
    <x v="35"/>
    <x v="500"/>
    <x v="0"/>
    <x v="1522"/>
    <x v="1"/>
    <x v="10"/>
    <x v="1500"/>
    <x v="4232"/>
    <x v="5"/>
    <x v="0"/>
    <x v="4937"/>
  </r>
  <r>
    <n v="5989"/>
    <x v="2982"/>
    <x v="0"/>
    <x v="1080"/>
    <x v="1174"/>
    <x v="1"/>
    <s v="JS-16030"/>
    <x v="559"/>
    <x v="0"/>
    <s v="United States"/>
    <x v="413"/>
    <x v="35"/>
    <x v="500"/>
    <x v="0"/>
    <x v="480"/>
    <x v="1"/>
    <x v="8"/>
    <x v="476"/>
    <x v="4233"/>
    <x v="7"/>
    <x v="0"/>
    <x v="4938"/>
  </r>
  <r>
    <n v="5990"/>
    <x v="2982"/>
    <x v="0"/>
    <x v="1080"/>
    <x v="1174"/>
    <x v="1"/>
    <s v="JS-16030"/>
    <x v="559"/>
    <x v="0"/>
    <s v="United States"/>
    <x v="413"/>
    <x v="35"/>
    <x v="500"/>
    <x v="0"/>
    <x v="1659"/>
    <x v="0"/>
    <x v="0"/>
    <x v="1638"/>
    <x v="2465"/>
    <x v="2"/>
    <x v="0"/>
    <x v="4939"/>
  </r>
  <r>
    <n v="5991"/>
    <x v="2983"/>
    <x v="3"/>
    <x v="175"/>
    <x v="814"/>
    <x v="1"/>
    <s v="ES-14020"/>
    <x v="301"/>
    <x v="0"/>
    <s v="United States"/>
    <x v="1"/>
    <x v="1"/>
    <x v="13"/>
    <x v="1"/>
    <x v="1178"/>
    <x v="1"/>
    <x v="8"/>
    <x v="1155"/>
    <x v="4234"/>
    <x v="3"/>
    <x v="2"/>
    <x v="4940"/>
  </r>
  <r>
    <n v="5992"/>
    <x v="2983"/>
    <x v="3"/>
    <x v="175"/>
    <x v="814"/>
    <x v="1"/>
    <s v="ES-14020"/>
    <x v="301"/>
    <x v="0"/>
    <s v="United States"/>
    <x v="1"/>
    <x v="1"/>
    <x v="13"/>
    <x v="1"/>
    <x v="194"/>
    <x v="2"/>
    <x v="7"/>
    <x v="193"/>
    <x v="4235"/>
    <x v="3"/>
    <x v="2"/>
    <x v="4941"/>
  </r>
  <r>
    <n v="5993"/>
    <x v="2983"/>
    <x v="3"/>
    <x v="175"/>
    <x v="814"/>
    <x v="1"/>
    <s v="ES-14020"/>
    <x v="301"/>
    <x v="0"/>
    <s v="United States"/>
    <x v="1"/>
    <x v="1"/>
    <x v="13"/>
    <x v="1"/>
    <x v="389"/>
    <x v="0"/>
    <x v="1"/>
    <x v="385"/>
    <x v="4236"/>
    <x v="1"/>
    <x v="2"/>
    <x v="4942"/>
  </r>
  <r>
    <n v="5994"/>
    <x v="2984"/>
    <x v="0"/>
    <x v="25"/>
    <x v="440"/>
    <x v="3"/>
    <s v="NS-18640"/>
    <x v="374"/>
    <x v="1"/>
    <s v="United States"/>
    <x v="38"/>
    <x v="24"/>
    <x v="47"/>
    <x v="3"/>
    <x v="720"/>
    <x v="1"/>
    <x v="4"/>
    <x v="712"/>
    <x v="647"/>
    <x v="2"/>
    <x v="2"/>
    <x v="4943"/>
  </r>
  <r>
    <n v="5995"/>
    <x v="2984"/>
    <x v="0"/>
    <x v="25"/>
    <x v="440"/>
    <x v="3"/>
    <s v="NS-18640"/>
    <x v="374"/>
    <x v="1"/>
    <s v="United States"/>
    <x v="38"/>
    <x v="24"/>
    <x v="47"/>
    <x v="3"/>
    <x v="1566"/>
    <x v="1"/>
    <x v="14"/>
    <x v="1548"/>
    <x v="1933"/>
    <x v="0"/>
    <x v="2"/>
    <x v="4944"/>
  </r>
  <r>
    <n v="5996"/>
    <x v="2984"/>
    <x v="0"/>
    <x v="25"/>
    <x v="440"/>
    <x v="3"/>
    <s v="NS-18640"/>
    <x v="374"/>
    <x v="1"/>
    <s v="United States"/>
    <x v="38"/>
    <x v="24"/>
    <x v="47"/>
    <x v="3"/>
    <x v="1585"/>
    <x v="0"/>
    <x v="1"/>
    <x v="1567"/>
    <x v="4237"/>
    <x v="2"/>
    <x v="4"/>
    <x v="4945"/>
  </r>
  <r>
    <n v="5997"/>
    <x v="2984"/>
    <x v="0"/>
    <x v="25"/>
    <x v="440"/>
    <x v="3"/>
    <s v="NS-18640"/>
    <x v="374"/>
    <x v="1"/>
    <s v="United States"/>
    <x v="38"/>
    <x v="24"/>
    <x v="47"/>
    <x v="3"/>
    <x v="643"/>
    <x v="1"/>
    <x v="9"/>
    <x v="842"/>
    <x v="2388"/>
    <x v="4"/>
    <x v="2"/>
    <x v="2597"/>
  </r>
  <r>
    <n v="5998"/>
    <x v="2984"/>
    <x v="0"/>
    <x v="25"/>
    <x v="440"/>
    <x v="3"/>
    <s v="NS-18640"/>
    <x v="374"/>
    <x v="1"/>
    <s v="United States"/>
    <x v="38"/>
    <x v="24"/>
    <x v="47"/>
    <x v="3"/>
    <x v="962"/>
    <x v="0"/>
    <x v="3"/>
    <x v="946"/>
    <x v="4238"/>
    <x v="1"/>
    <x v="10"/>
    <x v="4946"/>
  </r>
  <r>
    <n v="5999"/>
    <x v="2985"/>
    <x v="2"/>
    <x v="325"/>
    <x v="467"/>
    <x v="1"/>
    <s v="SH-19975"/>
    <x v="64"/>
    <x v="1"/>
    <s v="United States"/>
    <x v="460"/>
    <x v="45"/>
    <x v="553"/>
    <x v="1"/>
    <x v="901"/>
    <x v="0"/>
    <x v="1"/>
    <x v="884"/>
    <x v="4239"/>
    <x v="1"/>
    <x v="2"/>
    <x v="4947"/>
  </r>
  <r>
    <n v="6000"/>
    <x v="2985"/>
    <x v="2"/>
    <x v="325"/>
    <x v="467"/>
    <x v="1"/>
    <s v="SH-19975"/>
    <x v="64"/>
    <x v="1"/>
    <s v="United States"/>
    <x v="460"/>
    <x v="45"/>
    <x v="553"/>
    <x v="1"/>
    <x v="712"/>
    <x v="1"/>
    <x v="10"/>
    <x v="704"/>
    <x v="243"/>
    <x v="4"/>
    <x v="0"/>
    <x v="245"/>
  </r>
  <r>
    <n v="6001"/>
    <x v="2985"/>
    <x v="2"/>
    <x v="325"/>
    <x v="467"/>
    <x v="1"/>
    <s v="SH-19975"/>
    <x v="64"/>
    <x v="1"/>
    <s v="United States"/>
    <x v="460"/>
    <x v="45"/>
    <x v="553"/>
    <x v="1"/>
    <x v="393"/>
    <x v="1"/>
    <x v="10"/>
    <x v="389"/>
    <x v="422"/>
    <x v="4"/>
    <x v="0"/>
    <x v="432"/>
  </r>
  <r>
    <n v="6002"/>
    <x v="2986"/>
    <x v="2"/>
    <x v="736"/>
    <x v="709"/>
    <x v="1"/>
    <s v="RF-19345"/>
    <x v="575"/>
    <x v="1"/>
    <s v="United States"/>
    <x v="42"/>
    <x v="16"/>
    <x v="51"/>
    <x v="1"/>
    <x v="1142"/>
    <x v="0"/>
    <x v="5"/>
    <x v="1121"/>
    <x v="4240"/>
    <x v="1"/>
    <x v="2"/>
    <x v="4948"/>
  </r>
  <r>
    <n v="6003"/>
    <x v="2986"/>
    <x v="2"/>
    <x v="736"/>
    <x v="709"/>
    <x v="1"/>
    <s v="RF-19345"/>
    <x v="575"/>
    <x v="1"/>
    <s v="United States"/>
    <x v="42"/>
    <x v="16"/>
    <x v="51"/>
    <x v="1"/>
    <x v="530"/>
    <x v="1"/>
    <x v="8"/>
    <x v="525"/>
    <x v="4004"/>
    <x v="0"/>
    <x v="6"/>
    <x v="4633"/>
  </r>
  <r>
    <n v="6004"/>
    <x v="2987"/>
    <x v="3"/>
    <x v="296"/>
    <x v="474"/>
    <x v="1"/>
    <s v="DL-12865"/>
    <x v="297"/>
    <x v="0"/>
    <s v="United States"/>
    <x v="100"/>
    <x v="2"/>
    <x v="229"/>
    <x v="0"/>
    <x v="102"/>
    <x v="1"/>
    <x v="8"/>
    <x v="102"/>
    <x v="4241"/>
    <x v="7"/>
    <x v="6"/>
    <x v="4949"/>
  </r>
  <r>
    <n v="6005"/>
    <x v="2988"/>
    <x v="3"/>
    <x v="210"/>
    <x v="218"/>
    <x v="1"/>
    <s v="AG-10390"/>
    <x v="369"/>
    <x v="0"/>
    <s v="United States"/>
    <x v="1"/>
    <x v="1"/>
    <x v="25"/>
    <x v="1"/>
    <x v="627"/>
    <x v="0"/>
    <x v="5"/>
    <x v="621"/>
    <x v="2401"/>
    <x v="4"/>
    <x v="0"/>
    <x v="2615"/>
  </r>
  <r>
    <n v="6006"/>
    <x v="2989"/>
    <x v="1"/>
    <x v="121"/>
    <x v="545"/>
    <x v="1"/>
    <s v="SW-20245"/>
    <x v="573"/>
    <x v="0"/>
    <s v="United States"/>
    <x v="21"/>
    <x v="15"/>
    <x v="24"/>
    <x v="3"/>
    <x v="1534"/>
    <x v="0"/>
    <x v="1"/>
    <x v="1513"/>
    <x v="4242"/>
    <x v="0"/>
    <x v="9"/>
    <x v="4950"/>
  </r>
  <r>
    <n v="6007"/>
    <x v="2990"/>
    <x v="3"/>
    <x v="157"/>
    <x v="867"/>
    <x v="1"/>
    <s v="KN-16390"/>
    <x v="471"/>
    <x v="1"/>
    <s v="United States"/>
    <x v="217"/>
    <x v="31"/>
    <x v="272"/>
    <x v="3"/>
    <x v="1300"/>
    <x v="2"/>
    <x v="7"/>
    <x v="1276"/>
    <x v="3680"/>
    <x v="1"/>
    <x v="0"/>
    <x v="4208"/>
  </r>
  <r>
    <n v="6008"/>
    <x v="2991"/>
    <x v="3"/>
    <x v="719"/>
    <x v="1026"/>
    <x v="2"/>
    <s v="GB-14530"/>
    <x v="334"/>
    <x v="1"/>
    <s v="United States"/>
    <x v="159"/>
    <x v="20"/>
    <x v="328"/>
    <x v="0"/>
    <x v="101"/>
    <x v="0"/>
    <x v="5"/>
    <x v="101"/>
    <x v="4180"/>
    <x v="1"/>
    <x v="0"/>
    <x v="4864"/>
  </r>
  <r>
    <n v="6009"/>
    <x v="2992"/>
    <x v="1"/>
    <x v="1081"/>
    <x v="749"/>
    <x v="1"/>
    <s v="CL-12565"/>
    <x v="52"/>
    <x v="0"/>
    <s v="United States"/>
    <x v="1"/>
    <x v="1"/>
    <x v="13"/>
    <x v="1"/>
    <x v="1138"/>
    <x v="1"/>
    <x v="10"/>
    <x v="1117"/>
    <x v="4243"/>
    <x v="1"/>
    <x v="0"/>
    <x v="4951"/>
  </r>
  <r>
    <n v="6010"/>
    <x v="2992"/>
    <x v="1"/>
    <x v="1081"/>
    <x v="749"/>
    <x v="1"/>
    <s v="CL-12565"/>
    <x v="52"/>
    <x v="0"/>
    <s v="United States"/>
    <x v="1"/>
    <x v="1"/>
    <x v="13"/>
    <x v="1"/>
    <x v="352"/>
    <x v="1"/>
    <x v="4"/>
    <x v="348"/>
    <x v="4244"/>
    <x v="1"/>
    <x v="0"/>
    <x v="4952"/>
  </r>
  <r>
    <n v="6011"/>
    <x v="2992"/>
    <x v="1"/>
    <x v="1081"/>
    <x v="749"/>
    <x v="1"/>
    <s v="CL-12565"/>
    <x v="52"/>
    <x v="0"/>
    <s v="United States"/>
    <x v="1"/>
    <x v="1"/>
    <x v="13"/>
    <x v="1"/>
    <x v="668"/>
    <x v="2"/>
    <x v="15"/>
    <x v="662"/>
    <x v="4245"/>
    <x v="5"/>
    <x v="2"/>
    <x v="4953"/>
  </r>
  <r>
    <n v="6012"/>
    <x v="2992"/>
    <x v="1"/>
    <x v="1081"/>
    <x v="749"/>
    <x v="1"/>
    <s v="CL-12565"/>
    <x v="52"/>
    <x v="0"/>
    <s v="United States"/>
    <x v="1"/>
    <x v="1"/>
    <x v="13"/>
    <x v="1"/>
    <x v="231"/>
    <x v="1"/>
    <x v="12"/>
    <x v="229"/>
    <x v="3439"/>
    <x v="1"/>
    <x v="0"/>
    <x v="3903"/>
  </r>
  <r>
    <n v="6013"/>
    <x v="2992"/>
    <x v="1"/>
    <x v="1081"/>
    <x v="749"/>
    <x v="1"/>
    <s v="CL-12565"/>
    <x v="52"/>
    <x v="0"/>
    <s v="United States"/>
    <x v="1"/>
    <x v="1"/>
    <x v="13"/>
    <x v="1"/>
    <x v="1191"/>
    <x v="2"/>
    <x v="7"/>
    <x v="1167"/>
    <x v="4246"/>
    <x v="1"/>
    <x v="2"/>
    <x v="4954"/>
  </r>
  <r>
    <n v="6014"/>
    <x v="2993"/>
    <x v="0"/>
    <x v="612"/>
    <x v="366"/>
    <x v="2"/>
    <s v="KF-16285"/>
    <x v="580"/>
    <x v="2"/>
    <s v="United States"/>
    <x v="1"/>
    <x v="1"/>
    <x v="141"/>
    <x v="1"/>
    <x v="1102"/>
    <x v="1"/>
    <x v="10"/>
    <x v="1082"/>
    <x v="81"/>
    <x v="2"/>
    <x v="0"/>
    <x v="4955"/>
  </r>
  <r>
    <n v="6015"/>
    <x v="2993"/>
    <x v="0"/>
    <x v="612"/>
    <x v="366"/>
    <x v="2"/>
    <s v="KF-16285"/>
    <x v="580"/>
    <x v="2"/>
    <s v="United States"/>
    <x v="1"/>
    <x v="1"/>
    <x v="141"/>
    <x v="1"/>
    <x v="1148"/>
    <x v="2"/>
    <x v="7"/>
    <x v="1127"/>
    <x v="4247"/>
    <x v="8"/>
    <x v="2"/>
    <x v="4956"/>
  </r>
  <r>
    <n v="6016"/>
    <x v="2994"/>
    <x v="2"/>
    <x v="322"/>
    <x v="1021"/>
    <x v="1"/>
    <s v="AY-10555"/>
    <x v="672"/>
    <x v="1"/>
    <s v="United States"/>
    <x v="1"/>
    <x v="1"/>
    <x v="13"/>
    <x v="1"/>
    <x v="1762"/>
    <x v="0"/>
    <x v="5"/>
    <x v="1742"/>
    <x v="1377"/>
    <x v="0"/>
    <x v="0"/>
    <x v="4820"/>
  </r>
  <r>
    <n v="6017"/>
    <x v="2994"/>
    <x v="2"/>
    <x v="322"/>
    <x v="1021"/>
    <x v="1"/>
    <s v="AY-10555"/>
    <x v="672"/>
    <x v="1"/>
    <s v="United States"/>
    <x v="1"/>
    <x v="1"/>
    <x v="13"/>
    <x v="1"/>
    <x v="283"/>
    <x v="0"/>
    <x v="5"/>
    <x v="280"/>
    <x v="907"/>
    <x v="3"/>
    <x v="0"/>
    <x v="940"/>
  </r>
  <r>
    <n v="6018"/>
    <x v="2994"/>
    <x v="2"/>
    <x v="322"/>
    <x v="1021"/>
    <x v="1"/>
    <s v="AY-10555"/>
    <x v="672"/>
    <x v="1"/>
    <s v="United States"/>
    <x v="1"/>
    <x v="1"/>
    <x v="13"/>
    <x v="1"/>
    <x v="1165"/>
    <x v="1"/>
    <x v="10"/>
    <x v="1143"/>
    <x v="541"/>
    <x v="1"/>
    <x v="0"/>
    <x v="551"/>
  </r>
  <r>
    <n v="6019"/>
    <x v="2994"/>
    <x v="2"/>
    <x v="322"/>
    <x v="1021"/>
    <x v="1"/>
    <s v="AY-10555"/>
    <x v="672"/>
    <x v="1"/>
    <s v="United States"/>
    <x v="1"/>
    <x v="1"/>
    <x v="13"/>
    <x v="1"/>
    <x v="1486"/>
    <x v="1"/>
    <x v="10"/>
    <x v="1464"/>
    <x v="447"/>
    <x v="7"/>
    <x v="0"/>
    <x v="458"/>
  </r>
  <r>
    <n v="6020"/>
    <x v="2995"/>
    <x v="2"/>
    <x v="1082"/>
    <x v="197"/>
    <x v="0"/>
    <s v="BD-11635"/>
    <x v="631"/>
    <x v="0"/>
    <s v="United States"/>
    <x v="38"/>
    <x v="24"/>
    <x v="47"/>
    <x v="3"/>
    <x v="9"/>
    <x v="1"/>
    <x v="9"/>
    <x v="9"/>
    <x v="2856"/>
    <x v="2"/>
    <x v="2"/>
    <x v="4957"/>
  </r>
  <r>
    <n v="6021"/>
    <x v="2996"/>
    <x v="0"/>
    <x v="572"/>
    <x v="898"/>
    <x v="3"/>
    <s v="HG-15025"/>
    <x v="643"/>
    <x v="0"/>
    <s v="United States"/>
    <x v="461"/>
    <x v="28"/>
    <x v="554"/>
    <x v="0"/>
    <x v="1295"/>
    <x v="1"/>
    <x v="9"/>
    <x v="33"/>
    <x v="1714"/>
    <x v="0"/>
    <x v="0"/>
    <x v="4693"/>
  </r>
  <r>
    <n v="6022"/>
    <x v="2996"/>
    <x v="0"/>
    <x v="572"/>
    <x v="898"/>
    <x v="3"/>
    <s v="HG-15025"/>
    <x v="643"/>
    <x v="0"/>
    <s v="United States"/>
    <x v="461"/>
    <x v="28"/>
    <x v="554"/>
    <x v="0"/>
    <x v="357"/>
    <x v="2"/>
    <x v="11"/>
    <x v="353"/>
    <x v="2257"/>
    <x v="0"/>
    <x v="0"/>
    <x v="2439"/>
  </r>
  <r>
    <n v="6023"/>
    <x v="2997"/>
    <x v="2"/>
    <x v="664"/>
    <x v="683"/>
    <x v="1"/>
    <s v="CB-12025"/>
    <x v="90"/>
    <x v="0"/>
    <s v="United States"/>
    <x v="444"/>
    <x v="5"/>
    <x v="537"/>
    <x v="2"/>
    <x v="111"/>
    <x v="1"/>
    <x v="12"/>
    <x v="111"/>
    <x v="913"/>
    <x v="1"/>
    <x v="2"/>
    <x v="946"/>
  </r>
  <r>
    <n v="6024"/>
    <x v="2998"/>
    <x v="3"/>
    <x v="558"/>
    <x v="433"/>
    <x v="2"/>
    <s v="LS-16945"/>
    <x v="322"/>
    <x v="1"/>
    <s v="United States"/>
    <x v="205"/>
    <x v="34"/>
    <x v="258"/>
    <x v="3"/>
    <x v="1067"/>
    <x v="2"/>
    <x v="11"/>
    <x v="1047"/>
    <x v="3502"/>
    <x v="0"/>
    <x v="0"/>
    <x v="4958"/>
  </r>
  <r>
    <n v="6025"/>
    <x v="2999"/>
    <x v="3"/>
    <x v="1043"/>
    <x v="1035"/>
    <x v="0"/>
    <s v="DM-13015"/>
    <x v="661"/>
    <x v="0"/>
    <s v="United States"/>
    <x v="152"/>
    <x v="24"/>
    <x v="402"/>
    <x v="3"/>
    <x v="1725"/>
    <x v="1"/>
    <x v="9"/>
    <x v="1703"/>
    <x v="4248"/>
    <x v="8"/>
    <x v="2"/>
    <x v="4959"/>
  </r>
  <r>
    <n v="6026"/>
    <x v="2999"/>
    <x v="3"/>
    <x v="1043"/>
    <x v="1035"/>
    <x v="0"/>
    <s v="DM-13015"/>
    <x v="661"/>
    <x v="0"/>
    <s v="United States"/>
    <x v="152"/>
    <x v="24"/>
    <x v="402"/>
    <x v="3"/>
    <x v="727"/>
    <x v="1"/>
    <x v="10"/>
    <x v="1543"/>
    <x v="563"/>
    <x v="0"/>
    <x v="2"/>
    <x v="4519"/>
  </r>
  <r>
    <n v="6027"/>
    <x v="3000"/>
    <x v="3"/>
    <x v="660"/>
    <x v="965"/>
    <x v="1"/>
    <s v="AC-10615"/>
    <x v="556"/>
    <x v="1"/>
    <s v="United States"/>
    <x v="4"/>
    <x v="4"/>
    <x v="60"/>
    <x v="1"/>
    <x v="1471"/>
    <x v="1"/>
    <x v="13"/>
    <x v="1449"/>
    <x v="3681"/>
    <x v="2"/>
    <x v="0"/>
    <x v="4960"/>
  </r>
  <r>
    <n v="6028"/>
    <x v="3000"/>
    <x v="3"/>
    <x v="660"/>
    <x v="965"/>
    <x v="1"/>
    <s v="AC-10615"/>
    <x v="556"/>
    <x v="1"/>
    <s v="United States"/>
    <x v="4"/>
    <x v="4"/>
    <x v="60"/>
    <x v="1"/>
    <x v="831"/>
    <x v="2"/>
    <x v="7"/>
    <x v="818"/>
    <x v="1002"/>
    <x v="2"/>
    <x v="2"/>
    <x v="1041"/>
  </r>
  <r>
    <n v="6029"/>
    <x v="3001"/>
    <x v="0"/>
    <x v="258"/>
    <x v="1143"/>
    <x v="2"/>
    <s v="LT-17110"/>
    <x v="299"/>
    <x v="0"/>
    <s v="United States"/>
    <x v="108"/>
    <x v="3"/>
    <x v="222"/>
    <x v="0"/>
    <x v="684"/>
    <x v="1"/>
    <x v="6"/>
    <x v="677"/>
    <x v="4249"/>
    <x v="0"/>
    <x v="2"/>
    <x v="4961"/>
  </r>
  <r>
    <n v="6030"/>
    <x v="3002"/>
    <x v="0"/>
    <x v="696"/>
    <x v="441"/>
    <x v="2"/>
    <s v="TB-21250"/>
    <x v="621"/>
    <x v="0"/>
    <s v="United States"/>
    <x v="1"/>
    <x v="1"/>
    <x v="13"/>
    <x v="1"/>
    <x v="950"/>
    <x v="1"/>
    <x v="6"/>
    <x v="934"/>
    <x v="296"/>
    <x v="1"/>
    <x v="0"/>
    <x v="301"/>
  </r>
  <r>
    <n v="6031"/>
    <x v="3003"/>
    <x v="3"/>
    <x v="91"/>
    <x v="663"/>
    <x v="3"/>
    <s v="AH-10585"/>
    <x v="738"/>
    <x v="0"/>
    <s v="United States"/>
    <x v="100"/>
    <x v="2"/>
    <x v="229"/>
    <x v="0"/>
    <x v="1180"/>
    <x v="0"/>
    <x v="1"/>
    <x v="1157"/>
    <x v="4250"/>
    <x v="7"/>
    <x v="2"/>
    <x v="4962"/>
  </r>
  <r>
    <n v="6032"/>
    <x v="3004"/>
    <x v="0"/>
    <x v="591"/>
    <x v="1015"/>
    <x v="1"/>
    <s v="SS-20140"/>
    <x v="164"/>
    <x v="1"/>
    <s v="United States"/>
    <x v="462"/>
    <x v="38"/>
    <x v="555"/>
    <x v="3"/>
    <x v="1226"/>
    <x v="0"/>
    <x v="5"/>
    <x v="1201"/>
    <x v="3131"/>
    <x v="4"/>
    <x v="0"/>
    <x v="4920"/>
  </r>
  <r>
    <n v="6033"/>
    <x v="3005"/>
    <x v="3"/>
    <x v="756"/>
    <x v="77"/>
    <x v="2"/>
    <s v="TD-20995"/>
    <x v="143"/>
    <x v="0"/>
    <s v="United States"/>
    <x v="20"/>
    <x v="15"/>
    <x v="164"/>
    <x v="3"/>
    <x v="133"/>
    <x v="1"/>
    <x v="14"/>
    <x v="133"/>
    <x v="2803"/>
    <x v="2"/>
    <x v="0"/>
    <x v="3114"/>
  </r>
  <r>
    <n v="6034"/>
    <x v="3006"/>
    <x v="1"/>
    <x v="639"/>
    <x v="735"/>
    <x v="1"/>
    <s v="PP-18955"/>
    <x v="452"/>
    <x v="2"/>
    <s v="United States"/>
    <x v="1"/>
    <x v="1"/>
    <x v="1"/>
    <x v="1"/>
    <x v="1524"/>
    <x v="0"/>
    <x v="5"/>
    <x v="1502"/>
    <x v="597"/>
    <x v="1"/>
    <x v="0"/>
    <x v="2907"/>
  </r>
  <r>
    <n v="6035"/>
    <x v="3007"/>
    <x v="1"/>
    <x v="1083"/>
    <x v="744"/>
    <x v="1"/>
    <s v="PG-18820"/>
    <x v="310"/>
    <x v="0"/>
    <s v="United States"/>
    <x v="238"/>
    <x v="5"/>
    <x v="295"/>
    <x v="2"/>
    <x v="414"/>
    <x v="1"/>
    <x v="9"/>
    <x v="409"/>
    <x v="4251"/>
    <x v="0"/>
    <x v="3"/>
    <x v="4963"/>
  </r>
  <r>
    <n v="6036"/>
    <x v="3007"/>
    <x v="1"/>
    <x v="1083"/>
    <x v="744"/>
    <x v="1"/>
    <s v="PG-18820"/>
    <x v="310"/>
    <x v="0"/>
    <s v="United States"/>
    <x v="238"/>
    <x v="5"/>
    <x v="295"/>
    <x v="2"/>
    <x v="760"/>
    <x v="1"/>
    <x v="8"/>
    <x v="751"/>
    <x v="4252"/>
    <x v="4"/>
    <x v="3"/>
    <x v="4964"/>
  </r>
  <r>
    <n v="6037"/>
    <x v="3008"/>
    <x v="0"/>
    <x v="913"/>
    <x v="1054"/>
    <x v="1"/>
    <s v="AA-10645"/>
    <x v="731"/>
    <x v="0"/>
    <s v="United States"/>
    <x v="430"/>
    <x v="0"/>
    <x v="520"/>
    <x v="0"/>
    <x v="378"/>
    <x v="0"/>
    <x v="5"/>
    <x v="374"/>
    <x v="532"/>
    <x v="1"/>
    <x v="0"/>
    <x v="543"/>
  </r>
  <r>
    <n v="6038"/>
    <x v="3008"/>
    <x v="0"/>
    <x v="913"/>
    <x v="1054"/>
    <x v="1"/>
    <s v="AA-10645"/>
    <x v="731"/>
    <x v="0"/>
    <s v="United States"/>
    <x v="430"/>
    <x v="0"/>
    <x v="520"/>
    <x v="0"/>
    <x v="412"/>
    <x v="1"/>
    <x v="8"/>
    <x v="407"/>
    <x v="3369"/>
    <x v="5"/>
    <x v="0"/>
    <x v="3806"/>
  </r>
  <r>
    <n v="6039"/>
    <x v="3008"/>
    <x v="0"/>
    <x v="913"/>
    <x v="1054"/>
    <x v="1"/>
    <s v="AA-10645"/>
    <x v="731"/>
    <x v="0"/>
    <s v="United States"/>
    <x v="430"/>
    <x v="0"/>
    <x v="520"/>
    <x v="0"/>
    <x v="571"/>
    <x v="1"/>
    <x v="4"/>
    <x v="566"/>
    <x v="681"/>
    <x v="4"/>
    <x v="0"/>
    <x v="4965"/>
  </r>
  <r>
    <n v="6040"/>
    <x v="3008"/>
    <x v="0"/>
    <x v="913"/>
    <x v="1054"/>
    <x v="1"/>
    <s v="AA-10645"/>
    <x v="731"/>
    <x v="0"/>
    <s v="United States"/>
    <x v="430"/>
    <x v="0"/>
    <x v="520"/>
    <x v="0"/>
    <x v="1273"/>
    <x v="1"/>
    <x v="6"/>
    <x v="1249"/>
    <x v="267"/>
    <x v="1"/>
    <x v="0"/>
    <x v="4966"/>
  </r>
  <r>
    <n v="6041"/>
    <x v="3009"/>
    <x v="3"/>
    <x v="241"/>
    <x v="289"/>
    <x v="1"/>
    <s v="FA-14230"/>
    <x v="135"/>
    <x v="1"/>
    <s v="United States"/>
    <x v="1"/>
    <x v="1"/>
    <x v="141"/>
    <x v="1"/>
    <x v="1118"/>
    <x v="2"/>
    <x v="7"/>
    <x v="1097"/>
    <x v="4253"/>
    <x v="1"/>
    <x v="2"/>
    <x v="4967"/>
  </r>
  <r>
    <n v="6042"/>
    <x v="3009"/>
    <x v="3"/>
    <x v="241"/>
    <x v="289"/>
    <x v="1"/>
    <s v="FA-14230"/>
    <x v="135"/>
    <x v="1"/>
    <s v="United States"/>
    <x v="1"/>
    <x v="1"/>
    <x v="141"/>
    <x v="1"/>
    <x v="1770"/>
    <x v="2"/>
    <x v="15"/>
    <x v="1751"/>
    <x v="4254"/>
    <x v="1"/>
    <x v="2"/>
    <x v="4968"/>
  </r>
  <r>
    <n v="6043"/>
    <x v="3010"/>
    <x v="0"/>
    <x v="1084"/>
    <x v="1175"/>
    <x v="1"/>
    <s v="TB-21520"/>
    <x v="14"/>
    <x v="0"/>
    <s v="United States"/>
    <x v="136"/>
    <x v="16"/>
    <x v="171"/>
    <x v="1"/>
    <x v="1104"/>
    <x v="0"/>
    <x v="5"/>
    <x v="1084"/>
    <x v="325"/>
    <x v="0"/>
    <x v="2"/>
    <x v="2606"/>
  </r>
  <r>
    <n v="6044"/>
    <x v="3011"/>
    <x v="3"/>
    <x v="240"/>
    <x v="286"/>
    <x v="0"/>
    <s v="AH-10075"/>
    <x v="340"/>
    <x v="1"/>
    <s v="United States"/>
    <x v="289"/>
    <x v="18"/>
    <x v="364"/>
    <x v="0"/>
    <x v="541"/>
    <x v="0"/>
    <x v="1"/>
    <x v="536"/>
    <x v="2361"/>
    <x v="1"/>
    <x v="2"/>
    <x v="2567"/>
  </r>
  <r>
    <n v="6045"/>
    <x v="3011"/>
    <x v="3"/>
    <x v="240"/>
    <x v="286"/>
    <x v="0"/>
    <s v="AH-10075"/>
    <x v="340"/>
    <x v="1"/>
    <s v="United States"/>
    <x v="289"/>
    <x v="18"/>
    <x v="364"/>
    <x v="0"/>
    <x v="1050"/>
    <x v="1"/>
    <x v="10"/>
    <x v="1030"/>
    <x v="2898"/>
    <x v="3"/>
    <x v="2"/>
    <x v="4969"/>
  </r>
  <r>
    <n v="6046"/>
    <x v="3012"/>
    <x v="1"/>
    <x v="37"/>
    <x v="37"/>
    <x v="1"/>
    <s v="CP-12085"/>
    <x v="434"/>
    <x v="1"/>
    <s v="United States"/>
    <x v="93"/>
    <x v="16"/>
    <x v="115"/>
    <x v="1"/>
    <x v="1071"/>
    <x v="0"/>
    <x v="5"/>
    <x v="1051"/>
    <x v="4255"/>
    <x v="1"/>
    <x v="2"/>
    <x v="4970"/>
  </r>
  <r>
    <n v="6047"/>
    <x v="3013"/>
    <x v="0"/>
    <x v="632"/>
    <x v="1"/>
    <x v="1"/>
    <s v="BF-11215"/>
    <x v="682"/>
    <x v="2"/>
    <s v="United States"/>
    <x v="31"/>
    <x v="11"/>
    <x v="39"/>
    <x v="2"/>
    <x v="1744"/>
    <x v="0"/>
    <x v="3"/>
    <x v="1724"/>
    <x v="4256"/>
    <x v="1"/>
    <x v="0"/>
    <x v="4971"/>
  </r>
  <r>
    <n v="6048"/>
    <x v="3014"/>
    <x v="1"/>
    <x v="209"/>
    <x v="917"/>
    <x v="1"/>
    <s v="CP-12340"/>
    <x v="291"/>
    <x v="1"/>
    <s v="United States"/>
    <x v="100"/>
    <x v="2"/>
    <x v="229"/>
    <x v="0"/>
    <x v="570"/>
    <x v="1"/>
    <x v="8"/>
    <x v="565"/>
    <x v="4257"/>
    <x v="6"/>
    <x v="6"/>
    <x v="4972"/>
  </r>
  <r>
    <n v="6049"/>
    <x v="3014"/>
    <x v="1"/>
    <x v="209"/>
    <x v="917"/>
    <x v="1"/>
    <s v="CP-12340"/>
    <x v="291"/>
    <x v="1"/>
    <s v="United States"/>
    <x v="100"/>
    <x v="2"/>
    <x v="229"/>
    <x v="0"/>
    <x v="1176"/>
    <x v="1"/>
    <x v="8"/>
    <x v="1153"/>
    <x v="4258"/>
    <x v="2"/>
    <x v="6"/>
    <x v="4973"/>
  </r>
  <r>
    <n v="6050"/>
    <x v="3015"/>
    <x v="0"/>
    <x v="1085"/>
    <x v="25"/>
    <x v="2"/>
    <s v="LS-17245"/>
    <x v="201"/>
    <x v="0"/>
    <s v="United States"/>
    <x v="12"/>
    <x v="5"/>
    <x v="66"/>
    <x v="2"/>
    <x v="1693"/>
    <x v="1"/>
    <x v="10"/>
    <x v="1672"/>
    <x v="4259"/>
    <x v="3"/>
    <x v="2"/>
    <x v="4974"/>
  </r>
  <r>
    <n v="6051"/>
    <x v="3016"/>
    <x v="1"/>
    <x v="334"/>
    <x v="862"/>
    <x v="1"/>
    <s v="TS-21655"/>
    <x v="772"/>
    <x v="0"/>
    <s v="United States"/>
    <x v="158"/>
    <x v="6"/>
    <x v="201"/>
    <x v="2"/>
    <x v="332"/>
    <x v="1"/>
    <x v="6"/>
    <x v="328"/>
    <x v="2495"/>
    <x v="2"/>
    <x v="0"/>
    <x v="4183"/>
  </r>
  <r>
    <n v="6052"/>
    <x v="3016"/>
    <x v="1"/>
    <x v="334"/>
    <x v="862"/>
    <x v="1"/>
    <s v="TS-21655"/>
    <x v="772"/>
    <x v="0"/>
    <s v="United States"/>
    <x v="158"/>
    <x v="6"/>
    <x v="201"/>
    <x v="2"/>
    <x v="1309"/>
    <x v="1"/>
    <x v="9"/>
    <x v="1285"/>
    <x v="4260"/>
    <x v="2"/>
    <x v="0"/>
    <x v="4975"/>
  </r>
  <r>
    <n v="6053"/>
    <x v="3017"/>
    <x v="0"/>
    <x v="713"/>
    <x v="750"/>
    <x v="0"/>
    <s v="JS-15940"/>
    <x v="185"/>
    <x v="2"/>
    <s v="United States"/>
    <x v="152"/>
    <x v="24"/>
    <x v="402"/>
    <x v="3"/>
    <x v="1025"/>
    <x v="1"/>
    <x v="10"/>
    <x v="1007"/>
    <x v="1655"/>
    <x v="1"/>
    <x v="2"/>
    <x v="3595"/>
  </r>
  <r>
    <n v="6054"/>
    <x v="3017"/>
    <x v="0"/>
    <x v="713"/>
    <x v="750"/>
    <x v="0"/>
    <s v="JS-15940"/>
    <x v="185"/>
    <x v="2"/>
    <s v="United States"/>
    <x v="152"/>
    <x v="24"/>
    <x v="402"/>
    <x v="3"/>
    <x v="1457"/>
    <x v="0"/>
    <x v="5"/>
    <x v="1434"/>
    <x v="4261"/>
    <x v="4"/>
    <x v="2"/>
    <x v="4976"/>
  </r>
  <r>
    <n v="6055"/>
    <x v="3017"/>
    <x v="0"/>
    <x v="713"/>
    <x v="750"/>
    <x v="0"/>
    <s v="JS-15940"/>
    <x v="185"/>
    <x v="2"/>
    <s v="United States"/>
    <x v="152"/>
    <x v="24"/>
    <x v="402"/>
    <x v="3"/>
    <x v="699"/>
    <x v="1"/>
    <x v="8"/>
    <x v="692"/>
    <x v="4262"/>
    <x v="3"/>
    <x v="6"/>
    <x v="4977"/>
  </r>
  <r>
    <n v="6056"/>
    <x v="3018"/>
    <x v="0"/>
    <x v="298"/>
    <x v="428"/>
    <x v="2"/>
    <s v="NF-18385"/>
    <x v="173"/>
    <x v="0"/>
    <s v="United States"/>
    <x v="380"/>
    <x v="5"/>
    <x v="464"/>
    <x v="2"/>
    <x v="1339"/>
    <x v="1"/>
    <x v="8"/>
    <x v="1315"/>
    <x v="4263"/>
    <x v="7"/>
    <x v="3"/>
    <x v="4978"/>
  </r>
  <r>
    <n v="6057"/>
    <x v="3018"/>
    <x v="0"/>
    <x v="298"/>
    <x v="428"/>
    <x v="2"/>
    <s v="NF-18385"/>
    <x v="173"/>
    <x v="0"/>
    <s v="United States"/>
    <x v="380"/>
    <x v="5"/>
    <x v="464"/>
    <x v="2"/>
    <x v="1402"/>
    <x v="1"/>
    <x v="10"/>
    <x v="1380"/>
    <x v="1348"/>
    <x v="8"/>
    <x v="2"/>
    <x v="4979"/>
  </r>
  <r>
    <n v="6058"/>
    <x v="3019"/>
    <x v="2"/>
    <x v="1086"/>
    <x v="448"/>
    <x v="1"/>
    <s v="KN-16705"/>
    <x v="607"/>
    <x v="2"/>
    <s v="United States"/>
    <x v="20"/>
    <x v="15"/>
    <x v="29"/>
    <x v="3"/>
    <x v="152"/>
    <x v="1"/>
    <x v="12"/>
    <x v="33"/>
    <x v="716"/>
    <x v="0"/>
    <x v="0"/>
    <x v="734"/>
  </r>
  <r>
    <n v="6059"/>
    <x v="3019"/>
    <x v="2"/>
    <x v="1086"/>
    <x v="448"/>
    <x v="1"/>
    <s v="KN-16705"/>
    <x v="607"/>
    <x v="2"/>
    <s v="United States"/>
    <x v="20"/>
    <x v="15"/>
    <x v="29"/>
    <x v="3"/>
    <x v="57"/>
    <x v="1"/>
    <x v="10"/>
    <x v="57"/>
    <x v="3441"/>
    <x v="2"/>
    <x v="0"/>
    <x v="4980"/>
  </r>
  <r>
    <n v="6060"/>
    <x v="3020"/>
    <x v="2"/>
    <x v="125"/>
    <x v="752"/>
    <x v="1"/>
    <s v="GA-14725"/>
    <x v="315"/>
    <x v="0"/>
    <s v="United States"/>
    <x v="10"/>
    <x v="9"/>
    <x v="74"/>
    <x v="3"/>
    <x v="1563"/>
    <x v="2"/>
    <x v="11"/>
    <x v="1545"/>
    <x v="893"/>
    <x v="0"/>
    <x v="2"/>
    <x v="4981"/>
  </r>
  <r>
    <n v="6061"/>
    <x v="3021"/>
    <x v="1"/>
    <x v="889"/>
    <x v="1176"/>
    <x v="1"/>
    <s v="EH-14125"/>
    <x v="258"/>
    <x v="2"/>
    <s v="United States"/>
    <x v="30"/>
    <x v="15"/>
    <x v="144"/>
    <x v="3"/>
    <x v="841"/>
    <x v="1"/>
    <x v="4"/>
    <x v="827"/>
    <x v="4264"/>
    <x v="4"/>
    <x v="0"/>
    <x v="4982"/>
  </r>
  <r>
    <n v="6062"/>
    <x v="3021"/>
    <x v="1"/>
    <x v="889"/>
    <x v="1176"/>
    <x v="1"/>
    <s v="EH-14125"/>
    <x v="258"/>
    <x v="2"/>
    <s v="United States"/>
    <x v="30"/>
    <x v="15"/>
    <x v="144"/>
    <x v="3"/>
    <x v="282"/>
    <x v="1"/>
    <x v="6"/>
    <x v="279"/>
    <x v="1865"/>
    <x v="1"/>
    <x v="0"/>
    <x v="4983"/>
  </r>
  <r>
    <n v="6063"/>
    <x v="3022"/>
    <x v="1"/>
    <x v="707"/>
    <x v="1090"/>
    <x v="0"/>
    <s v="RA-19285"/>
    <x v="267"/>
    <x v="0"/>
    <s v="United States"/>
    <x v="70"/>
    <x v="1"/>
    <x v="88"/>
    <x v="1"/>
    <x v="851"/>
    <x v="2"/>
    <x v="16"/>
    <x v="836"/>
    <x v="4265"/>
    <x v="2"/>
    <x v="2"/>
    <x v="4984"/>
  </r>
  <r>
    <n v="6064"/>
    <x v="3022"/>
    <x v="1"/>
    <x v="707"/>
    <x v="1090"/>
    <x v="0"/>
    <s v="RA-19285"/>
    <x v="267"/>
    <x v="0"/>
    <s v="United States"/>
    <x v="70"/>
    <x v="1"/>
    <x v="88"/>
    <x v="1"/>
    <x v="794"/>
    <x v="1"/>
    <x v="10"/>
    <x v="784"/>
    <x v="4266"/>
    <x v="1"/>
    <x v="0"/>
    <x v="4985"/>
  </r>
  <r>
    <n v="6065"/>
    <x v="3022"/>
    <x v="1"/>
    <x v="707"/>
    <x v="1090"/>
    <x v="0"/>
    <s v="RA-19285"/>
    <x v="267"/>
    <x v="0"/>
    <s v="United States"/>
    <x v="70"/>
    <x v="1"/>
    <x v="88"/>
    <x v="1"/>
    <x v="457"/>
    <x v="1"/>
    <x v="10"/>
    <x v="453"/>
    <x v="1465"/>
    <x v="1"/>
    <x v="0"/>
    <x v="2695"/>
  </r>
  <r>
    <n v="6066"/>
    <x v="3023"/>
    <x v="1"/>
    <x v="57"/>
    <x v="828"/>
    <x v="2"/>
    <s v="TT-21070"/>
    <x v="74"/>
    <x v="0"/>
    <s v="United States"/>
    <x v="10"/>
    <x v="9"/>
    <x v="74"/>
    <x v="3"/>
    <x v="639"/>
    <x v="1"/>
    <x v="2"/>
    <x v="633"/>
    <x v="4267"/>
    <x v="5"/>
    <x v="2"/>
    <x v="4986"/>
  </r>
  <r>
    <n v="6067"/>
    <x v="3024"/>
    <x v="1"/>
    <x v="184"/>
    <x v="1177"/>
    <x v="1"/>
    <s v="AH-10465"/>
    <x v="733"/>
    <x v="0"/>
    <s v="United States"/>
    <x v="463"/>
    <x v="18"/>
    <x v="556"/>
    <x v="0"/>
    <x v="1205"/>
    <x v="1"/>
    <x v="14"/>
    <x v="1181"/>
    <x v="4268"/>
    <x v="8"/>
    <x v="2"/>
    <x v="4987"/>
  </r>
  <r>
    <n v="6068"/>
    <x v="3025"/>
    <x v="3"/>
    <x v="968"/>
    <x v="286"/>
    <x v="1"/>
    <s v="CC-12430"/>
    <x v="254"/>
    <x v="2"/>
    <s v="United States"/>
    <x v="80"/>
    <x v="1"/>
    <x v="467"/>
    <x v="1"/>
    <x v="405"/>
    <x v="0"/>
    <x v="1"/>
    <x v="401"/>
    <x v="4269"/>
    <x v="8"/>
    <x v="2"/>
    <x v="4988"/>
  </r>
  <r>
    <n v="6069"/>
    <x v="3025"/>
    <x v="3"/>
    <x v="968"/>
    <x v="286"/>
    <x v="1"/>
    <s v="CC-12430"/>
    <x v="254"/>
    <x v="2"/>
    <s v="United States"/>
    <x v="80"/>
    <x v="1"/>
    <x v="467"/>
    <x v="1"/>
    <x v="770"/>
    <x v="0"/>
    <x v="5"/>
    <x v="762"/>
    <x v="4270"/>
    <x v="7"/>
    <x v="0"/>
    <x v="4989"/>
  </r>
  <r>
    <n v="6070"/>
    <x v="3025"/>
    <x v="3"/>
    <x v="968"/>
    <x v="286"/>
    <x v="1"/>
    <s v="CC-12430"/>
    <x v="254"/>
    <x v="2"/>
    <s v="United States"/>
    <x v="80"/>
    <x v="1"/>
    <x v="467"/>
    <x v="1"/>
    <x v="1771"/>
    <x v="2"/>
    <x v="15"/>
    <x v="1752"/>
    <x v="4271"/>
    <x v="7"/>
    <x v="2"/>
    <x v="4990"/>
  </r>
  <r>
    <n v="6071"/>
    <x v="3026"/>
    <x v="3"/>
    <x v="802"/>
    <x v="848"/>
    <x v="1"/>
    <s v="KD-16495"/>
    <x v="470"/>
    <x v="1"/>
    <s v="United States"/>
    <x v="10"/>
    <x v="9"/>
    <x v="74"/>
    <x v="3"/>
    <x v="676"/>
    <x v="1"/>
    <x v="2"/>
    <x v="670"/>
    <x v="1593"/>
    <x v="1"/>
    <x v="2"/>
    <x v="1686"/>
  </r>
  <r>
    <n v="6072"/>
    <x v="3027"/>
    <x v="1"/>
    <x v="620"/>
    <x v="659"/>
    <x v="1"/>
    <s v="BG-11035"/>
    <x v="767"/>
    <x v="0"/>
    <s v="United States"/>
    <x v="89"/>
    <x v="5"/>
    <x v="110"/>
    <x v="2"/>
    <x v="621"/>
    <x v="1"/>
    <x v="4"/>
    <x v="615"/>
    <x v="4272"/>
    <x v="0"/>
    <x v="2"/>
    <x v="4991"/>
  </r>
  <r>
    <n v="6073"/>
    <x v="3027"/>
    <x v="1"/>
    <x v="620"/>
    <x v="659"/>
    <x v="1"/>
    <s v="BG-11035"/>
    <x v="767"/>
    <x v="0"/>
    <s v="United States"/>
    <x v="89"/>
    <x v="5"/>
    <x v="110"/>
    <x v="2"/>
    <x v="845"/>
    <x v="1"/>
    <x v="13"/>
    <x v="831"/>
    <x v="4273"/>
    <x v="0"/>
    <x v="2"/>
    <x v="4992"/>
  </r>
  <r>
    <n v="6074"/>
    <x v="3027"/>
    <x v="1"/>
    <x v="620"/>
    <x v="659"/>
    <x v="1"/>
    <s v="BG-11035"/>
    <x v="767"/>
    <x v="0"/>
    <s v="United States"/>
    <x v="89"/>
    <x v="5"/>
    <x v="110"/>
    <x v="2"/>
    <x v="327"/>
    <x v="1"/>
    <x v="14"/>
    <x v="33"/>
    <x v="4274"/>
    <x v="0"/>
    <x v="2"/>
    <x v="4993"/>
  </r>
  <r>
    <n v="6075"/>
    <x v="3028"/>
    <x v="3"/>
    <x v="53"/>
    <x v="168"/>
    <x v="1"/>
    <s v="FH-14365"/>
    <x v="92"/>
    <x v="1"/>
    <s v="United States"/>
    <x v="1"/>
    <x v="1"/>
    <x v="141"/>
    <x v="1"/>
    <x v="1242"/>
    <x v="1"/>
    <x v="8"/>
    <x v="1216"/>
    <x v="1860"/>
    <x v="1"/>
    <x v="2"/>
    <x v="1995"/>
  </r>
  <r>
    <n v="6076"/>
    <x v="3028"/>
    <x v="3"/>
    <x v="53"/>
    <x v="168"/>
    <x v="1"/>
    <s v="FH-14365"/>
    <x v="92"/>
    <x v="1"/>
    <s v="United States"/>
    <x v="1"/>
    <x v="1"/>
    <x v="141"/>
    <x v="1"/>
    <x v="273"/>
    <x v="1"/>
    <x v="4"/>
    <x v="270"/>
    <x v="4275"/>
    <x v="0"/>
    <x v="0"/>
    <x v="4994"/>
  </r>
  <r>
    <n v="6077"/>
    <x v="3029"/>
    <x v="0"/>
    <x v="142"/>
    <x v="62"/>
    <x v="1"/>
    <s v="PG-18820"/>
    <x v="310"/>
    <x v="0"/>
    <s v="United States"/>
    <x v="20"/>
    <x v="15"/>
    <x v="164"/>
    <x v="3"/>
    <x v="475"/>
    <x v="2"/>
    <x v="11"/>
    <x v="471"/>
    <x v="515"/>
    <x v="5"/>
    <x v="0"/>
    <x v="527"/>
  </r>
  <r>
    <n v="6078"/>
    <x v="3029"/>
    <x v="0"/>
    <x v="142"/>
    <x v="62"/>
    <x v="1"/>
    <s v="PG-18820"/>
    <x v="310"/>
    <x v="0"/>
    <s v="United States"/>
    <x v="20"/>
    <x v="15"/>
    <x v="164"/>
    <x v="3"/>
    <x v="1519"/>
    <x v="2"/>
    <x v="11"/>
    <x v="1497"/>
    <x v="4276"/>
    <x v="0"/>
    <x v="0"/>
    <x v="4995"/>
  </r>
  <r>
    <n v="6079"/>
    <x v="3029"/>
    <x v="0"/>
    <x v="142"/>
    <x v="62"/>
    <x v="1"/>
    <s v="PG-18820"/>
    <x v="310"/>
    <x v="0"/>
    <s v="United States"/>
    <x v="20"/>
    <x v="15"/>
    <x v="164"/>
    <x v="3"/>
    <x v="503"/>
    <x v="1"/>
    <x v="14"/>
    <x v="498"/>
    <x v="1031"/>
    <x v="1"/>
    <x v="0"/>
    <x v="3561"/>
  </r>
  <r>
    <n v="6080"/>
    <x v="3029"/>
    <x v="0"/>
    <x v="142"/>
    <x v="62"/>
    <x v="1"/>
    <s v="PG-18820"/>
    <x v="310"/>
    <x v="0"/>
    <s v="United States"/>
    <x v="20"/>
    <x v="15"/>
    <x v="164"/>
    <x v="3"/>
    <x v="441"/>
    <x v="0"/>
    <x v="5"/>
    <x v="436"/>
    <x v="1868"/>
    <x v="1"/>
    <x v="0"/>
    <x v="4996"/>
  </r>
  <r>
    <n v="6081"/>
    <x v="3030"/>
    <x v="3"/>
    <x v="485"/>
    <x v="527"/>
    <x v="2"/>
    <s v="NZ-18565"/>
    <x v="125"/>
    <x v="2"/>
    <s v="United States"/>
    <x v="12"/>
    <x v="5"/>
    <x v="32"/>
    <x v="2"/>
    <x v="1222"/>
    <x v="1"/>
    <x v="4"/>
    <x v="1197"/>
    <x v="4277"/>
    <x v="6"/>
    <x v="2"/>
    <x v="4997"/>
  </r>
  <r>
    <n v="6082"/>
    <x v="3031"/>
    <x v="2"/>
    <x v="1087"/>
    <x v="189"/>
    <x v="3"/>
    <s v="TB-21595"/>
    <x v="180"/>
    <x v="0"/>
    <s v="United States"/>
    <x v="270"/>
    <x v="5"/>
    <x v="337"/>
    <x v="2"/>
    <x v="1598"/>
    <x v="0"/>
    <x v="5"/>
    <x v="1581"/>
    <x v="2855"/>
    <x v="2"/>
    <x v="7"/>
    <x v="4998"/>
  </r>
  <r>
    <n v="6083"/>
    <x v="3032"/>
    <x v="0"/>
    <x v="441"/>
    <x v="902"/>
    <x v="1"/>
    <s v="JE-15475"/>
    <x v="188"/>
    <x v="0"/>
    <s v="United States"/>
    <x v="12"/>
    <x v="5"/>
    <x v="14"/>
    <x v="2"/>
    <x v="1499"/>
    <x v="1"/>
    <x v="8"/>
    <x v="1478"/>
    <x v="4278"/>
    <x v="5"/>
    <x v="3"/>
    <x v="4999"/>
  </r>
  <r>
    <n v="6084"/>
    <x v="3032"/>
    <x v="0"/>
    <x v="441"/>
    <x v="902"/>
    <x v="1"/>
    <s v="JE-15475"/>
    <x v="188"/>
    <x v="0"/>
    <s v="United States"/>
    <x v="12"/>
    <x v="5"/>
    <x v="14"/>
    <x v="2"/>
    <x v="1609"/>
    <x v="1"/>
    <x v="6"/>
    <x v="1591"/>
    <x v="3452"/>
    <x v="6"/>
    <x v="2"/>
    <x v="5000"/>
  </r>
  <r>
    <n v="6085"/>
    <x v="3032"/>
    <x v="0"/>
    <x v="441"/>
    <x v="902"/>
    <x v="1"/>
    <s v="JE-15475"/>
    <x v="188"/>
    <x v="0"/>
    <s v="United States"/>
    <x v="12"/>
    <x v="5"/>
    <x v="14"/>
    <x v="2"/>
    <x v="1374"/>
    <x v="2"/>
    <x v="11"/>
    <x v="1350"/>
    <x v="4279"/>
    <x v="0"/>
    <x v="2"/>
    <x v="5001"/>
  </r>
  <r>
    <n v="6086"/>
    <x v="3032"/>
    <x v="0"/>
    <x v="441"/>
    <x v="902"/>
    <x v="1"/>
    <s v="JE-15475"/>
    <x v="188"/>
    <x v="0"/>
    <s v="United States"/>
    <x v="12"/>
    <x v="5"/>
    <x v="14"/>
    <x v="2"/>
    <x v="948"/>
    <x v="1"/>
    <x v="2"/>
    <x v="932"/>
    <x v="4280"/>
    <x v="7"/>
    <x v="2"/>
    <x v="5002"/>
  </r>
  <r>
    <n v="6087"/>
    <x v="3032"/>
    <x v="0"/>
    <x v="441"/>
    <x v="902"/>
    <x v="1"/>
    <s v="JE-15475"/>
    <x v="188"/>
    <x v="0"/>
    <s v="United States"/>
    <x v="12"/>
    <x v="5"/>
    <x v="14"/>
    <x v="2"/>
    <x v="1390"/>
    <x v="1"/>
    <x v="8"/>
    <x v="1367"/>
    <x v="4281"/>
    <x v="5"/>
    <x v="3"/>
    <x v="5003"/>
  </r>
  <r>
    <n v="6088"/>
    <x v="3033"/>
    <x v="1"/>
    <x v="639"/>
    <x v="735"/>
    <x v="1"/>
    <s v="EH-13945"/>
    <x v="13"/>
    <x v="0"/>
    <s v="United States"/>
    <x v="116"/>
    <x v="1"/>
    <x v="146"/>
    <x v="1"/>
    <x v="221"/>
    <x v="0"/>
    <x v="5"/>
    <x v="33"/>
    <x v="4172"/>
    <x v="1"/>
    <x v="0"/>
    <x v="4853"/>
  </r>
  <r>
    <n v="6089"/>
    <x v="3034"/>
    <x v="1"/>
    <x v="385"/>
    <x v="871"/>
    <x v="1"/>
    <s v="BF-10975"/>
    <x v="541"/>
    <x v="1"/>
    <s v="United States"/>
    <x v="185"/>
    <x v="32"/>
    <x v="235"/>
    <x v="0"/>
    <x v="680"/>
    <x v="1"/>
    <x v="10"/>
    <x v="674"/>
    <x v="90"/>
    <x v="7"/>
    <x v="0"/>
    <x v="90"/>
  </r>
  <r>
    <n v="6090"/>
    <x v="3035"/>
    <x v="3"/>
    <x v="116"/>
    <x v="786"/>
    <x v="0"/>
    <s v="PC-18745"/>
    <x v="331"/>
    <x v="1"/>
    <s v="United States"/>
    <x v="431"/>
    <x v="22"/>
    <x v="521"/>
    <x v="1"/>
    <x v="922"/>
    <x v="1"/>
    <x v="8"/>
    <x v="905"/>
    <x v="1473"/>
    <x v="0"/>
    <x v="6"/>
    <x v="1552"/>
  </r>
  <r>
    <n v="6091"/>
    <x v="3036"/>
    <x v="3"/>
    <x v="1088"/>
    <x v="255"/>
    <x v="1"/>
    <s v="SV-20365"/>
    <x v="277"/>
    <x v="0"/>
    <s v="United States"/>
    <x v="20"/>
    <x v="15"/>
    <x v="45"/>
    <x v="3"/>
    <x v="931"/>
    <x v="0"/>
    <x v="1"/>
    <x v="915"/>
    <x v="4282"/>
    <x v="1"/>
    <x v="9"/>
    <x v="5004"/>
  </r>
  <r>
    <n v="6092"/>
    <x v="3036"/>
    <x v="3"/>
    <x v="1088"/>
    <x v="255"/>
    <x v="1"/>
    <s v="SV-20365"/>
    <x v="277"/>
    <x v="0"/>
    <s v="United States"/>
    <x v="20"/>
    <x v="15"/>
    <x v="45"/>
    <x v="3"/>
    <x v="1772"/>
    <x v="2"/>
    <x v="11"/>
    <x v="1753"/>
    <x v="4283"/>
    <x v="0"/>
    <x v="0"/>
    <x v="5005"/>
  </r>
  <r>
    <n v="6093"/>
    <x v="3036"/>
    <x v="3"/>
    <x v="1088"/>
    <x v="255"/>
    <x v="1"/>
    <s v="SV-20365"/>
    <x v="277"/>
    <x v="0"/>
    <s v="United States"/>
    <x v="20"/>
    <x v="15"/>
    <x v="45"/>
    <x v="3"/>
    <x v="1671"/>
    <x v="1"/>
    <x v="10"/>
    <x v="1650"/>
    <x v="1811"/>
    <x v="6"/>
    <x v="0"/>
    <x v="5006"/>
  </r>
  <r>
    <n v="6094"/>
    <x v="3036"/>
    <x v="3"/>
    <x v="1088"/>
    <x v="255"/>
    <x v="1"/>
    <s v="SV-20365"/>
    <x v="277"/>
    <x v="0"/>
    <s v="United States"/>
    <x v="20"/>
    <x v="15"/>
    <x v="45"/>
    <x v="3"/>
    <x v="477"/>
    <x v="2"/>
    <x v="11"/>
    <x v="473"/>
    <x v="3720"/>
    <x v="0"/>
    <x v="0"/>
    <x v="4254"/>
  </r>
  <r>
    <n v="6095"/>
    <x v="3036"/>
    <x v="3"/>
    <x v="1088"/>
    <x v="255"/>
    <x v="1"/>
    <s v="SV-20365"/>
    <x v="277"/>
    <x v="0"/>
    <s v="United States"/>
    <x v="20"/>
    <x v="15"/>
    <x v="45"/>
    <x v="3"/>
    <x v="75"/>
    <x v="1"/>
    <x v="4"/>
    <x v="75"/>
    <x v="4284"/>
    <x v="4"/>
    <x v="0"/>
    <x v="5007"/>
  </r>
  <r>
    <n v="6096"/>
    <x v="3036"/>
    <x v="3"/>
    <x v="1088"/>
    <x v="255"/>
    <x v="1"/>
    <s v="SV-20365"/>
    <x v="277"/>
    <x v="0"/>
    <s v="United States"/>
    <x v="20"/>
    <x v="15"/>
    <x v="45"/>
    <x v="3"/>
    <x v="320"/>
    <x v="1"/>
    <x v="10"/>
    <x v="317"/>
    <x v="1288"/>
    <x v="0"/>
    <x v="0"/>
    <x v="1341"/>
  </r>
  <r>
    <n v="6097"/>
    <x v="3036"/>
    <x v="3"/>
    <x v="1088"/>
    <x v="255"/>
    <x v="1"/>
    <s v="SV-20365"/>
    <x v="277"/>
    <x v="0"/>
    <s v="United States"/>
    <x v="20"/>
    <x v="15"/>
    <x v="45"/>
    <x v="3"/>
    <x v="51"/>
    <x v="0"/>
    <x v="1"/>
    <x v="51"/>
    <x v="4285"/>
    <x v="7"/>
    <x v="9"/>
    <x v="5008"/>
  </r>
  <r>
    <n v="6098"/>
    <x v="3036"/>
    <x v="3"/>
    <x v="1088"/>
    <x v="255"/>
    <x v="1"/>
    <s v="SV-20365"/>
    <x v="277"/>
    <x v="0"/>
    <s v="United States"/>
    <x v="20"/>
    <x v="15"/>
    <x v="45"/>
    <x v="3"/>
    <x v="185"/>
    <x v="1"/>
    <x v="8"/>
    <x v="184"/>
    <x v="696"/>
    <x v="1"/>
    <x v="2"/>
    <x v="3559"/>
  </r>
  <r>
    <n v="6099"/>
    <x v="3036"/>
    <x v="3"/>
    <x v="1088"/>
    <x v="255"/>
    <x v="1"/>
    <s v="SV-20365"/>
    <x v="277"/>
    <x v="0"/>
    <s v="United States"/>
    <x v="20"/>
    <x v="15"/>
    <x v="45"/>
    <x v="3"/>
    <x v="52"/>
    <x v="1"/>
    <x v="13"/>
    <x v="52"/>
    <x v="1009"/>
    <x v="0"/>
    <x v="0"/>
    <x v="4193"/>
  </r>
  <r>
    <n v="6100"/>
    <x v="3036"/>
    <x v="3"/>
    <x v="1088"/>
    <x v="255"/>
    <x v="1"/>
    <s v="SV-20365"/>
    <x v="277"/>
    <x v="0"/>
    <s v="United States"/>
    <x v="20"/>
    <x v="15"/>
    <x v="45"/>
    <x v="3"/>
    <x v="284"/>
    <x v="0"/>
    <x v="1"/>
    <x v="281"/>
    <x v="4286"/>
    <x v="10"/>
    <x v="9"/>
    <x v="5009"/>
  </r>
  <r>
    <n v="6101"/>
    <x v="3036"/>
    <x v="3"/>
    <x v="1088"/>
    <x v="255"/>
    <x v="1"/>
    <s v="SV-20365"/>
    <x v="277"/>
    <x v="0"/>
    <s v="United States"/>
    <x v="20"/>
    <x v="15"/>
    <x v="45"/>
    <x v="3"/>
    <x v="1148"/>
    <x v="2"/>
    <x v="7"/>
    <x v="1127"/>
    <x v="4287"/>
    <x v="0"/>
    <x v="0"/>
    <x v="5010"/>
  </r>
  <r>
    <n v="6102"/>
    <x v="3036"/>
    <x v="3"/>
    <x v="1088"/>
    <x v="255"/>
    <x v="1"/>
    <s v="SV-20365"/>
    <x v="277"/>
    <x v="0"/>
    <s v="United States"/>
    <x v="20"/>
    <x v="15"/>
    <x v="45"/>
    <x v="3"/>
    <x v="445"/>
    <x v="0"/>
    <x v="1"/>
    <x v="440"/>
    <x v="4288"/>
    <x v="2"/>
    <x v="9"/>
    <x v="5011"/>
  </r>
  <r>
    <n v="6103"/>
    <x v="3036"/>
    <x v="3"/>
    <x v="1088"/>
    <x v="255"/>
    <x v="1"/>
    <s v="SV-20365"/>
    <x v="277"/>
    <x v="0"/>
    <s v="United States"/>
    <x v="20"/>
    <x v="15"/>
    <x v="45"/>
    <x v="3"/>
    <x v="139"/>
    <x v="2"/>
    <x v="7"/>
    <x v="139"/>
    <x v="1245"/>
    <x v="1"/>
    <x v="0"/>
    <x v="1293"/>
  </r>
  <r>
    <n v="6104"/>
    <x v="3036"/>
    <x v="3"/>
    <x v="1088"/>
    <x v="255"/>
    <x v="1"/>
    <s v="SV-20365"/>
    <x v="277"/>
    <x v="0"/>
    <s v="United States"/>
    <x v="20"/>
    <x v="15"/>
    <x v="45"/>
    <x v="3"/>
    <x v="84"/>
    <x v="2"/>
    <x v="11"/>
    <x v="84"/>
    <x v="1543"/>
    <x v="1"/>
    <x v="0"/>
    <x v="5012"/>
  </r>
  <r>
    <n v="6105"/>
    <x v="3037"/>
    <x v="3"/>
    <x v="1029"/>
    <x v="1178"/>
    <x v="2"/>
    <s v="Dp-13240"/>
    <x v="656"/>
    <x v="2"/>
    <s v="United States"/>
    <x v="10"/>
    <x v="9"/>
    <x v="105"/>
    <x v="3"/>
    <x v="736"/>
    <x v="0"/>
    <x v="3"/>
    <x v="728"/>
    <x v="4289"/>
    <x v="0"/>
    <x v="10"/>
    <x v="5013"/>
  </r>
  <r>
    <n v="6106"/>
    <x v="3038"/>
    <x v="1"/>
    <x v="652"/>
    <x v="1022"/>
    <x v="1"/>
    <s v="HR-14830"/>
    <x v="403"/>
    <x v="1"/>
    <s v="United States"/>
    <x v="100"/>
    <x v="2"/>
    <x v="327"/>
    <x v="0"/>
    <x v="319"/>
    <x v="1"/>
    <x v="6"/>
    <x v="316"/>
    <x v="4290"/>
    <x v="4"/>
    <x v="2"/>
    <x v="5014"/>
  </r>
  <r>
    <n v="6107"/>
    <x v="3039"/>
    <x v="2"/>
    <x v="414"/>
    <x v="182"/>
    <x v="1"/>
    <s v="WB-21850"/>
    <x v="576"/>
    <x v="0"/>
    <s v="United States"/>
    <x v="55"/>
    <x v="5"/>
    <x v="70"/>
    <x v="2"/>
    <x v="535"/>
    <x v="1"/>
    <x v="9"/>
    <x v="530"/>
    <x v="4291"/>
    <x v="0"/>
    <x v="3"/>
    <x v="5015"/>
  </r>
  <r>
    <n v="6108"/>
    <x v="3039"/>
    <x v="2"/>
    <x v="414"/>
    <x v="182"/>
    <x v="1"/>
    <s v="WB-21850"/>
    <x v="576"/>
    <x v="0"/>
    <s v="United States"/>
    <x v="55"/>
    <x v="5"/>
    <x v="70"/>
    <x v="2"/>
    <x v="960"/>
    <x v="2"/>
    <x v="11"/>
    <x v="944"/>
    <x v="4292"/>
    <x v="2"/>
    <x v="2"/>
    <x v="5016"/>
  </r>
  <r>
    <n v="6109"/>
    <x v="3040"/>
    <x v="0"/>
    <x v="108"/>
    <x v="1069"/>
    <x v="1"/>
    <s v="AS-10090"/>
    <x v="548"/>
    <x v="0"/>
    <s v="United States"/>
    <x v="22"/>
    <x v="10"/>
    <x v="155"/>
    <x v="2"/>
    <x v="1550"/>
    <x v="1"/>
    <x v="2"/>
    <x v="1529"/>
    <x v="1628"/>
    <x v="0"/>
    <x v="2"/>
    <x v="1725"/>
  </r>
  <r>
    <n v="6110"/>
    <x v="3040"/>
    <x v="0"/>
    <x v="108"/>
    <x v="1069"/>
    <x v="1"/>
    <s v="AS-10090"/>
    <x v="548"/>
    <x v="0"/>
    <s v="United States"/>
    <x v="22"/>
    <x v="10"/>
    <x v="155"/>
    <x v="2"/>
    <x v="1310"/>
    <x v="1"/>
    <x v="8"/>
    <x v="1287"/>
    <x v="4293"/>
    <x v="1"/>
    <x v="3"/>
    <x v="5017"/>
  </r>
  <r>
    <n v="6111"/>
    <x v="3041"/>
    <x v="0"/>
    <x v="396"/>
    <x v="619"/>
    <x v="1"/>
    <s v="SP-20920"/>
    <x v="727"/>
    <x v="0"/>
    <s v="United States"/>
    <x v="215"/>
    <x v="24"/>
    <x v="270"/>
    <x v="3"/>
    <x v="1496"/>
    <x v="0"/>
    <x v="1"/>
    <x v="1475"/>
    <x v="4294"/>
    <x v="3"/>
    <x v="4"/>
    <x v="5018"/>
  </r>
  <r>
    <n v="6112"/>
    <x v="3041"/>
    <x v="0"/>
    <x v="396"/>
    <x v="619"/>
    <x v="1"/>
    <s v="SP-20920"/>
    <x v="727"/>
    <x v="0"/>
    <s v="United States"/>
    <x v="215"/>
    <x v="24"/>
    <x v="270"/>
    <x v="3"/>
    <x v="14"/>
    <x v="1"/>
    <x v="9"/>
    <x v="14"/>
    <x v="4295"/>
    <x v="0"/>
    <x v="2"/>
    <x v="5019"/>
  </r>
  <r>
    <n v="6113"/>
    <x v="3041"/>
    <x v="0"/>
    <x v="396"/>
    <x v="619"/>
    <x v="1"/>
    <s v="SP-20920"/>
    <x v="727"/>
    <x v="0"/>
    <s v="United States"/>
    <x v="215"/>
    <x v="24"/>
    <x v="270"/>
    <x v="3"/>
    <x v="203"/>
    <x v="1"/>
    <x v="13"/>
    <x v="202"/>
    <x v="4296"/>
    <x v="5"/>
    <x v="2"/>
    <x v="5020"/>
  </r>
  <r>
    <n v="6114"/>
    <x v="3041"/>
    <x v="0"/>
    <x v="396"/>
    <x v="619"/>
    <x v="1"/>
    <s v="SP-20920"/>
    <x v="727"/>
    <x v="0"/>
    <s v="United States"/>
    <x v="215"/>
    <x v="24"/>
    <x v="270"/>
    <x v="3"/>
    <x v="1"/>
    <x v="0"/>
    <x v="1"/>
    <x v="1"/>
    <x v="4297"/>
    <x v="6"/>
    <x v="4"/>
    <x v="232"/>
  </r>
  <r>
    <n v="6115"/>
    <x v="3041"/>
    <x v="0"/>
    <x v="396"/>
    <x v="619"/>
    <x v="1"/>
    <s v="SP-20920"/>
    <x v="727"/>
    <x v="0"/>
    <s v="United States"/>
    <x v="215"/>
    <x v="24"/>
    <x v="270"/>
    <x v="3"/>
    <x v="623"/>
    <x v="0"/>
    <x v="1"/>
    <x v="617"/>
    <x v="4298"/>
    <x v="0"/>
    <x v="4"/>
    <x v="5021"/>
  </r>
  <r>
    <n v="6116"/>
    <x v="3042"/>
    <x v="0"/>
    <x v="560"/>
    <x v="1179"/>
    <x v="1"/>
    <s v="SP-20650"/>
    <x v="70"/>
    <x v="1"/>
    <s v="United States"/>
    <x v="464"/>
    <x v="1"/>
    <x v="557"/>
    <x v="1"/>
    <x v="44"/>
    <x v="1"/>
    <x v="8"/>
    <x v="44"/>
    <x v="4299"/>
    <x v="5"/>
    <x v="2"/>
    <x v="5022"/>
  </r>
  <r>
    <n v="6117"/>
    <x v="3043"/>
    <x v="0"/>
    <x v="373"/>
    <x v="423"/>
    <x v="1"/>
    <s v="CM-12655"/>
    <x v="475"/>
    <x v="2"/>
    <s v="United States"/>
    <x v="20"/>
    <x v="15"/>
    <x v="164"/>
    <x v="3"/>
    <x v="1773"/>
    <x v="2"/>
    <x v="7"/>
    <x v="1754"/>
    <x v="4300"/>
    <x v="4"/>
    <x v="0"/>
    <x v="5023"/>
  </r>
  <r>
    <n v="6118"/>
    <x v="3043"/>
    <x v="0"/>
    <x v="373"/>
    <x v="423"/>
    <x v="1"/>
    <s v="CM-12655"/>
    <x v="475"/>
    <x v="2"/>
    <s v="United States"/>
    <x v="20"/>
    <x v="15"/>
    <x v="164"/>
    <x v="3"/>
    <x v="639"/>
    <x v="1"/>
    <x v="2"/>
    <x v="633"/>
    <x v="1830"/>
    <x v="1"/>
    <x v="0"/>
    <x v="2595"/>
  </r>
  <r>
    <n v="6119"/>
    <x v="3044"/>
    <x v="3"/>
    <x v="20"/>
    <x v="425"/>
    <x v="1"/>
    <s v="JR-16210"/>
    <x v="335"/>
    <x v="1"/>
    <s v="United States"/>
    <x v="24"/>
    <x v="21"/>
    <x v="329"/>
    <x v="1"/>
    <x v="516"/>
    <x v="2"/>
    <x v="7"/>
    <x v="511"/>
    <x v="1837"/>
    <x v="1"/>
    <x v="2"/>
    <x v="3520"/>
  </r>
  <r>
    <n v="6120"/>
    <x v="3044"/>
    <x v="3"/>
    <x v="20"/>
    <x v="425"/>
    <x v="1"/>
    <s v="JR-16210"/>
    <x v="335"/>
    <x v="1"/>
    <s v="United States"/>
    <x v="24"/>
    <x v="21"/>
    <x v="329"/>
    <x v="1"/>
    <x v="1068"/>
    <x v="1"/>
    <x v="6"/>
    <x v="1048"/>
    <x v="361"/>
    <x v="1"/>
    <x v="2"/>
    <x v="3256"/>
  </r>
  <r>
    <n v="6121"/>
    <x v="3044"/>
    <x v="3"/>
    <x v="20"/>
    <x v="425"/>
    <x v="1"/>
    <s v="JR-16210"/>
    <x v="335"/>
    <x v="1"/>
    <s v="United States"/>
    <x v="24"/>
    <x v="21"/>
    <x v="329"/>
    <x v="1"/>
    <x v="441"/>
    <x v="0"/>
    <x v="5"/>
    <x v="436"/>
    <x v="4301"/>
    <x v="8"/>
    <x v="2"/>
    <x v="5024"/>
  </r>
  <r>
    <n v="6122"/>
    <x v="3044"/>
    <x v="3"/>
    <x v="20"/>
    <x v="425"/>
    <x v="1"/>
    <s v="JR-16210"/>
    <x v="335"/>
    <x v="1"/>
    <s v="United States"/>
    <x v="24"/>
    <x v="21"/>
    <x v="329"/>
    <x v="1"/>
    <x v="366"/>
    <x v="0"/>
    <x v="0"/>
    <x v="362"/>
    <x v="1270"/>
    <x v="0"/>
    <x v="6"/>
    <x v="5025"/>
  </r>
  <r>
    <n v="6123"/>
    <x v="3045"/>
    <x v="3"/>
    <x v="769"/>
    <x v="784"/>
    <x v="1"/>
    <s v="CB-12415"/>
    <x v="558"/>
    <x v="0"/>
    <s v="United States"/>
    <x v="22"/>
    <x v="10"/>
    <x v="26"/>
    <x v="2"/>
    <x v="1424"/>
    <x v="1"/>
    <x v="4"/>
    <x v="1403"/>
    <x v="3629"/>
    <x v="0"/>
    <x v="2"/>
    <x v="4142"/>
  </r>
  <r>
    <n v="6124"/>
    <x v="3046"/>
    <x v="1"/>
    <x v="284"/>
    <x v="305"/>
    <x v="1"/>
    <s v="SD-20485"/>
    <x v="174"/>
    <x v="2"/>
    <s v="United States"/>
    <x v="385"/>
    <x v="5"/>
    <x v="470"/>
    <x v="2"/>
    <x v="1254"/>
    <x v="1"/>
    <x v="10"/>
    <x v="1229"/>
    <x v="3300"/>
    <x v="4"/>
    <x v="2"/>
    <x v="5026"/>
  </r>
  <r>
    <n v="6125"/>
    <x v="3047"/>
    <x v="3"/>
    <x v="95"/>
    <x v="92"/>
    <x v="1"/>
    <s v="SS-20140"/>
    <x v="164"/>
    <x v="1"/>
    <s v="United States"/>
    <x v="1"/>
    <x v="1"/>
    <x v="1"/>
    <x v="1"/>
    <x v="1044"/>
    <x v="2"/>
    <x v="11"/>
    <x v="1024"/>
    <x v="915"/>
    <x v="2"/>
    <x v="0"/>
    <x v="1999"/>
  </r>
  <r>
    <n v="6126"/>
    <x v="3047"/>
    <x v="3"/>
    <x v="95"/>
    <x v="92"/>
    <x v="1"/>
    <s v="SS-20140"/>
    <x v="164"/>
    <x v="1"/>
    <s v="United States"/>
    <x v="1"/>
    <x v="1"/>
    <x v="1"/>
    <x v="1"/>
    <x v="1774"/>
    <x v="1"/>
    <x v="10"/>
    <x v="1755"/>
    <x v="493"/>
    <x v="0"/>
    <x v="0"/>
    <x v="504"/>
  </r>
  <r>
    <n v="6127"/>
    <x v="3047"/>
    <x v="3"/>
    <x v="95"/>
    <x v="92"/>
    <x v="1"/>
    <s v="SS-20140"/>
    <x v="164"/>
    <x v="1"/>
    <s v="United States"/>
    <x v="1"/>
    <x v="1"/>
    <x v="1"/>
    <x v="1"/>
    <x v="766"/>
    <x v="1"/>
    <x v="8"/>
    <x v="758"/>
    <x v="2970"/>
    <x v="7"/>
    <x v="2"/>
    <x v="5027"/>
  </r>
  <r>
    <n v="6128"/>
    <x v="3048"/>
    <x v="0"/>
    <x v="1044"/>
    <x v="996"/>
    <x v="1"/>
    <s v="EH-13990"/>
    <x v="552"/>
    <x v="0"/>
    <s v="United States"/>
    <x v="20"/>
    <x v="15"/>
    <x v="29"/>
    <x v="3"/>
    <x v="163"/>
    <x v="0"/>
    <x v="1"/>
    <x v="162"/>
    <x v="4302"/>
    <x v="5"/>
    <x v="9"/>
    <x v="5028"/>
  </r>
  <r>
    <n v="6129"/>
    <x v="3049"/>
    <x v="2"/>
    <x v="1089"/>
    <x v="65"/>
    <x v="2"/>
    <s v="AH-10030"/>
    <x v="692"/>
    <x v="1"/>
    <s v="United States"/>
    <x v="8"/>
    <x v="1"/>
    <x v="9"/>
    <x v="1"/>
    <x v="1087"/>
    <x v="1"/>
    <x v="8"/>
    <x v="1068"/>
    <x v="4303"/>
    <x v="4"/>
    <x v="2"/>
    <x v="5029"/>
  </r>
  <r>
    <n v="6130"/>
    <x v="3050"/>
    <x v="3"/>
    <x v="606"/>
    <x v="504"/>
    <x v="1"/>
    <s v="EM-14200"/>
    <x v="773"/>
    <x v="2"/>
    <s v="United States"/>
    <x v="173"/>
    <x v="17"/>
    <x v="220"/>
    <x v="0"/>
    <x v="936"/>
    <x v="2"/>
    <x v="11"/>
    <x v="920"/>
    <x v="3545"/>
    <x v="1"/>
    <x v="0"/>
    <x v="4038"/>
  </r>
  <r>
    <n v="6131"/>
    <x v="3050"/>
    <x v="3"/>
    <x v="606"/>
    <x v="504"/>
    <x v="1"/>
    <s v="EM-14200"/>
    <x v="773"/>
    <x v="2"/>
    <s v="United States"/>
    <x v="173"/>
    <x v="17"/>
    <x v="220"/>
    <x v="0"/>
    <x v="1014"/>
    <x v="1"/>
    <x v="13"/>
    <x v="33"/>
    <x v="1061"/>
    <x v="0"/>
    <x v="0"/>
    <x v="1379"/>
  </r>
  <r>
    <n v="6132"/>
    <x v="3051"/>
    <x v="2"/>
    <x v="422"/>
    <x v="252"/>
    <x v="1"/>
    <s v="TB-21190"/>
    <x v="353"/>
    <x v="2"/>
    <s v="United States"/>
    <x v="20"/>
    <x v="15"/>
    <x v="164"/>
    <x v="3"/>
    <x v="212"/>
    <x v="0"/>
    <x v="1"/>
    <x v="211"/>
    <x v="4304"/>
    <x v="9"/>
    <x v="9"/>
    <x v="5030"/>
  </r>
  <r>
    <n v="6133"/>
    <x v="3052"/>
    <x v="3"/>
    <x v="175"/>
    <x v="295"/>
    <x v="1"/>
    <s v="AB-10165"/>
    <x v="269"/>
    <x v="0"/>
    <s v="United States"/>
    <x v="465"/>
    <x v="18"/>
    <x v="558"/>
    <x v="0"/>
    <x v="1522"/>
    <x v="1"/>
    <x v="10"/>
    <x v="1500"/>
    <x v="2919"/>
    <x v="2"/>
    <x v="2"/>
    <x v="5031"/>
  </r>
  <r>
    <n v="6134"/>
    <x v="3053"/>
    <x v="0"/>
    <x v="765"/>
    <x v="1180"/>
    <x v="2"/>
    <s v="AO-10810"/>
    <x v="774"/>
    <x v="1"/>
    <s v="United States"/>
    <x v="1"/>
    <x v="1"/>
    <x v="62"/>
    <x v="1"/>
    <x v="1529"/>
    <x v="0"/>
    <x v="3"/>
    <x v="1507"/>
    <x v="4305"/>
    <x v="0"/>
    <x v="2"/>
    <x v="5032"/>
  </r>
  <r>
    <n v="6135"/>
    <x v="3054"/>
    <x v="0"/>
    <x v="254"/>
    <x v="271"/>
    <x v="3"/>
    <s v="TT-21220"/>
    <x v="627"/>
    <x v="0"/>
    <s v="United States"/>
    <x v="374"/>
    <x v="1"/>
    <x v="457"/>
    <x v="1"/>
    <x v="281"/>
    <x v="1"/>
    <x v="6"/>
    <x v="278"/>
    <x v="4306"/>
    <x v="4"/>
    <x v="0"/>
    <x v="5033"/>
  </r>
  <r>
    <n v="6136"/>
    <x v="3055"/>
    <x v="1"/>
    <x v="1090"/>
    <x v="1181"/>
    <x v="1"/>
    <s v="KN-16705"/>
    <x v="607"/>
    <x v="2"/>
    <s v="United States"/>
    <x v="392"/>
    <x v="5"/>
    <x v="477"/>
    <x v="2"/>
    <x v="1575"/>
    <x v="2"/>
    <x v="11"/>
    <x v="1557"/>
    <x v="3578"/>
    <x v="1"/>
    <x v="2"/>
    <x v="1780"/>
  </r>
  <r>
    <n v="6137"/>
    <x v="3055"/>
    <x v="1"/>
    <x v="1090"/>
    <x v="1181"/>
    <x v="1"/>
    <s v="KN-16705"/>
    <x v="607"/>
    <x v="2"/>
    <s v="United States"/>
    <x v="392"/>
    <x v="5"/>
    <x v="477"/>
    <x v="2"/>
    <x v="1306"/>
    <x v="1"/>
    <x v="9"/>
    <x v="1282"/>
    <x v="4307"/>
    <x v="5"/>
    <x v="3"/>
    <x v="5034"/>
  </r>
  <r>
    <n v="6138"/>
    <x v="3056"/>
    <x v="0"/>
    <x v="731"/>
    <x v="271"/>
    <x v="0"/>
    <s v="FO-14305"/>
    <x v="383"/>
    <x v="0"/>
    <s v="United States"/>
    <x v="389"/>
    <x v="2"/>
    <x v="474"/>
    <x v="0"/>
    <x v="481"/>
    <x v="1"/>
    <x v="10"/>
    <x v="477"/>
    <x v="164"/>
    <x v="5"/>
    <x v="2"/>
    <x v="5035"/>
  </r>
  <r>
    <n v="6139"/>
    <x v="3057"/>
    <x v="2"/>
    <x v="809"/>
    <x v="1114"/>
    <x v="1"/>
    <s v="GA-14725"/>
    <x v="315"/>
    <x v="0"/>
    <s v="United States"/>
    <x v="8"/>
    <x v="1"/>
    <x v="94"/>
    <x v="1"/>
    <x v="430"/>
    <x v="0"/>
    <x v="0"/>
    <x v="425"/>
    <x v="4308"/>
    <x v="0"/>
    <x v="11"/>
    <x v="5036"/>
  </r>
  <r>
    <n v="6140"/>
    <x v="3058"/>
    <x v="1"/>
    <x v="24"/>
    <x v="1077"/>
    <x v="2"/>
    <s v="NC-18415"/>
    <x v="720"/>
    <x v="0"/>
    <s v="United States"/>
    <x v="466"/>
    <x v="1"/>
    <x v="559"/>
    <x v="1"/>
    <x v="1424"/>
    <x v="1"/>
    <x v="4"/>
    <x v="1403"/>
    <x v="4309"/>
    <x v="1"/>
    <x v="0"/>
    <x v="5037"/>
  </r>
  <r>
    <n v="6141"/>
    <x v="3059"/>
    <x v="3"/>
    <x v="362"/>
    <x v="386"/>
    <x v="1"/>
    <s v="JF-15190"/>
    <x v="440"/>
    <x v="0"/>
    <s v="United States"/>
    <x v="91"/>
    <x v="29"/>
    <x v="113"/>
    <x v="3"/>
    <x v="1766"/>
    <x v="1"/>
    <x v="10"/>
    <x v="1746"/>
    <x v="4310"/>
    <x v="2"/>
    <x v="0"/>
    <x v="5038"/>
  </r>
  <r>
    <n v="6142"/>
    <x v="3059"/>
    <x v="3"/>
    <x v="362"/>
    <x v="386"/>
    <x v="1"/>
    <s v="JF-15190"/>
    <x v="440"/>
    <x v="0"/>
    <s v="United States"/>
    <x v="91"/>
    <x v="29"/>
    <x v="113"/>
    <x v="3"/>
    <x v="1166"/>
    <x v="1"/>
    <x v="4"/>
    <x v="1144"/>
    <x v="3589"/>
    <x v="4"/>
    <x v="0"/>
    <x v="5039"/>
  </r>
  <r>
    <n v="6143"/>
    <x v="3059"/>
    <x v="3"/>
    <x v="362"/>
    <x v="386"/>
    <x v="1"/>
    <s v="JF-15190"/>
    <x v="440"/>
    <x v="0"/>
    <s v="United States"/>
    <x v="91"/>
    <x v="29"/>
    <x v="113"/>
    <x v="3"/>
    <x v="957"/>
    <x v="2"/>
    <x v="7"/>
    <x v="941"/>
    <x v="2052"/>
    <x v="0"/>
    <x v="0"/>
    <x v="2210"/>
  </r>
  <r>
    <n v="6144"/>
    <x v="3059"/>
    <x v="3"/>
    <x v="362"/>
    <x v="386"/>
    <x v="1"/>
    <s v="JF-15190"/>
    <x v="440"/>
    <x v="0"/>
    <s v="United States"/>
    <x v="91"/>
    <x v="29"/>
    <x v="113"/>
    <x v="3"/>
    <x v="1571"/>
    <x v="1"/>
    <x v="6"/>
    <x v="1553"/>
    <x v="4311"/>
    <x v="5"/>
    <x v="0"/>
    <x v="5040"/>
  </r>
  <r>
    <n v="6145"/>
    <x v="3060"/>
    <x v="3"/>
    <x v="818"/>
    <x v="553"/>
    <x v="1"/>
    <s v="GT-14710"/>
    <x v="218"/>
    <x v="0"/>
    <s v="United States"/>
    <x v="155"/>
    <x v="8"/>
    <x v="198"/>
    <x v="2"/>
    <x v="1070"/>
    <x v="1"/>
    <x v="10"/>
    <x v="1050"/>
    <x v="4312"/>
    <x v="1"/>
    <x v="0"/>
    <x v="5041"/>
  </r>
  <r>
    <n v="6146"/>
    <x v="3061"/>
    <x v="2"/>
    <x v="1091"/>
    <x v="166"/>
    <x v="1"/>
    <s v="KM-16660"/>
    <x v="730"/>
    <x v="0"/>
    <s v="United States"/>
    <x v="49"/>
    <x v="1"/>
    <x v="58"/>
    <x v="1"/>
    <x v="501"/>
    <x v="1"/>
    <x v="6"/>
    <x v="496"/>
    <x v="2722"/>
    <x v="4"/>
    <x v="0"/>
    <x v="623"/>
  </r>
  <r>
    <n v="6147"/>
    <x v="3062"/>
    <x v="3"/>
    <x v="610"/>
    <x v="654"/>
    <x v="1"/>
    <s v="PJ-18835"/>
    <x v="601"/>
    <x v="1"/>
    <s v="United States"/>
    <x v="8"/>
    <x v="1"/>
    <x v="34"/>
    <x v="1"/>
    <x v="501"/>
    <x v="1"/>
    <x v="6"/>
    <x v="496"/>
    <x v="2722"/>
    <x v="4"/>
    <x v="0"/>
    <x v="623"/>
  </r>
  <r>
    <n v="6148"/>
    <x v="3062"/>
    <x v="3"/>
    <x v="610"/>
    <x v="654"/>
    <x v="1"/>
    <s v="PJ-18835"/>
    <x v="601"/>
    <x v="1"/>
    <s v="United States"/>
    <x v="8"/>
    <x v="1"/>
    <x v="34"/>
    <x v="1"/>
    <x v="986"/>
    <x v="1"/>
    <x v="8"/>
    <x v="970"/>
    <x v="4313"/>
    <x v="0"/>
    <x v="2"/>
    <x v="5042"/>
  </r>
  <r>
    <n v="6149"/>
    <x v="3063"/>
    <x v="0"/>
    <x v="812"/>
    <x v="597"/>
    <x v="0"/>
    <s v="AC-10660"/>
    <x v="663"/>
    <x v="0"/>
    <s v="United States"/>
    <x v="8"/>
    <x v="1"/>
    <x v="9"/>
    <x v="1"/>
    <x v="1551"/>
    <x v="2"/>
    <x v="7"/>
    <x v="1530"/>
    <x v="1227"/>
    <x v="0"/>
    <x v="2"/>
    <x v="3431"/>
  </r>
  <r>
    <n v="6150"/>
    <x v="3064"/>
    <x v="3"/>
    <x v="116"/>
    <x v="786"/>
    <x v="2"/>
    <s v="JG-15310"/>
    <x v="684"/>
    <x v="1"/>
    <s v="United States"/>
    <x v="85"/>
    <x v="1"/>
    <x v="106"/>
    <x v="1"/>
    <x v="56"/>
    <x v="0"/>
    <x v="1"/>
    <x v="56"/>
    <x v="4314"/>
    <x v="5"/>
    <x v="2"/>
    <x v="5043"/>
  </r>
  <r>
    <n v="6151"/>
    <x v="3065"/>
    <x v="0"/>
    <x v="143"/>
    <x v="1182"/>
    <x v="2"/>
    <s v="RM-19375"/>
    <x v="528"/>
    <x v="0"/>
    <s v="United States"/>
    <x v="38"/>
    <x v="32"/>
    <x v="112"/>
    <x v="0"/>
    <x v="1544"/>
    <x v="0"/>
    <x v="0"/>
    <x v="1523"/>
    <x v="1383"/>
    <x v="2"/>
    <x v="0"/>
    <x v="5044"/>
  </r>
  <r>
    <n v="6152"/>
    <x v="3066"/>
    <x v="2"/>
    <x v="772"/>
    <x v="757"/>
    <x v="0"/>
    <s v="EK-13795"/>
    <x v="735"/>
    <x v="2"/>
    <s v="United States"/>
    <x v="8"/>
    <x v="1"/>
    <x v="94"/>
    <x v="1"/>
    <x v="1601"/>
    <x v="0"/>
    <x v="0"/>
    <x v="1584"/>
    <x v="4315"/>
    <x v="12"/>
    <x v="11"/>
    <x v="5045"/>
  </r>
  <r>
    <n v="6153"/>
    <x v="3067"/>
    <x v="3"/>
    <x v="445"/>
    <x v="924"/>
    <x v="1"/>
    <s v="RD-19585"/>
    <x v="361"/>
    <x v="0"/>
    <s v="United States"/>
    <x v="1"/>
    <x v="1"/>
    <x v="25"/>
    <x v="1"/>
    <x v="210"/>
    <x v="1"/>
    <x v="4"/>
    <x v="209"/>
    <x v="1190"/>
    <x v="4"/>
    <x v="0"/>
    <x v="4936"/>
  </r>
  <r>
    <n v="6154"/>
    <x v="3068"/>
    <x v="3"/>
    <x v="693"/>
    <x v="880"/>
    <x v="2"/>
    <s v="CV-12805"/>
    <x v="51"/>
    <x v="1"/>
    <s v="United States"/>
    <x v="10"/>
    <x v="9"/>
    <x v="74"/>
    <x v="3"/>
    <x v="1416"/>
    <x v="0"/>
    <x v="5"/>
    <x v="1394"/>
    <x v="3518"/>
    <x v="0"/>
    <x v="2"/>
    <x v="4005"/>
  </r>
  <r>
    <n v="6155"/>
    <x v="3068"/>
    <x v="3"/>
    <x v="693"/>
    <x v="880"/>
    <x v="2"/>
    <s v="CV-12805"/>
    <x v="51"/>
    <x v="1"/>
    <s v="United States"/>
    <x v="10"/>
    <x v="9"/>
    <x v="74"/>
    <x v="3"/>
    <x v="80"/>
    <x v="1"/>
    <x v="4"/>
    <x v="80"/>
    <x v="4316"/>
    <x v="1"/>
    <x v="2"/>
    <x v="5046"/>
  </r>
  <r>
    <n v="6156"/>
    <x v="3068"/>
    <x v="3"/>
    <x v="693"/>
    <x v="880"/>
    <x v="2"/>
    <s v="CV-12805"/>
    <x v="51"/>
    <x v="1"/>
    <s v="United States"/>
    <x v="10"/>
    <x v="9"/>
    <x v="74"/>
    <x v="3"/>
    <x v="403"/>
    <x v="1"/>
    <x v="4"/>
    <x v="399"/>
    <x v="4317"/>
    <x v="7"/>
    <x v="2"/>
    <x v="5047"/>
  </r>
  <r>
    <n v="6157"/>
    <x v="3068"/>
    <x v="3"/>
    <x v="693"/>
    <x v="880"/>
    <x v="2"/>
    <s v="CV-12805"/>
    <x v="51"/>
    <x v="1"/>
    <s v="United States"/>
    <x v="10"/>
    <x v="9"/>
    <x v="74"/>
    <x v="3"/>
    <x v="1381"/>
    <x v="0"/>
    <x v="5"/>
    <x v="1357"/>
    <x v="4318"/>
    <x v="1"/>
    <x v="2"/>
    <x v="5048"/>
  </r>
  <r>
    <n v="6158"/>
    <x v="3069"/>
    <x v="0"/>
    <x v="1092"/>
    <x v="816"/>
    <x v="0"/>
    <s v="AG-10330"/>
    <x v="743"/>
    <x v="0"/>
    <s v="United States"/>
    <x v="251"/>
    <x v="26"/>
    <x v="311"/>
    <x v="2"/>
    <x v="113"/>
    <x v="1"/>
    <x v="12"/>
    <x v="113"/>
    <x v="4319"/>
    <x v="1"/>
    <x v="0"/>
    <x v="5049"/>
  </r>
  <r>
    <n v="6159"/>
    <x v="3069"/>
    <x v="0"/>
    <x v="1092"/>
    <x v="816"/>
    <x v="0"/>
    <s v="AG-10330"/>
    <x v="743"/>
    <x v="0"/>
    <s v="United States"/>
    <x v="251"/>
    <x v="26"/>
    <x v="311"/>
    <x v="2"/>
    <x v="1775"/>
    <x v="2"/>
    <x v="11"/>
    <x v="1756"/>
    <x v="4320"/>
    <x v="13"/>
    <x v="0"/>
    <x v="5050"/>
  </r>
  <r>
    <n v="6160"/>
    <x v="3070"/>
    <x v="0"/>
    <x v="275"/>
    <x v="66"/>
    <x v="1"/>
    <s v="GM-14440"/>
    <x v="306"/>
    <x v="0"/>
    <s v="United States"/>
    <x v="1"/>
    <x v="1"/>
    <x v="13"/>
    <x v="1"/>
    <x v="1662"/>
    <x v="1"/>
    <x v="4"/>
    <x v="1641"/>
    <x v="4321"/>
    <x v="4"/>
    <x v="0"/>
    <x v="5051"/>
  </r>
  <r>
    <n v="6161"/>
    <x v="3071"/>
    <x v="2"/>
    <x v="1093"/>
    <x v="757"/>
    <x v="2"/>
    <s v="MC-17605"/>
    <x v="204"/>
    <x v="1"/>
    <s v="United States"/>
    <x v="121"/>
    <x v="2"/>
    <x v="152"/>
    <x v="0"/>
    <x v="524"/>
    <x v="2"/>
    <x v="7"/>
    <x v="519"/>
    <x v="830"/>
    <x v="1"/>
    <x v="2"/>
    <x v="5052"/>
  </r>
  <r>
    <n v="6162"/>
    <x v="3071"/>
    <x v="2"/>
    <x v="1093"/>
    <x v="757"/>
    <x v="2"/>
    <s v="MC-17605"/>
    <x v="204"/>
    <x v="1"/>
    <s v="United States"/>
    <x v="121"/>
    <x v="2"/>
    <x v="152"/>
    <x v="0"/>
    <x v="1139"/>
    <x v="1"/>
    <x v="2"/>
    <x v="1118"/>
    <x v="929"/>
    <x v="4"/>
    <x v="2"/>
    <x v="5053"/>
  </r>
  <r>
    <n v="6163"/>
    <x v="3071"/>
    <x v="2"/>
    <x v="1093"/>
    <x v="757"/>
    <x v="2"/>
    <s v="MC-17605"/>
    <x v="204"/>
    <x v="1"/>
    <s v="United States"/>
    <x v="121"/>
    <x v="2"/>
    <x v="152"/>
    <x v="0"/>
    <x v="376"/>
    <x v="1"/>
    <x v="4"/>
    <x v="372"/>
    <x v="4322"/>
    <x v="1"/>
    <x v="2"/>
    <x v="5054"/>
  </r>
  <r>
    <n v="6164"/>
    <x v="3071"/>
    <x v="2"/>
    <x v="1093"/>
    <x v="757"/>
    <x v="2"/>
    <s v="MC-17605"/>
    <x v="204"/>
    <x v="1"/>
    <s v="United States"/>
    <x v="121"/>
    <x v="2"/>
    <x v="152"/>
    <x v="0"/>
    <x v="1403"/>
    <x v="1"/>
    <x v="8"/>
    <x v="1381"/>
    <x v="4323"/>
    <x v="2"/>
    <x v="6"/>
    <x v="5055"/>
  </r>
  <r>
    <n v="6165"/>
    <x v="3071"/>
    <x v="2"/>
    <x v="1093"/>
    <x v="757"/>
    <x v="2"/>
    <s v="MC-17605"/>
    <x v="204"/>
    <x v="1"/>
    <s v="United States"/>
    <x v="121"/>
    <x v="2"/>
    <x v="152"/>
    <x v="0"/>
    <x v="1035"/>
    <x v="0"/>
    <x v="5"/>
    <x v="322"/>
    <x v="3808"/>
    <x v="1"/>
    <x v="2"/>
    <x v="5056"/>
  </r>
  <r>
    <n v="6166"/>
    <x v="3071"/>
    <x v="2"/>
    <x v="1093"/>
    <x v="757"/>
    <x v="2"/>
    <s v="MC-17605"/>
    <x v="204"/>
    <x v="1"/>
    <s v="United States"/>
    <x v="121"/>
    <x v="2"/>
    <x v="152"/>
    <x v="0"/>
    <x v="1682"/>
    <x v="0"/>
    <x v="5"/>
    <x v="1661"/>
    <x v="184"/>
    <x v="1"/>
    <x v="2"/>
    <x v="5057"/>
  </r>
  <r>
    <n v="6167"/>
    <x v="3071"/>
    <x v="2"/>
    <x v="1093"/>
    <x v="757"/>
    <x v="2"/>
    <s v="MC-17605"/>
    <x v="204"/>
    <x v="1"/>
    <s v="United States"/>
    <x v="121"/>
    <x v="2"/>
    <x v="152"/>
    <x v="0"/>
    <x v="1772"/>
    <x v="2"/>
    <x v="11"/>
    <x v="1753"/>
    <x v="4324"/>
    <x v="0"/>
    <x v="2"/>
    <x v="5058"/>
  </r>
  <r>
    <n v="6168"/>
    <x v="3072"/>
    <x v="1"/>
    <x v="704"/>
    <x v="744"/>
    <x v="1"/>
    <s v="ES-14020"/>
    <x v="301"/>
    <x v="0"/>
    <s v="United States"/>
    <x v="12"/>
    <x v="5"/>
    <x v="66"/>
    <x v="2"/>
    <x v="126"/>
    <x v="1"/>
    <x v="10"/>
    <x v="127"/>
    <x v="4325"/>
    <x v="1"/>
    <x v="2"/>
    <x v="5059"/>
  </r>
  <r>
    <n v="6169"/>
    <x v="3073"/>
    <x v="1"/>
    <x v="444"/>
    <x v="238"/>
    <x v="0"/>
    <s v="RW-19540"/>
    <x v="459"/>
    <x v="1"/>
    <s v="United States"/>
    <x v="1"/>
    <x v="1"/>
    <x v="141"/>
    <x v="1"/>
    <x v="496"/>
    <x v="1"/>
    <x v="10"/>
    <x v="491"/>
    <x v="1113"/>
    <x v="0"/>
    <x v="0"/>
    <x v="5060"/>
  </r>
  <r>
    <n v="6170"/>
    <x v="3074"/>
    <x v="2"/>
    <x v="9"/>
    <x v="83"/>
    <x v="0"/>
    <s v="MM-17920"/>
    <x v="462"/>
    <x v="0"/>
    <s v="United States"/>
    <x v="24"/>
    <x v="17"/>
    <x v="28"/>
    <x v="0"/>
    <x v="481"/>
    <x v="1"/>
    <x v="10"/>
    <x v="477"/>
    <x v="522"/>
    <x v="0"/>
    <x v="0"/>
    <x v="534"/>
  </r>
  <r>
    <n v="6171"/>
    <x v="3075"/>
    <x v="0"/>
    <x v="1054"/>
    <x v="746"/>
    <x v="0"/>
    <s v="MH-17440"/>
    <x v="775"/>
    <x v="1"/>
    <s v="United States"/>
    <x v="20"/>
    <x v="15"/>
    <x v="45"/>
    <x v="3"/>
    <x v="1395"/>
    <x v="1"/>
    <x v="8"/>
    <x v="1373"/>
    <x v="4326"/>
    <x v="1"/>
    <x v="2"/>
    <x v="5061"/>
  </r>
  <r>
    <n v="6172"/>
    <x v="3075"/>
    <x v="0"/>
    <x v="1054"/>
    <x v="746"/>
    <x v="0"/>
    <s v="MH-17440"/>
    <x v="775"/>
    <x v="1"/>
    <s v="United States"/>
    <x v="20"/>
    <x v="15"/>
    <x v="45"/>
    <x v="3"/>
    <x v="824"/>
    <x v="1"/>
    <x v="6"/>
    <x v="812"/>
    <x v="2872"/>
    <x v="0"/>
    <x v="0"/>
    <x v="3192"/>
  </r>
  <r>
    <n v="6173"/>
    <x v="3076"/>
    <x v="2"/>
    <x v="1094"/>
    <x v="338"/>
    <x v="1"/>
    <s v="NZ-18565"/>
    <x v="125"/>
    <x v="2"/>
    <s v="United States"/>
    <x v="24"/>
    <x v="25"/>
    <x v="333"/>
    <x v="2"/>
    <x v="951"/>
    <x v="1"/>
    <x v="8"/>
    <x v="935"/>
    <x v="4327"/>
    <x v="2"/>
    <x v="0"/>
    <x v="5062"/>
  </r>
  <r>
    <n v="6174"/>
    <x v="3076"/>
    <x v="2"/>
    <x v="1094"/>
    <x v="338"/>
    <x v="1"/>
    <s v="NZ-18565"/>
    <x v="125"/>
    <x v="2"/>
    <s v="United States"/>
    <x v="24"/>
    <x v="25"/>
    <x v="333"/>
    <x v="2"/>
    <x v="1651"/>
    <x v="2"/>
    <x v="11"/>
    <x v="1631"/>
    <x v="4328"/>
    <x v="0"/>
    <x v="0"/>
    <x v="5063"/>
  </r>
  <r>
    <n v="6175"/>
    <x v="3076"/>
    <x v="2"/>
    <x v="1094"/>
    <x v="338"/>
    <x v="1"/>
    <s v="NZ-18565"/>
    <x v="125"/>
    <x v="2"/>
    <s v="United States"/>
    <x v="24"/>
    <x v="25"/>
    <x v="333"/>
    <x v="2"/>
    <x v="1074"/>
    <x v="1"/>
    <x v="4"/>
    <x v="1055"/>
    <x v="4329"/>
    <x v="0"/>
    <x v="0"/>
    <x v="5064"/>
  </r>
  <r>
    <n v="6176"/>
    <x v="3077"/>
    <x v="1"/>
    <x v="481"/>
    <x v="1068"/>
    <x v="1"/>
    <s v="GB-14575"/>
    <x v="673"/>
    <x v="0"/>
    <s v="United States"/>
    <x v="29"/>
    <x v="20"/>
    <x v="37"/>
    <x v="0"/>
    <x v="774"/>
    <x v="0"/>
    <x v="1"/>
    <x v="765"/>
    <x v="4330"/>
    <x v="4"/>
    <x v="0"/>
    <x v="5065"/>
  </r>
  <r>
    <n v="6177"/>
    <x v="3077"/>
    <x v="1"/>
    <x v="481"/>
    <x v="1068"/>
    <x v="1"/>
    <s v="GB-14575"/>
    <x v="673"/>
    <x v="0"/>
    <s v="United States"/>
    <x v="29"/>
    <x v="20"/>
    <x v="37"/>
    <x v="0"/>
    <x v="576"/>
    <x v="1"/>
    <x v="4"/>
    <x v="571"/>
    <x v="3016"/>
    <x v="3"/>
    <x v="0"/>
    <x v="5066"/>
  </r>
  <r>
    <n v="6178"/>
    <x v="3077"/>
    <x v="1"/>
    <x v="481"/>
    <x v="1068"/>
    <x v="1"/>
    <s v="GB-14575"/>
    <x v="673"/>
    <x v="0"/>
    <s v="United States"/>
    <x v="29"/>
    <x v="20"/>
    <x v="37"/>
    <x v="0"/>
    <x v="1697"/>
    <x v="1"/>
    <x v="12"/>
    <x v="1676"/>
    <x v="4331"/>
    <x v="0"/>
    <x v="0"/>
    <x v="5067"/>
  </r>
  <r>
    <n v="6179"/>
    <x v="3077"/>
    <x v="1"/>
    <x v="481"/>
    <x v="1068"/>
    <x v="1"/>
    <s v="GB-14575"/>
    <x v="673"/>
    <x v="0"/>
    <s v="United States"/>
    <x v="29"/>
    <x v="20"/>
    <x v="37"/>
    <x v="0"/>
    <x v="1776"/>
    <x v="1"/>
    <x v="10"/>
    <x v="1757"/>
    <x v="100"/>
    <x v="4"/>
    <x v="0"/>
    <x v="101"/>
  </r>
  <r>
    <n v="6180"/>
    <x v="3077"/>
    <x v="1"/>
    <x v="481"/>
    <x v="1068"/>
    <x v="1"/>
    <s v="GB-14575"/>
    <x v="673"/>
    <x v="0"/>
    <s v="United States"/>
    <x v="29"/>
    <x v="20"/>
    <x v="37"/>
    <x v="0"/>
    <x v="911"/>
    <x v="1"/>
    <x v="4"/>
    <x v="894"/>
    <x v="1480"/>
    <x v="0"/>
    <x v="0"/>
    <x v="5068"/>
  </r>
  <r>
    <n v="6181"/>
    <x v="3077"/>
    <x v="1"/>
    <x v="481"/>
    <x v="1068"/>
    <x v="1"/>
    <s v="GB-14575"/>
    <x v="673"/>
    <x v="0"/>
    <s v="United States"/>
    <x v="29"/>
    <x v="20"/>
    <x v="37"/>
    <x v="0"/>
    <x v="1370"/>
    <x v="2"/>
    <x v="7"/>
    <x v="1346"/>
    <x v="3211"/>
    <x v="2"/>
    <x v="0"/>
    <x v="5069"/>
  </r>
  <r>
    <n v="6182"/>
    <x v="3077"/>
    <x v="1"/>
    <x v="481"/>
    <x v="1068"/>
    <x v="1"/>
    <s v="GB-14575"/>
    <x v="673"/>
    <x v="0"/>
    <s v="United States"/>
    <x v="29"/>
    <x v="20"/>
    <x v="37"/>
    <x v="0"/>
    <x v="529"/>
    <x v="2"/>
    <x v="7"/>
    <x v="524"/>
    <x v="4332"/>
    <x v="1"/>
    <x v="0"/>
    <x v="5070"/>
  </r>
  <r>
    <n v="6183"/>
    <x v="3077"/>
    <x v="1"/>
    <x v="481"/>
    <x v="1068"/>
    <x v="1"/>
    <s v="GB-14575"/>
    <x v="673"/>
    <x v="0"/>
    <s v="United States"/>
    <x v="29"/>
    <x v="20"/>
    <x v="37"/>
    <x v="0"/>
    <x v="347"/>
    <x v="1"/>
    <x v="8"/>
    <x v="343"/>
    <x v="4333"/>
    <x v="0"/>
    <x v="0"/>
    <x v="5071"/>
  </r>
  <r>
    <n v="6184"/>
    <x v="3077"/>
    <x v="1"/>
    <x v="481"/>
    <x v="1068"/>
    <x v="1"/>
    <s v="GB-14575"/>
    <x v="673"/>
    <x v="0"/>
    <s v="United States"/>
    <x v="29"/>
    <x v="20"/>
    <x v="37"/>
    <x v="0"/>
    <x v="16"/>
    <x v="1"/>
    <x v="4"/>
    <x v="16"/>
    <x v="4334"/>
    <x v="8"/>
    <x v="0"/>
    <x v="5072"/>
  </r>
  <r>
    <n v="6185"/>
    <x v="3078"/>
    <x v="0"/>
    <x v="25"/>
    <x v="10"/>
    <x v="2"/>
    <s v="DB-13270"/>
    <x v="489"/>
    <x v="2"/>
    <s v="United States"/>
    <x v="32"/>
    <x v="21"/>
    <x v="40"/>
    <x v="1"/>
    <x v="38"/>
    <x v="0"/>
    <x v="1"/>
    <x v="38"/>
    <x v="4335"/>
    <x v="2"/>
    <x v="2"/>
    <x v="5073"/>
  </r>
  <r>
    <n v="6186"/>
    <x v="3079"/>
    <x v="1"/>
    <x v="976"/>
    <x v="576"/>
    <x v="1"/>
    <s v="JK-15625"/>
    <x v="600"/>
    <x v="0"/>
    <s v="United States"/>
    <x v="10"/>
    <x v="9"/>
    <x v="74"/>
    <x v="3"/>
    <x v="818"/>
    <x v="1"/>
    <x v="6"/>
    <x v="806"/>
    <x v="4336"/>
    <x v="12"/>
    <x v="2"/>
    <x v="5074"/>
  </r>
  <r>
    <n v="6187"/>
    <x v="3080"/>
    <x v="1"/>
    <x v="219"/>
    <x v="50"/>
    <x v="2"/>
    <s v="MH-17785"/>
    <x v="186"/>
    <x v="1"/>
    <s v="United States"/>
    <x v="20"/>
    <x v="15"/>
    <x v="45"/>
    <x v="3"/>
    <x v="392"/>
    <x v="1"/>
    <x v="4"/>
    <x v="388"/>
    <x v="421"/>
    <x v="1"/>
    <x v="0"/>
    <x v="431"/>
  </r>
  <r>
    <n v="6188"/>
    <x v="3080"/>
    <x v="1"/>
    <x v="219"/>
    <x v="50"/>
    <x v="2"/>
    <s v="MH-17785"/>
    <x v="186"/>
    <x v="1"/>
    <s v="United States"/>
    <x v="20"/>
    <x v="15"/>
    <x v="45"/>
    <x v="3"/>
    <x v="1344"/>
    <x v="1"/>
    <x v="8"/>
    <x v="1320"/>
    <x v="4337"/>
    <x v="5"/>
    <x v="2"/>
    <x v="5075"/>
  </r>
  <r>
    <n v="6189"/>
    <x v="3080"/>
    <x v="1"/>
    <x v="219"/>
    <x v="50"/>
    <x v="2"/>
    <s v="MH-17785"/>
    <x v="186"/>
    <x v="1"/>
    <s v="United States"/>
    <x v="20"/>
    <x v="15"/>
    <x v="45"/>
    <x v="3"/>
    <x v="1041"/>
    <x v="1"/>
    <x v="6"/>
    <x v="1021"/>
    <x v="4311"/>
    <x v="5"/>
    <x v="0"/>
    <x v="5076"/>
  </r>
  <r>
    <n v="6190"/>
    <x v="3081"/>
    <x v="3"/>
    <x v="1095"/>
    <x v="1183"/>
    <x v="1"/>
    <s v="AM-10705"/>
    <x v="562"/>
    <x v="0"/>
    <s v="United States"/>
    <x v="467"/>
    <x v="10"/>
    <x v="560"/>
    <x v="2"/>
    <x v="1191"/>
    <x v="2"/>
    <x v="7"/>
    <x v="1167"/>
    <x v="4338"/>
    <x v="4"/>
    <x v="2"/>
    <x v="5077"/>
  </r>
  <r>
    <n v="6191"/>
    <x v="3082"/>
    <x v="0"/>
    <x v="435"/>
    <x v="470"/>
    <x v="1"/>
    <s v="JM-15535"/>
    <x v="341"/>
    <x v="0"/>
    <s v="United States"/>
    <x v="20"/>
    <x v="15"/>
    <x v="45"/>
    <x v="3"/>
    <x v="1740"/>
    <x v="0"/>
    <x v="5"/>
    <x v="1720"/>
    <x v="4339"/>
    <x v="6"/>
    <x v="0"/>
    <x v="5078"/>
  </r>
  <r>
    <n v="6192"/>
    <x v="3083"/>
    <x v="3"/>
    <x v="1096"/>
    <x v="114"/>
    <x v="3"/>
    <s v="MW-18220"/>
    <x v="596"/>
    <x v="0"/>
    <s v="United States"/>
    <x v="4"/>
    <x v="4"/>
    <x v="5"/>
    <x v="1"/>
    <x v="470"/>
    <x v="1"/>
    <x v="4"/>
    <x v="466"/>
    <x v="974"/>
    <x v="1"/>
    <x v="0"/>
    <x v="1011"/>
  </r>
  <r>
    <n v="6193"/>
    <x v="3084"/>
    <x v="3"/>
    <x v="66"/>
    <x v="738"/>
    <x v="1"/>
    <s v="AG-10330"/>
    <x v="743"/>
    <x v="0"/>
    <s v="United States"/>
    <x v="12"/>
    <x v="5"/>
    <x v="14"/>
    <x v="2"/>
    <x v="712"/>
    <x v="1"/>
    <x v="10"/>
    <x v="704"/>
    <x v="233"/>
    <x v="2"/>
    <x v="2"/>
    <x v="1446"/>
  </r>
  <r>
    <n v="6194"/>
    <x v="3084"/>
    <x v="3"/>
    <x v="66"/>
    <x v="738"/>
    <x v="1"/>
    <s v="AG-10330"/>
    <x v="743"/>
    <x v="0"/>
    <s v="United States"/>
    <x v="12"/>
    <x v="5"/>
    <x v="14"/>
    <x v="2"/>
    <x v="858"/>
    <x v="1"/>
    <x v="8"/>
    <x v="844"/>
    <x v="4340"/>
    <x v="2"/>
    <x v="3"/>
    <x v="5079"/>
  </r>
  <r>
    <n v="6195"/>
    <x v="3084"/>
    <x v="3"/>
    <x v="66"/>
    <x v="738"/>
    <x v="1"/>
    <s v="AG-10330"/>
    <x v="743"/>
    <x v="0"/>
    <s v="United States"/>
    <x v="12"/>
    <x v="5"/>
    <x v="14"/>
    <x v="2"/>
    <x v="640"/>
    <x v="1"/>
    <x v="10"/>
    <x v="634"/>
    <x v="69"/>
    <x v="2"/>
    <x v="2"/>
    <x v="5080"/>
  </r>
  <r>
    <n v="6196"/>
    <x v="3085"/>
    <x v="3"/>
    <x v="208"/>
    <x v="980"/>
    <x v="1"/>
    <s v="CM-12160"/>
    <x v="380"/>
    <x v="0"/>
    <s v="United States"/>
    <x v="10"/>
    <x v="9"/>
    <x v="105"/>
    <x v="3"/>
    <x v="903"/>
    <x v="2"/>
    <x v="7"/>
    <x v="886"/>
    <x v="4341"/>
    <x v="0"/>
    <x v="10"/>
    <x v="5081"/>
  </r>
  <r>
    <n v="6197"/>
    <x v="3085"/>
    <x v="3"/>
    <x v="208"/>
    <x v="980"/>
    <x v="1"/>
    <s v="CM-12160"/>
    <x v="380"/>
    <x v="0"/>
    <s v="United States"/>
    <x v="10"/>
    <x v="9"/>
    <x v="105"/>
    <x v="3"/>
    <x v="1069"/>
    <x v="1"/>
    <x v="4"/>
    <x v="1049"/>
    <x v="4342"/>
    <x v="1"/>
    <x v="2"/>
    <x v="5082"/>
  </r>
  <r>
    <n v="6198"/>
    <x v="3086"/>
    <x v="1"/>
    <x v="50"/>
    <x v="50"/>
    <x v="1"/>
    <s v="RA-19915"/>
    <x v="154"/>
    <x v="0"/>
    <s v="United States"/>
    <x v="38"/>
    <x v="14"/>
    <x v="134"/>
    <x v="2"/>
    <x v="1346"/>
    <x v="1"/>
    <x v="10"/>
    <x v="1322"/>
    <x v="4343"/>
    <x v="3"/>
    <x v="0"/>
    <x v="5083"/>
  </r>
  <r>
    <n v="6199"/>
    <x v="3086"/>
    <x v="1"/>
    <x v="50"/>
    <x v="50"/>
    <x v="1"/>
    <s v="RA-19915"/>
    <x v="154"/>
    <x v="0"/>
    <s v="United States"/>
    <x v="38"/>
    <x v="14"/>
    <x v="134"/>
    <x v="2"/>
    <x v="1259"/>
    <x v="2"/>
    <x v="7"/>
    <x v="1234"/>
    <x v="4344"/>
    <x v="1"/>
    <x v="0"/>
    <x v="5084"/>
  </r>
  <r>
    <n v="6200"/>
    <x v="3086"/>
    <x v="1"/>
    <x v="50"/>
    <x v="50"/>
    <x v="1"/>
    <s v="RA-19915"/>
    <x v="154"/>
    <x v="0"/>
    <s v="United States"/>
    <x v="38"/>
    <x v="14"/>
    <x v="134"/>
    <x v="2"/>
    <x v="694"/>
    <x v="1"/>
    <x v="10"/>
    <x v="687"/>
    <x v="3656"/>
    <x v="0"/>
    <x v="0"/>
    <x v="4177"/>
  </r>
  <r>
    <n v="6201"/>
    <x v="3087"/>
    <x v="1"/>
    <x v="392"/>
    <x v="1077"/>
    <x v="1"/>
    <s v="SB-20185"/>
    <x v="766"/>
    <x v="0"/>
    <s v="United States"/>
    <x v="148"/>
    <x v="10"/>
    <x v="189"/>
    <x v="2"/>
    <x v="1077"/>
    <x v="2"/>
    <x v="16"/>
    <x v="1058"/>
    <x v="4345"/>
    <x v="4"/>
    <x v="2"/>
    <x v="5085"/>
  </r>
  <r>
    <n v="6202"/>
    <x v="3087"/>
    <x v="1"/>
    <x v="392"/>
    <x v="1077"/>
    <x v="1"/>
    <s v="SB-20185"/>
    <x v="766"/>
    <x v="0"/>
    <s v="United States"/>
    <x v="148"/>
    <x v="10"/>
    <x v="189"/>
    <x v="2"/>
    <x v="1700"/>
    <x v="2"/>
    <x v="11"/>
    <x v="1679"/>
    <x v="1906"/>
    <x v="1"/>
    <x v="2"/>
    <x v="5086"/>
  </r>
  <r>
    <n v="6203"/>
    <x v="3088"/>
    <x v="0"/>
    <x v="186"/>
    <x v="491"/>
    <x v="1"/>
    <s v="PK-19075"/>
    <x v="7"/>
    <x v="0"/>
    <s v="United States"/>
    <x v="339"/>
    <x v="1"/>
    <x v="429"/>
    <x v="1"/>
    <x v="901"/>
    <x v="0"/>
    <x v="1"/>
    <x v="884"/>
    <x v="4346"/>
    <x v="2"/>
    <x v="2"/>
    <x v="5087"/>
  </r>
  <r>
    <n v="6204"/>
    <x v="3089"/>
    <x v="0"/>
    <x v="147"/>
    <x v="434"/>
    <x v="1"/>
    <s v="SV-20935"/>
    <x v="603"/>
    <x v="0"/>
    <s v="United States"/>
    <x v="38"/>
    <x v="24"/>
    <x v="47"/>
    <x v="3"/>
    <x v="1692"/>
    <x v="2"/>
    <x v="7"/>
    <x v="1671"/>
    <x v="4347"/>
    <x v="8"/>
    <x v="10"/>
    <x v="5088"/>
  </r>
  <r>
    <n v="6205"/>
    <x v="3090"/>
    <x v="3"/>
    <x v="96"/>
    <x v="108"/>
    <x v="2"/>
    <s v="MG-17650"/>
    <x v="377"/>
    <x v="2"/>
    <s v="United States"/>
    <x v="292"/>
    <x v="24"/>
    <x v="367"/>
    <x v="3"/>
    <x v="763"/>
    <x v="0"/>
    <x v="5"/>
    <x v="755"/>
    <x v="326"/>
    <x v="0"/>
    <x v="2"/>
    <x v="1899"/>
  </r>
  <r>
    <n v="6206"/>
    <x v="3091"/>
    <x v="0"/>
    <x v="201"/>
    <x v="351"/>
    <x v="0"/>
    <s v="CM-12445"/>
    <x v="320"/>
    <x v="0"/>
    <s v="United States"/>
    <x v="12"/>
    <x v="5"/>
    <x v="14"/>
    <x v="2"/>
    <x v="1346"/>
    <x v="1"/>
    <x v="10"/>
    <x v="1322"/>
    <x v="4348"/>
    <x v="3"/>
    <x v="2"/>
    <x v="5089"/>
  </r>
  <r>
    <n v="6207"/>
    <x v="3091"/>
    <x v="0"/>
    <x v="201"/>
    <x v="351"/>
    <x v="0"/>
    <s v="CM-12445"/>
    <x v="320"/>
    <x v="0"/>
    <s v="United States"/>
    <x v="12"/>
    <x v="5"/>
    <x v="14"/>
    <x v="2"/>
    <x v="550"/>
    <x v="1"/>
    <x v="13"/>
    <x v="33"/>
    <x v="4349"/>
    <x v="4"/>
    <x v="2"/>
    <x v="5090"/>
  </r>
  <r>
    <n v="6208"/>
    <x v="3091"/>
    <x v="0"/>
    <x v="201"/>
    <x v="351"/>
    <x v="0"/>
    <s v="CM-12445"/>
    <x v="320"/>
    <x v="0"/>
    <s v="United States"/>
    <x v="12"/>
    <x v="5"/>
    <x v="14"/>
    <x v="2"/>
    <x v="394"/>
    <x v="0"/>
    <x v="1"/>
    <x v="390"/>
    <x v="4350"/>
    <x v="7"/>
    <x v="4"/>
    <x v="1545"/>
  </r>
  <r>
    <n v="6209"/>
    <x v="3092"/>
    <x v="3"/>
    <x v="365"/>
    <x v="914"/>
    <x v="1"/>
    <s v="ME-18010"/>
    <x v="545"/>
    <x v="1"/>
    <s v="United States"/>
    <x v="292"/>
    <x v="24"/>
    <x v="367"/>
    <x v="3"/>
    <x v="911"/>
    <x v="1"/>
    <x v="4"/>
    <x v="894"/>
    <x v="4351"/>
    <x v="0"/>
    <x v="2"/>
    <x v="5091"/>
  </r>
  <r>
    <n v="6210"/>
    <x v="3093"/>
    <x v="3"/>
    <x v="238"/>
    <x v="1171"/>
    <x v="1"/>
    <s v="YS-21880"/>
    <x v="453"/>
    <x v="1"/>
    <s v="United States"/>
    <x v="4"/>
    <x v="4"/>
    <x v="5"/>
    <x v="1"/>
    <x v="760"/>
    <x v="1"/>
    <x v="8"/>
    <x v="751"/>
    <x v="4352"/>
    <x v="6"/>
    <x v="2"/>
    <x v="5092"/>
  </r>
  <r>
    <n v="6211"/>
    <x v="3093"/>
    <x v="3"/>
    <x v="238"/>
    <x v="1171"/>
    <x v="1"/>
    <s v="YS-21880"/>
    <x v="453"/>
    <x v="1"/>
    <s v="United States"/>
    <x v="4"/>
    <x v="4"/>
    <x v="5"/>
    <x v="1"/>
    <x v="384"/>
    <x v="1"/>
    <x v="4"/>
    <x v="380"/>
    <x v="1415"/>
    <x v="3"/>
    <x v="0"/>
    <x v="1489"/>
  </r>
  <r>
    <n v="6212"/>
    <x v="3093"/>
    <x v="3"/>
    <x v="238"/>
    <x v="1171"/>
    <x v="1"/>
    <s v="YS-21880"/>
    <x v="453"/>
    <x v="1"/>
    <s v="United States"/>
    <x v="4"/>
    <x v="4"/>
    <x v="5"/>
    <x v="1"/>
    <x v="504"/>
    <x v="0"/>
    <x v="5"/>
    <x v="499"/>
    <x v="4353"/>
    <x v="1"/>
    <x v="0"/>
    <x v="5093"/>
  </r>
  <r>
    <n v="6213"/>
    <x v="3094"/>
    <x v="3"/>
    <x v="105"/>
    <x v="38"/>
    <x v="0"/>
    <s v="MB-17305"/>
    <x v="93"/>
    <x v="0"/>
    <s v="United States"/>
    <x v="468"/>
    <x v="4"/>
    <x v="561"/>
    <x v="1"/>
    <x v="829"/>
    <x v="1"/>
    <x v="13"/>
    <x v="33"/>
    <x v="2614"/>
    <x v="1"/>
    <x v="0"/>
    <x v="2901"/>
  </r>
  <r>
    <n v="6214"/>
    <x v="3094"/>
    <x v="3"/>
    <x v="105"/>
    <x v="38"/>
    <x v="0"/>
    <s v="MB-17305"/>
    <x v="93"/>
    <x v="0"/>
    <s v="United States"/>
    <x v="468"/>
    <x v="4"/>
    <x v="561"/>
    <x v="1"/>
    <x v="513"/>
    <x v="1"/>
    <x v="9"/>
    <x v="508"/>
    <x v="566"/>
    <x v="0"/>
    <x v="0"/>
    <x v="575"/>
  </r>
  <r>
    <n v="6215"/>
    <x v="3095"/>
    <x v="2"/>
    <x v="856"/>
    <x v="323"/>
    <x v="1"/>
    <s v="AS-10240"/>
    <x v="238"/>
    <x v="0"/>
    <s v="United States"/>
    <x v="332"/>
    <x v="1"/>
    <x v="413"/>
    <x v="1"/>
    <x v="588"/>
    <x v="1"/>
    <x v="12"/>
    <x v="583"/>
    <x v="2522"/>
    <x v="7"/>
    <x v="0"/>
    <x v="2764"/>
  </r>
  <r>
    <n v="6216"/>
    <x v="3096"/>
    <x v="1"/>
    <x v="109"/>
    <x v="253"/>
    <x v="1"/>
    <s v="MC-17425"/>
    <x v="466"/>
    <x v="1"/>
    <s v="United States"/>
    <x v="20"/>
    <x v="15"/>
    <x v="45"/>
    <x v="3"/>
    <x v="205"/>
    <x v="0"/>
    <x v="5"/>
    <x v="204"/>
    <x v="4354"/>
    <x v="1"/>
    <x v="0"/>
    <x v="5094"/>
  </r>
  <r>
    <n v="6217"/>
    <x v="3096"/>
    <x v="1"/>
    <x v="109"/>
    <x v="253"/>
    <x v="1"/>
    <s v="MC-17425"/>
    <x v="466"/>
    <x v="1"/>
    <s v="United States"/>
    <x v="20"/>
    <x v="15"/>
    <x v="45"/>
    <x v="3"/>
    <x v="837"/>
    <x v="1"/>
    <x v="12"/>
    <x v="33"/>
    <x v="2586"/>
    <x v="8"/>
    <x v="0"/>
    <x v="5095"/>
  </r>
  <r>
    <n v="6218"/>
    <x v="3097"/>
    <x v="1"/>
    <x v="1097"/>
    <x v="1039"/>
    <x v="1"/>
    <s v="PG-18820"/>
    <x v="310"/>
    <x v="0"/>
    <s v="United States"/>
    <x v="103"/>
    <x v="0"/>
    <x v="175"/>
    <x v="0"/>
    <x v="1136"/>
    <x v="2"/>
    <x v="7"/>
    <x v="1115"/>
    <x v="2065"/>
    <x v="1"/>
    <x v="0"/>
    <x v="5096"/>
  </r>
  <r>
    <n v="6219"/>
    <x v="3098"/>
    <x v="0"/>
    <x v="201"/>
    <x v="936"/>
    <x v="1"/>
    <s v="JS-16030"/>
    <x v="559"/>
    <x v="0"/>
    <s v="United States"/>
    <x v="149"/>
    <x v="12"/>
    <x v="190"/>
    <x v="2"/>
    <x v="1020"/>
    <x v="2"/>
    <x v="7"/>
    <x v="1002"/>
    <x v="4355"/>
    <x v="5"/>
    <x v="0"/>
    <x v="5097"/>
  </r>
  <r>
    <n v="6220"/>
    <x v="3098"/>
    <x v="0"/>
    <x v="201"/>
    <x v="936"/>
    <x v="1"/>
    <s v="JS-16030"/>
    <x v="559"/>
    <x v="0"/>
    <s v="United States"/>
    <x v="149"/>
    <x v="12"/>
    <x v="190"/>
    <x v="2"/>
    <x v="664"/>
    <x v="2"/>
    <x v="7"/>
    <x v="658"/>
    <x v="772"/>
    <x v="0"/>
    <x v="0"/>
    <x v="795"/>
  </r>
  <r>
    <n v="6221"/>
    <x v="3098"/>
    <x v="0"/>
    <x v="201"/>
    <x v="936"/>
    <x v="1"/>
    <s v="JS-16030"/>
    <x v="559"/>
    <x v="0"/>
    <s v="United States"/>
    <x v="149"/>
    <x v="12"/>
    <x v="190"/>
    <x v="2"/>
    <x v="383"/>
    <x v="1"/>
    <x v="4"/>
    <x v="379"/>
    <x v="1539"/>
    <x v="3"/>
    <x v="0"/>
    <x v="5098"/>
  </r>
  <r>
    <n v="6222"/>
    <x v="3099"/>
    <x v="3"/>
    <x v="32"/>
    <x v="934"/>
    <x v="0"/>
    <s v="JB-16000"/>
    <x v="677"/>
    <x v="0"/>
    <s v="United States"/>
    <x v="1"/>
    <x v="1"/>
    <x v="62"/>
    <x v="1"/>
    <x v="919"/>
    <x v="1"/>
    <x v="2"/>
    <x v="902"/>
    <x v="4356"/>
    <x v="6"/>
    <x v="0"/>
    <x v="5099"/>
  </r>
  <r>
    <n v="6223"/>
    <x v="3100"/>
    <x v="3"/>
    <x v="331"/>
    <x v="63"/>
    <x v="1"/>
    <s v="DK-12985"/>
    <x v="213"/>
    <x v="0"/>
    <s v="United States"/>
    <x v="469"/>
    <x v="18"/>
    <x v="562"/>
    <x v="0"/>
    <x v="205"/>
    <x v="0"/>
    <x v="5"/>
    <x v="204"/>
    <x v="218"/>
    <x v="4"/>
    <x v="2"/>
    <x v="220"/>
  </r>
  <r>
    <n v="6224"/>
    <x v="3100"/>
    <x v="3"/>
    <x v="331"/>
    <x v="63"/>
    <x v="1"/>
    <s v="DK-12985"/>
    <x v="213"/>
    <x v="0"/>
    <s v="United States"/>
    <x v="469"/>
    <x v="18"/>
    <x v="562"/>
    <x v="0"/>
    <x v="909"/>
    <x v="1"/>
    <x v="6"/>
    <x v="892"/>
    <x v="4357"/>
    <x v="3"/>
    <x v="2"/>
    <x v="5100"/>
  </r>
  <r>
    <n v="6225"/>
    <x v="3100"/>
    <x v="3"/>
    <x v="331"/>
    <x v="63"/>
    <x v="1"/>
    <s v="DK-12985"/>
    <x v="213"/>
    <x v="0"/>
    <s v="United States"/>
    <x v="469"/>
    <x v="18"/>
    <x v="562"/>
    <x v="0"/>
    <x v="72"/>
    <x v="1"/>
    <x v="4"/>
    <x v="72"/>
    <x v="287"/>
    <x v="1"/>
    <x v="2"/>
    <x v="5101"/>
  </r>
  <r>
    <n v="6226"/>
    <x v="3101"/>
    <x v="1"/>
    <x v="348"/>
    <x v="256"/>
    <x v="1"/>
    <s v="JF-15490"/>
    <x v="223"/>
    <x v="0"/>
    <s v="United States"/>
    <x v="32"/>
    <x v="21"/>
    <x v="40"/>
    <x v="1"/>
    <x v="1487"/>
    <x v="0"/>
    <x v="0"/>
    <x v="1465"/>
    <x v="4358"/>
    <x v="7"/>
    <x v="6"/>
    <x v="5102"/>
  </r>
  <r>
    <n v="6227"/>
    <x v="3101"/>
    <x v="1"/>
    <x v="348"/>
    <x v="256"/>
    <x v="1"/>
    <s v="JF-15490"/>
    <x v="223"/>
    <x v="0"/>
    <s v="United States"/>
    <x v="32"/>
    <x v="21"/>
    <x v="40"/>
    <x v="1"/>
    <x v="1455"/>
    <x v="0"/>
    <x v="1"/>
    <x v="1432"/>
    <x v="4359"/>
    <x v="4"/>
    <x v="2"/>
    <x v="5103"/>
  </r>
  <r>
    <n v="6228"/>
    <x v="3102"/>
    <x v="2"/>
    <x v="981"/>
    <x v="322"/>
    <x v="1"/>
    <s v="PO-18850"/>
    <x v="138"/>
    <x v="0"/>
    <s v="United States"/>
    <x v="218"/>
    <x v="5"/>
    <x v="273"/>
    <x v="2"/>
    <x v="687"/>
    <x v="2"/>
    <x v="7"/>
    <x v="680"/>
    <x v="2550"/>
    <x v="1"/>
    <x v="2"/>
    <x v="2795"/>
  </r>
  <r>
    <n v="6229"/>
    <x v="3103"/>
    <x v="0"/>
    <x v="115"/>
    <x v="1040"/>
    <x v="1"/>
    <s v="BT-11530"/>
    <x v="404"/>
    <x v="2"/>
    <s v="United States"/>
    <x v="138"/>
    <x v="24"/>
    <x v="177"/>
    <x v="3"/>
    <x v="40"/>
    <x v="2"/>
    <x v="7"/>
    <x v="40"/>
    <x v="4360"/>
    <x v="4"/>
    <x v="10"/>
    <x v="5104"/>
  </r>
  <r>
    <n v="6230"/>
    <x v="3103"/>
    <x v="0"/>
    <x v="115"/>
    <x v="1040"/>
    <x v="1"/>
    <s v="BT-11530"/>
    <x v="404"/>
    <x v="2"/>
    <s v="United States"/>
    <x v="138"/>
    <x v="24"/>
    <x v="177"/>
    <x v="3"/>
    <x v="43"/>
    <x v="2"/>
    <x v="11"/>
    <x v="43"/>
    <x v="498"/>
    <x v="1"/>
    <x v="2"/>
    <x v="5105"/>
  </r>
  <r>
    <n v="6231"/>
    <x v="3104"/>
    <x v="3"/>
    <x v="497"/>
    <x v="1089"/>
    <x v="1"/>
    <s v="NW-18400"/>
    <x v="508"/>
    <x v="0"/>
    <s v="United States"/>
    <x v="470"/>
    <x v="23"/>
    <x v="563"/>
    <x v="2"/>
    <x v="773"/>
    <x v="1"/>
    <x v="6"/>
    <x v="33"/>
    <x v="4361"/>
    <x v="4"/>
    <x v="0"/>
    <x v="5106"/>
  </r>
  <r>
    <n v="6232"/>
    <x v="3105"/>
    <x v="3"/>
    <x v="220"/>
    <x v="218"/>
    <x v="3"/>
    <s v="JF-15415"/>
    <x v="226"/>
    <x v="0"/>
    <s v="United States"/>
    <x v="4"/>
    <x v="4"/>
    <x v="59"/>
    <x v="1"/>
    <x v="637"/>
    <x v="0"/>
    <x v="1"/>
    <x v="631"/>
    <x v="2859"/>
    <x v="0"/>
    <x v="2"/>
    <x v="5107"/>
  </r>
  <r>
    <n v="6233"/>
    <x v="3105"/>
    <x v="3"/>
    <x v="220"/>
    <x v="218"/>
    <x v="3"/>
    <s v="JF-15415"/>
    <x v="226"/>
    <x v="0"/>
    <s v="United States"/>
    <x v="4"/>
    <x v="4"/>
    <x v="59"/>
    <x v="1"/>
    <x v="510"/>
    <x v="1"/>
    <x v="10"/>
    <x v="505"/>
    <x v="541"/>
    <x v="1"/>
    <x v="0"/>
    <x v="551"/>
  </r>
  <r>
    <n v="6234"/>
    <x v="3105"/>
    <x v="3"/>
    <x v="220"/>
    <x v="218"/>
    <x v="3"/>
    <s v="JF-15415"/>
    <x v="226"/>
    <x v="0"/>
    <s v="United States"/>
    <x v="4"/>
    <x v="4"/>
    <x v="59"/>
    <x v="1"/>
    <x v="511"/>
    <x v="1"/>
    <x v="10"/>
    <x v="506"/>
    <x v="4362"/>
    <x v="10"/>
    <x v="0"/>
    <x v="5108"/>
  </r>
  <r>
    <n v="6235"/>
    <x v="3105"/>
    <x v="3"/>
    <x v="220"/>
    <x v="218"/>
    <x v="3"/>
    <s v="JF-15415"/>
    <x v="226"/>
    <x v="0"/>
    <s v="United States"/>
    <x v="4"/>
    <x v="4"/>
    <x v="59"/>
    <x v="1"/>
    <x v="1498"/>
    <x v="1"/>
    <x v="8"/>
    <x v="1477"/>
    <x v="4363"/>
    <x v="2"/>
    <x v="2"/>
    <x v="5109"/>
  </r>
  <r>
    <n v="6236"/>
    <x v="3105"/>
    <x v="3"/>
    <x v="220"/>
    <x v="218"/>
    <x v="3"/>
    <s v="JF-15415"/>
    <x v="226"/>
    <x v="0"/>
    <s v="United States"/>
    <x v="4"/>
    <x v="4"/>
    <x v="59"/>
    <x v="1"/>
    <x v="1777"/>
    <x v="2"/>
    <x v="7"/>
    <x v="1758"/>
    <x v="1105"/>
    <x v="2"/>
    <x v="2"/>
    <x v="5110"/>
  </r>
  <r>
    <n v="6237"/>
    <x v="3106"/>
    <x v="0"/>
    <x v="1098"/>
    <x v="824"/>
    <x v="1"/>
    <s v="AC-10420"/>
    <x v="141"/>
    <x v="1"/>
    <s v="United States"/>
    <x v="10"/>
    <x v="9"/>
    <x v="74"/>
    <x v="3"/>
    <x v="244"/>
    <x v="1"/>
    <x v="12"/>
    <x v="242"/>
    <x v="264"/>
    <x v="1"/>
    <x v="2"/>
    <x v="266"/>
  </r>
  <r>
    <n v="6238"/>
    <x v="3107"/>
    <x v="0"/>
    <x v="115"/>
    <x v="1184"/>
    <x v="1"/>
    <s v="TB-21280"/>
    <x v="509"/>
    <x v="0"/>
    <s v="United States"/>
    <x v="20"/>
    <x v="15"/>
    <x v="29"/>
    <x v="3"/>
    <x v="1263"/>
    <x v="1"/>
    <x v="8"/>
    <x v="1238"/>
    <x v="4364"/>
    <x v="4"/>
    <x v="2"/>
    <x v="5111"/>
  </r>
  <r>
    <n v="6239"/>
    <x v="3108"/>
    <x v="1"/>
    <x v="295"/>
    <x v="313"/>
    <x v="1"/>
    <s v="HA-14905"/>
    <x v="456"/>
    <x v="0"/>
    <s v="United States"/>
    <x v="49"/>
    <x v="1"/>
    <x v="58"/>
    <x v="1"/>
    <x v="1281"/>
    <x v="0"/>
    <x v="5"/>
    <x v="1257"/>
    <x v="4365"/>
    <x v="1"/>
    <x v="0"/>
    <x v="5112"/>
  </r>
  <r>
    <n v="6240"/>
    <x v="3108"/>
    <x v="1"/>
    <x v="295"/>
    <x v="313"/>
    <x v="1"/>
    <s v="HA-14905"/>
    <x v="456"/>
    <x v="0"/>
    <s v="United States"/>
    <x v="49"/>
    <x v="1"/>
    <x v="58"/>
    <x v="1"/>
    <x v="734"/>
    <x v="1"/>
    <x v="4"/>
    <x v="726"/>
    <x v="2936"/>
    <x v="0"/>
    <x v="0"/>
    <x v="3272"/>
  </r>
  <r>
    <n v="6241"/>
    <x v="3109"/>
    <x v="0"/>
    <x v="517"/>
    <x v="97"/>
    <x v="0"/>
    <s v="LH-17155"/>
    <x v="109"/>
    <x v="0"/>
    <s v="United States"/>
    <x v="1"/>
    <x v="1"/>
    <x v="141"/>
    <x v="1"/>
    <x v="908"/>
    <x v="1"/>
    <x v="8"/>
    <x v="891"/>
    <x v="4366"/>
    <x v="7"/>
    <x v="2"/>
    <x v="5113"/>
  </r>
  <r>
    <n v="6242"/>
    <x v="3110"/>
    <x v="3"/>
    <x v="39"/>
    <x v="1135"/>
    <x v="0"/>
    <s v="LO-17170"/>
    <x v="628"/>
    <x v="1"/>
    <s v="United States"/>
    <x v="3"/>
    <x v="38"/>
    <x v="208"/>
    <x v="3"/>
    <x v="1435"/>
    <x v="0"/>
    <x v="5"/>
    <x v="1414"/>
    <x v="4367"/>
    <x v="8"/>
    <x v="0"/>
    <x v="5114"/>
  </r>
  <r>
    <n v="6243"/>
    <x v="3111"/>
    <x v="2"/>
    <x v="1059"/>
    <x v="58"/>
    <x v="1"/>
    <s v="DP-13390"/>
    <x v="503"/>
    <x v="2"/>
    <s v="United States"/>
    <x v="29"/>
    <x v="18"/>
    <x v="84"/>
    <x v="0"/>
    <x v="999"/>
    <x v="1"/>
    <x v="8"/>
    <x v="982"/>
    <x v="2614"/>
    <x v="0"/>
    <x v="6"/>
    <x v="5115"/>
  </r>
  <r>
    <n v="6244"/>
    <x v="3112"/>
    <x v="0"/>
    <x v="390"/>
    <x v="940"/>
    <x v="1"/>
    <s v="CR-12580"/>
    <x v="615"/>
    <x v="2"/>
    <s v="United States"/>
    <x v="234"/>
    <x v="4"/>
    <x v="291"/>
    <x v="1"/>
    <x v="1566"/>
    <x v="1"/>
    <x v="14"/>
    <x v="1548"/>
    <x v="3554"/>
    <x v="1"/>
    <x v="0"/>
    <x v="4048"/>
  </r>
  <r>
    <n v="6245"/>
    <x v="3113"/>
    <x v="1"/>
    <x v="312"/>
    <x v="332"/>
    <x v="1"/>
    <s v="KB-16405"/>
    <x v="683"/>
    <x v="2"/>
    <s v="United States"/>
    <x v="4"/>
    <x v="4"/>
    <x v="59"/>
    <x v="1"/>
    <x v="1167"/>
    <x v="1"/>
    <x v="6"/>
    <x v="1145"/>
    <x v="4311"/>
    <x v="5"/>
    <x v="0"/>
    <x v="5116"/>
  </r>
  <r>
    <n v="6246"/>
    <x v="3113"/>
    <x v="1"/>
    <x v="312"/>
    <x v="332"/>
    <x v="1"/>
    <s v="KB-16405"/>
    <x v="683"/>
    <x v="2"/>
    <s v="United States"/>
    <x v="4"/>
    <x v="4"/>
    <x v="59"/>
    <x v="1"/>
    <x v="1256"/>
    <x v="0"/>
    <x v="5"/>
    <x v="1231"/>
    <x v="3077"/>
    <x v="1"/>
    <x v="0"/>
    <x v="3448"/>
  </r>
  <r>
    <n v="6247"/>
    <x v="3113"/>
    <x v="1"/>
    <x v="312"/>
    <x v="332"/>
    <x v="1"/>
    <s v="KB-16405"/>
    <x v="683"/>
    <x v="2"/>
    <s v="United States"/>
    <x v="4"/>
    <x v="4"/>
    <x v="59"/>
    <x v="1"/>
    <x v="1695"/>
    <x v="2"/>
    <x v="11"/>
    <x v="1674"/>
    <x v="62"/>
    <x v="0"/>
    <x v="0"/>
    <x v="4489"/>
  </r>
  <r>
    <n v="6248"/>
    <x v="3114"/>
    <x v="3"/>
    <x v="148"/>
    <x v="150"/>
    <x v="1"/>
    <s v="ML-17410"/>
    <x v="586"/>
    <x v="0"/>
    <s v="United States"/>
    <x v="38"/>
    <x v="14"/>
    <x v="134"/>
    <x v="2"/>
    <x v="1311"/>
    <x v="1"/>
    <x v="8"/>
    <x v="1288"/>
    <x v="4368"/>
    <x v="7"/>
    <x v="0"/>
    <x v="5117"/>
  </r>
  <r>
    <n v="6249"/>
    <x v="3114"/>
    <x v="3"/>
    <x v="148"/>
    <x v="150"/>
    <x v="1"/>
    <s v="ML-17410"/>
    <x v="586"/>
    <x v="0"/>
    <s v="United States"/>
    <x v="38"/>
    <x v="14"/>
    <x v="134"/>
    <x v="2"/>
    <x v="1035"/>
    <x v="0"/>
    <x v="5"/>
    <x v="322"/>
    <x v="875"/>
    <x v="1"/>
    <x v="0"/>
    <x v="5118"/>
  </r>
  <r>
    <n v="6250"/>
    <x v="3114"/>
    <x v="3"/>
    <x v="148"/>
    <x v="150"/>
    <x v="1"/>
    <s v="ML-17410"/>
    <x v="586"/>
    <x v="0"/>
    <s v="United States"/>
    <x v="38"/>
    <x v="14"/>
    <x v="134"/>
    <x v="2"/>
    <x v="1778"/>
    <x v="1"/>
    <x v="9"/>
    <x v="1759"/>
    <x v="4369"/>
    <x v="0"/>
    <x v="0"/>
    <x v="5119"/>
  </r>
  <r>
    <n v="6251"/>
    <x v="3114"/>
    <x v="3"/>
    <x v="148"/>
    <x v="150"/>
    <x v="1"/>
    <s v="ML-17410"/>
    <x v="586"/>
    <x v="0"/>
    <s v="United States"/>
    <x v="38"/>
    <x v="14"/>
    <x v="134"/>
    <x v="2"/>
    <x v="226"/>
    <x v="1"/>
    <x v="10"/>
    <x v="224"/>
    <x v="3373"/>
    <x v="7"/>
    <x v="0"/>
    <x v="5120"/>
  </r>
  <r>
    <n v="6252"/>
    <x v="3115"/>
    <x v="2"/>
    <x v="266"/>
    <x v="283"/>
    <x v="2"/>
    <s v="MC-17575"/>
    <x v="430"/>
    <x v="0"/>
    <s v="United States"/>
    <x v="22"/>
    <x v="10"/>
    <x v="36"/>
    <x v="2"/>
    <x v="360"/>
    <x v="1"/>
    <x v="9"/>
    <x v="33"/>
    <x v="4370"/>
    <x v="7"/>
    <x v="3"/>
    <x v="5121"/>
  </r>
  <r>
    <n v="6253"/>
    <x v="3116"/>
    <x v="2"/>
    <x v="884"/>
    <x v="284"/>
    <x v="3"/>
    <s v="VM-21685"/>
    <x v="91"/>
    <x v="2"/>
    <s v="United States"/>
    <x v="419"/>
    <x v="32"/>
    <x v="509"/>
    <x v="0"/>
    <x v="490"/>
    <x v="1"/>
    <x v="10"/>
    <x v="485"/>
    <x v="713"/>
    <x v="6"/>
    <x v="0"/>
    <x v="731"/>
  </r>
  <r>
    <n v="6254"/>
    <x v="3116"/>
    <x v="2"/>
    <x v="884"/>
    <x v="284"/>
    <x v="3"/>
    <s v="VM-21685"/>
    <x v="91"/>
    <x v="2"/>
    <s v="United States"/>
    <x v="419"/>
    <x v="32"/>
    <x v="509"/>
    <x v="0"/>
    <x v="1086"/>
    <x v="2"/>
    <x v="7"/>
    <x v="1067"/>
    <x v="4371"/>
    <x v="1"/>
    <x v="0"/>
    <x v="5122"/>
  </r>
  <r>
    <n v="6255"/>
    <x v="3117"/>
    <x v="1"/>
    <x v="1014"/>
    <x v="240"/>
    <x v="1"/>
    <s v="VW-21775"/>
    <x v="100"/>
    <x v="1"/>
    <s v="United States"/>
    <x v="122"/>
    <x v="19"/>
    <x v="153"/>
    <x v="0"/>
    <x v="1565"/>
    <x v="0"/>
    <x v="5"/>
    <x v="1547"/>
    <x v="794"/>
    <x v="8"/>
    <x v="0"/>
    <x v="5123"/>
  </r>
  <r>
    <n v="6256"/>
    <x v="3118"/>
    <x v="3"/>
    <x v="428"/>
    <x v="17"/>
    <x v="1"/>
    <s v="GK-14620"/>
    <x v="136"/>
    <x v="1"/>
    <s v="United States"/>
    <x v="243"/>
    <x v="5"/>
    <x v="301"/>
    <x v="2"/>
    <x v="85"/>
    <x v="1"/>
    <x v="2"/>
    <x v="85"/>
    <x v="4372"/>
    <x v="4"/>
    <x v="2"/>
    <x v="5124"/>
  </r>
  <r>
    <n v="6257"/>
    <x v="3119"/>
    <x v="1"/>
    <x v="684"/>
    <x v="37"/>
    <x v="0"/>
    <s v="AT-10435"/>
    <x v="401"/>
    <x v="2"/>
    <s v="United States"/>
    <x v="76"/>
    <x v="2"/>
    <x v="96"/>
    <x v="0"/>
    <x v="1426"/>
    <x v="1"/>
    <x v="8"/>
    <x v="1405"/>
    <x v="2753"/>
    <x v="7"/>
    <x v="6"/>
    <x v="5125"/>
  </r>
  <r>
    <n v="6258"/>
    <x v="3120"/>
    <x v="3"/>
    <x v="808"/>
    <x v="373"/>
    <x v="0"/>
    <s v="AR-10825"/>
    <x v="255"/>
    <x v="1"/>
    <s v="United States"/>
    <x v="38"/>
    <x v="24"/>
    <x v="47"/>
    <x v="3"/>
    <x v="262"/>
    <x v="1"/>
    <x v="14"/>
    <x v="259"/>
    <x v="4373"/>
    <x v="0"/>
    <x v="2"/>
    <x v="5126"/>
  </r>
  <r>
    <n v="6259"/>
    <x v="3121"/>
    <x v="1"/>
    <x v="262"/>
    <x v="803"/>
    <x v="0"/>
    <s v="JH-15820"/>
    <x v="581"/>
    <x v="0"/>
    <s v="United States"/>
    <x v="20"/>
    <x v="15"/>
    <x v="29"/>
    <x v="3"/>
    <x v="661"/>
    <x v="1"/>
    <x v="12"/>
    <x v="655"/>
    <x v="996"/>
    <x v="1"/>
    <x v="0"/>
    <x v="1035"/>
  </r>
  <r>
    <n v="6260"/>
    <x v="3122"/>
    <x v="1"/>
    <x v="863"/>
    <x v="1087"/>
    <x v="0"/>
    <s v="RA-19285"/>
    <x v="267"/>
    <x v="0"/>
    <s v="United States"/>
    <x v="102"/>
    <x v="14"/>
    <x v="237"/>
    <x v="2"/>
    <x v="798"/>
    <x v="1"/>
    <x v="8"/>
    <x v="788"/>
    <x v="716"/>
    <x v="4"/>
    <x v="0"/>
    <x v="5127"/>
  </r>
  <r>
    <n v="6261"/>
    <x v="3123"/>
    <x v="1"/>
    <x v="793"/>
    <x v="1185"/>
    <x v="1"/>
    <s v="RO-19780"/>
    <x v="197"/>
    <x v="0"/>
    <s v="United States"/>
    <x v="4"/>
    <x v="4"/>
    <x v="60"/>
    <x v="1"/>
    <x v="525"/>
    <x v="1"/>
    <x v="8"/>
    <x v="520"/>
    <x v="851"/>
    <x v="1"/>
    <x v="2"/>
    <x v="5128"/>
  </r>
  <r>
    <n v="6262"/>
    <x v="3124"/>
    <x v="3"/>
    <x v="283"/>
    <x v="1186"/>
    <x v="1"/>
    <s v="LR-17035"/>
    <x v="756"/>
    <x v="1"/>
    <s v="United States"/>
    <x v="85"/>
    <x v="15"/>
    <x v="254"/>
    <x v="3"/>
    <x v="322"/>
    <x v="1"/>
    <x v="2"/>
    <x v="319"/>
    <x v="1417"/>
    <x v="4"/>
    <x v="0"/>
    <x v="1492"/>
  </r>
  <r>
    <n v="6263"/>
    <x v="3125"/>
    <x v="0"/>
    <x v="446"/>
    <x v="750"/>
    <x v="2"/>
    <s v="MK-17905"/>
    <x v="149"/>
    <x v="1"/>
    <s v="United States"/>
    <x v="179"/>
    <x v="10"/>
    <x v="228"/>
    <x v="2"/>
    <x v="382"/>
    <x v="1"/>
    <x v="8"/>
    <x v="378"/>
    <x v="4374"/>
    <x v="3"/>
    <x v="3"/>
    <x v="5129"/>
  </r>
  <r>
    <n v="6264"/>
    <x v="3126"/>
    <x v="3"/>
    <x v="1024"/>
    <x v="1187"/>
    <x v="1"/>
    <s v="YS-21880"/>
    <x v="453"/>
    <x v="1"/>
    <s v="United States"/>
    <x v="38"/>
    <x v="32"/>
    <x v="112"/>
    <x v="0"/>
    <x v="1023"/>
    <x v="1"/>
    <x v="8"/>
    <x v="1005"/>
    <x v="1339"/>
    <x v="1"/>
    <x v="0"/>
    <x v="1398"/>
  </r>
  <r>
    <n v="6265"/>
    <x v="3127"/>
    <x v="0"/>
    <x v="1099"/>
    <x v="358"/>
    <x v="3"/>
    <s v="JH-15910"/>
    <x v="101"/>
    <x v="0"/>
    <s v="United States"/>
    <x v="251"/>
    <x v="26"/>
    <x v="311"/>
    <x v="2"/>
    <x v="68"/>
    <x v="1"/>
    <x v="8"/>
    <x v="68"/>
    <x v="4375"/>
    <x v="2"/>
    <x v="0"/>
    <x v="5130"/>
  </r>
  <r>
    <n v="6266"/>
    <x v="3128"/>
    <x v="2"/>
    <x v="935"/>
    <x v="821"/>
    <x v="1"/>
    <s v="AT-10735"/>
    <x v="247"/>
    <x v="0"/>
    <s v="United States"/>
    <x v="316"/>
    <x v="18"/>
    <x v="394"/>
    <x v="0"/>
    <x v="834"/>
    <x v="1"/>
    <x v="10"/>
    <x v="821"/>
    <x v="4273"/>
    <x v="0"/>
    <x v="2"/>
    <x v="5131"/>
  </r>
  <r>
    <n v="6267"/>
    <x v="3128"/>
    <x v="2"/>
    <x v="935"/>
    <x v="821"/>
    <x v="1"/>
    <s v="AT-10735"/>
    <x v="247"/>
    <x v="0"/>
    <s v="United States"/>
    <x v="316"/>
    <x v="18"/>
    <x v="394"/>
    <x v="0"/>
    <x v="681"/>
    <x v="1"/>
    <x v="10"/>
    <x v="675"/>
    <x v="3901"/>
    <x v="6"/>
    <x v="2"/>
    <x v="4495"/>
  </r>
  <r>
    <n v="6268"/>
    <x v="3129"/>
    <x v="1"/>
    <x v="486"/>
    <x v="1100"/>
    <x v="0"/>
    <s v="RM-19675"/>
    <x v="84"/>
    <x v="2"/>
    <s v="United States"/>
    <x v="471"/>
    <x v="31"/>
    <x v="564"/>
    <x v="3"/>
    <x v="495"/>
    <x v="2"/>
    <x v="7"/>
    <x v="490"/>
    <x v="4376"/>
    <x v="0"/>
    <x v="0"/>
    <x v="5132"/>
  </r>
  <r>
    <n v="6269"/>
    <x v="3129"/>
    <x v="1"/>
    <x v="486"/>
    <x v="1100"/>
    <x v="0"/>
    <s v="RM-19675"/>
    <x v="84"/>
    <x v="2"/>
    <s v="United States"/>
    <x v="471"/>
    <x v="31"/>
    <x v="564"/>
    <x v="3"/>
    <x v="1366"/>
    <x v="1"/>
    <x v="8"/>
    <x v="304"/>
    <x v="4377"/>
    <x v="2"/>
    <x v="0"/>
    <x v="5133"/>
  </r>
  <r>
    <n v="6270"/>
    <x v="3130"/>
    <x v="3"/>
    <x v="574"/>
    <x v="792"/>
    <x v="1"/>
    <s v="BB-11545"/>
    <x v="179"/>
    <x v="1"/>
    <s v="United States"/>
    <x v="182"/>
    <x v="1"/>
    <x v="232"/>
    <x v="1"/>
    <x v="140"/>
    <x v="2"/>
    <x v="7"/>
    <x v="140"/>
    <x v="3149"/>
    <x v="7"/>
    <x v="2"/>
    <x v="5134"/>
  </r>
  <r>
    <n v="6271"/>
    <x v="3130"/>
    <x v="3"/>
    <x v="574"/>
    <x v="792"/>
    <x v="1"/>
    <s v="BB-11545"/>
    <x v="179"/>
    <x v="1"/>
    <s v="United States"/>
    <x v="182"/>
    <x v="1"/>
    <x v="232"/>
    <x v="1"/>
    <x v="1578"/>
    <x v="0"/>
    <x v="1"/>
    <x v="1560"/>
    <x v="4378"/>
    <x v="6"/>
    <x v="2"/>
    <x v="5135"/>
  </r>
  <r>
    <n v="6272"/>
    <x v="3130"/>
    <x v="3"/>
    <x v="574"/>
    <x v="792"/>
    <x v="1"/>
    <s v="BB-11545"/>
    <x v="179"/>
    <x v="1"/>
    <s v="United States"/>
    <x v="182"/>
    <x v="1"/>
    <x v="232"/>
    <x v="1"/>
    <x v="915"/>
    <x v="1"/>
    <x v="6"/>
    <x v="898"/>
    <x v="4379"/>
    <x v="2"/>
    <x v="0"/>
    <x v="5136"/>
  </r>
  <r>
    <n v="6273"/>
    <x v="3131"/>
    <x v="3"/>
    <x v="157"/>
    <x v="169"/>
    <x v="2"/>
    <s v="AS-10285"/>
    <x v="155"/>
    <x v="1"/>
    <s v="United States"/>
    <x v="472"/>
    <x v="10"/>
    <x v="565"/>
    <x v="2"/>
    <x v="1196"/>
    <x v="2"/>
    <x v="11"/>
    <x v="1172"/>
    <x v="4380"/>
    <x v="3"/>
    <x v="2"/>
    <x v="5137"/>
  </r>
  <r>
    <n v="6274"/>
    <x v="3132"/>
    <x v="0"/>
    <x v="19"/>
    <x v="18"/>
    <x v="0"/>
    <s v="DK-13375"/>
    <x v="589"/>
    <x v="0"/>
    <s v="United States"/>
    <x v="4"/>
    <x v="4"/>
    <x v="59"/>
    <x v="1"/>
    <x v="1379"/>
    <x v="0"/>
    <x v="5"/>
    <x v="1355"/>
    <x v="2162"/>
    <x v="1"/>
    <x v="0"/>
    <x v="2327"/>
  </r>
  <r>
    <n v="6275"/>
    <x v="3132"/>
    <x v="0"/>
    <x v="19"/>
    <x v="18"/>
    <x v="0"/>
    <s v="DK-13375"/>
    <x v="589"/>
    <x v="0"/>
    <s v="United States"/>
    <x v="4"/>
    <x v="4"/>
    <x v="59"/>
    <x v="1"/>
    <x v="1779"/>
    <x v="2"/>
    <x v="11"/>
    <x v="1760"/>
    <x v="4381"/>
    <x v="1"/>
    <x v="0"/>
    <x v="5138"/>
  </r>
  <r>
    <n v="6276"/>
    <x v="3132"/>
    <x v="0"/>
    <x v="19"/>
    <x v="18"/>
    <x v="0"/>
    <s v="DK-13375"/>
    <x v="589"/>
    <x v="0"/>
    <s v="United States"/>
    <x v="4"/>
    <x v="4"/>
    <x v="59"/>
    <x v="1"/>
    <x v="1592"/>
    <x v="0"/>
    <x v="5"/>
    <x v="1575"/>
    <x v="4382"/>
    <x v="2"/>
    <x v="0"/>
    <x v="5139"/>
  </r>
  <r>
    <n v="6277"/>
    <x v="3132"/>
    <x v="0"/>
    <x v="19"/>
    <x v="18"/>
    <x v="0"/>
    <s v="DK-13375"/>
    <x v="589"/>
    <x v="0"/>
    <s v="United States"/>
    <x v="4"/>
    <x v="4"/>
    <x v="59"/>
    <x v="1"/>
    <x v="300"/>
    <x v="1"/>
    <x v="2"/>
    <x v="297"/>
    <x v="2077"/>
    <x v="3"/>
    <x v="0"/>
    <x v="2238"/>
  </r>
  <r>
    <n v="6278"/>
    <x v="3132"/>
    <x v="0"/>
    <x v="19"/>
    <x v="18"/>
    <x v="0"/>
    <s v="DK-13375"/>
    <x v="589"/>
    <x v="0"/>
    <s v="United States"/>
    <x v="4"/>
    <x v="4"/>
    <x v="59"/>
    <x v="1"/>
    <x v="54"/>
    <x v="1"/>
    <x v="4"/>
    <x v="54"/>
    <x v="2876"/>
    <x v="0"/>
    <x v="0"/>
    <x v="5140"/>
  </r>
  <r>
    <n v="6279"/>
    <x v="3132"/>
    <x v="0"/>
    <x v="19"/>
    <x v="18"/>
    <x v="0"/>
    <s v="DK-13375"/>
    <x v="589"/>
    <x v="0"/>
    <s v="United States"/>
    <x v="4"/>
    <x v="4"/>
    <x v="59"/>
    <x v="1"/>
    <x v="780"/>
    <x v="2"/>
    <x v="7"/>
    <x v="771"/>
    <x v="4383"/>
    <x v="0"/>
    <x v="2"/>
    <x v="5141"/>
  </r>
  <r>
    <n v="6280"/>
    <x v="3132"/>
    <x v="0"/>
    <x v="19"/>
    <x v="18"/>
    <x v="0"/>
    <s v="DK-13375"/>
    <x v="589"/>
    <x v="0"/>
    <s v="United States"/>
    <x v="4"/>
    <x v="4"/>
    <x v="59"/>
    <x v="1"/>
    <x v="961"/>
    <x v="1"/>
    <x v="8"/>
    <x v="945"/>
    <x v="2994"/>
    <x v="1"/>
    <x v="2"/>
    <x v="5142"/>
  </r>
  <r>
    <n v="6281"/>
    <x v="3133"/>
    <x v="3"/>
    <x v="605"/>
    <x v="1188"/>
    <x v="1"/>
    <s v="JH-15910"/>
    <x v="101"/>
    <x v="0"/>
    <s v="United States"/>
    <x v="74"/>
    <x v="24"/>
    <x v="93"/>
    <x v="3"/>
    <x v="1139"/>
    <x v="1"/>
    <x v="2"/>
    <x v="1118"/>
    <x v="2184"/>
    <x v="0"/>
    <x v="2"/>
    <x v="2352"/>
  </r>
  <r>
    <n v="6282"/>
    <x v="3134"/>
    <x v="1"/>
    <x v="312"/>
    <x v="6"/>
    <x v="1"/>
    <s v="JK-15205"/>
    <x v="523"/>
    <x v="0"/>
    <s v="United States"/>
    <x v="292"/>
    <x v="24"/>
    <x v="367"/>
    <x v="3"/>
    <x v="1780"/>
    <x v="0"/>
    <x v="5"/>
    <x v="1761"/>
    <x v="4384"/>
    <x v="0"/>
    <x v="2"/>
    <x v="5143"/>
  </r>
  <r>
    <n v="6283"/>
    <x v="3134"/>
    <x v="1"/>
    <x v="312"/>
    <x v="6"/>
    <x v="1"/>
    <s v="JK-15205"/>
    <x v="523"/>
    <x v="0"/>
    <s v="United States"/>
    <x v="292"/>
    <x v="24"/>
    <x v="367"/>
    <x v="3"/>
    <x v="1755"/>
    <x v="1"/>
    <x v="4"/>
    <x v="1736"/>
    <x v="4385"/>
    <x v="1"/>
    <x v="2"/>
    <x v="5144"/>
  </r>
  <r>
    <n v="6284"/>
    <x v="3135"/>
    <x v="0"/>
    <x v="446"/>
    <x v="961"/>
    <x v="1"/>
    <s v="EH-13765"/>
    <x v="553"/>
    <x v="1"/>
    <s v="United States"/>
    <x v="1"/>
    <x v="1"/>
    <x v="13"/>
    <x v="1"/>
    <x v="1697"/>
    <x v="1"/>
    <x v="12"/>
    <x v="1676"/>
    <x v="4164"/>
    <x v="2"/>
    <x v="0"/>
    <x v="5145"/>
  </r>
  <r>
    <n v="6285"/>
    <x v="3135"/>
    <x v="0"/>
    <x v="446"/>
    <x v="961"/>
    <x v="1"/>
    <s v="EH-13765"/>
    <x v="553"/>
    <x v="1"/>
    <s v="United States"/>
    <x v="1"/>
    <x v="1"/>
    <x v="13"/>
    <x v="1"/>
    <x v="1153"/>
    <x v="0"/>
    <x v="1"/>
    <x v="1132"/>
    <x v="4386"/>
    <x v="2"/>
    <x v="2"/>
    <x v="5146"/>
  </r>
  <r>
    <n v="6286"/>
    <x v="3136"/>
    <x v="0"/>
    <x v="147"/>
    <x v="936"/>
    <x v="1"/>
    <s v="VW-21775"/>
    <x v="100"/>
    <x v="1"/>
    <s v="United States"/>
    <x v="80"/>
    <x v="24"/>
    <x v="345"/>
    <x v="3"/>
    <x v="1258"/>
    <x v="0"/>
    <x v="3"/>
    <x v="1233"/>
    <x v="4387"/>
    <x v="0"/>
    <x v="10"/>
    <x v="5147"/>
  </r>
  <r>
    <n v="6287"/>
    <x v="3137"/>
    <x v="0"/>
    <x v="1057"/>
    <x v="894"/>
    <x v="1"/>
    <s v="CG-12040"/>
    <x v="344"/>
    <x v="2"/>
    <s v="United States"/>
    <x v="465"/>
    <x v="18"/>
    <x v="558"/>
    <x v="0"/>
    <x v="835"/>
    <x v="2"/>
    <x v="7"/>
    <x v="822"/>
    <x v="1977"/>
    <x v="1"/>
    <x v="2"/>
    <x v="5148"/>
  </r>
  <r>
    <n v="6288"/>
    <x v="3138"/>
    <x v="2"/>
    <x v="1001"/>
    <x v="984"/>
    <x v="1"/>
    <s v="EB-13705"/>
    <x v="182"/>
    <x v="1"/>
    <s v="United States"/>
    <x v="8"/>
    <x v="1"/>
    <x v="34"/>
    <x v="1"/>
    <x v="1021"/>
    <x v="0"/>
    <x v="3"/>
    <x v="1003"/>
    <x v="4388"/>
    <x v="1"/>
    <x v="2"/>
    <x v="5149"/>
  </r>
  <r>
    <n v="6289"/>
    <x v="3138"/>
    <x v="2"/>
    <x v="1001"/>
    <x v="984"/>
    <x v="1"/>
    <s v="EB-13705"/>
    <x v="182"/>
    <x v="1"/>
    <s v="United States"/>
    <x v="8"/>
    <x v="1"/>
    <x v="34"/>
    <x v="1"/>
    <x v="800"/>
    <x v="1"/>
    <x v="8"/>
    <x v="790"/>
    <x v="4389"/>
    <x v="5"/>
    <x v="2"/>
    <x v="5150"/>
  </r>
  <r>
    <n v="6290"/>
    <x v="3139"/>
    <x v="1"/>
    <x v="649"/>
    <x v="567"/>
    <x v="0"/>
    <s v="NF-18595"/>
    <x v="376"/>
    <x v="2"/>
    <s v="United States"/>
    <x v="455"/>
    <x v="1"/>
    <x v="548"/>
    <x v="1"/>
    <x v="120"/>
    <x v="0"/>
    <x v="1"/>
    <x v="120"/>
    <x v="4390"/>
    <x v="4"/>
    <x v="2"/>
    <x v="5151"/>
  </r>
  <r>
    <n v="6291"/>
    <x v="3139"/>
    <x v="1"/>
    <x v="649"/>
    <x v="567"/>
    <x v="0"/>
    <s v="NF-18595"/>
    <x v="376"/>
    <x v="2"/>
    <s v="United States"/>
    <x v="455"/>
    <x v="1"/>
    <x v="548"/>
    <x v="1"/>
    <x v="514"/>
    <x v="0"/>
    <x v="5"/>
    <x v="509"/>
    <x v="568"/>
    <x v="8"/>
    <x v="0"/>
    <x v="577"/>
  </r>
  <r>
    <n v="6292"/>
    <x v="3140"/>
    <x v="3"/>
    <x v="574"/>
    <x v="241"/>
    <x v="2"/>
    <s v="ME-17725"/>
    <x v="250"/>
    <x v="0"/>
    <s v="United States"/>
    <x v="127"/>
    <x v="17"/>
    <x v="269"/>
    <x v="0"/>
    <x v="1131"/>
    <x v="0"/>
    <x v="1"/>
    <x v="1110"/>
    <x v="4391"/>
    <x v="0"/>
    <x v="0"/>
    <x v="5152"/>
  </r>
  <r>
    <n v="6293"/>
    <x v="3141"/>
    <x v="1"/>
    <x v="1100"/>
    <x v="1189"/>
    <x v="1"/>
    <s v="AZ-10750"/>
    <x v="616"/>
    <x v="0"/>
    <s v="United States"/>
    <x v="1"/>
    <x v="1"/>
    <x v="141"/>
    <x v="1"/>
    <x v="687"/>
    <x v="2"/>
    <x v="7"/>
    <x v="680"/>
    <x v="2550"/>
    <x v="1"/>
    <x v="2"/>
    <x v="2795"/>
  </r>
  <r>
    <n v="6294"/>
    <x v="3141"/>
    <x v="1"/>
    <x v="1100"/>
    <x v="1189"/>
    <x v="1"/>
    <s v="AZ-10750"/>
    <x v="616"/>
    <x v="0"/>
    <s v="United States"/>
    <x v="1"/>
    <x v="1"/>
    <x v="141"/>
    <x v="1"/>
    <x v="1394"/>
    <x v="1"/>
    <x v="6"/>
    <x v="1371"/>
    <x v="2202"/>
    <x v="1"/>
    <x v="0"/>
    <x v="2374"/>
  </r>
  <r>
    <n v="6295"/>
    <x v="3142"/>
    <x v="2"/>
    <x v="1101"/>
    <x v="76"/>
    <x v="2"/>
    <s v="RF-19345"/>
    <x v="575"/>
    <x v="1"/>
    <s v="United States"/>
    <x v="20"/>
    <x v="15"/>
    <x v="23"/>
    <x v="3"/>
    <x v="735"/>
    <x v="1"/>
    <x v="8"/>
    <x v="727"/>
    <x v="4392"/>
    <x v="7"/>
    <x v="2"/>
    <x v="5153"/>
  </r>
  <r>
    <n v="6296"/>
    <x v="3143"/>
    <x v="2"/>
    <x v="129"/>
    <x v="916"/>
    <x v="1"/>
    <s v="AJ-10780"/>
    <x v="321"/>
    <x v="1"/>
    <s v="United States"/>
    <x v="473"/>
    <x v="31"/>
    <x v="566"/>
    <x v="3"/>
    <x v="1364"/>
    <x v="1"/>
    <x v="9"/>
    <x v="1341"/>
    <x v="4393"/>
    <x v="5"/>
    <x v="0"/>
    <x v="5154"/>
  </r>
  <r>
    <n v="6297"/>
    <x v="3143"/>
    <x v="2"/>
    <x v="129"/>
    <x v="916"/>
    <x v="1"/>
    <s v="AJ-10780"/>
    <x v="321"/>
    <x v="1"/>
    <s v="United States"/>
    <x v="473"/>
    <x v="31"/>
    <x v="566"/>
    <x v="3"/>
    <x v="426"/>
    <x v="1"/>
    <x v="4"/>
    <x v="421"/>
    <x v="457"/>
    <x v="2"/>
    <x v="0"/>
    <x v="468"/>
  </r>
  <r>
    <n v="6298"/>
    <x v="3143"/>
    <x v="2"/>
    <x v="129"/>
    <x v="916"/>
    <x v="1"/>
    <s v="AJ-10780"/>
    <x v="321"/>
    <x v="1"/>
    <s v="United States"/>
    <x v="473"/>
    <x v="31"/>
    <x v="566"/>
    <x v="3"/>
    <x v="1733"/>
    <x v="1"/>
    <x v="10"/>
    <x v="1712"/>
    <x v="275"/>
    <x v="4"/>
    <x v="0"/>
    <x v="5155"/>
  </r>
  <r>
    <n v="6299"/>
    <x v="3144"/>
    <x v="2"/>
    <x v="618"/>
    <x v="1190"/>
    <x v="1"/>
    <s v="SF-20965"/>
    <x v="245"/>
    <x v="1"/>
    <s v="United States"/>
    <x v="70"/>
    <x v="1"/>
    <x v="142"/>
    <x v="1"/>
    <x v="58"/>
    <x v="1"/>
    <x v="8"/>
    <x v="58"/>
    <x v="4394"/>
    <x v="1"/>
    <x v="2"/>
    <x v="5156"/>
  </r>
  <r>
    <n v="6300"/>
    <x v="3145"/>
    <x v="3"/>
    <x v="329"/>
    <x v="108"/>
    <x v="2"/>
    <s v="MZ-17335"/>
    <x v="595"/>
    <x v="2"/>
    <s v="United States"/>
    <x v="8"/>
    <x v="1"/>
    <x v="9"/>
    <x v="1"/>
    <x v="1781"/>
    <x v="0"/>
    <x v="5"/>
    <x v="1762"/>
    <x v="4395"/>
    <x v="1"/>
    <x v="0"/>
    <x v="5157"/>
  </r>
  <r>
    <n v="6301"/>
    <x v="3146"/>
    <x v="2"/>
    <x v="571"/>
    <x v="979"/>
    <x v="1"/>
    <s v="SB-20170"/>
    <x v="641"/>
    <x v="0"/>
    <s v="United States"/>
    <x v="22"/>
    <x v="10"/>
    <x v="36"/>
    <x v="2"/>
    <x v="102"/>
    <x v="1"/>
    <x v="8"/>
    <x v="102"/>
    <x v="4396"/>
    <x v="1"/>
    <x v="3"/>
    <x v="5158"/>
  </r>
  <r>
    <n v="6302"/>
    <x v="3146"/>
    <x v="2"/>
    <x v="571"/>
    <x v="979"/>
    <x v="1"/>
    <s v="SB-20170"/>
    <x v="641"/>
    <x v="0"/>
    <s v="United States"/>
    <x v="22"/>
    <x v="10"/>
    <x v="36"/>
    <x v="2"/>
    <x v="755"/>
    <x v="1"/>
    <x v="12"/>
    <x v="746"/>
    <x v="4397"/>
    <x v="0"/>
    <x v="2"/>
    <x v="5159"/>
  </r>
  <r>
    <n v="6303"/>
    <x v="3147"/>
    <x v="3"/>
    <x v="51"/>
    <x v="207"/>
    <x v="1"/>
    <s v="AH-10210"/>
    <x v="117"/>
    <x v="0"/>
    <s v="United States"/>
    <x v="61"/>
    <x v="5"/>
    <x v="77"/>
    <x v="2"/>
    <x v="1692"/>
    <x v="2"/>
    <x v="7"/>
    <x v="1671"/>
    <x v="4398"/>
    <x v="2"/>
    <x v="2"/>
    <x v="5160"/>
  </r>
  <r>
    <n v="6304"/>
    <x v="3148"/>
    <x v="3"/>
    <x v="978"/>
    <x v="46"/>
    <x v="0"/>
    <s v="NK-18490"/>
    <x v="71"/>
    <x v="2"/>
    <s v="United States"/>
    <x v="331"/>
    <x v="5"/>
    <x v="412"/>
    <x v="2"/>
    <x v="1090"/>
    <x v="1"/>
    <x v="10"/>
    <x v="1071"/>
    <x v="1355"/>
    <x v="1"/>
    <x v="2"/>
    <x v="1419"/>
  </r>
  <r>
    <n v="6305"/>
    <x v="3149"/>
    <x v="3"/>
    <x v="1024"/>
    <x v="547"/>
    <x v="3"/>
    <s v="AI-10855"/>
    <x v="482"/>
    <x v="0"/>
    <s v="United States"/>
    <x v="20"/>
    <x v="15"/>
    <x v="45"/>
    <x v="3"/>
    <x v="711"/>
    <x v="1"/>
    <x v="10"/>
    <x v="703"/>
    <x v="3890"/>
    <x v="7"/>
    <x v="0"/>
    <x v="5161"/>
  </r>
  <r>
    <n v="6306"/>
    <x v="3150"/>
    <x v="0"/>
    <x v="254"/>
    <x v="781"/>
    <x v="0"/>
    <s v="TP-21565"/>
    <x v="734"/>
    <x v="1"/>
    <s v="United States"/>
    <x v="474"/>
    <x v="21"/>
    <x v="567"/>
    <x v="1"/>
    <x v="1590"/>
    <x v="1"/>
    <x v="14"/>
    <x v="1573"/>
    <x v="4399"/>
    <x v="3"/>
    <x v="2"/>
    <x v="5162"/>
  </r>
  <r>
    <n v="6307"/>
    <x v="3150"/>
    <x v="0"/>
    <x v="254"/>
    <x v="781"/>
    <x v="0"/>
    <s v="TP-21565"/>
    <x v="734"/>
    <x v="1"/>
    <s v="United States"/>
    <x v="474"/>
    <x v="21"/>
    <x v="567"/>
    <x v="1"/>
    <x v="1585"/>
    <x v="0"/>
    <x v="1"/>
    <x v="1567"/>
    <x v="4400"/>
    <x v="7"/>
    <x v="2"/>
    <x v="5163"/>
  </r>
  <r>
    <n v="6308"/>
    <x v="3150"/>
    <x v="0"/>
    <x v="254"/>
    <x v="781"/>
    <x v="0"/>
    <s v="TP-21565"/>
    <x v="734"/>
    <x v="1"/>
    <s v="United States"/>
    <x v="474"/>
    <x v="21"/>
    <x v="567"/>
    <x v="1"/>
    <x v="1673"/>
    <x v="1"/>
    <x v="10"/>
    <x v="1652"/>
    <x v="1107"/>
    <x v="1"/>
    <x v="2"/>
    <x v="5164"/>
  </r>
  <r>
    <n v="6309"/>
    <x v="3150"/>
    <x v="0"/>
    <x v="254"/>
    <x v="781"/>
    <x v="0"/>
    <s v="TP-21565"/>
    <x v="734"/>
    <x v="1"/>
    <s v="United States"/>
    <x v="474"/>
    <x v="21"/>
    <x v="567"/>
    <x v="1"/>
    <x v="1631"/>
    <x v="0"/>
    <x v="1"/>
    <x v="1612"/>
    <x v="4401"/>
    <x v="1"/>
    <x v="2"/>
    <x v="5165"/>
  </r>
  <r>
    <n v="6310"/>
    <x v="3150"/>
    <x v="0"/>
    <x v="254"/>
    <x v="781"/>
    <x v="0"/>
    <s v="TP-21565"/>
    <x v="734"/>
    <x v="1"/>
    <s v="United States"/>
    <x v="474"/>
    <x v="21"/>
    <x v="567"/>
    <x v="1"/>
    <x v="508"/>
    <x v="1"/>
    <x v="2"/>
    <x v="503"/>
    <x v="4402"/>
    <x v="8"/>
    <x v="2"/>
    <x v="5166"/>
  </r>
  <r>
    <n v="6311"/>
    <x v="3150"/>
    <x v="0"/>
    <x v="254"/>
    <x v="781"/>
    <x v="0"/>
    <s v="TP-21565"/>
    <x v="734"/>
    <x v="1"/>
    <s v="United States"/>
    <x v="474"/>
    <x v="21"/>
    <x v="567"/>
    <x v="1"/>
    <x v="640"/>
    <x v="1"/>
    <x v="10"/>
    <x v="634"/>
    <x v="4403"/>
    <x v="7"/>
    <x v="2"/>
    <x v="5167"/>
  </r>
  <r>
    <n v="6312"/>
    <x v="3151"/>
    <x v="2"/>
    <x v="1102"/>
    <x v="370"/>
    <x v="1"/>
    <s v="LW-17125"/>
    <x v="752"/>
    <x v="0"/>
    <s v="United States"/>
    <x v="475"/>
    <x v="1"/>
    <x v="568"/>
    <x v="1"/>
    <x v="101"/>
    <x v="0"/>
    <x v="5"/>
    <x v="101"/>
    <x v="4180"/>
    <x v="1"/>
    <x v="0"/>
    <x v="4864"/>
  </r>
  <r>
    <n v="6313"/>
    <x v="3152"/>
    <x v="3"/>
    <x v="911"/>
    <x v="638"/>
    <x v="1"/>
    <s v="NG-18355"/>
    <x v="243"/>
    <x v="1"/>
    <s v="United States"/>
    <x v="54"/>
    <x v="29"/>
    <x v="69"/>
    <x v="3"/>
    <x v="1662"/>
    <x v="1"/>
    <x v="4"/>
    <x v="1641"/>
    <x v="4404"/>
    <x v="1"/>
    <x v="0"/>
    <x v="5168"/>
  </r>
  <r>
    <n v="6314"/>
    <x v="3152"/>
    <x v="3"/>
    <x v="911"/>
    <x v="638"/>
    <x v="1"/>
    <s v="NG-18355"/>
    <x v="243"/>
    <x v="1"/>
    <s v="United States"/>
    <x v="54"/>
    <x v="29"/>
    <x v="69"/>
    <x v="3"/>
    <x v="1250"/>
    <x v="2"/>
    <x v="7"/>
    <x v="1225"/>
    <x v="4405"/>
    <x v="7"/>
    <x v="0"/>
    <x v="5169"/>
  </r>
  <r>
    <n v="6315"/>
    <x v="3153"/>
    <x v="2"/>
    <x v="156"/>
    <x v="695"/>
    <x v="1"/>
    <s v="NG-18355"/>
    <x v="243"/>
    <x v="1"/>
    <s v="United States"/>
    <x v="25"/>
    <x v="12"/>
    <x v="30"/>
    <x v="2"/>
    <x v="108"/>
    <x v="1"/>
    <x v="6"/>
    <x v="108"/>
    <x v="4406"/>
    <x v="4"/>
    <x v="0"/>
    <x v="5170"/>
  </r>
  <r>
    <n v="6316"/>
    <x v="3153"/>
    <x v="2"/>
    <x v="156"/>
    <x v="695"/>
    <x v="1"/>
    <s v="NG-18355"/>
    <x v="243"/>
    <x v="1"/>
    <s v="United States"/>
    <x v="25"/>
    <x v="12"/>
    <x v="30"/>
    <x v="2"/>
    <x v="508"/>
    <x v="1"/>
    <x v="2"/>
    <x v="503"/>
    <x v="1461"/>
    <x v="0"/>
    <x v="0"/>
    <x v="1540"/>
  </r>
  <r>
    <n v="6317"/>
    <x v="3153"/>
    <x v="2"/>
    <x v="156"/>
    <x v="695"/>
    <x v="1"/>
    <s v="NG-18355"/>
    <x v="243"/>
    <x v="1"/>
    <s v="United States"/>
    <x v="25"/>
    <x v="12"/>
    <x v="30"/>
    <x v="2"/>
    <x v="1415"/>
    <x v="1"/>
    <x v="10"/>
    <x v="1393"/>
    <x v="3803"/>
    <x v="1"/>
    <x v="0"/>
    <x v="4367"/>
  </r>
  <r>
    <n v="6318"/>
    <x v="3153"/>
    <x v="2"/>
    <x v="156"/>
    <x v="695"/>
    <x v="1"/>
    <s v="NG-18355"/>
    <x v="243"/>
    <x v="1"/>
    <s v="United States"/>
    <x v="25"/>
    <x v="12"/>
    <x v="30"/>
    <x v="2"/>
    <x v="226"/>
    <x v="1"/>
    <x v="10"/>
    <x v="224"/>
    <x v="3888"/>
    <x v="0"/>
    <x v="0"/>
    <x v="4477"/>
  </r>
  <r>
    <n v="6319"/>
    <x v="3154"/>
    <x v="3"/>
    <x v="920"/>
    <x v="364"/>
    <x v="0"/>
    <s v="EB-13750"/>
    <x v="494"/>
    <x v="1"/>
    <s v="United States"/>
    <x v="229"/>
    <x v="1"/>
    <x v="286"/>
    <x v="1"/>
    <x v="1557"/>
    <x v="2"/>
    <x v="7"/>
    <x v="1537"/>
    <x v="1409"/>
    <x v="2"/>
    <x v="2"/>
    <x v="5171"/>
  </r>
  <r>
    <n v="6320"/>
    <x v="3154"/>
    <x v="3"/>
    <x v="920"/>
    <x v="364"/>
    <x v="0"/>
    <s v="EB-13750"/>
    <x v="494"/>
    <x v="1"/>
    <s v="United States"/>
    <x v="229"/>
    <x v="1"/>
    <x v="286"/>
    <x v="1"/>
    <x v="126"/>
    <x v="1"/>
    <x v="10"/>
    <x v="557"/>
    <x v="3229"/>
    <x v="5"/>
    <x v="0"/>
    <x v="5172"/>
  </r>
  <r>
    <n v="6321"/>
    <x v="3155"/>
    <x v="3"/>
    <x v="394"/>
    <x v="725"/>
    <x v="1"/>
    <s v="SP-20860"/>
    <x v="133"/>
    <x v="1"/>
    <s v="United States"/>
    <x v="108"/>
    <x v="2"/>
    <x v="133"/>
    <x v="0"/>
    <x v="585"/>
    <x v="1"/>
    <x v="10"/>
    <x v="580"/>
    <x v="563"/>
    <x v="0"/>
    <x v="2"/>
    <x v="572"/>
  </r>
  <r>
    <n v="6322"/>
    <x v="3156"/>
    <x v="2"/>
    <x v="303"/>
    <x v="1098"/>
    <x v="1"/>
    <s v="SP-20545"/>
    <x v="259"/>
    <x v="1"/>
    <s v="United States"/>
    <x v="145"/>
    <x v="15"/>
    <x v="184"/>
    <x v="3"/>
    <x v="507"/>
    <x v="1"/>
    <x v="8"/>
    <x v="502"/>
    <x v="3294"/>
    <x v="1"/>
    <x v="2"/>
    <x v="3717"/>
  </r>
  <r>
    <n v="6323"/>
    <x v="3157"/>
    <x v="2"/>
    <x v="561"/>
    <x v="290"/>
    <x v="0"/>
    <s v="RB-19795"/>
    <x v="176"/>
    <x v="2"/>
    <s v="United States"/>
    <x v="297"/>
    <x v="12"/>
    <x v="373"/>
    <x v="2"/>
    <x v="661"/>
    <x v="1"/>
    <x v="12"/>
    <x v="655"/>
    <x v="770"/>
    <x v="0"/>
    <x v="0"/>
    <x v="792"/>
  </r>
  <r>
    <n v="6324"/>
    <x v="3158"/>
    <x v="2"/>
    <x v="1103"/>
    <x v="278"/>
    <x v="1"/>
    <s v="DB-13660"/>
    <x v="551"/>
    <x v="0"/>
    <s v="United States"/>
    <x v="46"/>
    <x v="13"/>
    <x v="284"/>
    <x v="3"/>
    <x v="1734"/>
    <x v="2"/>
    <x v="15"/>
    <x v="1713"/>
    <x v="4407"/>
    <x v="1"/>
    <x v="0"/>
    <x v="5173"/>
  </r>
  <r>
    <n v="6325"/>
    <x v="3159"/>
    <x v="1"/>
    <x v="1104"/>
    <x v="450"/>
    <x v="1"/>
    <s v="NB-18655"/>
    <x v="240"/>
    <x v="1"/>
    <s v="United States"/>
    <x v="8"/>
    <x v="1"/>
    <x v="9"/>
    <x v="1"/>
    <x v="481"/>
    <x v="1"/>
    <x v="10"/>
    <x v="477"/>
    <x v="657"/>
    <x v="2"/>
    <x v="0"/>
    <x v="669"/>
  </r>
  <r>
    <n v="6326"/>
    <x v="3159"/>
    <x v="1"/>
    <x v="1104"/>
    <x v="450"/>
    <x v="1"/>
    <s v="NB-18655"/>
    <x v="240"/>
    <x v="1"/>
    <s v="United States"/>
    <x v="8"/>
    <x v="1"/>
    <x v="9"/>
    <x v="1"/>
    <x v="439"/>
    <x v="1"/>
    <x v="12"/>
    <x v="434"/>
    <x v="4408"/>
    <x v="4"/>
    <x v="0"/>
    <x v="5174"/>
  </r>
  <r>
    <n v="6327"/>
    <x v="3160"/>
    <x v="2"/>
    <x v="407"/>
    <x v="436"/>
    <x v="1"/>
    <s v="XP-21865"/>
    <x v="190"/>
    <x v="0"/>
    <s v="United States"/>
    <x v="17"/>
    <x v="12"/>
    <x v="20"/>
    <x v="2"/>
    <x v="4"/>
    <x v="1"/>
    <x v="4"/>
    <x v="4"/>
    <x v="62"/>
    <x v="7"/>
    <x v="0"/>
    <x v="5175"/>
  </r>
  <r>
    <n v="6328"/>
    <x v="3160"/>
    <x v="2"/>
    <x v="407"/>
    <x v="436"/>
    <x v="1"/>
    <s v="XP-21865"/>
    <x v="190"/>
    <x v="0"/>
    <s v="United States"/>
    <x v="17"/>
    <x v="12"/>
    <x v="20"/>
    <x v="2"/>
    <x v="269"/>
    <x v="0"/>
    <x v="5"/>
    <x v="266"/>
    <x v="1050"/>
    <x v="1"/>
    <x v="0"/>
    <x v="3994"/>
  </r>
  <r>
    <n v="6329"/>
    <x v="3160"/>
    <x v="2"/>
    <x v="407"/>
    <x v="436"/>
    <x v="1"/>
    <s v="XP-21865"/>
    <x v="190"/>
    <x v="0"/>
    <s v="United States"/>
    <x v="17"/>
    <x v="12"/>
    <x v="20"/>
    <x v="2"/>
    <x v="536"/>
    <x v="1"/>
    <x v="8"/>
    <x v="531"/>
    <x v="4409"/>
    <x v="2"/>
    <x v="0"/>
    <x v="5176"/>
  </r>
  <r>
    <n v="6330"/>
    <x v="3160"/>
    <x v="2"/>
    <x v="407"/>
    <x v="436"/>
    <x v="1"/>
    <s v="XP-21865"/>
    <x v="190"/>
    <x v="0"/>
    <s v="United States"/>
    <x v="17"/>
    <x v="12"/>
    <x v="20"/>
    <x v="2"/>
    <x v="14"/>
    <x v="1"/>
    <x v="9"/>
    <x v="14"/>
    <x v="4410"/>
    <x v="4"/>
    <x v="9"/>
    <x v="5177"/>
  </r>
  <r>
    <n v="6331"/>
    <x v="3160"/>
    <x v="2"/>
    <x v="407"/>
    <x v="436"/>
    <x v="1"/>
    <s v="XP-21865"/>
    <x v="190"/>
    <x v="0"/>
    <s v="United States"/>
    <x v="17"/>
    <x v="12"/>
    <x v="20"/>
    <x v="2"/>
    <x v="1291"/>
    <x v="1"/>
    <x v="4"/>
    <x v="1268"/>
    <x v="4411"/>
    <x v="0"/>
    <x v="0"/>
    <x v="5178"/>
  </r>
  <r>
    <n v="6332"/>
    <x v="3160"/>
    <x v="2"/>
    <x v="407"/>
    <x v="436"/>
    <x v="1"/>
    <s v="XP-21865"/>
    <x v="190"/>
    <x v="0"/>
    <s v="United States"/>
    <x v="17"/>
    <x v="12"/>
    <x v="20"/>
    <x v="2"/>
    <x v="1064"/>
    <x v="1"/>
    <x v="6"/>
    <x v="1044"/>
    <x v="2911"/>
    <x v="1"/>
    <x v="0"/>
    <x v="5179"/>
  </r>
  <r>
    <n v="6333"/>
    <x v="3160"/>
    <x v="2"/>
    <x v="407"/>
    <x v="436"/>
    <x v="1"/>
    <s v="XP-21865"/>
    <x v="190"/>
    <x v="0"/>
    <s v="United States"/>
    <x v="17"/>
    <x v="12"/>
    <x v="20"/>
    <x v="2"/>
    <x v="875"/>
    <x v="0"/>
    <x v="5"/>
    <x v="860"/>
    <x v="1674"/>
    <x v="1"/>
    <x v="0"/>
    <x v="1772"/>
  </r>
  <r>
    <n v="6334"/>
    <x v="3160"/>
    <x v="2"/>
    <x v="407"/>
    <x v="436"/>
    <x v="1"/>
    <s v="XP-21865"/>
    <x v="190"/>
    <x v="0"/>
    <s v="United States"/>
    <x v="17"/>
    <x v="12"/>
    <x v="20"/>
    <x v="2"/>
    <x v="990"/>
    <x v="1"/>
    <x v="8"/>
    <x v="302"/>
    <x v="1286"/>
    <x v="2"/>
    <x v="0"/>
    <x v="1338"/>
  </r>
  <r>
    <n v="6335"/>
    <x v="3161"/>
    <x v="2"/>
    <x v="384"/>
    <x v="406"/>
    <x v="1"/>
    <s v="MH-17455"/>
    <x v="708"/>
    <x v="0"/>
    <s v="United States"/>
    <x v="20"/>
    <x v="15"/>
    <x v="164"/>
    <x v="3"/>
    <x v="314"/>
    <x v="1"/>
    <x v="10"/>
    <x v="311"/>
    <x v="338"/>
    <x v="4"/>
    <x v="0"/>
    <x v="346"/>
  </r>
  <r>
    <n v="6336"/>
    <x v="3161"/>
    <x v="2"/>
    <x v="384"/>
    <x v="406"/>
    <x v="1"/>
    <s v="MH-17455"/>
    <x v="708"/>
    <x v="0"/>
    <s v="United States"/>
    <x v="20"/>
    <x v="15"/>
    <x v="164"/>
    <x v="3"/>
    <x v="1203"/>
    <x v="1"/>
    <x v="8"/>
    <x v="1179"/>
    <x v="723"/>
    <x v="2"/>
    <x v="2"/>
    <x v="5180"/>
  </r>
  <r>
    <n v="6337"/>
    <x v="3162"/>
    <x v="0"/>
    <x v="133"/>
    <x v="479"/>
    <x v="1"/>
    <s v="BG-11740"/>
    <x v="696"/>
    <x v="0"/>
    <s v="United States"/>
    <x v="1"/>
    <x v="1"/>
    <x v="141"/>
    <x v="1"/>
    <x v="1530"/>
    <x v="0"/>
    <x v="5"/>
    <x v="1508"/>
    <x v="116"/>
    <x v="4"/>
    <x v="0"/>
    <x v="5181"/>
  </r>
  <r>
    <n v="6338"/>
    <x v="3162"/>
    <x v="0"/>
    <x v="133"/>
    <x v="479"/>
    <x v="1"/>
    <s v="BG-11740"/>
    <x v="696"/>
    <x v="0"/>
    <s v="United States"/>
    <x v="1"/>
    <x v="1"/>
    <x v="141"/>
    <x v="1"/>
    <x v="1495"/>
    <x v="2"/>
    <x v="7"/>
    <x v="1474"/>
    <x v="107"/>
    <x v="2"/>
    <x v="2"/>
    <x v="5182"/>
  </r>
  <r>
    <n v="6339"/>
    <x v="3163"/>
    <x v="3"/>
    <x v="361"/>
    <x v="1041"/>
    <x v="1"/>
    <s v="TS-21370"/>
    <x v="477"/>
    <x v="1"/>
    <s v="United States"/>
    <x v="20"/>
    <x v="15"/>
    <x v="45"/>
    <x v="3"/>
    <x v="1513"/>
    <x v="2"/>
    <x v="7"/>
    <x v="1491"/>
    <x v="4412"/>
    <x v="4"/>
    <x v="0"/>
    <x v="5183"/>
  </r>
  <r>
    <n v="6340"/>
    <x v="3163"/>
    <x v="3"/>
    <x v="361"/>
    <x v="1041"/>
    <x v="1"/>
    <s v="TS-21370"/>
    <x v="477"/>
    <x v="1"/>
    <s v="United States"/>
    <x v="20"/>
    <x v="15"/>
    <x v="45"/>
    <x v="3"/>
    <x v="812"/>
    <x v="0"/>
    <x v="1"/>
    <x v="801"/>
    <x v="4413"/>
    <x v="0"/>
    <x v="9"/>
    <x v="5184"/>
  </r>
  <r>
    <n v="6341"/>
    <x v="3163"/>
    <x v="3"/>
    <x v="361"/>
    <x v="1041"/>
    <x v="1"/>
    <s v="TS-21370"/>
    <x v="477"/>
    <x v="1"/>
    <s v="United States"/>
    <x v="20"/>
    <x v="15"/>
    <x v="45"/>
    <x v="3"/>
    <x v="1646"/>
    <x v="2"/>
    <x v="15"/>
    <x v="1626"/>
    <x v="4414"/>
    <x v="4"/>
    <x v="0"/>
    <x v="5185"/>
  </r>
  <r>
    <n v="6342"/>
    <x v="3164"/>
    <x v="3"/>
    <x v="413"/>
    <x v="771"/>
    <x v="2"/>
    <s v="DB-13660"/>
    <x v="551"/>
    <x v="0"/>
    <s v="United States"/>
    <x v="152"/>
    <x v="24"/>
    <x v="402"/>
    <x v="3"/>
    <x v="1166"/>
    <x v="1"/>
    <x v="4"/>
    <x v="1144"/>
    <x v="4415"/>
    <x v="4"/>
    <x v="2"/>
    <x v="5186"/>
  </r>
  <r>
    <n v="6343"/>
    <x v="3165"/>
    <x v="1"/>
    <x v="1105"/>
    <x v="392"/>
    <x v="2"/>
    <s v="EM-14140"/>
    <x v="670"/>
    <x v="2"/>
    <s v="United States"/>
    <x v="46"/>
    <x v="13"/>
    <x v="284"/>
    <x v="3"/>
    <x v="240"/>
    <x v="2"/>
    <x v="11"/>
    <x v="238"/>
    <x v="4416"/>
    <x v="1"/>
    <x v="0"/>
    <x v="5187"/>
  </r>
  <r>
    <n v="6344"/>
    <x v="3165"/>
    <x v="1"/>
    <x v="1105"/>
    <x v="392"/>
    <x v="2"/>
    <s v="EM-14140"/>
    <x v="670"/>
    <x v="2"/>
    <s v="United States"/>
    <x v="46"/>
    <x v="13"/>
    <x v="284"/>
    <x v="3"/>
    <x v="338"/>
    <x v="1"/>
    <x v="8"/>
    <x v="334"/>
    <x v="2690"/>
    <x v="0"/>
    <x v="0"/>
    <x v="5188"/>
  </r>
  <r>
    <n v="6345"/>
    <x v="3165"/>
    <x v="1"/>
    <x v="1105"/>
    <x v="392"/>
    <x v="2"/>
    <s v="EM-14140"/>
    <x v="670"/>
    <x v="2"/>
    <s v="United States"/>
    <x v="46"/>
    <x v="13"/>
    <x v="284"/>
    <x v="3"/>
    <x v="1002"/>
    <x v="1"/>
    <x v="8"/>
    <x v="985"/>
    <x v="4417"/>
    <x v="0"/>
    <x v="0"/>
    <x v="5189"/>
  </r>
  <r>
    <n v="6346"/>
    <x v="3165"/>
    <x v="1"/>
    <x v="1105"/>
    <x v="392"/>
    <x v="2"/>
    <s v="EM-14140"/>
    <x v="670"/>
    <x v="2"/>
    <s v="United States"/>
    <x v="46"/>
    <x v="13"/>
    <x v="284"/>
    <x v="3"/>
    <x v="1602"/>
    <x v="2"/>
    <x v="7"/>
    <x v="1585"/>
    <x v="2173"/>
    <x v="1"/>
    <x v="0"/>
    <x v="3565"/>
  </r>
  <r>
    <n v="6347"/>
    <x v="3166"/>
    <x v="3"/>
    <x v="179"/>
    <x v="1191"/>
    <x v="3"/>
    <s v="RB-19465"/>
    <x v="46"/>
    <x v="2"/>
    <s v="United States"/>
    <x v="20"/>
    <x v="15"/>
    <x v="23"/>
    <x v="3"/>
    <x v="1123"/>
    <x v="1"/>
    <x v="2"/>
    <x v="1102"/>
    <x v="4418"/>
    <x v="2"/>
    <x v="0"/>
    <x v="5190"/>
  </r>
  <r>
    <n v="6348"/>
    <x v="3167"/>
    <x v="1"/>
    <x v="489"/>
    <x v="1192"/>
    <x v="1"/>
    <s v="PO-18850"/>
    <x v="138"/>
    <x v="0"/>
    <s v="United States"/>
    <x v="8"/>
    <x v="1"/>
    <x v="9"/>
    <x v="1"/>
    <x v="338"/>
    <x v="1"/>
    <x v="8"/>
    <x v="334"/>
    <x v="4419"/>
    <x v="7"/>
    <x v="2"/>
    <x v="5191"/>
  </r>
  <r>
    <n v="6349"/>
    <x v="3167"/>
    <x v="1"/>
    <x v="489"/>
    <x v="1192"/>
    <x v="1"/>
    <s v="PO-18850"/>
    <x v="138"/>
    <x v="0"/>
    <s v="United States"/>
    <x v="8"/>
    <x v="1"/>
    <x v="9"/>
    <x v="1"/>
    <x v="253"/>
    <x v="1"/>
    <x v="4"/>
    <x v="251"/>
    <x v="2191"/>
    <x v="1"/>
    <x v="0"/>
    <x v="2361"/>
  </r>
  <r>
    <n v="6350"/>
    <x v="3167"/>
    <x v="1"/>
    <x v="489"/>
    <x v="1192"/>
    <x v="1"/>
    <s v="PO-18850"/>
    <x v="138"/>
    <x v="0"/>
    <s v="United States"/>
    <x v="8"/>
    <x v="1"/>
    <x v="9"/>
    <x v="1"/>
    <x v="354"/>
    <x v="1"/>
    <x v="14"/>
    <x v="350"/>
    <x v="1530"/>
    <x v="0"/>
    <x v="0"/>
    <x v="1617"/>
  </r>
  <r>
    <n v="6351"/>
    <x v="3168"/>
    <x v="3"/>
    <x v="213"/>
    <x v="221"/>
    <x v="1"/>
    <s v="AG-10900"/>
    <x v="151"/>
    <x v="0"/>
    <s v="United States"/>
    <x v="61"/>
    <x v="5"/>
    <x v="162"/>
    <x v="2"/>
    <x v="797"/>
    <x v="0"/>
    <x v="5"/>
    <x v="787"/>
    <x v="4420"/>
    <x v="2"/>
    <x v="7"/>
    <x v="5192"/>
  </r>
  <r>
    <n v="6352"/>
    <x v="3169"/>
    <x v="3"/>
    <x v="132"/>
    <x v="834"/>
    <x v="1"/>
    <s v="BF-11275"/>
    <x v="667"/>
    <x v="1"/>
    <s v="United States"/>
    <x v="100"/>
    <x v="2"/>
    <x v="327"/>
    <x v="0"/>
    <x v="944"/>
    <x v="2"/>
    <x v="7"/>
    <x v="928"/>
    <x v="3348"/>
    <x v="0"/>
    <x v="2"/>
    <x v="3782"/>
  </r>
  <r>
    <n v="6353"/>
    <x v="3170"/>
    <x v="1"/>
    <x v="1023"/>
    <x v="400"/>
    <x v="1"/>
    <s v="HG-14845"/>
    <x v="668"/>
    <x v="0"/>
    <s v="United States"/>
    <x v="10"/>
    <x v="9"/>
    <x v="74"/>
    <x v="3"/>
    <x v="1232"/>
    <x v="1"/>
    <x v="8"/>
    <x v="1206"/>
    <x v="4421"/>
    <x v="7"/>
    <x v="6"/>
    <x v="5193"/>
  </r>
  <r>
    <n v="6354"/>
    <x v="3171"/>
    <x v="1"/>
    <x v="684"/>
    <x v="64"/>
    <x v="1"/>
    <s v="BS-11590"/>
    <x v="29"/>
    <x v="1"/>
    <s v="United States"/>
    <x v="20"/>
    <x v="15"/>
    <x v="164"/>
    <x v="3"/>
    <x v="1612"/>
    <x v="1"/>
    <x v="9"/>
    <x v="1594"/>
    <x v="4422"/>
    <x v="7"/>
    <x v="0"/>
    <x v="5194"/>
  </r>
  <r>
    <n v="6355"/>
    <x v="3171"/>
    <x v="1"/>
    <x v="684"/>
    <x v="64"/>
    <x v="1"/>
    <s v="BS-11590"/>
    <x v="29"/>
    <x v="1"/>
    <s v="United States"/>
    <x v="20"/>
    <x v="15"/>
    <x v="164"/>
    <x v="3"/>
    <x v="981"/>
    <x v="2"/>
    <x v="7"/>
    <x v="965"/>
    <x v="4423"/>
    <x v="0"/>
    <x v="0"/>
    <x v="5195"/>
  </r>
  <r>
    <n v="6356"/>
    <x v="3172"/>
    <x v="2"/>
    <x v="191"/>
    <x v="293"/>
    <x v="1"/>
    <s v="JD-16015"/>
    <x v="557"/>
    <x v="0"/>
    <s v="United States"/>
    <x v="10"/>
    <x v="9"/>
    <x v="74"/>
    <x v="3"/>
    <x v="193"/>
    <x v="1"/>
    <x v="4"/>
    <x v="192"/>
    <x v="2067"/>
    <x v="2"/>
    <x v="2"/>
    <x v="5196"/>
  </r>
  <r>
    <n v="6357"/>
    <x v="3173"/>
    <x v="3"/>
    <x v="205"/>
    <x v="1193"/>
    <x v="1"/>
    <s v="CS-12250"/>
    <x v="294"/>
    <x v="1"/>
    <s v="United States"/>
    <x v="4"/>
    <x v="4"/>
    <x v="5"/>
    <x v="1"/>
    <x v="1181"/>
    <x v="1"/>
    <x v="8"/>
    <x v="1158"/>
    <x v="1209"/>
    <x v="2"/>
    <x v="2"/>
    <x v="5197"/>
  </r>
  <r>
    <n v="6358"/>
    <x v="3173"/>
    <x v="3"/>
    <x v="205"/>
    <x v="1193"/>
    <x v="1"/>
    <s v="CS-12250"/>
    <x v="294"/>
    <x v="1"/>
    <s v="United States"/>
    <x v="4"/>
    <x v="4"/>
    <x v="5"/>
    <x v="1"/>
    <x v="747"/>
    <x v="1"/>
    <x v="10"/>
    <x v="738"/>
    <x v="243"/>
    <x v="4"/>
    <x v="0"/>
    <x v="245"/>
  </r>
  <r>
    <n v="6359"/>
    <x v="3173"/>
    <x v="3"/>
    <x v="205"/>
    <x v="1193"/>
    <x v="1"/>
    <s v="CS-12250"/>
    <x v="294"/>
    <x v="1"/>
    <s v="United States"/>
    <x v="4"/>
    <x v="4"/>
    <x v="5"/>
    <x v="1"/>
    <x v="1009"/>
    <x v="1"/>
    <x v="10"/>
    <x v="992"/>
    <x v="90"/>
    <x v="7"/>
    <x v="0"/>
    <x v="90"/>
  </r>
  <r>
    <n v="6360"/>
    <x v="3173"/>
    <x v="3"/>
    <x v="205"/>
    <x v="1193"/>
    <x v="1"/>
    <s v="CS-12250"/>
    <x v="294"/>
    <x v="1"/>
    <s v="United States"/>
    <x v="4"/>
    <x v="4"/>
    <x v="5"/>
    <x v="1"/>
    <x v="1763"/>
    <x v="2"/>
    <x v="7"/>
    <x v="1743"/>
    <x v="1146"/>
    <x v="5"/>
    <x v="2"/>
    <x v="5198"/>
  </r>
  <r>
    <n v="6361"/>
    <x v="3174"/>
    <x v="1"/>
    <x v="895"/>
    <x v="631"/>
    <x v="1"/>
    <s v="FC-14245"/>
    <x v="763"/>
    <x v="2"/>
    <s v="United States"/>
    <x v="1"/>
    <x v="1"/>
    <x v="3"/>
    <x v="1"/>
    <x v="1473"/>
    <x v="1"/>
    <x v="6"/>
    <x v="1451"/>
    <x v="2471"/>
    <x v="0"/>
    <x v="0"/>
    <x v="2704"/>
  </r>
  <r>
    <n v="6362"/>
    <x v="3175"/>
    <x v="2"/>
    <x v="641"/>
    <x v="457"/>
    <x v="1"/>
    <s v="SE-20110"/>
    <x v="339"/>
    <x v="0"/>
    <s v="United States"/>
    <x v="24"/>
    <x v="21"/>
    <x v="329"/>
    <x v="1"/>
    <x v="1583"/>
    <x v="1"/>
    <x v="6"/>
    <x v="1565"/>
    <x v="4348"/>
    <x v="3"/>
    <x v="2"/>
    <x v="5199"/>
  </r>
  <r>
    <n v="6363"/>
    <x v="3176"/>
    <x v="3"/>
    <x v="610"/>
    <x v="654"/>
    <x v="1"/>
    <s v="CK-12205"/>
    <x v="237"/>
    <x v="0"/>
    <s v="United States"/>
    <x v="476"/>
    <x v="4"/>
    <x v="569"/>
    <x v="1"/>
    <x v="443"/>
    <x v="1"/>
    <x v="8"/>
    <x v="438"/>
    <x v="4424"/>
    <x v="2"/>
    <x v="2"/>
    <x v="5200"/>
  </r>
  <r>
    <n v="6364"/>
    <x v="3176"/>
    <x v="3"/>
    <x v="610"/>
    <x v="654"/>
    <x v="1"/>
    <s v="CK-12205"/>
    <x v="237"/>
    <x v="0"/>
    <s v="United States"/>
    <x v="476"/>
    <x v="4"/>
    <x v="569"/>
    <x v="1"/>
    <x v="1782"/>
    <x v="2"/>
    <x v="15"/>
    <x v="1763"/>
    <x v="4425"/>
    <x v="7"/>
    <x v="2"/>
    <x v="5201"/>
  </r>
  <r>
    <n v="6365"/>
    <x v="3176"/>
    <x v="3"/>
    <x v="610"/>
    <x v="654"/>
    <x v="1"/>
    <s v="CK-12205"/>
    <x v="237"/>
    <x v="0"/>
    <s v="United States"/>
    <x v="476"/>
    <x v="4"/>
    <x v="569"/>
    <x v="1"/>
    <x v="1723"/>
    <x v="1"/>
    <x v="10"/>
    <x v="1701"/>
    <x v="187"/>
    <x v="8"/>
    <x v="0"/>
    <x v="189"/>
  </r>
  <r>
    <n v="6366"/>
    <x v="3177"/>
    <x v="3"/>
    <x v="1095"/>
    <x v="710"/>
    <x v="2"/>
    <s v="DS-13030"/>
    <x v="284"/>
    <x v="2"/>
    <s v="United States"/>
    <x v="20"/>
    <x v="15"/>
    <x v="29"/>
    <x v="3"/>
    <x v="1783"/>
    <x v="2"/>
    <x v="7"/>
    <x v="1764"/>
    <x v="4426"/>
    <x v="7"/>
    <x v="0"/>
    <x v="5202"/>
  </r>
  <r>
    <n v="6367"/>
    <x v="3177"/>
    <x v="3"/>
    <x v="1095"/>
    <x v="710"/>
    <x v="2"/>
    <s v="DS-13030"/>
    <x v="284"/>
    <x v="2"/>
    <s v="United States"/>
    <x v="20"/>
    <x v="15"/>
    <x v="29"/>
    <x v="3"/>
    <x v="262"/>
    <x v="1"/>
    <x v="14"/>
    <x v="259"/>
    <x v="4427"/>
    <x v="7"/>
    <x v="0"/>
    <x v="5203"/>
  </r>
  <r>
    <n v="6368"/>
    <x v="3177"/>
    <x v="3"/>
    <x v="1095"/>
    <x v="710"/>
    <x v="2"/>
    <s v="DS-13030"/>
    <x v="284"/>
    <x v="2"/>
    <s v="United States"/>
    <x v="20"/>
    <x v="15"/>
    <x v="29"/>
    <x v="3"/>
    <x v="476"/>
    <x v="2"/>
    <x v="7"/>
    <x v="472"/>
    <x v="4428"/>
    <x v="0"/>
    <x v="0"/>
    <x v="5204"/>
  </r>
  <r>
    <n v="6369"/>
    <x v="3178"/>
    <x v="3"/>
    <x v="240"/>
    <x v="286"/>
    <x v="1"/>
    <s v="SA-20830"/>
    <x v="193"/>
    <x v="0"/>
    <s v="United States"/>
    <x v="49"/>
    <x v="1"/>
    <x v="58"/>
    <x v="1"/>
    <x v="1197"/>
    <x v="1"/>
    <x v="8"/>
    <x v="1173"/>
    <x v="4429"/>
    <x v="2"/>
    <x v="2"/>
    <x v="5205"/>
  </r>
  <r>
    <n v="6370"/>
    <x v="3179"/>
    <x v="0"/>
    <x v="339"/>
    <x v="1194"/>
    <x v="1"/>
    <s v="TP-21565"/>
    <x v="734"/>
    <x v="1"/>
    <s v="United States"/>
    <x v="55"/>
    <x v="5"/>
    <x v="70"/>
    <x v="2"/>
    <x v="285"/>
    <x v="0"/>
    <x v="5"/>
    <x v="282"/>
    <x v="4430"/>
    <x v="2"/>
    <x v="7"/>
    <x v="5206"/>
  </r>
  <r>
    <n v="6371"/>
    <x v="3180"/>
    <x v="0"/>
    <x v="831"/>
    <x v="1143"/>
    <x v="3"/>
    <s v="JK-16120"/>
    <x v="451"/>
    <x v="2"/>
    <s v="United States"/>
    <x v="20"/>
    <x v="15"/>
    <x v="29"/>
    <x v="3"/>
    <x v="1531"/>
    <x v="0"/>
    <x v="0"/>
    <x v="1509"/>
    <x v="394"/>
    <x v="0"/>
    <x v="2"/>
    <x v="5207"/>
  </r>
  <r>
    <n v="6372"/>
    <x v="3181"/>
    <x v="3"/>
    <x v="621"/>
    <x v="391"/>
    <x v="0"/>
    <s v="CC-12430"/>
    <x v="254"/>
    <x v="2"/>
    <s v="United States"/>
    <x v="20"/>
    <x v="15"/>
    <x v="29"/>
    <x v="3"/>
    <x v="107"/>
    <x v="0"/>
    <x v="5"/>
    <x v="107"/>
    <x v="202"/>
    <x v="4"/>
    <x v="0"/>
    <x v="5208"/>
  </r>
  <r>
    <n v="6373"/>
    <x v="3181"/>
    <x v="3"/>
    <x v="621"/>
    <x v="391"/>
    <x v="0"/>
    <s v="CC-12430"/>
    <x v="254"/>
    <x v="2"/>
    <s v="United States"/>
    <x v="20"/>
    <x v="15"/>
    <x v="29"/>
    <x v="3"/>
    <x v="790"/>
    <x v="1"/>
    <x v="6"/>
    <x v="780"/>
    <x v="153"/>
    <x v="1"/>
    <x v="0"/>
    <x v="5209"/>
  </r>
  <r>
    <n v="6374"/>
    <x v="3181"/>
    <x v="3"/>
    <x v="621"/>
    <x v="391"/>
    <x v="0"/>
    <s v="CC-12430"/>
    <x v="254"/>
    <x v="2"/>
    <s v="United States"/>
    <x v="20"/>
    <x v="15"/>
    <x v="29"/>
    <x v="3"/>
    <x v="695"/>
    <x v="2"/>
    <x v="11"/>
    <x v="688"/>
    <x v="810"/>
    <x v="1"/>
    <x v="0"/>
    <x v="836"/>
  </r>
  <r>
    <n v="6375"/>
    <x v="3182"/>
    <x v="2"/>
    <x v="333"/>
    <x v="617"/>
    <x v="1"/>
    <s v="LA-16780"/>
    <x v="156"/>
    <x v="1"/>
    <s v="United States"/>
    <x v="26"/>
    <x v="18"/>
    <x v="31"/>
    <x v="0"/>
    <x v="654"/>
    <x v="0"/>
    <x v="1"/>
    <x v="648"/>
    <x v="4431"/>
    <x v="0"/>
    <x v="2"/>
    <x v="5210"/>
  </r>
  <r>
    <n v="6376"/>
    <x v="3182"/>
    <x v="2"/>
    <x v="333"/>
    <x v="617"/>
    <x v="1"/>
    <s v="LA-16780"/>
    <x v="156"/>
    <x v="1"/>
    <s v="United States"/>
    <x v="26"/>
    <x v="18"/>
    <x v="31"/>
    <x v="0"/>
    <x v="352"/>
    <x v="1"/>
    <x v="4"/>
    <x v="348"/>
    <x v="4432"/>
    <x v="2"/>
    <x v="2"/>
    <x v="5211"/>
  </r>
  <r>
    <n v="6377"/>
    <x v="3183"/>
    <x v="0"/>
    <x v="877"/>
    <x v="1195"/>
    <x v="2"/>
    <s v="AW-10930"/>
    <x v="585"/>
    <x v="2"/>
    <s v="United States"/>
    <x v="10"/>
    <x v="9"/>
    <x v="105"/>
    <x v="3"/>
    <x v="85"/>
    <x v="1"/>
    <x v="2"/>
    <x v="85"/>
    <x v="1268"/>
    <x v="0"/>
    <x v="2"/>
    <x v="5212"/>
  </r>
  <r>
    <n v="6378"/>
    <x v="3184"/>
    <x v="0"/>
    <x v="272"/>
    <x v="259"/>
    <x v="1"/>
    <s v="BP-11230"/>
    <x v="546"/>
    <x v="0"/>
    <s v="United States"/>
    <x v="1"/>
    <x v="1"/>
    <x v="25"/>
    <x v="1"/>
    <x v="1256"/>
    <x v="0"/>
    <x v="5"/>
    <x v="1231"/>
    <x v="1816"/>
    <x v="0"/>
    <x v="0"/>
    <x v="3642"/>
  </r>
  <r>
    <n v="6379"/>
    <x v="3185"/>
    <x v="3"/>
    <x v="318"/>
    <x v="1001"/>
    <x v="1"/>
    <s v="DB-13360"/>
    <x v="748"/>
    <x v="2"/>
    <s v="United States"/>
    <x v="416"/>
    <x v="29"/>
    <x v="504"/>
    <x v="3"/>
    <x v="409"/>
    <x v="2"/>
    <x v="11"/>
    <x v="404"/>
    <x v="313"/>
    <x v="7"/>
    <x v="0"/>
    <x v="5213"/>
  </r>
  <r>
    <n v="6380"/>
    <x v="3185"/>
    <x v="3"/>
    <x v="318"/>
    <x v="1001"/>
    <x v="1"/>
    <s v="DB-13360"/>
    <x v="748"/>
    <x v="2"/>
    <s v="United States"/>
    <x v="416"/>
    <x v="29"/>
    <x v="504"/>
    <x v="3"/>
    <x v="1277"/>
    <x v="1"/>
    <x v="4"/>
    <x v="1253"/>
    <x v="4433"/>
    <x v="2"/>
    <x v="0"/>
    <x v="5214"/>
  </r>
  <r>
    <n v="6381"/>
    <x v="3186"/>
    <x v="2"/>
    <x v="918"/>
    <x v="969"/>
    <x v="1"/>
    <s v="PC-19000"/>
    <x v="480"/>
    <x v="2"/>
    <s v="United States"/>
    <x v="432"/>
    <x v="16"/>
    <x v="522"/>
    <x v="1"/>
    <x v="1506"/>
    <x v="1"/>
    <x v="13"/>
    <x v="1484"/>
    <x v="4434"/>
    <x v="8"/>
    <x v="2"/>
    <x v="5215"/>
  </r>
  <r>
    <n v="6382"/>
    <x v="3187"/>
    <x v="0"/>
    <x v="892"/>
    <x v="944"/>
    <x v="1"/>
    <s v="TB-21595"/>
    <x v="180"/>
    <x v="0"/>
    <s v="United States"/>
    <x v="24"/>
    <x v="24"/>
    <x v="157"/>
    <x v="3"/>
    <x v="574"/>
    <x v="0"/>
    <x v="0"/>
    <x v="569"/>
    <x v="4435"/>
    <x v="2"/>
    <x v="5"/>
    <x v="5216"/>
  </r>
  <r>
    <n v="6383"/>
    <x v="3187"/>
    <x v="0"/>
    <x v="892"/>
    <x v="944"/>
    <x v="1"/>
    <s v="TB-21595"/>
    <x v="180"/>
    <x v="0"/>
    <s v="United States"/>
    <x v="24"/>
    <x v="24"/>
    <x v="157"/>
    <x v="3"/>
    <x v="1326"/>
    <x v="2"/>
    <x v="7"/>
    <x v="1303"/>
    <x v="3608"/>
    <x v="4"/>
    <x v="10"/>
    <x v="5217"/>
  </r>
  <r>
    <n v="6384"/>
    <x v="3188"/>
    <x v="3"/>
    <x v="787"/>
    <x v="827"/>
    <x v="2"/>
    <s v="TB-21250"/>
    <x v="621"/>
    <x v="0"/>
    <s v="United States"/>
    <x v="89"/>
    <x v="5"/>
    <x v="110"/>
    <x v="2"/>
    <x v="800"/>
    <x v="1"/>
    <x v="8"/>
    <x v="790"/>
    <x v="2102"/>
    <x v="4"/>
    <x v="3"/>
    <x v="5218"/>
  </r>
  <r>
    <n v="6385"/>
    <x v="3188"/>
    <x v="3"/>
    <x v="787"/>
    <x v="827"/>
    <x v="2"/>
    <s v="TB-21250"/>
    <x v="621"/>
    <x v="0"/>
    <s v="United States"/>
    <x v="89"/>
    <x v="5"/>
    <x v="110"/>
    <x v="2"/>
    <x v="246"/>
    <x v="2"/>
    <x v="11"/>
    <x v="244"/>
    <x v="736"/>
    <x v="0"/>
    <x v="2"/>
    <x v="2929"/>
  </r>
  <r>
    <n v="6386"/>
    <x v="3188"/>
    <x v="3"/>
    <x v="787"/>
    <x v="827"/>
    <x v="2"/>
    <s v="TB-21250"/>
    <x v="621"/>
    <x v="0"/>
    <s v="United States"/>
    <x v="89"/>
    <x v="5"/>
    <x v="110"/>
    <x v="2"/>
    <x v="1599"/>
    <x v="2"/>
    <x v="11"/>
    <x v="1582"/>
    <x v="4436"/>
    <x v="8"/>
    <x v="2"/>
    <x v="5219"/>
  </r>
  <r>
    <n v="6387"/>
    <x v="3188"/>
    <x v="3"/>
    <x v="787"/>
    <x v="827"/>
    <x v="2"/>
    <s v="TB-21250"/>
    <x v="621"/>
    <x v="0"/>
    <s v="United States"/>
    <x v="89"/>
    <x v="5"/>
    <x v="110"/>
    <x v="2"/>
    <x v="410"/>
    <x v="1"/>
    <x v="8"/>
    <x v="405"/>
    <x v="4437"/>
    <x v="7"/>
    <x v="3"/>
    <x v="5220"/>
  </r>
  <r>
    <n v="6388"/>
    <x v="3189"/>
    <x v="2"/>
    <x v="1106"/>
    <x v="1196"/>
    <x v="1"/>
    <s v="MV-18190"/>
    <x v="160"/>
    <x v="0"/>
    <s v="United States"/>
    <x v="66"/>
    <x v="12"/>
    <x v="151"/>
    <x v="2"/>
    <x v="523"/>
    <x v="1"/>
    <x v="10"/>
    <x v="518"/>
    <x v="232"/>
    <x v="0"/>
    <x v="0"/>
    <x v="234"/>
  </r>
  <r>
    <n v="6389"/>
    <x v="3189"/>
    <x v="2"/>
    <x v="1106"/>
    <x v="1196"/>
    <x v="1"/>
    <s v="MV-18190"/>
    <x v="160"/>
    <x v="0"/>
    <s v="United States"/>
    <x v="66"/>
    <x v="12"/>
    <x v="151"/>
    <x v="2"/>
    <x v="156"/>
    <x v="1"/>
    <x v="4"/>
    <x v="155"/>
    <x v="4438"/>
    <x v="0"/>
    <x v="0"/>
    <x v="5221"/>
  </r>
  <r>
    <n v="6390"/>
    <x v="3190"/>
    <x v="1"/>
    <x v="1107"/>
    <x v="640"/>
    <x v="1"/>
    <s v="DK-12835"/>
    <x v="460"/>
    <x v="1"/>
    <s v="United States"/>
    <x v="24"/>
    <x v="17"/>
    <x v="28"/>
    <x v="0"/>
    <x v="633"/>
    <x v="1"/>
    <x v="12"/>
    <x v="627"/>
    <x v="4439"/>
    <x v="2"/>
    <x v="0"/>
    <x v="5222"/>
  </r>
  <r>
    <n v="6391"/>
    <x v="3190"/>
    <x v="1"/>
    <x v="1107"/>
    <x v="640"/>
    <x v="1"/>
    <s v="DK-12835"/>
    <x v="460"/>
    <x v="1"/>
    <s v="United States"/>
    <x v="24"/>
    <x v="17"/>
    <x v="28"/>
    <x v="0"/>
    <x v="219"/>
    <x v="1"/>
    <x v="10"/>
    <x v="218"/>
    <x v="91"/>
    <x v="0"/>
    <x v="0"/>
    <x v="2056"/>
  </r>
  <r>
    <n v="6392"/>
    <x v="3191"/>
    <x v="0"/>
    <x v="882"/>
    <x v="292"/>
    <x v="1"/>
    <s v="PK-19075"/>
    <x v="7"/>
    <x v="0"/>
    <s v="United States"/>
    <x v="20"/>
    <x v="15"/>
    <x v="164"/>
    <x v="3"/>
    <x v="1490"/>
    <x v="1"/>
    <x v="10"/>
    <x v="1468"/>
    <x v="2"/>
    <x v="0"/>
    <x v="0"/>
    <x v="5223"/>
  </r>
  <r>
    <n v="6393"/>
    <x v="3191"/>
    <x v="0"/>
    <x v="882"/>
    <x v="292"/>
    <x v="1"/>
    <s v="PK-19075"/>
    <x v="7"/>
    <x v="0"/>
    <s v="United States"/>
    <x v="20"/>
    <x v="15"/>
    <x v="164"/>
    <x v="3"/>
    <x v="1186"/>
    <x v="1"/>
    <x v="2"/>
    <x v="1163"/>
    <x v="1784"/>
    <x v="0"/>
    <x v="0"/>
    <x v="2167"/>
  </r>
  <r>
    <n v="6394"/>
    <x v="3191"/>
    <x v="0"/>
    <x v="882"/>
    <x v="292"/>
    <x v="1"/>
    <s v="PK-19075"/>
    <x v="7"/>
    <x v="0"/>
    <s v="United States"/>
    <x v="20"/>
    <x v="15"/>
    <x v="164"/>
    <x v="3"/>
    <x v="110"/>
    <x v="1"/>
    <x v="13"/>
    <x v="110"/>
    <x v="1385"/>
    <x v="5"/>
    <x v="0"/>
    <x v="5224"/>
  </r>
  <r>
    <n v="6395"/>
    <x v="3191"/>
    <x v="0"/>
    <x v="882"/>
    <x v="292"/>
    <x v="1"/>
    <s v="PK-19075"/>
    <x v="7"/>
    <x v="0"/>
    <s v="United States"/>
    <x v="20"/>
    <x v="15"/>
    <x v="164"/>
    <x v="3"/>
    <x v="1071"/>
    <x v="0"/>
    <x v="5"/>
    <x v="1051"/>
    <x v="4440"/>
    <x v="4"/>
    <x v="0"/>
    <x v="5225"/>
  </r>
  <r>
    <n v="6396"/>
    <x v="3191"/>
    <x v="0"/>
    <x v="882"/>
    <x v="292"/>
    <x v="1"/>
    <s v="PK-19075"/>
    <x v="7"/>
    <x v="0"/>
    <s v="United States"/>
    <x v="20"/>
    <x v="15"/>
    <x v="164"/>
    <x v="3"/>
    <x v="456"/>
    <x v="1"/>
    <x v="4"/>
    <x v="452"/>
    <x v="4441"/>
    <x v="7"/>
    <x v="0"/>
    <x v="5226"/>
  </r>
  <r>
    <n v="6397"/>
    <x v="3191"/>
    <x v="0"/>
    <x v="882"/>
    <x v="292"/>
    <x v="1"/>
    <s v="PK-19075"/>
    <x v="7"/>
    <x v="0"/>
    <s v="United States"/>
    <x v="20"/>
    <x v="15"/>
    <x v="164"/>
    <x v="3"/>
    <x v="1784"/>
    <x v="1"/>
    <x v="8"/>
    <x v="1765"/>
    <x v="1071"/>
    <x v="0"/>
    <x v="2"/>
    <x v="5227"/>
  </r>
  <r>
    <n v="6398"/>
    <x v="3192"/>
    <x v="3"/>
    <x v="1108"/>
    <x v="276"/>
    <x v="1"/>
    <s v="AH-10120"/>
    <x v="571"/>
    <x v="2"/>
    <s v="United States"/>
    <x v="61"/>
    <x v="5"/>
    <x v="162"/>
    <x v="2"/>
    <x v="279"/>
    <x v="1"/>
    <x v="6"/>
    <x v="276"/>
    <x v="797"/>
    <x v="0"/>
    <x v="2"/>
    <x v="822"/>
  </r>
  <r>
    <n v="6399"/>
    <x v="3193"/>
    <x v="3"/>
    <x v="634"/>
    <x v="948"/>
    <x v="1"/>
    <s v="GM-14455"/>
    <x v="39"/>
    <x v="2"/>
    <s v="United States"/>
    <x v="3"/>
    <x v="38"/>
    <x v="208"/>
    <x v="3"/>
    <x v="1405"/>
    <x v="2"/>
    <x v="7"/>
    <x v="1383"/>
    <x v="4442"/>
    <x v="2"/>
    <x v="0"/>
    <x v="5228"/>
  </r>
  <r>
    <n v="6400"/>
    <x v="3193"/>
    <x v="3"/>
    <x v="634"/>
    <x v="948"/>
    <x v="1"/>
    <s v="GM-14455"/>
    <x v="39"/>
    <x v="2"/>
    <s v="United States"/>
    <x v="3"/>
    <x v="38"/>
    <x v="208"/>
    <x v="3"/>
    <x v="1038"/>
    <x v="1"/>
    <x v="2"/>
    <x v="1019"/>
    <x v="4443"/>
    <x v="8"/>
    <x v="0"/>
    <x v="5229"/>
  </r>
  <r>
    <n v="6401"/>
    <x v="3193"/>
    <x v="3"/>
    <x v="634"/>
    <x v="948"/>
    <x v="1"/>
    <s v="GM-14455"/>
    <x v="39"/>
    <x v="2"/>
    <s v="United States"/>
    <x v="3"/>
    <x v="38"/>
    <x v="208"/>
    <x v="3"/>
    <x v="108"/>
    <x v="1"/>
    <x v="6"/>
    <x v="108"/>
    <x v="4444"/>
    <x v="5"/>
    <x v="0"/>
    <x v="5230"/>
  </r>
  <r>
    <n v="6402"/>
    <x v="3194"/>
    <x v="3"/>
    <x v="1109"/>
    <x v="1135"/>
    <x v="2"/>
    <s v="BD-11725"/>
    <x v="232"/>
    <x v="0"/>
    <s v="United States"/>
    <x v="240"/>
    <x v="28"/>
    <x v="298"/>
    <x v="0"/>
    <x v="1119"/>
    <x v="0"/>
    <x v="0"/>
    <x v="1098"/>
    <x v="1805"/>
    <x v="0"/>
    <x v="0"/>
    <x v="5231"/>
  </r>
  <r>
    <n v="6403"/>
    <x v="3194"/>
    <x v="3"/>
    <x v="1109"/>
    <x v="1135"/>
    <x v="2"/>
    <s v="BD-11725"/>
    <x v="232"/>
    <x v="0"/>
    <s v="United States"/>
    <x v="240"/>
    <x v="28"/>
    <x v="298"/>
    <x v="0"/>
    <x v="1065"/>
    <x v="1"/>
    <x v="8"/>
    <x v="1045"/>
    <x v="3857"/>
    <x v="7"/>
    <x v="0"/>
    <x v="5232"/>
  </r>
  <r>
    <n v="6404"/>
    <x v="3194"/>
    <x v="3"/>
    <x v="1109"/>
    <x v="1135"/>
    <x v="2"/>
    <s v="BD-11725"/>
    <x v="232"/>
    <x v="0"/>
    <s v="United States"/>
    <x v="240"/>
    <x v="28"/>
    <x v="298"/>
    <x v="0"/>
    <x v="1565"/>
    <x v="0"/>
    <x v="5"/>
    <x v="1547"/>
    <x v="4445"/>
    <x v="1"/>
    <x v="0"/>
    <x v="5233"/>
  </r>
  <r>
    <n v="6405"/>
    <x v="3195"/>
    <x v="1"/>
    <x v="672"/>
    <x v="1197"/>
    <x v="1"/>
    <s v="RM-19375"/>
    <x v="528"/>
    <x v="0"/>
    <s v="United States"/>
    <x v="253"/>
    <x v="3"/>
    <x v="313"/>
    <x v="0"/>
    <x v="1192"/>
    <x v="2"/>
    <x v="7"/>
    <x v="1168"/>
    <x v="1665"/>
    <x v="1"/>
    <x v="2"/>
    <x v="1763"/>
  </r>
  <r>
    <n v="6406"/>
    <x v="3196"/>
    <x v="3"/>
    <x v="515"/>
    <x v="1198"/>
    <x v="0"/>
    <s v="BW-11110"/>
    <x v="308"/>
    <x v="1"/>
    <s v="United States"/>
    <x v="258"/>
    <x v="4"/>
    <x v="320"/>
    <x v="1"/>
    <x v="406"/>
    <x v="0"/>
    <x v="1"/>
    <x v="402"/>
    <x v="4446"/>
    <x v="0"/>
    <x v="2"/>
    <x v="5234"/>
  </r>
  <r>
    <n v="6407"/>
    <x v="3196"/>
    <x v="3"/>
    <x v="515"/>
    <x v="1198"/>
    <x v="0"/>
    <s v="BW-11110"/>
    <x v="308"/>
    <x v="1"/>
    <s v="United States"/>
    <x v="258"/>
    <x v="4"/>
    <x v="320"/>
    <x v="1"/>
    <x v="80"/>
    <x v="1"/>
    <x v="4"/>
    <x v="80"/>
    <x v="4447"/>
    <x v="3"/>
    <x v="0"/>
    <x v="5235"/>
  </r>
  <r>
    <n v="6408"/>
    <x v="3197"/>
    <x v="3"/>
    <x v="304"/>
    <x v="646"/>
    <x v="2"/>
    <s v="GT-14710"/>
    <x v="218"/>
    <x v="0"/>
    <s v="United States"/>
    <x v="12"/>
    <x v="5"/>
    <x v="16"/>
    <x v="2"/>
    <x v="1189"/>
    <x v="0"/>
    <x v="1"/>
    <x v="1166"/>
    <x v="4448"/>
    <x v="2"/>
    <x v="4"/>
    <x v="5236"/>
  </r>
  <r>
    <n v="6409"/>
    <x v="3197"/>
    <x v="3"/>
    <x v="304"/>
    <x v="646"/>
    <x v="2"/>
    <s v="GT-14710"/>
    <x v="218"/>
    <x v="0"/>
    <s v="United States"/>
    <x v="12"/>
    <x v="5"/>
    <x v="16"/>
    <x v="2"/>
    <x v="1175"/>
    <x v="1"/>
    <x v="6"/>
    <x v="1152"/>
    <x v="849"/>
    <x v="2"/>
    <x v="2"/>
    <x v="5237"/>
  </r>
  <r>
    <n v="6410"/>
    <x v="3197"/>
    <x v="3"/>
    <x v="304"/>
    <x v="646"/>
    <x v="2"/>
    <s v="GT-14710"/>
    <x v="218"/>
    <x v="0"/>
    <s v="United States"/>
    <x v="12"/>
    <x v="5"/>
    <x v="16"/>
    <x v="2"/>
    <x v="1785"/>
    <x v="1"/>
    <x v="10"/>
    <x v="1766"/>
    <x v="1107"/>
    <x v="1"/>
    <x v="2"/>
    <x v="3062"/>
  </r>
  <r>
    <n v="6411"/>
    <x v="3197"/>
    <x v="3"/>
    <x v="304"/>
    <x v="646"/>
    <x v="2"/>
    <s v="GT-14710"/>
    <x v="218"/>
    <x v="0"/>
    <s v="United States"/>
    <x v="12"/>
    <x v="5"/>
    <x v="16"/>
    <x v="2"/>
    <x v="1557"/>
    <x v="2"/>
    <x v="7"/>
    <x v="1537"/>
    <x v="465"/>
    <x v="7"/>
    <x v="2"/>
    <x v="5238"/>
  </r>
  <r>
    <n v="6412"/>
    <x v="3197"/>
    <x v="3"/>
    <x v="304"/>
    <x v="646"/>
    <x v="2"/>
    <s v="GT-14710"/>
    <x v="218"/>
    <x v="0"/>
    <s v="United States"/>
    <x v="12"/>
    <x v="5"/>
    <x v="16"/>
    <x v="2"/>
    <x v="1684"/>
    <x v="1"/>
    <x v="10"/>
    <x v="1663"/>
    <x v="4449"/>
    <x v="0"/>
    <x v="2"/>
    <x v="5239"/>
  </r>
  <r>
    <n v="6413"/>
    <x v="3198"/>
    <x v="3"/>
    <x v="629"/>
    <x v="176"/>
    <x v="1"/>
    <s v="AH-10120"/>
    <x v="571"/>
    <x v="2"/>
    <s v="United States"/>
    <x v="103"/>
    <x v="0"/>
    <x v="175"/>
    <x v="0"/>
    <x v="141"/>
    <x v="1"/>
    <x v="8"/>
    <x v="141"/>
    <x v="4450"/>
    <x v="1"/>
    <x v="0"/>
    <x v="5240"/>
  </r>
  <r>
    <n v="6414"/>
    <x v="3198"/>
    <x v="3"/>
    <x v="629"/>
    <x v="176"/>
    <x v="1"/>
    <s v="AH-10120"/>
    <x v="571"/>
    <x v="2"/>
    <s v="United States"/>
    <x v="103"/>
    <x v="0"/>
    <x v="175"/>
    <x v="0"/>
    <x v="960"/>
    <x v="2"/>
    <x v="11"/>
    <x v="944"/>
    <x v="1548"/>
    <x v="5"/>
    <x v="0"/>
    <x v="1635"/>
  </r>
  <r>
    <n v="6415"/>
    <x v="3199"/>
    <x v="3"/>
    <x v="468"/>
    <x v="773"/>
    <x v="0"/>
    <s v="DR-12940"/>
    <x v="660"/>
    <x v="2"/>
    <s v="United States"/>
    <x v="389"/>
    <x v="2"/>
    <x v="474"/>
    <x v="0"/>
    <x v="1736"/>
    <x v="1"/>
    <x v="8"/>
    <x v="1716"/>
    <x v="2828"/>
    <x v="2"/>
    <x v="6"/>
    <x v="5241"/>
  </r>
  <r>
    <n v="6416"/>
    <x v="3200"/>
    <x v="3"/>
    <x v="170"/>
    <x v="783"/>
    <x v="3"/>
    <s v="DL-13495"/>
    <x v="393"/>
    <x v="1"/>
    <s v="United States"/>
    <x v="432"/>
    <x v="16"/>
    <x v="522"/>
    <x v="1"/>
    <x v="656"/>
    <x v="1"/>
    <x v="10"/>
    <x v="650"/>
    <x v="1148"/>
    <x v="7"/>
    <x v="2"/>
    <x v="5242"/>
  </r>
  <r>
    <n v="6417"/>
    <x v="3201"/>
    <x v="0"/>
    <x v="387"/>
    <x v="331"/>
    <x v="1"/>
    <s v="BD-11620"/>
    <x v="379"/>
    <x v="0"/>
    <s v="United States"/>
    <x v="10"/>
    <x v="9"/>
    <x v="74"/>
    <x v="3"/>
    <x v="1409"/>
    <x v="2"/>
    <x v="7"/>
    <x v="1387"/>
    <x v="4451"/>
    <x v="4"/>
    <x v="10"/>
    <x v="5243"/>
  </r>
  <r>
    <n v="6418"/>
    <x v="3201"/>
    <x v="0"/>
    <x v="387"/>
    <x v="331"/>
    <x v="1"/>
    <s v="BD-11620"/>
    <x v="379"/>
    <x v="0"/>
    <s v="United States"/>
    <x v="10"/>
    <x v="9"/>
    <x v="74"/>
    <x v="3"/>
    <x v="1028"/>
    <x v="1"/>
    <x v="13"/>
    <x v="1010"/>
    <x v="4452"/>
    <x v="0"/>
    <x v="2"/>
    <x v="5244"/>
  </r>
  <r>
    <n v="6419"/>
    <x v="3202"/>
    <x v="0"/>
    <x v="731"/>
    <x v="519"/>
    <x v="1"/>
    <s v="HW-14935"/>
    <x v="304"/>
    <x v="1"/>
    <s v="United States"/>
    <x v="251"/>
    <x v="26"/>
    <x v="311"/>
    <x v="2"/>
    <x v="133"/>
    <x v="1"/>
    <x v="14"/>
    <x v="133"/>
    <x v="2138"/>
    <x v="0"/>
    <x v="0"/>
    <x v="5245"/>
  </r>
  <r>
    <n v="6420"/>
    <x v="3202"/>
    <x v="0"/>
    <x v="731"/>
    <x v="519"/>
    <x v="1"/>
    <s v="HW-14935"/>
    <x v="304"/>
    <x v="1"/>
    <s v="United States"/>
    <x v="251"/>
    <x v="26"/>
    <x v="311"/>
    <x v="2"/>
    <x v="1265"/>
    <x v="0"/>
    <x v="1"/>
    <x v="1240"/>
    <x v="2411"/>
    <x v="1"/>
    <x v="0"/>
    <x v="3285"/>
  </r>
  <r>
    <n v="6421"/>
    <x v="3202"/>
    <x v="0"/>
    <x v="731"/>
    <x v="519"/>
    <x v="1"/>
    <s v="HW-14935"/>
    <x v="304"/>
    <x v="1"/>
    <s v="United States"/>
    <x v="251"/>
    <x v="26"/>
    <x v="311"/>
    <x v="2"/>
    <x v="1560"/>
    <x v="1"/>
    <x v="6"/>
    <x v="1541"/>
    <x v="714"/>
    <x v="1"/>
    <x v="0"/>
    <x v="5246"/>
  </r>
  <r>
    <n v="6422"/>
    <x v="3202"/>
    <x v="0"/>
    <x v="731"/>
    <x v="519"/>
    <x v="1"/>
    <s v="HW-14935"/>
    <x v="304"/>
    <x v="1"/>
    <s v="United States"/>
    <x v="251"/>
    <x v="26"/>
    <x v="311"/>
    <x v="2"/>
    <x v="1439"/>
    <x v="1"/>
    <x v="4"/>
    <x v="1418"/>
    <x v="743"/>
    <x v="1"/>
    <x v="0"/>
    <x v="5247"/>
  </r>
  <r>
    <n v="6423"/>
    <x v="3203"/>
    <x v="2"/>
    <x v="711"/>
    <x v="1199"/>
    <x v="1"/>
    <s v="JO-15145"/>
    <x v="705"/>
    <x v="1"/>
    <s v="United States"/>
    <x v="446"/>
    <x v="7"/>
    <x v="539"/>
    <x v="1"/>
    <x v="1097"/>
    <x v="2"/>
    <x v="11"/>
    <x v="1078"/>
    <x v="4453"/>
    <x v="3"/>
    <x v="0"/>
    <x v="5248"/>
  </r>
  <r>
    <n v="6424"/>
    <x v="3204"/>
    <x v="1"/>
    <x v="1040"/>
    <x v="983"/>
    <x v="2"/>
    <s v="RD-19660"/>
    <x v="372"/>
    <x v="2"/>
    <s v="United States"/>
    <x v="182"/>
    <x v="1"/>
    <x v="232"/>
    <x v="1"/>
    <x v="367"/>
    <x v="0"/>
    <x v="1"/>
    <x v="363"/>
    <x v="4454"/>
    <x v="8"/>
    <x v="2"/>
    <x v="5249"/>
  </r>
  <r>
    <n v="6425"/>
    <x v="3205"/>
    <x v="3"/>
    <x v="971"/>
    <x v="1178"/>
    <x v="1"/>
    <s v="DO-13645"/>
    <x v="770"/>
    <x v="0"/>
    <s v="United States"/>
    <x v="104"/>
    <x v="31"/>
    <x v="128"/>
    <x v="3"/>
    <x v="1553"/>
    <x v="1"/>
    <x v="10"/>
    <x v="1532"/>
    <x v="541"/>
    <x v="1"/>
    <x v="0"/>
    <x v="551"/>
  </r>
  <r>
    <n v="6426"/>
    <x v="3206"/>
    <x v="0"/>
    <x v="454"/>
    <x v="500"/>
    <x v="1"/>
    <s v="CC-12370"/>
    <x v="666"/>
    <x v="0"/>
    <s v="United States"/>
    <x v="10"/>
    <x v="9"/>
    <x v="74"/>
    <x v="3"/>
    <x v="1388"/>
    <x v="2"/>
    <x v="16"/>
    <x v="1365"/>
    <x v="4455"/>
    <x v="4"/>
    <x v="10"/>
    <x v="5250"/>
  </r>
  <r>
    <n v="6427"/>
    <x v="3206"/>
    <x v="0"/>
    <x v="454"/>
    <x v="500"/>
    <x v="1"/>
    <s v="CC-12370"/>
    <x v="666"/>
    <x v="0"/>
    <s v="United States"/>
    <x v="10"/>
    <x v="9"/>
    <x v="74"/>
    <x v="3"/>
    <x v="1786"/>
    <x v="1"/>
    <x v="8"/>
    <x v="1767"/>
    <x v="4456"/>
    <x v="7"/>
    <x v="6"/>
    <x v="5251"/>
  </r>
  <r>
    <n v="6428"/>
    <x v="3206"/>
    <x v="0"/>
    <x v="454"/>
    <x v="500"/>
    <x v="1"/>
    <s v="CC-12370"/>
    <x v="666"/>
    <x v="0"/>
    <s v="United States"/>
    <x v="10"/>
    <x v="9"/>
    <x v="74"/>
    <x v="3"/>
    <x v="815"/>
    <x v="1"/>
    <x v="10"/>
    <x v="803"/>
    <x v="563"/>
    <x v="0"/>
    <x v="2"/>
    <x v="572"/>
  </r>
  <r>
    <n v="6429"/>
    <x v="3206"/>
    <x v="0"/>
    <x v="454"/>
    <x v="500"/>
    <x v="1"/>
    <s v="CC-12370"/>
    <x v="666"/>
    <x v="0"/>
    <s v="United States"/>
    <x v="10"/>
    <x v="9"/>
    <x v="74"/>
    <x v="3"/>
    <x v="1787"/>
    <x v="2"/>
    <x v="7"/>
    <x v="1768"/>
    <x v="4457"/>
    <x v="1"/>
    <x v="10"/>
    <x v="5252"/>
  </r>
  <r>
    <n v="6430"/>
    <x v="3207"/>
    <x v="2"/>
    <x v="935"/>
    <x v="322"/>
    <x v="1"/>
    <s v="SH-20395"/>
    <x v="129"/>
    <x v="0"/>
    <s v="United States"/>
    <x v="108"/>
    <x v="3"/>
    <x v="222"/>
    <x v="0"/>
    <x v="720"/>
    <x v="1"/>
    <x v="4"/>
    <x v="712"/>
    <x v="3346"/>
    <x v="0"/>
    <x v="2"/>
    <x v="5253"/>
  </r>
  <r>
    <n v="6431"/>
    <x v="3207"/>
    <x v="2"/>
    <x v="935"/>
    <x v="322"/>
    <x v="1"/>
    <s v="SH-20395"/>
    <x v="129"/>
    <x v="0"/>
    <s v="United States"/>
    <x v="108"/>
    <x v="3"/>
    <x v="222"/>
    <x v="0"/>
    <x v="114"/>
    <x v="0"/>
    <x v="3"/>
    <x v="114"/>
    <x v="4458"/>
    <x v="5"/>
    <x v="10"/>
    <x v="5254"/>
  </r>
  <r>
    <n v="6432"/>
    <x v="3207"/>
    <x v="2"/>
    <x v="935"/>
    <x v="322"/>
    <x v="1"/>
    <s v="SH-20395"/>
    <x v="129"/>
    <x v="0"/>
    <s v="United States"/>
    <x v="108"/>
    <x v="3"/>
    <x v="222"/>
    <x v="0"/>
    <x v="1282"/>
    <x v="1"/>
    <x v="8"/>
    <x v="1258"/>
    <x v="4459"/>
    <x v="3"/>
    <x v="6"/>
    <x v="5255"/>
  </r>
  <r>
    <n v="6433"/>
    <x v="3207"/>
    <x v="2"/>
    <x v="935"/>
    <x v="322"/>
    <x v="1"/>
    <s v="SH-20395"/>
    <x v="129"/>
    <x v="0"/>
    <s v="United States"/>
    <x v="108"/>
    <x v="3"/>
    <x v="222"/>
    <x v="0"/>
    <x v="1304"/>
    <x v="0"/>
    <x v="5"/>
    <x v="1280"/>
    <x v="4460"/>
    <x v="1"/>
    <x v="2"/>
    <x v="5256"/>
  </r>
  <r>
    <n v="6434"/>
    <x v="3208"/>
    <x v="1"/>
    <x v="1110"/>
    <x v="442"/>
    <x v="1"/>
    <s v="FC-14335"/>
    <x v="712"/>
    <x v="1"/>
    <s v="United States"/>
    <x v="22"/>
    <x v="10"/>
    <x v="26"/>
    <x v="2"/>
    <x v="1017"/>
    <x v="1"/>
    <x v="10"/>
    <x v="999"/>
    <x v="4461"/>
    <x v="2"/>
    <x v="2"/>
    <x v="5257"/>
  </r>
  <r>
    <n v="6435"/>
    <x v="3208"/>
    <x v="1"/>
    <x v="1110"/>
    <x v="442"/>
    <x v="1"/>
    <s v="FC-14335"/>
    <x v="712"/>
    <x v="1"/>
    <s v="United States"/>
    <x v="22"/>
    <x v="10"/>
    <x v="26"/>
    <x v="2"/>
    <x v="1409"/>
    <x v="2"/>
    <x v="7"/>
    <x v="1387"/>
    <x v="2171"/>
    <x v="2"/>
    <x v="2"/>
    <x v="5258"/>
  </r>
  <r>
    <n v="6436"/>
    <x v="3209"/>
    <x v="3"/>
    <x v="837"/>
    <x v="990"/>
    <x v="2"/>
    <s v="JG-15160"/>
    <x v="506"/>
    <x v="0"/>
    <s v="United States"/>
    <x v="449"/>
    <x v="45"/>
    <x v="542"/>
    <x v="1"/>
    <x v="1457"/>
    <x v="0"/>
    <x v="5"/>
    <x v="1434"/>
    <x v="768"/>
    <x v="4"/>
    <x v="0"/>
    <x v="5259"/>
  </r>
  <r>
    <n v="6437"/>
    <x v="3209"/>
    <x v="3"/>
    <x v="837"/>
    <x v="990"/>
    <x v="2"/>
    <s v="JG-15160"/>
    <x v="506"/>
    <x v="0"/>
    <s v="United States"/>
    <x v="449"/>
    <x v="45"/>
    <x v="542"/>
    <x v="1"/>
    <x v="621"/>
    <x v="1"/>
    <x v="4"/>
    <x v="615"/>
    <x v="4462"/>
    <x v="2"/>
    <x v="0"/>
    <x v="5260"/>
  </r>
  <r>
    <n v="6438"/>
    <x v="3209"/>
    <x v="3"/>
    <x v="837"/>
    <x v="990"/>
    <x v="2"/>
    <s v="JG-15160"/>
    <x v="506"/>
    <x v="0"/>
    <s v="United States"/>
    <x v="449"/>
    <x v="45"/>
    <x v="542"/>
    <x v="1"/>
    <x v="1443"/>
    <x v="2"/>
    <x v="7"/>
    <x v="1422"/>
    <x v="214"/>
    <x v="1"/>
    <x v="2"/>
    <x v="216"/>
  </r>
  <r>
    <n v="6439"/>
    <x v="3210"/>
    <x v="3"/>
    <x v="817"/>
    <x v="857"/>
    <x v="1"/>
    <s v="LC-16885"/>
    <x v="62"/>
    <x v="0"/>
    <s v="United States"/>
    <x v="243"/>
    <x v="5"/>
    <x v="301"/>
    <x v="2"/>
    <x v="3"/>
    <x v="0"/>
    <x v="3"/>
    <x v="3"/>
    <x v="4463"/>
    <x v="4"/>
    <x v="4"/>
    <x v="5261"/>
  </r>
  <r>
    <n v="6440"/>
    <x v="3211"/>
    <x v="2"/>
    <x v="777"/>
    <x v="911"/>
    <x v="2"/>
    <s v="CC-12220"/>
    <x v="417"/>
    <x v="0"/>
    <s v="United States"/>
    <x v="20"/>
    <x v="15"/>
    <x v="23"/>
    <x v="3"/>
    <x v="1585"/>
    <x v="0"/>
    <x v="1"/>
    <x v="1567"/>
    <x v="4464"/>
    <x v="2"/>
    <x v="9"/>
    <x v="5262"/>
  </r>
  <r>
    <n v="6441"/>
    <x v="3212"/>
    <x v="0"/>
    <x v="63"/>
    <x v="550"/>
    <x v="1"/>
    <s v="BW-11110"/>
    <x v="308"/>
    <x v="1"/>
    <s v="United States"/>
    <x v="20"/>
    <x v="15"/>
    <x v="23"/>
    <x v="3"/>
    <x v="924"/>
    <x v="1"/>
    <x v="6"/>
    <x v="907"/>
    <x v="2890"/>
    <x v="2"/>
    <x v="0"/>
    <x v="3213"/>
  </r>
  <r>
    <n v="6442"/>
    <x v="3212"/>
    <x v="0"/>
    <x v="63"/>
    <x v="550"/>
    <x v="1"/>
    <s v="BW-11110"/>
    <x v="308"/>
    <x v="1"/>
    <s v="United States"/>
    <x v="20"/>
    <x v="15"/>
    <x v="23"/>
    <x v="3"/>
    <x v="1291"/>
    <x v="1"/>
    <x v="4"/>
    <x v="1268"/>
    <x v="4191"/>
    <x v="1"/>
    <x v="0"/>
    <x v="4877"/>
  </r>
  <r>
    <n v="6443"/>
    <x v="3212"/>
    <x v="0"/>
    <x v="63"/>
    <x v="550"/>
    <x v="1"/>
    <s v="BW-11110"/>
    <x v="308"/>
    <x v="1"/>
    <s v="United States"/>
    <x v="20"/>
    <x v="15"/>
    <x v="23"/>
    <x v="3"/>
    <x v="1237"/>
    <x v="1"/>
    <x v="10"/>
    <x v="1211"/>
    <x v="2479"/>
    <x v="0"/>
    <x v="0"/>
    <x v="2714"/>
  </r>
  <r>
    <n v="6444"/>
    <x v="3212"/>
    <x v="0"/>
    <x v="63"/>
    <x v="550"/>
    <x v="1"/>
    <s v="BW-11110"/>
    <x v="308"/>
    <x v="1"/>
    <s v="United States"/>
    <x v="20"/>
    <x v="15"/>
    <x v="23"/>
    <x v="3"/>
    <x v="1508"/>
    <x v="1"/>
    <x v="2"/>
    <x v="1486"/>
    <x v="1691"/>
    <x v="2"/>
    <x v="0"/>
    <x v="5263"/>
  </r>
  <r>
    <n v="6445"/>
    <x v="3212"/>
    <x v="0"/>
    <x v="63"/>
    <x v="550"/>
    <x v="1"/>
    <s v="BW-11110"/>
    <x v="308"/>
    <x v="1"/>
    <s v="United States"/>
    <x v="20"/>
    <x v="15"/>
    <x v="23"/>
    <x v="3"/>
    <x v="905"/>
    <x v="0"/>
    <x v="5"/>
    <x v="888"/>
    <x v="4465"/>
    <x v="1"/>
    <x v="0"/>
    <x v="5264"/>
  </r>
  <r>
    <n v="6446"/>
    <x v="3213"/>
    <x v="1"/>
    <x v="616"/>
    <x v="392"/>
    <x v="1"/>
    <s v="JJ-15445"/>
    <x v="370"/>
    <x v="0"/>
    <s v="United States"/>
    <x v="22"/>
    <x v="10"/>
    <x v="36"/>
    <x v="2"/>
    <x v="1084"/>
    <x v="1"/>
    <x v="13"/>
    <x v="1065"/>
    <x v="4466"/>
    <x v="5"/>
    <x v="2"/>
    <x v="5265"/>
  </r>
  <r>
    <n v="6447"/>
    <x v="3214"/>
    <x v="3"/>
    <x v="168"/>
    <x v="1200"/>
    <x v="0"/>
    <s v="TT-21460"/>
    <x v="499"/>
    <x v="2"/>
    <s v="United States"/>
    <x v="12"/>
    <x v="5"/>
    <x v="14"/>
    <x v="2"/>
    <x v="28"/>
    <x v="0"/>
    <x v="5"/>
    <x v="28"/>
    <x v="4467"/>
    <x v="2"/>
    <x v="7"/>
    <x v="5266"/>
  </r>
  <r>
    <n v="6448"/>
    <x v="3214"/>
    <x v="3"/>
    <x v="168"/>
    <x v="1200"/>
    <x v="0"/>
    <s v="TT-21460"/>
    <x v="499"/>
    <x v="2"/>
    <s v="United States"/>
    <x v="12"/>
    <x v="5"/>
    <x v="14"/>
    <x v="2"/>
    <x v="1098"/>
    <x v="1"/>
    <x v="2"/>
    <x v="1079"/>
    <x v="4468"/>
    <x v="7"/>
    <x v="2"/>
    <x v="5267"/>
  </r>
  <r>
    <n v="6449"/>
    <x v="3214"/>
    <x v="3"/>
    <x v="168"/>
    <x v="1200"/>
    <x v="0"/>
    <s v="TT-21460"/>
    <x v="499"/>
    <x v="2"/>
    <s v="United States"/>
    <x v="12"/>
    <x v="5"/>
    <x v="14"/>
    <x v="2"/>
    <x v="376"/>
    <x v="1"/>
    <x v="4"/>
    <x v="372"/>
    <x v="525"/>
    <x v="7"/>
    <x v="2"/>
    <x v="5268"/>
  </r>
  <r>
    <n v="6450"/>
    <x v="3215"/>
    <x v="1"/>
    <x v="12"/>
    <x v="591"/>
    <x v="1"/>
    <s v="EH-13990"/>
    <x v="552"/>
    <x v="0"/>
    <s v="United States"/>
    <x v="255"/>
    <x v="29"/>
    <x v="315"/>
    <x v="3"/>
    <x v="973"/>
    <x v="1"/>
    <x v="8"/>
    <x v="958"/>
    <x v="4469"/>
    <x v="0"/>
    <x v="0"/>
    <x v="5269"/>
  </r>
  <r>
    <n v="6451"/>
    <x v="3215"/>
    <x v="1"/>
    <x v="12"/>
    <x v="591"/>
    <x v="1"/>
    <s v="EH-13990"/>
    <x v="552"/>
    <x v="0"/>
    <s v="United States"/>
    <x v="255"/>
    <x v="29"/>
    <x v="315"/>
    <x v="3"/>
    <x v="393"/>
    <x v="1"/>
    <x v="10"/>
    <x v="389"/>
    <x v="1846"/>
    <x v="0"/>
    <x v="0"/>
    <x v="1981"/>
  </r>
  <r>
    <n v="6452"/>
    <x v="3215"/>
    <x v="1"/>
    <x v="12"/>
    <x v="591"/>
    <x v="1"/>
    <s v="EH-13990"/>
    <x v="552"/>
    <x v="0"/>
    <s v="United States"/>
    <x v="255"/>
    <x v="29"/>
    <x v="315"/>
    <x v="3"/>
    <x v="87"/>
    <x v="1"/>
    <x v="6"/>
    <x v="87"/>
    <x v="4470"/>
    <x v="7"/>
    <x v="0"/>
    <x v="5270"/>
  </r>
  <r>
    <n v="6453"/>
    <x v="3216"/>
    <x v="1"/>
    <x v="546"/>
    <x v="226"/>
    <x v="0"/>
    <s v="PR-18880"/>
    <x v="701"/>
    <x v="0"/>
    <s v="United States"/>
    <x v="477"/>
    <x v="10"/>
    <x v="570"/>
    <x v="2"/>
    <x v="984"/>
    <x v="2"/>
    <x v="7"/>
    <x v="968"/>
    <x v="3180"/>
    <x v="1"/>
    <x v="2"/>
    <x v="3581"/>
  </r>
  <r>
    <n v="6454"/>
    <x v="3217"/>
    <x v="1"/>
    <x v="1049"/>
    <x v="349"/>
    <x v="1"/>
    <s v="BT-11680"/>
    <x v="537"/>
    <x v="0"/>
    <s v="United States"/>
    <x v="12"/>
    <x v="5"/>
    <x v="66"/>
    <x v="2"/>
    <x v="1539"/>
    <x v="1"/>
    <x v="6"/>
    <x v="1518"/>
    <x v="4471"/>
    <x v="0"/>
    <x v="2"/>
    <x v="5271"/>
  </r>
  <r>
    <n v="6455"/>
    <x v="3218"/>
    <x v="3"/>
    <x v="689"/>
    <x v="260"/>
    <x v="2"/>
    <s v="EC-14050"/>
    <x v="685"/>
    <x v="0"/>
    <s v="United States"/>
    <x v="8"/>
    <x v="1"/>
    <x v="94"/>
    <x v="1"/>
    <x v="86"/>
    <x v="1"/>
    <x v="4"/>
    <x v="86"/>
    <x v="403"/>
    <x v="0"/>
    <x v="0"/>
    <x v="2042"/>
  </r>
  <r>
    <n v="6456"/>
    <x v="3218"/>
    <x v="3"/>
    <x v="689"/>
    <x v="260"/>
    <x v="2"/>
    <s v="EC-14050"/>
    <x v="685"/>
    <x v="0"/>
    <s v="United States"/>
    <x v="8"/>
    <x v="1"/>
    <x v="94"/>
    <x v="1"/>
    <x v="1226"/>
    <x v="0"/>
    <x v="5"/>
    <x v="1201"/>
    <x v="3322"/>
    <x v="3"/>
    <x v="0"/>
    <x v="5272"/>
  </r>
  <r>
    <n v="6457"/>
    <x v="3219"/>
    <x v="2"/>
    <x v="79"/>
    <x v="826"/>
    <x v="1"/>
    <s v="SP-20650"/>
    <x v="70"/>
    <x v="1"/>
    <s v="United States"/>
    <x v="20"/>
    <x v="15"/>
    <x v="29"/>
    <x v="3"/>
    <x v="1236"/>
    <x v="2"/>
    <x v="7"/>
    <x v="1210"/>
    <x v="4472"/>
    <x v="7"/>
    <x v="0"/>
    <x v="5273"/>
  </r>
  <r>
    <n v="6458"/>
    <x v="3219"/>
    <x v="2"/>
    <x v="79"/>
    <x v="826"/>
    <x v="1"/>
    <s v="SP-20650"/>
    <x v="70"/>
    <x v="1"/>
    <s v="United States"/>
    <x v="20"/>
    <x v="15"/>
    <x v="29"/>
    <x v="3"/>
    <x v="1605"/>
    <x v="1"/>
    <x v="6"/>
    <x v="1588"/>
    <x v="4473"/>
    <x v="3"/>
    <x v="0"/>
    <x v="5274"/>
  </r>
  <r>
    <n v="6459"/>
    <x v="3220"/>
    <x v="3"/>
    <x v="304"/>
    <x v="808"/>
    <x v="2"/>
    <s v="AJ-10780"/>
    <x v="321"/>
    <x v="1"/>
    <s v="United States"/>
    <x v="248"/>
    <x v="39"/>
    <x v="307"/>
    <x v="3"/>
    <x v="868"/>
    <x v="1"/>
    <x v="6"/>
    <x v="853"/>
    <x v="1061"/>
    <x v="0"/>
    <x v="0"/>
    <x v="1102"/>
  </r>
  <r>
    <n v="6460"/>
    <x v="3220"/>
    <x v="3"/>
    <x v="304"/>
    <x v="808"/>
    <x v="2"/>
    <s v="AJ-10780"/>
    <x v="321"/>
    <x v="1"/>
    <s v="United States"/>
    <x v="248"/>
    <x v="39"/>
    <x v="307"/>
    <x v="3"/>
    <x v="425"/>
    <x v="1"/>
    <x v="6"/>
    <x v="420"/>
    <x v="456"/>
    <x v="2"/>
    <x v="0"/>
    <x v="467"/>
  </r>
  <r>
    <n v="6461"/>
    <x v="3220"/>
    <x v="3"/>
    <x v="304"/>
    <x v="808"/>
    <x v="2"/>
    <s v="AJ-10780"/>
    <x v="321"/>
    <x v="1"/>
    <s v="United States"/>
    <x v="248"/>
    <x v="39"/>
    <x v="307"/>
    <x v="3"/>
    <x v="1453"/>
    <x v="1"/>
    <x v="6"/>
    <x v="1430"/>
    <x v="4474"/>
    <x v="2"/>
    <x v="0"/>
    <x v="5275"/>
  </r>
  <r>
    <n v="6462"/>
    <x v="3220"/>
    <x v="3"/>
    <x v="304"/>
    <x v="808"/>
    <x v="2"/>
    <s v="AJ-10780"/>
    <x v="321"/>
    <x v="1"/>
    <s v="United States"/>
    <x v="248"/>
    <x v="39"/>
    <x v="307"/>
    <x v="3"/>
    <x v="1048"/>
    <x v="2"/>
    <x v="11"/>
    <x v="1028"/>
    <x v="1324"/>
    <x v="1"/>
    <x v="0"/>
    <x v="2965"/>
  </r>
  <r>
    <n v="6463"/>
    <x v="3220"/>
    <x v="3"/>
    <x v="304"/>
    <x v="808"/>
    <x v="2"/>
    <s v="AJ-10780"/>
    <x v="321"/>
    <x v="1"/>
    <s v="United States"/>
    <x v="248"/>
    <x v="39"/>
    <x v="307"/>
    <x v="3"/>
    <x v="1585"/>
    <x v="0"/>
    <x v="1"/>
    <x v="1567"/>
    <x v="0"/>
    <x v="0"/>
    <x v="0"/>
    <x v="5276"/>
  </r>
  <r>
    <n v="6464"/>
    <x v="3220"/>
    <x v="3"/>
    <x v="304"/>
    <x v="808"/>
    <x v="2"/>
    <s v="AJ-10780"/>
    <x v="321"/>
    <x v="1"/>
    <s v="United States"/>
    <x v="248"/>
    <x v="39"/>
    <x v="307"/>
    <x v="3"/>
    <x v="198"/>
    <x v="1"/>
    <x v="2"/>
    <x v="197"/>
    <x v="3066"/>
    <x v="2"/>
    <x v="0"/>
    <x v="3430"/>
  </r>
  <r>
    <n v="6465"/>
    <x v="3221"/>
    <x v="0"/>
    <x v="897"/>
    <x v="961"/>
    <x v="1"/>
    <s v="AS-10630"/>
    <x v="357"/>
    <x v="2"/>
    <s v="United States"/>
    <x v="103"/>
    <x v="0"/>
    <x v="175"/>
    <x v="0"/>
    <x v="1494"/>
    <x v="0"/>
    <x v="5"/>
    <x v="1473"/>
    <x v="2537"/>
    <x v="0"/>
    <x v="0"/>
    <x v="2782"/>
  </r>
  <r>
    <n v="6466"/>
    <x v="3222"/>
    <x v="1"/>
    <x v="50"/>
    <x v="50"/>
    <x v="1"/>
    <s v="AA-10375"/>
    <x v="211"/>
    <x v="0"/>
    <s v="United States"/>
    <x v="465"/>
    <x v="18"/>
    <x v="558"/>
    <x v="0"/>
    <x v="1754"/>
    <x v="1"/>
    <x v="4"/>
    <x v="1735"/>
    <x v="4475"/>
    <x v="5"/>
    <x v="2"/>
    <x v="5277"/>
  </r>
  <r>
    <n v="6467"/>
    <x v="3223"/>
    <x v="3"/>
    <x v="1053"/>
    <x v="1169"/>
    <x v="0"/>
    <s v="EH-13945"/>
    <x v="13"/>
    <x v="0"/>
    <s v="United States"/>
    <x v="1"/>
    <x v="1"/>
    <x v="141"/>
    <x v="1"/>
    <x v="1599"/>
    <x v="2"/>
    <x v="11"/>
    <x v="1582"/>
    <x v="3776"/>
    <x v="3"/>
    <x v="0"/>
    <x v="5278"/>
  </r>
  <r>
    <n v="6468"/>
    <x v="3224"/>
    <x v="0"/>
    <x v="499"/>
    <x v="542"/>
    <x v="1"/>
    <s v="DB-13270"/>
    <x v="489"/>
    <x v="2"/>
    <s v="United States"/>
    <x v="205"/>
    <x v="34"/>
    <x v="258"/>
    <x v="3"/>
    <x v="403"/>
    <x v="1"/>
    <x v="4"/>
    <x v="399"/>
    <x v="4476"/>
    <x v="2"/>
    <x v="0"/>
    <x v="5279"/>
  </r>
  <r>
    <n v="6469"/>
    <x v="3224"/>
    <x v="0"/>
    <x v="499"/>
    <x v="542"/>
    <x v="1"/>
    <s v="DB-13270"/>
    <x v="489"/>
    <x v="2"/>
    <s v="United States"/>
    <x v="205"/>
    <x v="34"/>
    <x v="258"/>
    <x v="3"/>
    <x v="1066"/>
    <x v="2"/>
    <x v="7"/>
    <x v="1046"/>
    <x v="3211"/>
    <x v="2"/>
    <x v="0"/>
    <x v="5069"/>
  </r>
  <r>
    <n v="6470"/>
    <x v="3224"/>
    <x v="0"/>
    <x v="499"/>
    <x v="542"/>
    <x v="1"/>
    <s v="DB-13270"/>
    <x v="489"/>
    <x v="2"/>
    <s v="United States"/>
    <x v="205"/>
    <x v="34"/>
    <x v="258"/>
    <x v="3"/>
    <x v="441"/>
    <x v="0"/>
    <x v="5"/>
    <x v="1710"/>
    <x v="4477"/>
    <x v="5"/>
    <x v="0"/>
    <x v="5280"/>
  </r>
  <r>
    <n v="6471"/>
    <x v="3225"/>
    <x v="1"/>
    <x v="1111"/>
    <x v="756"/>
    <x v="1"/>
    <s v="CC-12100"/>
    <x v="385"/>
    <x v="2"/>
    <s v="United States"/>
    <x v="66"/>
    <x v="12"/>
    <x v="151"/>
    <x v="2"/>
    <x v="984"/>
    <x v="2"/>
    <x v="7"/>
    <x v="968"/>
    <x v="203"/>
    <x v="0"/>
    <x v="0"/>
    <x v="205"/>
  </r>
  <r>
    <n v="6472"/>
    <x v="3225"/>
    <x v="1"/>
    <x v="1111"/>
    <x v="756"/>
    <x v="1"/>
    <s v="CC-12100"/>
    <x v="385"/>
    <x v="2"/>
    <s v="United States"/>
    <x v="66"/>
    <x v="12"/>
    <x v="151"/>
    <x v="2"/>
    <x v="960"/>
    <x v="2"/>
    <x v="11"/>
    <x v="944"/>
    <x v="4478"/>
    <x v="3"/>
    <x v="0"/>
    <x v="5281"/>
  </r>
  <r>
    <n v="6473"/>
    <x v="3226"/>
    <x v="2"/>
    <x v="571"/>
    <x v="161"/>
    <x v="1"/>
    <s v="VT-21700"/>
    <x v="725"/>
    <x v="2"/>
    <s v="United States"/>
    <x v="12"/>
    <x v="5"/>
    <x v="32"/>
    <x v="2"/>
    <x v="300"/>
    <x v="1"/>
    <x v="2"/>
    <x v="297"/>
    <x v="318"/>
    <x v="12"/>
    <x v="2"/>
    <x v="324"/>
  </r>
  <r>
    <n v="6474"/>
    <x v="3227"/>
    <x v="0"/>
    <x v="196"/>
    <x v="1179"/>
    <x v="0"/>
    <s v="DB-13060"/>
    <x v="72"/>
    <x v="0"/>
    <s v="United States"/>
    <x v="29"/>
    <x v="18"/>
    <x v="84"/>
    <x v="0"/>
    <x v="963"/>
    <x v="1"/>
    <x v="9"/>
    <x v="947"/>
    <x v="4479"/>
    <x v="1"/>
    <x v="2"/>
    <x v="5282"/>
  </r>
  <r>
    <n v="6475"/>
    <x v="3228"/>
    <x v="2"/>
    <x v="1112"/>
    <x v="306"/>
    <x v="2"/>
    <s v="BS-11590"/>
    <x v="29"/>
    <x v="1"/>
    <s v="United States"/>
    <x v="10"/>
    <x v="9"/>
    <x v="11"/>
    <x v="3"/>
    <x v="927"/>
    <x v="0"/>
    <x v="0"/>
    <x v="911"/>
    <x v="1168"/>
    <x v="4"/>
    <x v="5"/>
    <x v="5283"/>
  </r>
  <r>
    <n v="6476"/>
    <x v="3229"/>
    <x v="3"/>
    <x v="95"/>
    <x v="272"/>
    <x v="1"/>
    <s v="NR-18550"/>
    <x v="749"/>
    <x v="0"/>
    <s v="United States"/>
    <x v="95"/>
    <x v="2"/>
    <x v="118"/>
    <x v="0"/>
    <x v="881"/>
    <x v="1"/>
    <x v="8"/>
    <x v="866"/>
    <x v="4480"/>
    <x v="1"/>
    <x v="6"/>
    <x v="5284"/>
  </r>
  <r>
    <n v="6477"/>
    <x v="3229"/>
    <x v="3"/>
    <x v="95"/>
    <x v="272"/>
    <x v="1"/>
    <s v="NR-18550"/>
    <x v="749"/>
    <x v="0"/>
    <s v="United States"/>
    <x v="95"/>
    <x v="2"/>
    <x v="118"/>
    <x v="0"/>
    <x v="189"/>
    <x v="1"/>
    <x v="9"/>
    <x v="188"/>
    <x v="4481"/>
    <x v="0"/>
    <x v="2"/>
    <x v="5285"/>
  </r>
  <r>
    <n v="6478"/>
    <x v="3229"/>
    <x v="3"/>
    <x v="95"/>
    <x v="272"/>
    <x v="1"/>
    <s v="NR-18550"/>
    <x v="749"/>
    <x v="0"/>
    <s v="United States"/>
    <x v="95"/>
    <x v="2"/>
    <x v="118"/>
    <x v="0"/>
    <x v="217"/>
    <x v="2"/>
    <x v="11"/>
    <x v="216"/>
    <x v="4482"/>
    <x v="7"/>
    <x v="2"/>
    <x v="5286"/>
  </r>
  <r>
    <n v="6479"/>
    <x v="3229"/>
    <x v="3"/>
    <x v="95"/>
    <x v="272"/>
    <x v="1"/>
    <s v="NR-18550"/>
    <x v="749"/>
    <x v="0"/>
    <s v="United States"/>
    <x v="95"/>
    <x v="2"/>
    <x v="118"/>
    <x v="0"/>
    <x v="1145"/>
    <x v="1"/>
    <x v="10"/>
    <x v="1124"/>
    <x v="12"/>
    <x v="1"/>
    <x v="2"/>
    <x v="12"/>
  </r>
  <r>
    <n v="6480"/>
    <x v="3229"/>
    <x v="3"/>
    <x v="95"/>
    <x v="272"/>
    <x v="1"/>
    <s v="NR-18550"/>
    <x v="749"/>
    <x v="0"/>
    <s v="United States"/>
    <x v="95"/>
    <x v="2"/>
    <x v="118"/>
    <x v="0"/>
    <x v="1066"/>
    <x v="2"/>
    <x v="7"/>
    <x v="1046"/>
    <x v="4483"/>
    <x v="2"/>
    <x v="2"/>
    <x v="5287"/>
  </r>
  <r>
    <n v="6481"/>
    <x v="3229"/>
    <x v="3"/>
    <x v="95"/>
    <x v="272"/>
    <x v="1"/>
    <s v="NR-18550"/>
    <x v="749"/>
    <x v="0"/>
    <s v="United States"/>
    <x v="95"/>
    <x v="2"/>
    <x v="118"/>
    <x v="0"/>
    <x v="1298"/>
    <x v="1"/>
    <x v="9"/>
    <x v="1274"/>
    <x v="4484"/>
    <x v="3"/>
    <x v="2"/>
    <x v="5288"/>
  </r>
  <r>
    <n v="6482"/>
    <x v="3229"/>
    <x v="3"/>
    <x v="95"/>
    <x v="272"/>
    <x v="1"/>
    <s v="NR-18550"/>
    <x v="749"/>
    <x v="0"/>
    <s v="United States"/>
    <x v="95"/>
    <x v="2"/>
    <x v="118"/>
    <x v="0"/>
    <x v="415"/>
    <x v="0"/>
    <x v="0"/>
    <x v="410"/>
    <x v="475"/>
    <x v="0"/>
    <x v="2"/>
    <x v="232"/>
  </r>
  <r>
    <n v="6483"/>
    <x v="3229"/>
    <x v="3"/>
    <x v="95"/>
    <x v="272"/>
    <x v="1"/>
    <s v="NR-18550"/>
    <x v="749"/>
    <x v="0"/>
    <s v="United States"/>
    <x v="95"/>
    <x v="2"/>
    <x v="118"/>
    <x v="0"/>
    <x v="1615"/>
    <x v="2"/>
    <x v="11"/>
    <x v="1597"/>
    <x v="4485"/>
    <x v="0"/>
    <x v="2"/>
    <x v="5289"/>
  </r>
  <r>
    <n v="6484"/>
    <x v="3230"/>
    <x v="3"/>
    <x v="95"/>
    <x v="1201"/>
    <x v="1"/>
    <s v="KN-16390"/>
    <x v="471"/>
    <x v="1"/>
    <s v="United States"/>
    <x v="20"/>
    <x v="15"/>
    <x v="164"/>
    <x v="3"/>
    <x v="855"/>
    <x v="0"/>
    <x v="3"/>
    <x v="840"/>
    <x v="4486"/>
    <x v="0"/>
    <x v="10"/>
    <x v="5290"/>
  </r>
  <r>
    <n v="6485"/>
    <x v="3230"/>
    <x v="3"/>
    <x v="95"/>
    <x v="1201"/>
    <x v="1"/>
    <s v="KN-16390"/>
    <x v="471"/>
    <x v="1"/>
    <s v="United States"/>
    <x v="20"/>
    <x v="15"/>
    <x v="164"/>
    <x v="3"/>
    <x v="1728"/>
    <x v="2"/>
    <x v="15"/>
    <x v="1706"/>
    <x v="4487"/>
    <x v="5"/>
    <x v="0"/>
    <x v="5291"/>
  </r>
  <r>
    <n v="6486"/>
    <x v="3230"/>
    <x v="3"/>
    <x v="95"/>
    <x v="1201"/>
    <x v="1"/>
    <s v="KN-16390"/>
    <x v="471"/>
    <x v="1"/>
    <s v="United States"/>
    <x v="20"/>
    <x v="15"/>
    <x v="164"/>
    <x v="3"/>
    <x v="752"/>
    <x v="1"/>
    <x v="10"/>
    <x v="743"/>
    <x v="1568"/>
    <x v="4"/>
    <x v="0"/>
    <x v="4882"/>
  </r>
  <r>
    <n v="6487"/>
    <x v="3231"/>
    <x v="1"/>
    <x v="1113"/>
    <x v="211"/>
    <x v="1"/>
    <s v="JW-16075"/>
    <x v="493"/>
    <x v="0"/>
    <s v="United States"/>
    <x v="108"/>
    <x v="3"/>
    <x v="222"/>
    <x v="0"/>
    <x v="227"/>
    <x v="1"/>
    <x v="9"/>
    <x v="225"/>
    <x v="4488"/>
    <x v="4"/>
    <x v="2"/>
    <x v="5292"/>
  </r>
  <r>
    <n v="6488"/>
    <x v="3231"/>
    <x v="1"/>
    <x v="1113"/>
    <x v="211"/>
    <x v="1"/>
    <s v="JW-16075"/>
    <x v="493"/>
    <x v="0"/>
    <s v="United States"/>
    <x v="108"/>
    <x v="3"/>
    <x v="222"/>
    <x v="0"/>
    <x v="1395"/>
    <x v="1"/>
    <x v="8"/>
    <x v="1373"/>
    <x v="4489"/>
    <x v="1"/>
    <x v="6"/>
    <x v="5293"/>
  </r>
  <r>
    <n v="6489"/>
    <x v="3231"/>
    <x v="1"/>
    <x v="1113"/>
    <x v="211"/>
    <x v="1"/>
    <s v="JW-16075"/>
    <x v="493"/>
    <x v="0"/>
    <s v="United States"/>
    <x v="108"/>
    <x v="3"/>
    <x v="222"/>
    <x v="0"/>
    <x v="145"/>
    <x v="1"/>
    <x v="10"/>
    <x v="145"/>
    <x v="4490"/>
    <x v="9"/>
    <x v="2"/>
    <x v="5294"/>
  </r>
  <r>
    <n v="6490"/>
    <x v="3232"/>
    <x v="3"/>
    <x v="20"/>
    <x v="706"/>
    <x v="1"/>
    <s v="JM-15535"/>
    <x v="341"/>
    <x v="0"/>
    <s v="United States"/>
    <x v="20"/>
    <x v="15"/>
    <x v="164"/>
    <x v="3"/>
    <x v="1434"/>
    <x v="1"/>
    <x v="10"/>
    <x v="1413"/>
    <x v="56"/>
    <x v="2"/>
    <x v="0"/>
    <x v="56"/>
  </r>
  <r>
    <n v="6491"/>
    <x v="3233"/>
    <x v="2"/>
    <x v="1114"/>
    <x v="76"/>
    <x v="1"/>
    <s v="MF-18250"/>
    <x v="751"/>
    <x v="1"/>
    <s v="United States"/>
    <x v="10"/>
    <x v="9"/>
    <x v="74"/>
    <x v="3"/>
    <x v="596"/>
    <x v="0"/>
    <x v="5"/>
    <x v="591"/>
    <x v="4491"/>
    <x v="4"/>
    <x v="2"/>
    <x v="5295"/>
  </r>
  <r>
    <n v="6492"/>
    <x v="3234"/>
    <x v="0"/>
    <x v="73"/>
    <x v="539"/>
    <x v="1"/>
    <s v="FA-14230"/>
    <x v="135"/>
    <x v="1"/>
    <s v="United States"/>
    <x v="333"/>
    <x v="2"/>
    <x v="414"/>
    <x v="0"/>
    <x v="199"/>
    <x v="0"/>
    <x v="0"/>
    <x v="198"/>
    <x v="4492"/>
    <x v="0"/>
    <x v="2"/>
    <x v="5296"/>
  </r>
  <r>
    <n v="6493"/>
    <x v="3234"/>
    <x v="0"/>
    <x v="73"/>
    <x v="539"/>
    <x v="1"/>
    <s v="FA-14230"/>
    <x v="135"/>
    <x v="1"/>
    <s v="United States"/>
    <x v="333"/>
    <x v="2"/>
    <x v="414"/>
    <x v="0"/>
    <x v="337"/>
    <x v="1"/>
    <x v="4"/>
    <x v="333"/>
    <x v="4493"/>
    <x v="2"/>
    <x v="2"/>
    <x v="5297"/>
  </r>
  <r>
    <n v="6494"/>
    <x v="3234"/>
    <x v="0"/>
    <x v="73"/>
    <x v="539"/>
    <x v="1"/>
    <s v="FA-14230"/>
    <x v="135"/>
    <x v="1"/>
    <s v="United States"/>
    <x v="333"/>
    <x v="2"/>
    <x v="414"/>
    <x v="0"/>
    <x v="1081"/>
    <x v="2"/>
    <x v="7"/>
    <x v="1062"/>
    <x v="4494"/>
    <x v="4"/>
    <x v="2"/>
    <x v="5298"/>
  </r>
  <r>
    <n v="6495"/>
    <x v="3235"/>
    <x v="3"/>
    <x v="960"/>
    <x v="943"/>
    <x v="0"/>
    <s v="KH-16510"/>
    <x v="168"/>
    <x v="0"/>
    <s v="United States"/>
    <x v="12"/>
    <x v="5"/>
    <x v="14"/>
    <x v="2"/>
    <x v="46"/>
    <x v="2"/>
    <x v="11"/>
    <x v="46"/>
    <x v="734"/>
    <x v="0"/>
    <x v="2"/>
    <x v="752"/>
  </r>
  <r>
    <n v="6496"/>
    <x v="3235"/>
    <x v="3"/>
    <x v="960"/>
    <x v="943"/>
    <x v="0"/>
    <s v="KH-16510"/>
    <x v="168"/>
    <x v="0"/>
    <s v="United States"/>
    <x v="12"/>
    <x v="5"/>
    <x v="14"/>
    <x v="2"/>
    <x v="289"/>
    <x v="1"/>
    <x v="10"/>
    <x v="286"/>
    <x v="12"/>
    <x v="1"/>
    <x v="2"/>
    <x v="12"/>
  </r>
  <r>
    <n v="6497"/>
    <x v="3235"/>
    <x v="3"/>
    <x v="960"/>
    <x v="943"/>
    <x v="0"/>
    <s v="KH-16510"/>
    <x v="168"/>
    <x v="0"/>
    <s v="United States"/>
    <x v="12"/>
    <x v="5"/>
    <x v="14"/>
    <x v="2"/>
    <x v="960"/>
    <x v="2"/>
    <x v="11"/>
    <x v="944"/>
    <x v="2689"/>
    <x v="0"/>
    <x v="2"/>
    <x v="2972"/>
  </r>
  <r>
    <n v="6498"/>
    <x v="3236"/>
    <x v="1"/>
    <x v="1115"/>
    <x v="376"/>
    <x v="1"/>
    <s v="SS-20515"/>
    <x v="776"/>
    <x v="2"/>
    <s v="United States"/>
    <x v="103"/>
    <x v="0"/>
    <x v="175"/>
    <x v="0"/>
    <x v="5"/>
    <x v="0"/>
    <x v="5"/>
    <x v="5"/>
    <x v="167"/>
    <x v="1"/>
    <x v="0"/>
    <x v="2821"/>
  </r>
  <r>
    <n v="6499"/>
    <x v="3236"/>
    <x v="1"/>
    <x v="1115"/>
    <x v="376"/>
    <x v="1"/>
    <s v="SS-20515"/>
    <x v="776"/>
    <x v="2"/>
    <s v="United States"/>
    <x v="103"/>
    <x v="0"/>
    <x v="175"/>
    <x v="0"/>
    <x v="491"/>
    <x v="1"/>
    <x v="8"/>
    <x v="486"/>
    <x v="4495"/>
    <x v="6"/>
    <x v="0"/>
    <x v="5299"/>
  </r>
  <r>
    <n v="6500"/>
    <x v="3236"/>
    <x v="1"/>
    <x v="1115"/>
    <x v="376"/>
    <x v="1"/>
    <s v="SS-20515"/>
    <x v="776"/>
    <x v="2"/>
    <s v="United States"/>
    <x v="103"/>
    <x v="0"/>
    <x v="175"/>
    <x v="0"/>
    <x v="1235"/>
    <x v="2"/>
    <x v="11"/>
    <x v="1209"/>
    <x v="4496"/>
    <x v="9"/>
    <x v="0"/>
    <x v="5300"/>
  </r>
  <r>
    <n v="6501"/>
    <x v="3236"/>
    <x v="1"/>
    <x v="1115"/>
    <x v="376"/>
    <x v="1"/>
    <s v="SS-20515"/>
    <x v="776"/>
    <x v="2"/>
    <s v="United States"/>
    <x v="103"/>
    <x v="0"/>
    <x v="175"/>
    <x v="0"/>
    <x v="491"/>
    <x v="1"/>
    <x v="8"/>
    <x v="486"/>
    <x v="4497"/>
    <x v="5"/>
    <x v="0"/>
    <x v="5301"/>
  </r>
  <r>
    <n v="6502"/>
    <x v="3237"/>
    <x v="2"/>
    <x v="981"/>
    <x v="1057"/>
    <x v="1"/>
    <s v="LC-17050"/>
    <x v="702"/>
    <x v="0"/>
    <s v="United States"/>
    <x v="64"/>
    <x v="24"/>
    <x v="81"/>
    <x v="3"/>
    <x v="1501"/>
    <x v="2"/>
    <x v="7"/>
    <x v="1480"/>
    <x v="2651"/>
    <x v="5"/>
    <x v="10"/>
    <x v="2923"/>
  </r>
  <r>
    <n v="6503"/>
    <x v="3237"/>
    <x v="2"/>
    <x v="981"/>
    <x v="1057"/>
    <x v="1"/>
    <s v="LC-17050"/>
    <x v="702"/>
    <x v="0"/>
    <s v="United States"/>
    <x v="64"/>
    <x v="24"/>
    <x v="81"/>
    <x v="3"/>
    <x v="179"/>
    <x v="2"/>
    <x v="7"/>
    <x v="178"/>
    <x v="4498"/>
    <x v="3"/>
    <x v="10"/>
    <x v="5302"/>
  </r>
  <r>
    <n v="6504"/>
    <x v="3237"/>
    <x v="2"/>
    <x v="981"/>
    <x v="1057"/>
    <x v="1"/>
    <s v="LC-17050"/>
    <x v="702"/>
    <x v="0"/>
    <s v="United States"/>
    <x v="64"/>
    <x v="24"/>
    <x v="81"/>
    <x v="3"/>
    <x v="410"/>
    <x v="1"/>
    <x v="8"/>
    <x v="405"/>
    <x v="4499"/>
    <x v="1"/>
    <x v="6"/>
    <x v="5303"/>
  </r>
  <r>
    <n v="6505"/>
    <x v="3238"/>
    <x v="3"/>
    <x v="701"/>
    <x v="228"/>
    <x v="0"/>
    <s v="VW-21775"/>
    <x v="100"/>
    <x v="1"/>
    <s v="United States"/>
    <x v="20"/>
    <x v="15"/>
    <x v="164"/>
    <x v="3"/>
    <x v="403"/>
    <x v="1"/>
    <x v="4"/>
    <x v="399"/>
    <x v="1439"/>
    <x v="1"/>
    <x v="0"/>
    <x v="1515"/>
  </r>
  <r>
    <n v="6506"/>
    <x v="3239"/>
    <x v="0"/>
    <x v="190"/>
    <x v="991"/>
    <x v="1"/>
    <s v="LD-16855"/>
    <x v="777"/>
    <x v="1"/>
    <s v="United States"/>
    <x v="22"/>
    <x v="10"/>
    <x v="155"/>
    <x v="2"/>
    <x v="147"/>
    <x v="1"/>
    <x v="6"/>
    <x v="147"/>
    <x v="4500"/>
    <x v="1"/>
    <x v="2"/>
    <x v="5304"/>
  </r>
  <r>
    <n v="6507"/>
    <x v="3240"/>
    <x v="0"/>
    <x v="790"/>
    <x v="1202"/>
    <x v="0"/>
    <s v="SP-20545"/>
    <x v="259"/>
    <x v="1"/>
    <s v="United States"/>
    <x v="10"/>
    <x v="9"/>
    <x v="105"/>
    <x v="3"/>
    <x v="1774"/>
    <x v="1"/>
    <x v="10"/>
    <x v="1755"/>
    <x v="4501"/>
    <x v="4"/>
    <x v="2"/>
    <x v="5305"/>
  </r>
  <r>
    <n v="6508"/>
    <x v="3240"/>
    <x v="0"/>
    <x v="790"/>
    <x v="1202"/>
    <x v="0"/>
    <s v="SP-20545"/>
    <x v="259"/>
    <x v="1"/>
    <s v="United States"/>
    <x v="10"/>
    <x v="9"/>
    <x v="105"/>
    <x v="3"/>
    <x v="575"/>
    <x v="0"/>
    <x v="5"/>
    <x v="570"/>
    <x v="4502"/>
    <x v="4"/>
    <x v="2"/>
    <x v="5306"/>
  </r>
  <r>
    <n v="6509"/>
    <x v="3241"/>
    <x v="3"/>
    <x v="698"/>
    <x v="738"/>
    <x v="1"/>
    <s v="DK-13150"/>
    <x v="83"/>
    <x v="1"/>
    <s v="United States"/>
    <x v="20"/>
    <x v="15"/>
    <x v="29"/>
    <x v="3"/>
    <x v="314"/>
    <x v="1"/>
    <x v="10"/>
    <x v="361"/>
    <x v="1007"/>
    <x v="2"/>
    <x v="0"/>
    <x v="1046"/>
  </r>
  <r>
    <n v="6510"/>
    <x v="3241"/>
    <x v="3"/>
    <x v="698"/>
    <x v="738"/>
    <x v="1"/>
    <s v="DK-13150"/>
    <x v="83"/>
    <x v="1"/>
    <s v="United States"/>
    <x v="20"/>
    <x v="15"/>
    <x v="29"/>
    <x v="3"/>
    <x v="301"/>
    <x v="1"/>
    <x v="8"/>
    <x v="298"/>
    <x v="4503"/>
    <x v="1"/>
    <x v="2"/>
    <x v="5307"/>
  </r>
  <r>
    <n v="6511"/>
    <x v="3241"/>
    <x v="3"/>
    <x v="698"/>
    <x v="738"/>
    <x v="1"/>
    <s v="DK-13150"/>
    <x v="83"/>
    <x v="1"/>
    <s v="United States"/>
    <x v="20"/>
    <x v="15"/>
    <x v="29"/>
    <x v="3"/>
    <x v="752"/>
    <x v="1"/>
    <x v="10"/>
    <x v="743"/>
    <x v="887"/>
    <x v="1"/>
    <x v="0"/>
    <x v="920"/>
  </r>
  <r>
    <n v="6512"/>
    <x v="3242"/>
    <x v="3"/>
    <x v="904"/>
    <x v="935"/>
    <x v="1"/>
    <s v="FC-14245"/>
    <x v="763"/>
    <x v="2"/>
    <s v="United States"/>
    <x v="8"/>
    <x v="1"/>
    <x v="9"/>
    <x v="1"/>
    <x v="703"/>
    <x v="1"/>
    <x v="6"/>
    <x v="696"/>
    <x v="1708"/>
    <x v="5"/>
    <x v="0"/>
    <x v="5308"/>
  </r>
  <r>
    <n v="6513"/>
    <x v="3242"/>
    <x v="3"/>
    <x v="904"/>
    <x v="935"/>
    <x v="1"/>
    <s v="FC-14245"/>
    <x v="763"/>
    <x v="2"/>
    <s v="United States"/>
    <x v="8"/>
    <x v="1"/>
    <x v="9"/>
    <x v="1"/>
    <x v="1363"/>
    <x v="1"/>
    <x v="2"/>
    <x v="1340"/>
    <x v="132"/>
    <x v="4"/>
    <x v="0"/>
    <x v="2084"/>
  </r>
  <r>
    <n v="6514"/>
    <x v="3242"/>
    <x v="3"/>
    <x v="904"/>
    <x v="935"/>
    <x v="1"/>
    <s v="FC-14245"/>
    <x v="763"/>
    <x v="2"/>
    <s v="United States"/>
    <x v="8"/>
    <x v="1"/>
    <x v="9"/>
    <x v="1"/>
    <x v="1522"/>
    <x v="1"/>
    <x v="10"/>
    <x v="1500"/>
    <x v="2357"/>
    <x v="3"/>
    <x v="0"/>
    <x v="2561"/>
  </r>
  <r>
    <n v="6515"/>
    <x v="3242"/>
    <x v="3"/>
    <x v="904"/>
    <x v="935"/>
    <x v="1"/>
    <s v="FC-14245"/>
    <x v="763"/>
    <x v="2"/>
    <s v="United States"/>
    <x v="8"/>
    <x v="1"/>
    <x v="9"/>
    <x v="1"/>
    <x v="957"/>
    <x v="2"/>
    <x v="7"/>
    <x v="941"/>
    <x v="4504"/>
    <x v="0"/>
    <x v="2"/>
    <x v="5309"/>
  </r>
  <r>
    <n v="6516"/>
    <x v="3243"/>
    <x v="3"/>
    <x v="175"/>
    <x v="184"/>
    <x v="1"/>
    <s v="RD-19480"/>
    <x v="502"/>
    <x v="0"/>
    <s v="United States"/>
    <x v="8"/>
    <x v="1"/>
    <x v="34"/>
    <x v="1"/>
    <x v="955"/>
    <x v="0"/>
    <x v="1"/>
    <x v="939"/>
    <x v="287"/>
    <x v="1"/>
    <x v="2"/>
    <x v="232"/>
  </r>
  <r>
    <n v="6517"/>
    <x v="3243"/>
    <x v="3"/>
    <x v="175"/>
    <x v="184"/>
    <x v="1"/>
    <s v="RD-19480"/>
    <x v="502"/>
    <x v="0"/>
    <s v="United States"/>
    <x v="8"/>
    <x v="1"/>
    <x v="34"/>
    <x v="1"/>
    <x v="1060"/>
    <x v="0"/>
    <x v="5"/>
    <x v="1040"/>
    <x v="4505"/>
    <x v="2"/>
    <x v="0"/>
    <x v="5310"/>
  </r>
  <r>
    <n v="6518"/>
    <x v="3243"/>
    <x v="3"/>
    <x v="175"/>
    <x v="184"/>
    <x v="1"/>
    <s v="RD-19480"/>
    <x v="502"/>
    <x v="0"/>
    <s v="United States"/>
    <x v="8"/>
    <x v="1"/>
    <x v="34"/>
    <x v="1"/>
    <x v="1068"/>
    <x v="1"/>
    <x v="6"/>
    <x v="1048"/>
    <x v="4506"/>
    <x v="12"/>
    <x v="0"/>
    <x v="5311"/>
  </r>
  <r>
    <n v="6519"/>
    <x v="3243"/>
    <x v="3"/>
    <x v="175"/>
    <x v="184"/>
    <x v="1"/>
    <s v="RD-19480"/>
    <x v="502"/>
    <x v="0"/>
    <s v="United States"/>
    <x v="8"/>
    <x v="1"/>
    <x v="34"/>
    <x v="1"/>
    <x v="1309"/>
    <x v="1"/>
    <x v="9"/>
    <x v="1285"/>
    <x v="4507"/>
    <x v="0"/>
    <x v="0"/>
    <x v="5312"/>
  </r>
  <r>
    <n v="6520"/>
    <x v="3243"/>
    <x v="3"/>
    <x v="175"/>
    <x v="184"/>
    <x v="1"/>
    <s v="RD-19480"/>
    <x v="502"/>
    <x v="0"/>
    <s v="United States"/>
    <x v="8"/>
    <x v="1"/>
    <x v="34"/>
    <x v="1"/>
    <x v="472"/>
    <x v="1"/>
    <x v="8"/>
    <x v="468"/>
    <x v="3794"/>
    <x v="7"/>
    <x v="2"/>
    <x v="4353"/>
  </r>
  <r>
    <n v="6521"/>
    <x v="3244"/>
    <x v="3"/>
    <x v="1034"/>
    <x v="827"/>
    <x v="0"/>
    <s v="AR-10540"/>
    <x v="481"/>
    <x v="0"/>
    <s v="United States"/>
    <x v="25"/>
    <x v="12"/>
    <x v="30"/>
    <x v="2"/>
    <x v="316"/>
    <x v="1"/>
    <x v="8"/>
    <x v="313"/>
    <x v="4508"/>
    <x v="4"/>
    <x v="0"/>
    <x v="5313"/>
  </r>
  <r>
    <n v="6522"/>
    <x v="3244"/>
    <x v="3"/>
    <x v="1034"/>
    <x v="827"/>
    <x v="0"/>
    <s v="AR-10540"/>
    <x v="481"/>
    <x v="0"/>
    <s v="United States"/>
    <x v="25"/>
    <x v="12"/>
    <x v="30"/>
    <x v="2"/>
    <x v="1719"/>
    <x v="0"/>
    <x v="1"/>
    <x v="1697"/>
    <x v="3722"/>
    <x v="1"/>
    <x v="0"/>
    <x v="4257"/>
  </r>
  <r>
    <n v="6523"/>
    <x v="3244"/>
    <x v="3"/>
    <x v="1034"/>
    <x v="827"/>
    <x v="0"/>
    <s v="AR-10540"/>
    <x v="481"/>
    <x v="0"/>
    <s v="United States"/>
    <x v="25"/>
    <x v="12"/>
    <x v="30"/>
    <x v="2"/>
    <x v="1788"/>
    <x v="1"/>
    <x v="10"/>
    <x v="1769"/>
    <x v="4509"/>
    <x v="3"/>
    <x v="0"/>
    <x v="5314"/>
  </r>
  <r>
    <n v="6524"/>
    <x v="3245"/>
    <x v="0"/>
    <x v="274"/>
    <x v="522"/>
    <x v="1"/>
    <s v="CC-12100"/>
    <x v="385"/>
    <x v="2"/>
    <s v="United States"/>
    <x v="10"/>
    <x v="9"/>
    <x v="74"/>
    <x v="3"/>
    <x v="1621"/>
    <x v="1"/>
    <x v="2"/>
    <x v="1603"/>
    <x v="1973"/>
    <x v="0"/>
    <x v="2"/>
    <x v="5315"/>
  </r>
  <r>
    <n v="6525"/>
    <x v="3245"/>
    <x v="0"/>
    <x v="274"/>
    <x v="522"/>
    <x v="1"/>
    <s v="CC-12100"/>
    <x v="385"/>
    <x v="2"/>
    <s v="United States"/>
    <x v="10"/>
    <x v="9"/>
    <x v="74"/>
    <x v="3"/>
    <x v="966"/>
    <x v="2"/>
    <x v="7"/>
    <x v="950"/>
    <x v="4510"/>
    <x v="7"/>
    <x v="10"/>
    <x v="4641"/>
  </r>
  <r>
    <n v="6526"/>
    <x v="3245"/>
    <x v="0"/>
    <x v="274"/>
    <x v="522"/>
    <x v="1"/>
    <s v="CC-12100"/>
    <x v="385"/>
    <x v="2"/>
    <s v="United States"/>
    <x v="10"/>
    <x v="9"/>
    <x v="74"/>
    <x v="3"/>
    <x v="31"/>
    <x v="1"/>
    <x v="8"/>
    <x v="31"/>
    <x v="3517"/>
    <x v="2"/>
    <x v="6"/>
    <x v="4004"/>
  </r>
  <r>
    <n v="6527"/>
    <x v="3245"/>
    <x v="0"/>
    <x v="274"/>
    <x v="522"/>
    <x v="1"/>
    <s v="CC-12100"/>
    <x v="385"/>
    <x v="2"/>
    <s v="United States"/>
    <x v="10"/>
    <x v="9"/>
    <x v="74"/>
    <x v="3"/>
    <x v="1375"/>
    <x v="1"/>
    <x v="8"/>
    <x v="1351"/>
    <x v="4511"/>
    <x v="2"/>
    <x v="6"/>
    <x v="5316"/>
  </r>
  <r>
    <n v="6528"/>
    <x v="3246"/>
    <x v="0"/>
    <x v="443"/>
    <x v="470"/>
    <x v="0"/>
    <s v="CA-11965"/>
    <x v="662"/>
    <x v="1"/>
    <s v="United States"/>
    <x v="99"/>
    <x v="34"/>
    <x v="122"/>
    <x v="3"/>
    <x v="615"/>
    <x v="2"/>
    <x v="16"/>
    <x v="610"/>
    <x v="4117"/>
    <x v="4"/>
    <x v="0"/>
    <x v="5317"/>
  </r>
  <r>
    <n v="6529"/>
    <x v="3247"/>
    <x v="2"/>
    <x v="1091"/>
    <x v="166"/>
    <x v="1"/>
    <s v="BT-11530"/>
    <x v="404"/>
    <x v="2"/>
    <s v="United States"/>
    <x v="20"/>
    <x v="15"/>
    <x v="23"/>
    <x v="3"/>
    <x v="1789"/>
    <x v="1"/>
    <x v="4"/>
    <x v="1770"/>
    <x v="4512"/>
    <x v="4"/>
    <x v="0"/>
    <x v="5318"/>
  </r>
  <r>
    <n v="6530"/>
    <x v="3248"/>
    <x v="2"/>
    <x v="1116"/>
    <x v="1203"/>
    <x v="1"/>
    <s v="MG-17875"/>
    <x v="675"/>
    <x v="2"/>
    <s v="United States"/>
    <x v="236"/>
    <x v="5"/>
    <x v="293"/>
    <x v="2"/>
    <x v="865"/>
    <x v="1"/>
    <x v="2"/>
    <x v="33"/>
    <x v="4513"/>
    <x v="1"/>
    <x v="2"/>
    <x v="5319"/>
  </r>
  <r>
    <n v="6531"/>
    <x v="3248"/>
    <x v="2"/>
    <x v="1116"/>
    <x v="1203"/>
    <x v="1"/>
    <s v="MG-17875"/>
    <x v="675"/>
    <x v="2"/>
    <s v="United States"/>
    <x v="236"/>
    <x v="5"/>
    <x v="293"/>
    <x v="2"/>
    <x v="777"/>
    <x v="1"/>
    <x v="8"/>
    <x v="768"/>
    <x v="4514"/>
    <x v="1"/>
    <x v="3"/>
    <x v="5320"/>
  </r>
  <r>
    <n v="6532"/>
    <x v="3249"/>
    <x v="3"/>
    <x v="769"/>
    <x v="274"/>
    <x v="1"/>
    <s v="TP-21130"/>
    <x v="236"/>
    <x v="0"/>
    <s v="United States"/>
    <x v="30"/>
    <x v="11"/>
    <x v="38"/>
    <x v="2"/>
    <x v="1039"/>
    <x v="1"/>
    <x v="6"/>
    <x v="1020"/>
    <x v="3454"/>
    <x v="2"/>
    <x v="0"/>
    <x v="5321"/>
  </r>
  <r>
    <n v="6533"/>
    <x v="3249"/>
    <x v="3"/>
    <x v="769"/>
    <x v="274"/>
    <x v="1"/>
    <s v="TP-21130"/>
    <x v="236"/>
    <x v="0"/>
    <s v="United States"/>
    <x v="30"/>
    <x v="11"/>
    <x v="38"/>
    <x v="2"/>
    <x v="1779"/>
    <x v="2"/>
    <x v="11"/>
    <x v="1760"/>
    <x v="4515"/>
    <x v="7"/>
    <x v="0"/>
    <x v="5322"/>
  </r>
  <r>
    <n v="6534"/>
    <x v="3249"/>
    <x v="3"/>
    <x v="769"/>
    <x v="274"/>
    <x v="1"/>
    <s v="TP-21130"/>
    <x v="236"/>
    <x v="0"/>
    <s v="United States"/>
    <x v="30"/>
    <x v="11"/>
    <x v="38"/>
    <x v="2"/>
    <x v="1593"/>
    <x v="2"/>
    <x v="11"/>
    <x v="1576"/>
    <x v="4516"/>
    <x v="2"/>
    <x v="0"/>
    <x v="5323"/>
  </r>
  <r>
    <n v="6535"/>
    <x v="3250"/>
    <x v="2"/>
    <x v="664"/>
    <x v="794"/>
    <x v="1"/>
    <s v="GT-14710"/>
    <x v="218"/>
    <x v="0"/>
    <s v="United States"/>
    <x v="198"/>
    <x v="15"/>
    <x v="249"/>
    <x v="3"/>
    <x v="1176"/>
    <x v="1"/>
    <x v="8"/>
    <x v="1153"/>
    <x v="4517"/>
    <x v="1"/>
    <x v="2"/>
    <x v="5324"/>
  </r>
  <r>
    <n v="6536"/>
    <x v="3250"/>
    <x v="2"/>
    <x v="664"/>
    <x v="794"/>
    <x v="1"/>
    <s v="GT-14710"/>
    <x v="218"/>
    <x v="0"/>
    <s v="United States"/>
    <x v="198"/>
    <x v="15"/>
    <x v="249"/>
    <x v="3"/>
    <x v="1248"/>
    <x v="0"/>
    <x v="0"/>
    <x v="1223"/>
    <x v="4518"/>
    <x v="12"/>
    <x v="2"/>
    <x v="5325"/>
  </r>
  <r>
    <n v="6537"/>
    <x v="3251"/>
    <x v="2"/>
    <x v="22"/>
    <x v="1204"/>
    <x v="2"/>
    <s v="FH-14365"/>
    <x v="92"/>
    <x v="1"/>
    <s v="United States"/>
    <x v="289"/>
    <x v="18"/>
    <x v="364"/>
    <x v="0"/>
    <x v="962"/>
    <x v="0"/>
    <x v="3"/>
    <x v="946"/>
    <x v="4238"/>
    <x v="1"/>
    <x v="10"/>
    <x v="4946"/>
  </r>
  <r>
    <n v="6538"/>
    <x v="3251"/>
    <x v="2"/>
    <x v="22"/>
    <x v="1204"/>
    <x v="2"/>
    <s v="FH-14365"/>
    <x v="92"/>
    <x v="1"/>
    <s v="United States"/>
    <x v="289"/>
    <x v="18"/>
    <x v="364"/>
    <x v="0"/>
    <x v="356"/>
    <x v="1"/>
    <x v="4"/>
    <x v="352"/>
    <x v="2066"/>
    <x v="1"/>
    <x v="2"/>
    <x v="5326"/>
  </r>
  <r>
    <n v="6539"/>
    <x v="3252"/>
    <x v="1"/>
    <x v="969"/>
    <x v="697"/>
    <x v="1"/>
    <s v="HK-14890"/>
    <x v="96"/>
    <x v="1"/>
    <s v="United States"/>
    <x v="46"/>
    <x v="13"/>
    <x v="284"/>
    <x v="3"/>
    <x v="559"/>
    <x v="2"/>
    <x v="7"/>
    <x v="553"/>
    <x v="4519"/>
    <x v="7"/>
    <x v="0"/>
    <x v="5327"/>
  </r>
  <r>
    <n v="6540"/>
    <x v="3252"/>
    <x v="1"/>
    <x v="969"/>
    <x v="697"/>
    <x v="1"/>
    <s v="HK-14890"/>
    <x v="96"/>
    <x v="1"/>
    <s v="United States"/>
    <x v="46"/>
    <x v="13"/>
    <x v="284"/>
    <x v="3"/>
    <x v="1340"/>
    <x v="0"/>
    <x v="1"/>
    <x v="1316"/>
    <x v="4520"/>
    <x v="2"/>
    <x v="0"/>
    <x v="5328"/>
  </r>
  <r>
    <n v="6541"/>
    <x v="3253"/>
    <x v="3"/>
    <x v="673"/>
    <x v="381"/>
    <x v="2"/>
    <s v="CC-12220"/>
    <x v="417"/>
    <x v="0"/>
    <s v="United States"/>
    <x v="4"/>
    <x v="4"/>
    <x v="5"/>
    <x v="1"/>
    <x v="1635"/>
    <x v="1"/>
    <x v="10"/>
    <x v="1616"/>
    <x v="4521"/>
    <x v="5"/>
    <x v="0"/>
    <x v="5329"/>
  </r>
  <r>
    <n v="6542"/>
    <x v="3253"/>
    <x v="3"/>
    <x v="673"/>
    <x v="381"/>
    <x v="2"/>
    <s v="CC-12220"/>
    <x v="417"/>
    <x v="0"/>
    <s v="United States"/>
    <x v="4"/>
    <x v="4"/>
    <x v="5"/>
    <x v="1"/>
    <x v="583"/>
    <x v="0"/>
    <x v="5"/>
    <x v="578"/>
    <x v="1839"/>
    <x v="0"/>
    <x v="0"/>
    <x v="5330"/>
  </r>
  <r>
    <n v="6543"/>
    <x v="3253"/>
    <x v="3"/>
    <x v="673"/>
    <x v="381"/>
    <x v="2"/>
    <s v="CC-12220"/>
    <x v="417"/>
    <x v="0"/>
    <s v="United States"/>
    <x v="4"/>
    <x v="4"/>
    <x v="5"/>
    <x v="1"/>
    <x v="1517"/>
    <x v="2"/>
    <x v="7"/>
    <x v="1495"/>
    <x v="4220"/>
    <x v="1"/>
    <x v="2"/>
    <x v="4923"/>
  </r>
  <r>
    <n v="6544"/>
    <x v="3253"/>
    <x v="3"/>
    <x v="673"/>
    <x v="381"/>
    <x v="2"/>
    <s v="CC-12220"/>
    <x v="417"/>
    <x v="0"/>
    <s v="United States"/>
    <x v="4"/>
    <x v="4"/>
    <x v="5"/>
    <x v="1"/>
    <x v="1291"/>
    <x v="1"/>
    <x v="4"/>
    <x v="1268"/>
    <x v="3304"/>
    <x v="7"/>
    <x v="0"/>
    <x v="3729"/>
  </r>
  <r>
    <n v="6545"/>
    <x v="3254"/>
    <x v="3"/>
    <x v="304"/>
    <x v="380"/>
    <x v="1"/>
    <s v="DP-13000"/>
    <x v="24"/>
    <x v="0"/>
    <s v="United States"/>
    <x v="138"/>
    <x v="24"/>
    <x v="177"/>
    <x v="3"/>
    <x v="1561"/>
    <x v="1"/>
    <x v="8"/>
    <x v="1542"/>
    <x v="4522"/>
    <x v="2"/>
    <x v="6"/>
    <x v="5331"/>
  </r>
  <r>
    <n v="6546"/>
    <x v="3254"/>
    <x v="3"/>
    <x v="304"/>
    <x v="380"/>
    <x v="1"/>
    <s v="DP-13000"/>
    <x v="24"/>
    <x v="0"/>
    <s v="United States"/>
    <x v="138"/>
    <x v="24"/>
    <x v="177"/>
    <x v="3"/>
    <x v="840"/>
    <x v="1"/>
    <x v="2"/>
    <x v="826"/>
    <x v="1325"/>
    <x v="0"/>
    <x v="2"/>
    <x v="1382"/>
  </r>
  <r>
    <n v="6547"/>
    <x v="3254"/>
    <x v="3"/>
    <x v="304"/>
    <x v="380"/>
    <x v="1"/>
    <s v="DP-13000"/>
    <x v="24"/>
    <x v="0"/>
    <s v="United States"/>
    <x v="138"/>
    <x v="24"/>
    <x v="177"/>
    <x v="3"/>
    <x v="1693"/>
    <x v="1"/>
    <x v="10"/>
    <x v="1672"/>
    <x v="1636"/>
    <x v="7"/>
    <x v="2"/>
    <x v="1733"/>
  </r>
  <r>
    <n v="6548"/>
    <x v="3255"/>
    <x v="2"/>
    <x v="72"/>
    <x v="1154"/>
    <x v="1"/>
    <s v="VF-21715"/>
    <x v="665"/>
    <x v="2"/>
    <s v="United States"/>
    <x v="308"/>
    <x v="10"/>
    <x v="385"/>
    <x v="2"/>
    <x v="83"/>
    <x v="0"/>
    <x v="1"/>
    <x v="83"/>
    <x v="4523"/>
    <x v="5"/>
    <x v="4"/>
    <x v="5332"/>
  </r>
  <r>
    <n v="6549"/>
    <x v="3255"/>
    <x v="2"/>
    <x v="72"/>
    <x v="1154"/>
    <x v="1"/>
    <s v="VF-21715"/>
    <x v="665"/>
    <x v="2"/>
    <s v="United States"/>
    <x v="308"/>
    <x v="10"/>
    <x v="385"/>
    <x v="2"/>
    <x v="1749"/>
    <x v="1"/>
    <x v="10"/>
    <x v="1730"/>
    <x v="1133"/>
    <x v="1"/>
    <x v="2"/>
    <x v="4654"/>
  </r>
  <r>
    <n v="6550"/>
    <x v="3256"/>
    <x v="1"/>
    <x v="117"/>
    <x v="1205"/>
    <x v="2"/>
    <s v="GH-14410"/>
    <x v="689"/>
    <x v="2"/>
    <s v="United States"/>
    <x v="69"/>
    <x v="11"/>
    <x v="87"/>
    <x v="2"/>
    <x v="792"/>
    <x v="0"/>
    <x v="1"/>
    <x v="782"/>
    <x v="4524"/>
    <x v="5"/>
    <x v="0"/>
    <x v="5333"/>
  </r>
  <r>
    <n v="6551"/>
    <x v="3257"/>
    <x v="1"/>
    <x v="549"/>
    <x v="397"/>
    <x v="0"/>
    <s v="JH-16180"/>
    <x v="423"/>
    <x v="0"/>
    <s v="United States"/>
    <x v="20"/>
    <x v="15"/>
    <x v="45"/>
    <x v="3"/>
    <x v="1455"/>
    <x v="0"/>
    <x v="1"/>
    <x v="1432"/>
    <x v="4525"/>
    <x v="4"/>
    <x v="9"/>
    <x v="5334"/>
  </r>
  <r>
    <n v="6552"/>
    <x v="3258"/>
    <x v="3"/>
    <x v="819"/>
    <x v="91"/>
    <x v="0"/>
    <s v="RB-19465"/>
    <x v="46"/>
    <x v="2"/>
    <s v="United States"/>
    <x v="1"/>
    <x v="1"/>
    <x v="1"/>
    <x v="1"/>
    <x v="481"/>
    <x v="1"/>
    <x v="10"/>
    <x v="477"/>
    <x v="522"/>
    <x v="0"/>
    <x v="0"/>
    <x v="534"/>
  </r>
  <r>
    <n v="6553"/>
    <x v="3258"/>
    <x v="3"/>
    <x v="819"/>
    <x v="91"/>
    <x v="0"/>
    <s v="RB-19465"/>
    <x v="46"/>
    <x v="2"/>
    <s v="United States"/>
    <x v="1"/>
    <x v="1"/>
    <x v="1"/>
    <x v="1"/>
    <x v="967"/>
    <x v="1"/>
    <x v="4"/>
    <x v="951"/>
    <x v="1237"/>
    <x v="2"/>
    <x v="0"/>
    <x v="1284"/>
  </r>
  <r>
    <n v="6554"/>
    <x v="3259"/>
    <x v="2"/>
    <x v="22"/>
    <x v="657"/>
    <x v="0"/>
    <s v="LS-16975"/>
    <x v="60"/>
    <x v="2"/>
    <s v="United States"/>
    <x v="22"/>
    <x v="10"/>
    <x v="155"/>
    <x v="2"/>
    <x v="590"/>
    <x v="2"/>
    <x v="11"/>
    <x v="585"/>
    <x v="1895"/>
    <x v="4"/>
    <x v="2"/>
    <x v="5335"/>
  </r>
  <r>
    <n v="6555"/>
    <x v="3259"/>
    <x v="2"/>
    <x v="22"/>
    <x v="657"/>
    <x v="0"/>
    <s v="LS-16975"/>
    <x v="60"/>
    <x v="2"/>
    <s v="United States"/>
    <x v="22"/>
    <x v="10"/>
    <x v="155"/>
    <x v="2"/>
    <x v="1672"/>
    <x v="1"/>
    <x v="4"/>
    <x v="1651"/>
    <x v="4526"/>
    <x v="1"/>
    <x v="2"/>
    <x v="5336"/>
  </r>
  <r>
    <n v="6556"/>
    <x v="3259"/>
    <x v="2"/>
    <x v="22"/>
    <x v="657"/>
    <x v="0"/>
    <s v="LS-16975"/>
    <x v="60"/>
    <x v="2"/>
    <s v="United States"/>
    <x v="22"/>
    <x v="10"/>
    <x v="155"/>
    <x v="2"/>
    <x v="1790"/>
    <x v="1"/>
    <x v="10"/>
    <x v="1771"/>
    <x v="4527"/>
    <x v="7"/>
    <x v="2"/>
    <x v="5337"/>
  </r>
  <r>
    <n v="6557"/>
    <x v="3259"/>
    <x v="2"/>
    <x v="22"/>
    <x v="657"/>
    <x v="0"/>
    <s v="LS-16975"/>
    <x v="60"/>
    <x v="2"/>
    <s v="United States"/>
    <x v="22"/>
    <x v="10"/>
    <x v="155"/>
    <x v="2"/>
    <x v="1311"/>
    <x v="1"/>
    <x v="8"/>
    <x v="1288"/>
    <x v="4528"/>
    <x v="7"/>
    <x v="3"/>
    <x v="5338"/>
  </r>
  <r>
    <n v="6558"/>
    <x v="3259"/>
    <x v="2"/>
    <x v="22"/>
    <x v="657"/>
    <x v="0"/>
    <s v="LS-16975"/>
    <x v="60"/>
    <x v="2"/>
    <s v="United States"/>
    <x v="22"/>
    <x v="10"/>
    <x v="155"/>
    <x v="2"/>
    <x v="580"/>
    <x v="1"/>
    <x v="2"/>
    <x v="575"/>
    <x v="4529"/>
    <x v="7"/>
    <x v="2"/>
    <x v="5339"/>
  </r>
  <r>
    <n v="6559"/>
    <x v="3260"/>
    <x v="1"/>
    <x v="1117"/>
    <x v="1206"/>
    <x v="1"/>
    <s v="EB-13750"/>
    <x v="494"/>
    <x v="1"/>
    <s v="United States"/>
    <x v="198"/>
    <x v="15"/>
    <x v="249"/>
    <x v="3"/>
    <x v="499"/>
    <x v="0"/>
    <x v="1"/>
    <x v="494"/>
    <x v="4530"/>
    <x v="6"/>
    <x v="9"/>
    <x v="5340"/>
  </r>
  <r>
    <n v="6560"/>
    <x v="3261"/>
    <x v="0"/>
    <x v="658"/>
    <x v="1050"/>
    <x v="1"/>
    <s v="DK-12835"/>
    <x v="460"/>
    <x v="1"/>
    <s v="United States"/>
    <x v="43"/>
    <x v="1"/>
    <x v="52"/>
    <x v="1"/>
    <x v="970"/>
    <x v="1"/>
    <x v="12"/>
    <x v="955"/>
    <x v="4531"/>
    <x v="2"/>
    <x v="0"/>
    <x v="5341"/>
  </r>
  <r>
    <n v="6561"/>
    <x v="3261"/>
    <x v="0"/>
    <x v="658"/>
    <x v="1050"/>
    <x v="1"/>
    <s v="DK-12835"/>
    <x v="460"/>
    <x v="1"/>
    <s v="United States"/>
    <x v="43"/>
    <x v="1"/>
    <x v="52"/>
    <x v="1"/>
    <x v="365"/>
    <x v="1"/>
    <x v="2"/>
    <x v="360"/>
    <x v="982"/>
    <x v="7"/>
    <x v="0"/>
    <x v="1020"/>
  </r>
  <r>
    <n v="6562"/>
    <x v="3262"/>
    <x v="3"/>
    <x v="185"/>
    <x v="504"/>
    <x v="2"/>
    <s v="SC-20260"/>
    <x v="609"/>
    <x v="1"/>
    <s v="United States"/>
    <x v="81"/>
    <x v="5"/>
    <x v="174"/>
    <x v="2"/>
    <x v="731"/>
    <x v="1"/>
    <x v="9"/>
    <x v="723"/>
    <x v="4532"/>
    <x v="2"/>
    <x v="3"/>
    <x v="5342"/>
  </r>
  <r>
    <n v="6563"/>
    <x v="3263"/>
    <x v="2"/>
    <x v="1118"/>
    <x v="1207"/>
    <x v="1"/>
    <s v="CT-11995"/>
    <x v="564"/>
    <x v="0"/>
    <s v="United States"/>
    <x v="104"/>
    <x v="31"/>
    <x v="128"/>
    <x v="3"/>
    <x v="61"/>
    <x v="1"/>
    <x v="8"/>
    <x v="61"/>
    <x v="4533"/>
    <x v="1"/>
    <x v="0"/>
    <x v="5343"/>
  </r>
  <r>
    <n v="6564"/>
    <x v="3263"/>
    <x v="2"/>
    <x v="1118"/>
    <x v="1207"/>
    <x v="1"/>
    <s v="CT-11995"/>
    <x v="564"/>
    <x v="0"/>
    <s v="United States"/>
    <x v="104"/>
    <x v="31"/>
    <x v="128"/>
    <x v="3"/>
    <x v="1582"/>
    <x v="0"/>
    <x v="3"/>
    <x v="1564"/>
    <x v="4534"/>
    <x v="0"/>
    <x v="4"/>
    <x v="5344"/>
  </r>
  <r>
    <n v="6565"/>
    <x v="3263"/>
    <x v="2"/>
    <x v="1118"/>
    <x v="1207"/>
    <x v="1"/>
    <s v="CT-11995"/>
    <x v="564"/>
    <x v="0"/>
    <s v="United States"/>
    <x v="104"/>
    <x v="31"/>
    <x v="128"/>
    <x v="3"/>
    <x v="671"/>
    <x v="1"/>
    <x v="6"/>
    <x v="665"/>
    <x v="880"/>
    <x v="1"/>
    <x v="0"/>
    <x v="1032"/>
  </r>
  <r>
    <n v="6566"/>
    <x v="3263"/>
    <x v="2"/>
    <x v="1118"/>
    <x v="1207"/>
    <x v="1"/>
    <s v="CT-11995"/>
    <x v="564"/>
    <x v="0"/>
    <s v="United States"/>
    <x v="104"/>
    <x v="31"/>
    <x v="128"/>
    <x v="3"/>
    <x v="635"/>
    <x v="0"/>
    <x v="1"/>
    <x v="629"/>
    <x v="1739"/>
    <x v="4"/>
    <x v="0"/>
    <x v="1846"/>
  </r>
  <r>
    <n v="6567"/>
    <x v="3264"/>
    <x v="3"/>
    <x v="1119"/>
    <x v="493"/>
    <x v="0"/>
    <s v="CB-12025"/>
    <x v="90"/>
    <x v="0"/>
    <s v="United States"/>
    <x v="435"/>
    <x v="5"/>
    <x v="525"/>
    <x v="2"/>
    <x v="569"/>
    <x v="1"/>
    <x v="8"/>
    <x v="564"/>
    <x v="4535"/>
    <x v="4"/>
    <x v="3"/>
    <x v="5345"/>
  </r>
  <r>
    <n v="6568"/>
    <x v="3264"/>
    <x v="3"/>
    <x v="1119"/>
    <x v="493"/>
    <x v="0"/>
    <s v="CB-12025"/>
    <x v="90"/>
    <x v="0"/>
    <s v="United States"/>
    <x v="435"/>
    <x v="5"/>
    <x v="525"/>
    <x v="2"/>
    <x v="1325"/>
    <x v="1"/>
    <x v="6"/>
    <x v="33"/>
    <x v="4536"/>
    <x v="2"/>
    <x v="2"/>
    <x v="5346"/>
  </r>
  <r>
    <n v="6569"/>
    <x v="3265"/>
    <x v="2"/>
    <x v="891"/>
    <x v="1117"/>
    <x v="1"/>
    <s v="KM-16720"/>
    <x v="27"/>
    <x v="0"/>
    <s v="United States"/>
    <x v="12"/>
    <x v="5"/>
    <x v="14"/>
    <x v="2"/>
    <x v="59"/>
    <x v="1"/>
    <x v="6"/>
    <x v="59"/>
    <x v="3794"/>
    <x v="0"/>
    <x v="2"/>
    <x v="5347"/>
  </r>
  <r>
    <n v="6570"/>
    <x v="3265"/>
    <x v="2"/>
    <x v="891"/>
    <x v="1117"/>
    <x v="1"/>
    <s v="KM-16720"/>
    <x v="27"/>
    <x v="0"/>
    <s v="United States"/>
    <x v="12"/>
    <x v="5"/>
    <x v="14"/>
    <x v="2"/>
    <x v="291"/>
    <x v="0"/>
    <x v="1"/>
    <x v="288"/>
    <x v="2613"/>
    <x v="1"/>
    <x v="4"/>
    <x v="2877"/>
  </r>
  <r>
    <n v="6571"/>
    <x v="3265"/>
    <x v="2"/>
    <x v="891"/>
    <x v="1117"/>
    <x v="1"/>
    <s v="KM-16720"/>
    <x v="27"/>
    <x v="0"/>
    <s v="United States"/>
    <x v="12"/>
    <x v="5"/>
    <x v="14"/>
    <x v="2"/>
    <x v="633"/>
    <x v="1"/>
    <x v="12"/>
    <x v="627"/>
    <x v="842"/>
    <x v="1"/>
    <x v="2"/>
    <x v="873"/>
  </r>
  <r>
    <n v="6572"/>
    <x v="3265"/>
    <x v="2"/>
    <x v="891"/>
    <x v="1117"/>
    <x v="1"/>
    <s v="KM-16720"/>
    <x v="27"/>
    <x v="0"/>
    <s v="United States"/>
    <x v="12"/>
    <x v="5"/>
    <x v="14"/>
    <x v="2"/>
    <x v="1523"/>
    <x v="2"/>
    <x v="11"/>
    <x v="1501"/>
    <x v="2671"/>
    <x v="1"/>
    <x v="2"/>
    <x v="2948"/>
  </r>
  <r>
    <n v="6573"/>
    <x v="3266"/>
    <x v="0"/>
    <x v="1120"/>
    <x v="577"/>
    <x v="1"/>
    <s v="RD-19720"/>
    <x v="742"/>
    <x v="0"/>
    <s v="United States"/>
    <x v="4"/>
    <x v="4"/>
    <x v="59"/>
    <x v="1"/>
    <x v="1296"/>
    <x v="1"/>
    <x v="10"/>
    <x v="1272"/>
    <x v="493"/>
    <x v="0"/>
    <x v="0"/>
    <x v="2181"/>
  </r>
  <r>
    <n v="6574"/>
    <x v="3267"/>
    <x v="0"/>
    <x v="881"/>
    <x v="724"/>
    <x v="1"/>
    <s v="BP-11050"/>
    <x v="771"/>
    <x v="1"/>
    <s v="United States"/>
    <x v="135"/>
    <x v="30"/>
    <x v="170"/>
    <x v="3"/>
    <x v="426"/>
    <x v="1"/>
    <x v="4"/>
    <x v="421"/>
    <x v="1626"/>
    <x v="4"/>
    <x v="0"/>
    <x v="1723"/>
  </r>
  <r>
    <n v="6575"/>
    <x v="3267"/>
    <x v="0"/>
    <x v="881"/>
    <x v="724"/>
    <x v="1"/>
    <s v="BP-11050"/>
    <x v="771"/>
    <x v="1"/>
    <s v="United States"/>
    <x v="135"/>
    <x v="30"/>
    <x v="170"/>
    <x v="3"/>
    <x v="1791"/>
    <x v="2"/>
    <x v="15"/>
    <x v="1772"/>
    <x v="4537"/>
    <x v="8"/>
    <x v="0"/>
    <x v="5348"/>
  </r>
  <r>
    <n v="6576"/>
    <x v="3268"/>
    <x v="3"/>
    <x v="448"/>
    <x v="494"/>
    <x v="1"/>
    <s v="EJ-13720"/>
    <x v="719"/>
    <x v="0"/>
    <s v="United States"/>
    <x v="1"/>
    <x v="1"/>
    <x v="141"/>
    <x v="1"/>
    <x v="1543"/>
    <x v="2"/>
    <x v="11"/>
    <x v="1522"/>
    <x v="4538"/>
    <x v="8"/>
    <x v="0"/>
    <x v="5349"/>
  </r>
  <r>
    <n v="6577"/>
    <x v="3268"/>
    <x v="3"/>
    <x v="448"/>
    <x v="494"/>
    <x v="1"/>
    <s v="EJ-13720"/>
    <x v="719"/>
    <x v="0"/>
    <s v="United States"/>
    <x v="1"/>
    <x v="1"/>
    <x v="141"/>
    <x v="1"/>
    <x v="56"/>
    <x v="0"/>
    <x v="1"/>
    <x v="56"/>
    <x v="3011"/>
    <x v="1"/>
    <x v="2"/>
    <x v="4362"/>
  </r>
  <r>
    <n v="6578"/>
    <x v="3269"/>
    <x v="1"/>
    <x v="401"/>
    <x v="223"/>
    <x v="0"/>
    <s v="RO-19780"/>
    <x v="197"/>
    <x v="0"/>
    <s v="United States"/>
    <x v="81"/>
    <x v="17"/>
    <x v="101"/>
    <x v="0"/>
    <x v="1129"/>
    <x v="2"/>
    <x v="7"/>
    <x v="1108"/>
    <x v="2131"/>
    <x v="5"/>
    <x v="0"/>
    <x v="5350"/>
  </r>
  <r>
    <n v="6579"/>
    <x v="3270"/>
    <x v="2"/>
    <x v="55"/>
    <x v="83"/>
    <x v="1"/>
    <s v="MW-18220"/>
    <x v="596"/>
    <x v="0"/>
    <s v="United States"/>
    <x v="4"/>
    <x v="4"/>
    <x v="5"/>
    <x v="1"/>
    <x v="1149"/>
    <x v="2"/>
    <x v="7"/>
    <x v="1128"/>
    <x v="4539"/>
    <x v="3"/>
    <x v="2"/>
    <x v="5351"/>
  </r>
  <r>
    <n v="6580"/>
    <x v="3271"/>
    <x v="0"/>
    <x v="332"/>
    <x v="856"/>
    <x v="3"/>
    <s v="MS-17530"/>
    <x v="652"/>
    <x v="0"/>
    <s v="United States"/>
    <x v="4"/>
    <x v="4"/>
    <x v="59"/>
    <x v="1"/>
    <x v="1083"/>
    <x v="1"/>
    <x v="10"/>
    <x v="1064"/>
    <x v="3890"/>
    <x v="7"/>
    <x v="0"/>
    <x v="5161"/>
  </r>
  <r>
    <n v="6581"/>
    <x v="3271"/>
    <x v="0"/>
    <x v="332"/>
    <x v="856"/>
    <x v="3"/>
    <s v="MS-17530"/>
    <x v="652"/>
    <x v="0"/>
    <s v="United States"/>
    <x v="4"/>
    <x v="4"/>
    <x v="59"/>
    <x v="1"/>
    <x v="1622"/>
    <x v="1"/>
    <x v="6"/>
    <x v="1041"/>
    <x v="484"/>
    <x v="1"/>
    <x v="0"/>
    <x v="5352"/>
  </r>
  <r>
    <n v="6582"/>
    <x v="3271"/>
    <x v="0"/>
    <x v="332"/>
    <x v="856"/>
    <x v="3"/>
    <s v="MS-17530"/>
    <x v="652"/>
    <x v="0"/>
    <s v="United States"/>
    <x v="4"/>
    <x v="4"/>
    <x v="59"/>
    <x v="1"/>
    <x v="1792"/>
    <x v="0"/>
    <x v="5"/>
    <x v="1773"/>
    <x v="3113"/>
    <x v="1"/>
    <x v="0"/>
    <x v="5353"/>
  </r>
  <r>
    <n v="6583"/>
    <x v="3272"/>
    <x v="0"/>
    <x v="1121"/>
    <x v="1208"/>
    <x v="1"/>
    <s v="DW-13585"/>
    <x v="61"/>
    <x v="1"/>
    <s v="United States"/>
    <x v="156"/>
    <x v="4"/>
    <x v="199"/>
    <x v="1"/>
    <x v="603"/>
    <x v="2"/>
    <x v="11"/>
    <x v="598"/>
    <x v="690"/>
    <x v="1"/>
    <x v="0"/>
    <x v="704"/>
  </r>
  <r>
    <n v="6584"/>
    <x v="3273"/>
    <x v="3"/>
    <x v="246"/>
    <x v="1186"/>
    <x v="1"/>
    <s v="AM-10705"/>
    <x v="562"/>
    <x v="0"/>
    <s v="United States"/>
    <x v="127"/>
    <x v="17"/>
    <x v="269"/>
    <x v="0"/>
    <x v="1385"/>
    <x v="1"/>
    <x v="6"/>
    <x v="1362"/>
    <x v="3113"/>
    <x v="5"/>
    <x v="0"/>
    <x v="5354"/>
  </r>
  <r>
    <n v="6585"/>
    <x v="3273"/>
    <x v="3"/>
    <x v="246"/>
    <x v="1186"/>
    <x v="1"/>
    <s v="AM-10705"/>
    <x v="562"/>
    <x v="0"/>
    <s v="United States"/>
    <x v="127"/>
    <x v="17"/>
    <x v="269"/>
    <x v="0"/>
    <x v="704"/>
    <x v="2"/>
    <x v="7"/>
    <x v="697"/>
    <x v="1081"/>
    <x v="4"/>
    <x v="0"/>
    <x v="5355"/>
  </r>
  <r>
    <n v="6586"/>
    <x v="3273"/>
    <x v="3"/>
    <x v="246"/>
    <x v="1186"/>
    <x v="1"/>
    <s v="AM-10705"/>
    <x v="562"/>
    <x v="0"/>
    <s v="United States"/>
    <x v="127"/>
    <x v="17"/>
    <x v="269"/>
    <x v="0"/>
    <x v="247"/>
    <x v="0"/>
    <x v="5"/>
    <x v="245"/>
    <x v="3454"/>
    <x v="2"/>
    <x v="0"/>
    <x v="5356"/>
  </r>
  <r>
    <n v="6587"/>
    <x v="3273"/>
    <x v="3"/>
    <x v="246"/>
    <x v="1186"/>
    <x v="1"/>
    <s v="AM-10705"/>
    <x v="562"/>
    <x v="0"/>
    <s v="United States"/>
    <x v="127"/>
    <x v="17"/>
    <x v="269"/>
    <x v="0"/>
    <x v="950"/>
    <x v="1"/>
    <x v="6"/>
    <x v="934"/>
    <x v="1209"/>
    <x v="5"/>
    <x v="0"/>
    <x v="1254"/>
  </r>
  <r>
    <n v="6588"/>
    <x v="3273"/>
    <x v="3"/>
    <x v="246"/>
    <x v="1186"/>
    <x v="1"/>
    <s v="AM-10705"/>
    <x v="562"/>
    <x v="0"/>
    <s v="United States"/>
    <x v="127"/>
    <x v="17"/>
    <x v="269"/>
    <x v="0"/>
    <x v="713"/>
    <x v="0"/>
    <x v="0"/>
    <x v="705"/>
    <x v="3367"/>
    <x v="1"/>
    <x v="0"/>
    <x v="5357"/>
  </r>
  <r>
    <n v="6589"/>
    <x v="3273"/>
    <x v="3"/>
    <x v="246"/>
    <x v="1186"/>
    <x v="1"/>
    <s v="AM-10705"/>
    <x v="562"/>
    <x v="0"/>
    <s v="United States"/>
    <x v="127"/>
    <x v="17"/>
    <x v="269"/>
    <x v="0"/>
    <x v="591"/>
    <x v="1"/>
    <x v="8"/>
    <x v="586"/>
    <x v="1830"/>
    <x v="1"/>
    <x v="0"/>
    <x v="5358"/>
  </r>
  <r>
    <n v="6590"/>
    <x v="3273"/>
    <x v="3"/>
    <x v="246"/>
    <x v="1186"/>
    <x v="1"/>
    <s v="AM-10705"/>
    <x v="562"/>
    <x v="0"/>
    <s v="United States"/>
    <x v="127"/>
    <x v="17"/>
    <x v="269"/>
    <x v="0"/>
    <x v="413"/>
    <x v="1"/>
    <x v="14"/>
    <x v="408"/>
    <x v="4540"/>
    <x v="0"/>
    <x v="0"/>
    <x v="5359"/>
  </r>
  <r>
    <n v="6591"/>
    <x v="3274"/>
    <x v="2"/>
    <x v="893"/>
    <x v="616"/>
    <x v="2"/>
    <s v="BG-11740"/>
    <x v="696"/>
    <x v="0"/>
    <s v="United States"/>
    <x v="478"/>
    <x v="2"/>
    <x v="571"/>
    <x v="0"/>
    <x v="617"/>
    <x v="1"/>
    <x v="2"/>
    <x v="612"/>
    <x v="4541"/>
    <x v="1"/>
    <x v="2"/>
    <x v="5360"/>
  </r>
  <r>
    <n v="6592"/>
    <x v="3275"/>
    <x v="1"/>
    <x v="28"/>
    <x v="1192"/>
    <x v="1"/>
    <s v="KB-16585"/>
    <x v="10"/>
    <x v="1"/>
    <s v="United States"/>
    <x v="8"/>
    <x v="1"/>
    <x v="94"/>
    <x v="1"/>
    <x v="332"/>
    <x v="1"/>
    <x v="6"/>
    <x v="328"/>
    <x v="1637"/>
    <x v="1"/>
    <x v="0"/>
    <x v="5361"/>
  </r>
  <r>
    <n v="6593"/>
    <x v="3275"/>
    <x v="1"/>
    <x v="28"/>
    <x v="1192"/>
    <x v="1"/>
    <s v="KB-16585"/>
    <x v="10"/>
    <x v="1"/>
    <s v="United States"/>
    <x v="8"/>
    <x v="1"/>
    <x v="94"/>
    <x v="1"/>
    <x v="500"/>
    <x v="2"/>
    <x v="7"/>
    <x v="495"/>
    <x v="4542"/>
    <x v="2"/>
    <x v="2"/>
    <x v="5362"/>
  </r>
  <r>
    <n v="6594"/>
    <x v="3276"/>
    <x v="0"/>
    <x v="900"/>
    <x v="1"/>
    <x v="0"/>
    <s v="GT-14710"/>
    <x v="218"/>
    <x v="0"/>
    <s v="United States"/>
    <x v="20"/>
    <x v="15"/>
    <x v="23"/>
    <x v="3"/>
    <x v="542"/>
    <x v="1"/>
    <x v="8"/>
    <x v="537"/>
    <x v="3295"/>
    <x v="0"/>
    <x v="2"/>
    <x v="3718"/>
  </r>
  <r>
    <n v="6595"/>
    <x v="3277"/>
    <x v="1"/>
    <x v="124"/>
    <x v="1209"/>
    <x v="1"/>
    <s v="SV-20815"/>
    <x v="458"/>
    <x v="1"/>
    <s v="United States"/>
    <x v="245"/>
    <x v="14"/>
    <x v="303"/>
    <x v="2"/>
    <x v="646"/>
    <x v="1"/>
    <x v="6"/>
    <x v="640"/>
    <x v="4543"/>
    <x v="3"/>
    <x v="0"/>
    <x v="5363"/>
  </r>
  <r>
    <n v="6596"/>
    <x v="3278"/>
    <x v="3"/>
    <x v="756"/>
    <x v="732"/>
    <x v="2"/>
    <s v="GG-14650"/>
    <x v="55"/>
    <x v="1"/>
    <s v="United States"/>
    <x v="38"/>
    <x v="24"/>
    <x v="47"/>
    <x v="3"/>
    <x v="460"/>
    <x v="1"/>
    <x v="8"/>
    <x v="456"/>
    <x v="4544"/>
    <x v="2"/>
    <x v="6"/>
    <x v="5364"/>
  </r>
  <r>
    <n v="6597"/>
    <x v="3278"/>
    <x v="3"/>
    <x v="756"/>
    <x v="732"/>
    <x v="2"/>
    <s v="GG-14650"/>
    <x v="55"/>
    <x v="1"/>
    <s v="United States"/>
    <x v="38"/>
    <x v="24"/>
    <x v="47"/>
    <x v="3"/>
    <x v="128"/>
    <x v="1"/>
    <x v="10"/>
    <x v="128"/>
    <x v="758"/>
    <x v="7"/>
    <x v="2"/>
    <x v="781"/>
  </r>
  <r>
    <n v="6598"/>
    <x v="3279"/>
    <x v="2"/>
    <x v="571"/>
    <x v="979"/>
    <x v="1"/>
    <s v="SV-20785"/>
    <x v="647"/>
    <x v="0"/>
    <s v="United States"/>
    <x v="108"/>
    <x v="2"/>
    <x v="133"/>
    <x v="0"/>
    <x v="248"/>
    <x v="1"/>
    <x v="8"/>
    <x v="246"/>
    <x v="4545"/>
    <x v="7"/>
    <x v="6"/>
    <x v="5365"/>
  </r>
  <r>
    <n v="6599"/>
    <x v="3279"/>
    <x v="2"/>
    <x v="571"/>
    <x v="979"/>
    <x v="1"/>
    <s v="SV-20785"/>
    <x v="647"/>
    <x v="0"/>
    <s v="United States"/>
    <x v="108"/>
    <x v="2"/>
    <x v="133"/>
    <x v="0"/>
    <x v="1413"/>
    <x v="1"/>
    <x v="10"/>
    <x v="1391"/>
    <x v="4546"/>
    <x v="0"/>
    <x v="2"/>
    <x v="5366"/>
  </r>
  <r>
    <n v="6600"/>
    <x v="3280"/>
    <x v="2"/>
    <x v="266"/>
    <x v="899"/>
    <x v="1"/>
    <s v="ON-18715"/>
    <x v="21"/>
    <x v="1"/>
    <s v="United States"/>
    <x v="183"/>
    <x v="39"/>
    <x v="234"/>
    <x v="3"/>
    <x v="526"/>
    <x v="0"/>
    <x v="5"/>
    <x v="521"/>
    <x v="3318"/>
    <x v="1"/>
    <x v="0"/>
    <x v="5367"/>
  </r>
  <r>
    <n v="6601"/>
    <x v="3280"/>
    <x v="2"/>
    <x v="266"/>
    <x v="899"/>
    <x v="1"/>
    <s v="ON-18715"/>
    <x v="21"/>
    <x v="1"/>
    <s v="United States"/>
    <x v="183"/>
    <x v="39"/>
    <x v="234"/>
    <x v="3"/>
    <x v="1438"/>
    <x v="1"/>
    <x v="10"/>
    <x v="1417"/>
    <x v="678"/>
    <x v="1"/>
    <x v="0"/>
    <x v="691"/>
  </r>
  <r>
    <n v="6602"/>
    <x v="3280"/>
    <x v="2"/>
    <x v="266"/>
    <x v="899"/>
    <x v="1"/>
    <s v="ON-18715"/>
    <x v="21"/>
    <x v="1"/>
    <s v="United States"/>
    <x v="183"/>
    <x v="39"/>
    <x v="234"/>
    <x v="3"/>
    <x v="1144"/>
    <x v="0"/>
    <x v="1"/>
    <x v="1123"/>
    <x v="4547"/>
    <x v="8"/>
    <x v="0"/>
    <x v="5368"/>
  </r>
  <r>
    <n v="6603"/>
    <x v="3280"/>
    <x v="2"/>
    <x v="266"/>
    <x v="899"/>
    <x v="1"/>
    <s v="ON-18715"/>
    <x v="21"/>
    <x v="1"/>
    <s v="United States"/>
    <x v="183"/>
    <x v="39"/>
    <x v="234"/>
    <x v="3"/>
    <x v="286"/>
    <x v="1"/>
    <x v="2"/>
    <x v="283"/>
    <x v="1203"/>
    <x v="5"/>
    <x v="0"/>
    <x v="5369"/>
  </r>
  <r>
    <n v="6604"/>
    <x v="3281"/>
    <x v="3"/>
    <x v="46"/>
    <x v="46"/>
    <x v="2"/>
    <s v="RA-19945"/>
    <x v="362"/>
    <x v="0"/>
    <s v="United States"/>
    <x v="479"/>
    <x v="22"/>
    <x v="572"/>
    <x v="1"/>
    <x v="886"/>
    <x v="1"/>
    <x v="4"/>
    <x v="870"/>
    <x v="1770"/>
    <x v="1"/>
    <x v="2"/>
    <x v="5370"/>
  </r>
  <r>
    <n v="6605"/>
    <x v="3282"/>
    <x v="0"/>
    <x v="439"/>
    <x v="388"/>
    <x v="1"/>
    <s v="SV-20785"/>
    <x v="647"/>
    <x v="0"/>
    <s v="United States"/>
    <x v="157"/>
    <x v="1"/>
    <x v="200"/>
    <x v="1"/>
    <x v="494"/>
    <x v="1"/>
    <x v="13"/>
    <x v="489"/>
    <x v="4095"/>
    <x v="1"/>
    <x v="0"/>
    <x v="232"/>
  </r>
  <r>
    <n v="6606"/>
    <x v="3282"/>
    <x v="0"/>
    <x v="439"/>
    <x v="388"/>
    <x v="1"/>
    <s v="SV-20785"/>
    <x v="647"/>
    <x v="0"/>
    <s v="United States"/>
    <x v="157"/>
    <x v="1"/>
    <x v="200"/>
    <x v="1"/>
    <x v="1004"/>
    <x v="1"/>
    <x v="10"/>
    <x v="987"/>
    <x v="1568"/>
    <x v="3"/>
    <x v="0"/>
    <x v="1657"/>
  </r>
  <r>
    <n v="6607"/>
    <x v="3282"/>
    <x v="0"/>
    <x v="439"/>
    <x v="388"/>
    <x v="1"/>
    <s v="SV-20785"/>
    <x v="647"/>
    <x v="0"/>
    <s v="United States"/>
    <x v="157"/>
    <x v="1"/>
    <x v="200"/>
    <x v="1"/>
    <x v="781"/>
    <x v="2"/>
    <x v="7"/>
    <x v="772"/>
    <x v="2005"/>
    <x v="4"/>
    <x v="2"/>
    <x v="5371"/>
  </r>
  <r>
    <n v="6608"/>
    <x v="3282"/>
    <x v="0"/>
    <x v="439"/>
    <x v="388"/>
    <x v="1"/>
    <s v="SV-20785"/>
    <x v="647"/>
    <x v="0"/>
    <s v="United States"/>
    <x v="157"/>
    <x v="1"/>
    <x v="200"/>
    <x v="1"/>
    <x v="211"/>
    <x v="0"/>
    <x v="1"/>
    <x v="210"/>
    <x v="4548"/>
    <x v="5"/>
    <x v="2"/>
    <x v="5372"/>
  </r>
  <r>
    <n v="6609"/>
    <x v="3282"/>
    <x v="0"/>
    <x v="439"/>
    <x v="388"/>
    <x v="1"/>
    <s v="SV-20785"/>
    <x v="647"/>
    <x v="0"/>
    <s v="United States"/>
    <x v="157"/>
    <x v="1"/>
    <x v="200"/>
    <x v="1"/>
    <x v="1520"/>
    <x v="2"/>
    <x v="15"/>
    <x v="1498"/>
    <x v="4549"/>
    <x v="1"/>
    <x v="2"/>
    <x v="5373"/>
  </r>
  <r>
    <n v="6610"/>
    <x v="3283"/>
    <x v="1"/>
    <x v="366"/>
    <x v="392"/>
    <x v="3"/>
    <s v="KB-16585"/>
    <x v="10"/>
    <x v="1"/>
    <s v="United States"/>
    <x v="183"/>
    <x v="39"/>
    <x v="234"/>
    <x v="3"/>
    <x v="328"/>
    <x v="1"/>
    <x v="4"/>
    <x v="324"/>
    <x v="4550"/>
    <x v="5"/>
    <x v="0"/>
    <x v="5374"/>
  </r>
  <r>
    <n v="6611"/>
    <x v="3284"/>
    <x v="0"/>
    <x v="201"/>
    <x v="856"/>
    <x v="2"/>
    <s v="AG-10495"/>
    <x v="122"/>
    <x v="1"/>
    <s v="United States"/>
    <x v="1"/>
    <x v="1"/>
    <x v="13"/>
    <x v="1"/>
    <x v="1232"/>
    <x v="1"/>
    <x v="8"/>
    <x v="1206"/>
    <x v="1768"/>
    <x v="1"/>
    <x v="2"/>
    <x v="1882"/>
  </r>
  <r>
    <n v="6612"/>
    <x v="3285"/>
    <x v="1"/>
    <x v="1122"/>
    <x v="353"/>
    <x v="1"/>
    <s v="JK-16090"/>
    <x v="765"/>
    <x v="0"/>
    <s v="United States"/>
    <x v="103"/>
    <x v="0"/>
    <x v="175"/>
    <x v="0"/>
    <x v="268"/>
    <x v="0"/>
    <x v="1"/>
    <x v="265"/>
    <x v="2843"/>
    <x v="0"/>
    <x v="0"/>
    <x v="5375"/>
  </r>
  <r>
    <n v="6613"/>
    <x v="3285"/>
    <x v="1"/>
    <x v="1122"/>
    <x v="353"/>
    <x v="1"/>
    <s v="JK-16090"/>
    <x v="765"/>
    <x v="0"/>
    <s v="United States"/>
    <x v="103"/>
    <x v="0"/>
    <x v="175"/>
    <x v="0"/>
    <x v="20"/>
    <x v="1"/>
    <x v="8"/>
    <x v="20"/>
    <x v="4039"/>
    <x v="1"/>
    <x v="0"/>
    <x v="5376"/>
  </r>
  <r>
    <n v="6614"/>
    <x v="3285"/>
    <x v="1"/>
    <x v="1122"/>
    <x v="353"/>
    <x v="1"/>
    <s v="JK-16090"/>
    <x v="765"/>
    <x v="0"/>
    <s v="United States"/>
    <x v="103"/>
    <x v="0"/>
    <x v="175"/>
    <x v="0"/>
    <x v="539"/>
    <x v="2"/>
    <x v="7"/>
    <x v="534"/>
    <x v="4551"/>
    <x v="2"/>
    <x v="0"/>
    <x v="5377"/>
  </r>
  <r>
    <n v="6615"/>
    <x v="3285"/>
    <x v="1"/>
    <x v="1122"/>
    <x v="353"/>
    <x v="1"/>
    <s v="JK-16090"/>
    <x v="765"/>
    <x v="0"/>
    <s v="United States"/>
    <x v="103"/>
    <x v="0"/>
    <x v="175"/>
    <x v="0"/>
    <x v="583"/>
    <x v="0"/>
    <x v="5"/>
    <x v="578"/>
    <x v="664"/>
    <x v="1"/>
    <x v="0"/>
    <x v="676"/>
  </r>
  <r>
    <n v="6616"/>
    <x v="3286"/>
    <x v="0"/>
    <x v="26"/>
    <x v="1210"/>
    <x v="2"/>
    <s v="MV-18190"/>
    <x v="160"/>
    <x v="0"/>
    <s v="United States"/>
    <x v="1"/>
    <x v="1"/>
    <x v="62"/>
    <x v="1"/>
    <x v="1601"/>
    <x v="0"/>
    <x v="0"/>
    <x v="1584"/>
    <x v="4175"/>
    <x v="0"/>
    <x v="11"/>
    <x v="4857"/>
  </r>
  <r>
    <n v="6617"/>
    <x v="3286"/>
    <x v="0"/>
    <x v="26"/>
    <x v="1210"/>
    <x v="2"/>
    <s v="MV-18190"/>
    <x v="160"/>
    <x v="0"/>
    <s v="United States"/>
    <x v="1"/>
    <x v="1"/>
    <x v="62"/>
    <x v="1"/>
    <x v="1345"/>
    <x v="1"/>
    <x v="2"/>
    <x v="1321"/>
    <x v="3923"/>
    <x v="5"/>
    <x v="0"/>
    <x v="4526"/>
  </r>
  <r>
    <n v="6618"/>
    <x v="3286"/>
    <x v="0"/>
    <x v="26"/>
    <x v="1210"/>
    <x v="2"/>
    <s v="MV-18190"/>
    <x v="160"/>
    <x v="0"/>
    <s v="United States"/>
    <x v="1"/>
    <x v="1"/>
    <x v="62"/>
    <x v="1"/>
    <x v="1766"/>
    <x v="1"/>
    <x v="10"/>
    <x v="1746"/>
    <x v="1547"/>
    <x v="4"/>
    <x v="0"/>
    <x v="1634"/>
  </r>
  <r>
    <n v="6619"/>
    <x v="3287"/>
    <x v="3"/>
    <x v="1123"/>
    <x v="827"/>
    <x v="0"/>
    <s v="CP-12085"/>
    <x v="434"/>
    <x v="1"/>
    <s v="United States"/>
    <x v="24"/>
    <x v="25"/>
    <x v="333"/>
    <x v="2"/>
    <x v="1347"/>
    <x v="1"/>
    <x v="10"/>
    <x v="1323"/>
    <x v="56"/>
    <x v="2"/>
    <x v="0"/>
    <x v="56"/>
  </r>
  <r>
    <n v="6620"/>
    <x v="3287"/>
    <x v="3"/>
    <x v="1123"/>
    <x v="827"/>
    <x v="0"/>
    <s v="CP-12085"/>
    <x v="434"/>
    <x v="1"/>
    <s v="United States"/>
    <x v="24"/>
    <x v="25"/>
    <x v="333"/>
    <x v="2"/>
    <x v="1753"/>
    <x v="1"/>
    <x v="6"/>
    <x v="1734"/>
    <x v="4552"/>
    <x v="5"/>
    <x v="0"/>
    <x v="5378"/>
  </r>
  <r>
    <n v="6621"/>
    <x v="3287"/>
    <x v="3"/>
    <x v="1123"/>
    <x v="827"/>
    <x v="0"/>
    <s v="CP-12085"/>
    <x v="434"/>
    <x v="1"/>
    <s v="United States"/>
    <x v="24"/>
    <x v="25"/>
    <x v="333"/>
    <x v="2"/>
    <x v="465"/>
    <x v="1"/>
    <x v="14"/>
    <x v="461"/>
    <x v="2635"/>
    <x v="2"/>
    <x v="0"/>
    <x v="2905"/>
  </r>
  <r>
    <n v="6622"/>
    <x v="3287"/>
    <x v="3"/>
    <x v="1123"/>
    <x v="827"/>
    <x v="0"/>
    <s v="CP-12085"/>
    <x v="434"/>
    <x v="1"/>
    <s v="United States"/>
    <x v="24"/>
    <x v="25"/>
    <x v="333"/>
    <x v="2"/>
    <x v="1544"/>
    <x v="0"/>
    <x v="0"/>
    <x v="1523"/>
    <x v="3724"/>
    <x v="1"/>
    <x v="0"/>
    <x v="5379"/>
  </r>
  <r>
    <n v="6623"/>
    <x v="3288"/>
    <x v="2"/>
    <x v="1124"/>
    <x v="1211"/>
    <x v="2"/>
    <s v="VP-21760"/>
    <x v="778"/>
    <x v="1"/>
    <s v="United States"/>
    <x v="8"/>
    <x v="1"/>
    <x v="9"/>
    <x v="1"/>
    <x v="5"/>
    <x v="0"/>
    <x v="5"/>
    <x v="5"/>
    <x v="3739"/>
    <x v="5"/>
    <x v="0"/>
    <x v="5380"/>
  </r>
  <r>
    <n v="6624"/>
    <x v="3288"/>
    <x v="2"/>
    <x v="1124"/>
    <x v="1211"/>
    <x v="2"/>
    <s v="VP-21760"/>
    <x v="778"/>
    <x v="1"/>
    <s v="United States"/>
    <x v="8"/>
    <x v="1"/>
    <x v="9"/>
    <x v="1"/>
    <x v="573"/>
    <x v="1"/>
    <x v="2"/>
    <x v="568"/>
    <x v="2037"/>
    <x v="8"/>
    <x v="0"/>
    <x v="2195"/>
  </r>
  <r>
    <n v="6625"/>
    <x v="3289"/>
    <x v="1"/>
    <x v="1125"/>
    <x v="1177"/>
    <x v="1"/>
    <s v="PM-18940"/>
    <x v="400"/>
    <x v="0"/>
    <s v="United States"/>
    <x v="480"/>
    <x v="5"/>
    <x v="573"/>
    <x v="2"/>
    <x v="1213"/>
    <x v="0"/>
    <x v="3"/>
    <x v="1189"/>
    <x v="4553"/>
    <x v="7"/>
    <x v="4"/>
    <x v="5381"/>
  </r>
  <r>
    <n v="6626"/>
    <x v="3289"/>
    <x v="1"/>
    <x v="1125"/>
    <x v="1177"/>
    <x v="1"/>
    <s v="PM-18940"/>
    <x v="400"/>
    <x v="0"/>
    <s v="United States"/>
    <x v="480"/>
    <x v="5"/>
    <x v="573"/>
    <x v="2"/>
    <x v="1459"/>
    <x v="0"/>
    <x v="1"/>
    <x v="1436"/>
    <x v="4554"/>
    <x v="4"/>
    <x v="4"/>
    <x v="5382"/>
  </r>
  <r>
    <n v="6627"/>
    <x v="3290"/>
    <x v="2"/>
    <x v="637"/>
    <x v="444"/>
    <x v="1"/>
    <s v="TB-21400"/>
    <x v="483"/>
    <x v="0"/>
    <s v="United States"/>
    <x v="20"/>
    <x v="15"/>
    <x v="23"/>
    <x v="3"/>
    <x v="1629"/>
    <x v="2"/>
    <x v="15"/>
    <x v="1610"/>
    <x v="4555"/>
    <x v="4"/>
    <x v="0"/>
    <x v="5383"/>
  </r>
  <r>
    <n v="6628"/>
    <x v="3291"/>
    <x v="2"/>
    <x v="235"/>
    <x v="248"/>
    <x v="1"/>
    <s v="EH-13990"/>
    <x v="552"/>
    <x v="0"/>
    <s v="United States"/>
    <x v="234"/>
    <x v="4"/>
    <x v="291"/>
    <x v="1"/>
    <x v="89"/>
    <x v="1"/>
    <x v="10"/>
    <x v="89"/>
    <x v="91"/>
    <x v="0"/>
    <x v="0"/>
    <x v="91"/>
  </r>
  <r>
    <n v="6629"/>
    <x v="3292"/>
    <x v="1"/>
    <x v="444"/>
    <x v="238"/>
    <x v="0"/>
    <s v="GW-14605"/>
    <x v="543"/>
    <x v="0"/>
    <s v="United States"/>
    <x v="20"/>
    <x v="15"/>
    <x v="23"/>
    <x v="3"/>
    <x v="222"/>
    <x v="2"/>
    <x v="7"/>
    <x v="220"/>
    <x v="4496"/>
    <x v="9"/>
    <x v="0"/>
    <x v="5384"/>
  </r>
  <r>
    <n v="6630"/>
    <x v="3293"/>
    <x v="1"/>
    <x v="653"/>
    <x v="310"/>
    <x v="1"/>
    <s v="NP-18685"/>
    <x v="472"/>
    <x v="2"/>
    <s v="United States"/>
    <x v="481"/>
    <x v="3"/>
    <x v="574"/>
    <x v="0"/>
    <x v="1181"/>
    <x v="1"/>
    <x v="8"/>
    <x v="1158"/>
    <x v="4556"/>
    <x v="2"/>
    <x v="6"/>
    <x v="5385"/>
  </r>
  <r>
    <n v="6631"/>
    <x v="3294"/>
    <x v="0"/>
    <x v="591"/>
    <x v="525"/>
    <x v="1"/>
    <s v="JE-15715"/>
    <x v="555"/>
    <x v="0"/>
    <s v="United States"/>
    <x v="4"/>
    <x v="4"/>
    <x v="60"/>
    <x v="1"/>
    <x v="1003"/>
    <x v="0"/>
    <x v="1"/>
    <x v="986"/>
    <x v="327"/>
    <x v="1"/>
    <x v="2"/>
    <x v="5386"/>
  </r>
  <r>
    <n v="6632"/>
    <x v="3294"/>
    <x v="0"/>
    <x v="591"/>
    <x v="525"/>
    <x v="1"/>
    <s v="JE-15715"/>
    <x v="555"/>
    <x v="0"/>
    <s v="United States"/>
    <x v="4"/>
    <x v="4"/>
    <x v="60"/>
    <x v="1"/>
    <x v="1110"/>
    <x v="0"/>
    <x v="3"/>
    <x v="1090"/>
    <x v="4557"/>
    <x v="2"/>
    <x v="0"/>
    <x v="5387"/>
  </r>
  <r>
    <n v="6633"/>
    <x v="3295"/>
    <x v="0"/>
    <x v="715"/>
    <x v="588"/>
    <x v="0"/>
    <s v="BE-11455"/>
    <x v="534"/>
    <x v="2"/>
    <s v="United States"/>
    <x v="24"/>
    <x v="25"/>
    <x v="333"/>
    <x v="2"/>
    <x v="1309"/>
    <x v="1"/>
    <x v="9"/>
    <x v="1285"/>
    <x v="4558"/>
    <x v="7"/>
    <x v="0"/>
    <x v="5388"/>
  </r>
  <r>
    <n v="6634"/>
    <x v="3296"/>
    <x v="0"/>
    <x v="1057"/>
    <x v="351"/>
    <x v="3"/>
    <s v="SS-20590"/>
    <x v="196"/>
    <x v="0"/>
    <s v="United States"/>
    <x v="8"/>
    <x v="1"/>
    <x v="9"/>
    <x v="1"/>
    <x v="651"/>
    <x v="2"/>
    <x v="11"/>
    <x v="645"/>
    <x v="4559"/>
    <x v="7"/>
    <x v="0"/>
    <x v="5389"/>
  </r>
  <r>
    <n v="6635"/>
    <x v="3297"/>
    <x v="3"/>
    <x v="636"/>
    <x v="593"/>
    <x v="3"/>
    <s v="MB-18085"/>
    <x v="469"/>
    <x v="0"/>
    <s v="United States"/>
    <x v="35"/>
    <x v="3"/>
    <x v="43"/>
    <x v="0"/>
    <x v="350"/>
    <x v="1"/>
    <x v="8"/>
    <x v="346"/>
    <x v="4560"/>
    <x v="10"/>
    <x v="6"/>
    <x v="5390"/>
  </r>
  <r>
    <n v="6636"/>
    <x v="3297"/>
    <x v="3"/>
    <x v="636"/>
    <x v="593"/>
    <x v="3"/>
    <s v="MB-18085"/>
    <x v="469"/>
    <x v="0"/>
    <s v="United States"/>
    <x v="35"/>
    <x v="3"/>
    <x v="43"/>
    <x v="0"/>
    <x v="34"/>
    <x v="2"/>
    <x v="7"/>
    <x v="34"/>
    <x v="2536"/>
    <x v="4"/>
    <x v="2"/>
    <x v="2781"/>
  </r>
  <r>
    <n v="6637"/>
    <x v="3297"/>
    <x v="3"/>
    <x v="636"/>
    <x v="593"/>
    <x v="3"/>
    <s v="MB-18085"/>
    <x v="469"/>
    <x v="0"/>
    <s v="United States"/>
    <x v="35"/>
    <x v="3"/>
    <x v="43"/>
    <x v="0"/>
    <x v="580"/>
    <x v="1"/>
    <x v="2"/>
    <x v="575"/>
    <x v="4561"/>
    <x v="2"/>
    <x v="2"/>
    <x v="5391"/>
  </r>
  <r>
    <n v="6638"/>
    <x v="3298"/>
    <x v="3"/>
    <x v="344"/>
    <x v="524"/>
    <x v="0"/>
    <s v="RP-19390"/>
    <x v="261"/>
    <x v="0"/>
    <s v="United States"/>
    <x v="20"/>
    <x v="15"/>
    <x v="164"/>
    <x v="3"/>
    <x v="372"/>
    <x v="1"/>
    <x v="6"/>
    <x v="368"/>
    <x v="4562"/>
    <x v="1"/>
    <x v="0"/>
    <x v="5392"/>
  </r>
  <r>
    <n v="6639"/>
    <x v="3298"/>
    <x v="3"/>
    <x v="344"/>
    <x v="524"/>
    <x v="0"/>
    <s v="RP-19390"/>
    <x v="261"/>
    <x v="0"/>
    <s v="United States"/>
    <x v="20"/>
    <x v="15"/>
    <x v="164"/>
    <x v="3"/>
    <x v="1403"/>
    <x v="1"/>
    <x v="8"/>
    <x v="1381"/>
    <x v="588"/>
    <x v="5"/>
    <x v="2"/>
    <x v="5393"/>
  </r>
  <r>
    <n v="6640"/>
    <x v="3299"/>
    <x v="2"/>
    <x v="656"/>
    <x v="1024"/>
    <x v="0"/>
    <s v="AJ-10780"/>
    <x v="321"/>
    <x v="1"/>
    <s v="United States"/>
    <x v="160"/>
    <x v="24"/>
    <x v="203"/>
    <x v="3"/>
    <x v="1234"/>
    <x v="0"/>
    <x v="3"/>
    <x v="1208"/>
    <x v="4563"/>
    <x v="8"/>
    <x v="10"/>
    <x v="5394"/>
  </r>
  <r>
    <n v="6641"/>
    <x v="3300"/>
    <x v="3"/>
    <x v="485"/>
    <x v="1212"/>
    <x v="1"/>
    <s v="PO-18865"/>
    <x v="22"/>
    <x v="0"/>
    <s v="United States"/>
    <x v="245"/>
    <x v="14"/>
    <x v="303"/>
    <x v="2"/>
    <x v="542"/>
    <x v="1"/>
    <x v="8"/>
    <x v="537"/>
    <x v="4564"/>
    <x v="5"/>
    <x v="0"/>
    <x v="5395"/>
  </r>
  <r>
    <n v="6642"/>
    <x v="3300"/>
    <x v="3"/>
    <x v="485"/>
    <x v="1212"/>
    <x v="1"/>
    <s v="PO-18865"/>
    <x v="22"/>
    <x v="0"/>
    <s v="United States"/>
    <x v="245"/>
    <x v="14"/>
    <x v="303"/>
    <x v="2"/>
    <x v="685"/>
    <x v="2"/>
    <x v="11"/>
    <x v="678"/>
    <x v="4565"/>
    <x v="0"/>
    <x v="0"/>
    <x v="5396"/>
  </r>
  <r>
    <n v="6643"/>
    <x v="3300"/>
    <x v="3"/>
    <x v="485"/>
    <x v="1212"/>
    <x v="1"/>
    <s v="PO-18865"/>
    <x v="22"/>
    <x v="0"/>
    <s v="United States"/>
    <x v="245"/>
    <x v="14"/>
    <x v="303"/>
    <x v="2"/>
    <x v="1760"/>
    <x v="1"/>
    <x v="2"/>
    <x v="1740"/>
    <x v="4566"/>
    <x v="6"/>
    <x v="0"/>
    <x v="5397"/>
  </r>
  <r>
    <n v="6644"/>
    <x v="3301"/>
    <x v="1"/>
    <x v="544"/>
    <x v="99"/>
    <x v="1"/>
    <s v="WB-21850"/>
    <x v="576"/>
    <x v="0"/>
    <s v="United States"/>
    <x v="252"/>
    <x v="21"/>
    <x v="312"/>
    <x v="1"/>
    <x v="819"/>
    <x v="2"/>
    <x v="7"/>
    <x v="807"/>
    <x v="2313"/>
    <x v="4"/>
    <x v="2"/>
    <x v="2505"/>
  </r>
  <r>
    <n v="6645"/>
    <x v="3301"/>
    <x v="1"/>
    <x v="544"/>
    <x v="99"/>
    <x v="1"/>
    <s v="WB-21850"/>
    <x v="576"/>
    <x v="0"/>
    <s v="United States"/>
    <x v="252"/>
    <x v="21"/>
    <x v="312"/>
    <x v="1"/>
    <x v="771"/>
    <x v="2"/>
    <x v="7"/>
    <x v="763"/>
    <x v="4567"/>
    <x v="3"/>
    <x v="2"/>
    <x v="5398"/>
  </r>
  <r>
    <n v="6646"/>
    <x v="3301"/>
    <x v="1"/>
    <x v="544"/>
    <x v="99"/>
    <x v="1"/>
    <s v="WB-21850"/>
    <x v="576"/>
    <x v="0"/>
    <s v="United States"/>
    <x v="252"/>
    <x v="21"/>
    <x v="312"/>
    <x v="1"/>
    <x v="586"/>
    <x v="1"/>
    <x v="9"/>
    <x v="581"/>
    <x v="4568"/>
    <x v="4"/>
    <x v="2"/>
    <x v="5399"/>
  </r>
  <r>
    <n v="6647"/>
    <x v="3302"/>
    <x v="0"/>
    <x v="272"/>
    <x v="967"/>
    <x v="1"/>
    <s v="MP-18175"/>
    <x v="486"/>
    <x v="2"/>
    <s v="United States"/>
    <x v="24"/>
    <x v="21"/>
    <x v="329"/>
    <x v="1"/>
    <x v="215"/>
    <x v="0"/>
    <x v="3"/>
    <x v="214"/>
    <x v="4569"/>
    <x v="1"/>
    <x v="5"/>
    <x v="5400"/>
  </r>
  <r>
    <n v="6648"/>
    <x v="3302"/>
    <x v="0"/>
    <x v="272"/>
    <x v="967"/>
    <x v="1"/>
    <s v="MP-18175"/>
    <x v="486"/>
    <x v="2"/>
    <s v="United States"/>
    <x v="24"/>
    <x v="21"/>
    <x v="329"/>
    <x v="1"/>
    <x v="1309"/>
    <x v="1"/>
    <x v="9"/>
    <x v="1285"/>
    <x v="2802"/>
    <x v="0"/>
    <x v="2"/>
    <x v="4818"/>
  </r>
  <r>
    <n v="6649"/>
    <x v="3303"/>
    <x v="3"/>
    <x v="565"/>
    <x v="218"/>
    <x v="2"/>
    <s v="BF-11020"/>
    <x v="292"/>
    <x v="1"/>
    <s v="United States"/>
    <x v="81"/>
    <x v="5"/>
    <x v="174"/>
    <x v="2"/>
    <x v="471"/>
    <x v="1"/>
    <x v="8"/>
    <x v="467"/>
    <x v="511"/>
    <x v="3"/>
    <x v="3"/>
    <x v="523"/>
  </r>
  <r>
    <n v="6650"/>
    <x v="3303"/>
    <x v="3"/>
    <x v="565"/>
    <x v="218"/>
    <x v="2"/>
    <s v="BF-11020"/>
    <x v="292"/>
    <x v="1"/>
    <s v="United States"/>
    <x v="81"/>
    <x v="5"/>
    <x v="174"/>
    <x v="2"/>
    <x v="1687"/>
    <x v="2"/>
    <x v="16"/>
    <x v="1666"/>
    <x v="4570"/>
    <x v="0"/>
    <x v="2"/>
    <x v="5401"/>
  </r>
  <r>
    <n v="6651"/>
    <x v="3303"/>
    <x v="3"/>
    <x v="565"/>
    <x v="218"/>
    <x v="2"/>
    <s v="BF-11020"/>
    <x v="292"/>
    <x v="1"/>
    <s v="United States"/>
    <x v="81"/>
    <x v="5"/>
    <x v="174"/>
    <x v="2"/>
    <x v="271"/>
    <x v="1"/>
    <x v="13"/>
    <x v="268"/>
    <x v="1962"/>
    <x v="2"/>
    <x v="2"/>
    <x v="5402"/>
  </r>
  <r>
    <n v="6652"/>
    <x v="3303"/>
    <x v="3"/>
    <x v="565"/>
    <x v="218"/>
    <x v="2"/>
    <s v="BF-11020"/>
    <x v="292"/>
    <x v="1"/>
    <s v="United States"/>
    <x v="81"/>
    <x v="5"/>
    <x v="174"/>
    <x v="2"/>
    <x v="750"/>
    <x v="0"/>
    <x v="5"/>
    <x v="741"/>
    <x v="4571"/>
    <x v="0"/>
    <x v="7"/>
    <x v="5403"/>
  </r>
  <r>
    <n v="6653"/>
    <x v="3303"/>
    <x v="3"/>
    <x v="565"/>
    <x v="218"/>
    <x v="2"/>
    <s v="BF-11020"/>
    <x v="292"/>
    <x v="1"/>
    <s v="United States"/>
    <x v="81"/>
    <x v="5"/>
    <x v="174"/>
    <x v="2"/>
    <x v="180"/>
    <x v="1"/>
    <x v="10"/>
    <x v="179"/>
    <x v="561"/>
    <x v="4"/>
    <x v="2"/>
    <x v="570"/>
  </r>
  <r>
    <n v="6654"/>
    <x v="3303"/>
    <x v="3"/>
    <x v="565"/>
    <x v="218"/>
    <x v="2"/>
    <s v="BF-11020"/>
    <x v="292"/>
    <x v="1"/>
    <s v="United States"/>
    <x v="81"/>
    <x v="5"/>
    <x v="174"/>
    <x v="2"/>
    <x v="1534"/>
    <x v="0"/>
    <x v="1"/>
    <x v="1513"/>
    <x v="4572"/>
    <x v="2"/>
    <x v="4"/>
    <x v="5404"/>
  </r>
  <r>
    <n v="6655"/>
    <x v="3304"/>
    <x v="3"/>
    <x v="297"/>
    <x v="1213"/>
    <x v="1"/>
    <s v="KM-16375"/>
    <x v="454"/>
    <x v="2"/>
    <s v="United States"/>
    <x v="23"/>
    <x v="16"/>
    <x v="27"/>
    <x v="1"/>
    <x v="872"/>
    <x v="2"/>
    <x v="7"/>
    <x v="857"/>
    <x v="3844"/>
    <x v="1"/>
    <x v="2"/>
    <x v="4790"/>
  </r>
  <r>
    <n v="6656"/>
    <x v="3304"/>
    <x v="3"/>
    <x v="297"/>
    <x v="1213"/>
    <x v="1"/>
    <s v="KM-16375"/>
    <x v="454"/>
    <x v="2"/>
    <s v="United States"/>
    <x v="23"/>
    <x v="16"/>
    <x v="27"/>
    <x v="1"/>
    <x v="1227"/>
    <x v="2"/>
    <x v="11"/>
    <x v="1202"/>
    <x v="4573"/>
    <x v="7"/>
    <x v="2"/>
    <x v="5405"/>
  </r>
  <r>
    <n v="6657"/>
    <x v="3304"/>
    <x v="3"/>
    <x v="297"/>
    <x v="1213"/>
    <x v="1"/>
    <s v="KM-16375"/>
    <x v="454"/>
    <x v="2"/>
    <s v="United States"/>
    <x v="23"/>
    <x v="16"/>
    <x v="27"/>
    <x v="1"/>
    <x v="911"/>
    <x v="1"/>
    <x v="4"/>
    <x v="894"/>
    <x v="4351"/>
    <x v="0"/>
    <x v="2"/>
    <x v="5091"/>
  </r>
  <r>
    <n v="6658"/>
    <x v="3304"/>
    <x v="3"/>
    <x v="297"/>
    <x v="1213"/>
    <x v="1"/>
    <s v="KM-16375"/>
    <x v="454"/>
    <x v="2"/>
    <s v="United States"/>
    <x v="23"/>
    <x v="16"/>
    <x v="27"/>
    <x v="1"/>
    <x v="1510"/>
    <x v="1"/>
    <x v="12"/>
    <x v="1488"/>
    <x v="3024"/>
    <x v="2"/>
    <x v="2"/>
    <x v="5406"/>
  </r>
  <r>
    <n v="6659"/>
    <x v="3304"/>
    <x v="3"/>
    <x v="297"/>
    <x v="1213"/>
    <x v="1"/>
    <s v="KM-16375"/>
    <x v="454"/>
    <x v="2"/>
    <s v="United States"/>
    <x v="23"/>
    <x v="16"/>
    <x v="27"/>
    <x v="1"/>
    <x v="592"/>
    <x v="0"/>
    <x v="5"/>
    <x v="587"/>
    <x v="4574"/>
    <x v="0"/>
    <x v="2"/>
    <x v="5407"/>
  </r>
  <r>
    <n v="6660"/>
    <x v="3304"/>
    <x v="3"/>
    <x v="297"/>
    <x v="1213"/>
    <x v="1"/>
    <s v="KM-16375"/>
    <x v="454"/>
    <x v="2"/>
    <s v="United States"/>
    <x v="23"/>
    <x v="16"/>
    <x v="27"/>
    <x v="1"/>
    <x v="977"/>
    <x v="0"/>
    <x v="3"/>
    <x v="824"/>
    <x v="4575"/>
    <x v="6"/>
    <x v="5"/>
    <x v="5408"/>
  </r>
  <r>
    <n v="6661"/>
    <x v="3305"/>
    <x v="1"/>
    <x v="816"/>
    <x v="1214"/>
    <x v="0"/>
    <s v="DB-13405"/>
    <x v="591"/>
    <x v="0"/>
    <s v="United States"/>
    <x v="104"/>
    <x v="31"/>
    <x v="128"/>
    <x v="3"/>
    <x v="1643"/>
    <x v="1"/>
    <x v="6"/>
    <x v="1624"/>
    <x v="4576"/>
    <x v="0"/>
    <x v="0"/>
    <x v="5409"/>
  </r>
  <r>
    <n v="6662"/>
    <x v="3305"/>
    <x v="1"/>
    <x v="816"/>
    <x v="1214"/>
    <x v="0"/>
    <s v="DB-13405"/>
    <x v="591"/>
    <x v="0"/>
    <s v="United States"/>
    <x v="104"/>
    <x v="31"/>
    <x v="128"/>
    <x v="3"/>
    <x v="1051"/>
    <x v="1"/>
    <x v="9"/>
    <x v="1031"/>
    <x v="2009"/>
    <x v="0"/>
    <x v="0"/>
    <x v="5410"/>
  </r>
  <r>
    <n v="6663"/>
    <x v="3305"/>
    <x v="1"/>
    <x v="816"/>
    <x v="1214"/>
    <x v="0"/>
    <s v="DB-13405"/>
    <x v="591"/>
    <x v="0"/>
    <s v="United States"/>
    <x v="104"/>
    <x v="31"/>
    <x v="128"/>
    <x v="3"/>
    <x v="1242"/>
    <x v="1"/>
    <x v="8"/>
    <x v="1216"/>
    <x v="2509"/>
    <x v="3"/>
    <x v="0"/>
    <x v="5411"/>
  </r>
  <r>
    <n v="6664"/>
    <x v="3306"/>
    <x v="3"/>
    <x v="40"/>
    <x v="943"/>
    <x v="1"/>
    <s v="OT-18730"/>
    <x v="220"/>
    <x v="0"/>
    <s v="United States"/>
    <x v="173"/>
    <x v="17"/>
    <x v="220"/>
    <x v="0"/>
    <x v="719"/>
    <x v="0"/>
    <x v="3"/>
    <x v="711"/>
    <x v="4577"/>
    <x v="2"/>
    <x v="0"/>
    <x v="5412"/>
  </r>
  <r>
    <n v="6665"/>
    <x v="3306"/>
    <x v="3"/>
    <x v="40"/>
    <x v="943"/>
    <x v="1"/>
    <s v="OT-18730"/>
    <x v="220"/>
    <x v="0"/>
    <s v="United States"/>
    <x v="173"/>
    <x v="17"/>
    <x v="220"/>
    <x v="0"/>
    <x v="842"/>
    <x v="1"/>
    <x v="12"/>
    <x v="828"/>
    <x v="4578"/>
    <x v="3"/>
    <x v="0"/>
    <x v="5413"/>
  </r>
  <r>
    <n v="6666"/>
    <x v="3307"/>
    <x v="0"/>
    <x v="216"/>
    <x v="461"/>
    <x v="0"/>
    <s v="JS-15880"/>
    <x v="365"/>
    <x v="0"/>
    <s v="United States"/>
    <x v="218"/>
    <x v="5"/>
    <x v="273"/>
    <x v="2"/>
    <x v="1766"/>
    <x v="1"/>
    <x v="10"/>
    <x v="1746"/>
    <x v="4579"/>
    <x v="2"/>
    <x v="2"/>
    <x v="5414"/>
  </r>
  <r>
    <n v="6667"/>
    <x v="3308"/>
    <x v="3"/>
    <x v="605"/>
    <x v="324"/>
    <x v="0"/>
    <s v="CA-12775"/>
    <x v="222"/>
    <x v="0"/>
    <s v="United States"/>
    <x v="219"/>
    <x v="30"/>
    <x v="274"/>
    <x v="3"/>
    <x v="1685"/>
    <x v="0"/>
    <x v="5"/>
    <x v="1664"/>
    <x v="4580"/>
    <x v="2"/>
    <x v="0"/>
    <x v="5415"/>
  </r>
  <r>
    <n v="6668"/>
    <x v="3308"/>
    <x v="3"/>
    <x v="605"/>
    <x v="324"/>
    <x v="0"/>
    <s v="CA-12775"/>
    <x v="222"/>
    <x v="0"/>
    <s v="United States"/>
    <x v="219"/>
    <x v="30"/>
    <x v="274"/>
    <x v="3"/>
    <x v="641"/>
    <x v="1"/>
    <x v="2"/>
    <x v="635"/>
    <x v="51"/>
    <x v="0"/>
    <x v="0"/>
    <x v="51"/>
  </r>
  <r>
    <n v="6669"/>
    <x v="3308"/>
    <x v="3"/>
    <x v="605"/>
    <x v="324"/>
    <x v="0"/>
    <s v="CA-12775"/>
    <x v="222"/>
    <x v="0"/>
    <s v="United States"/>
    <x v="219"/>
    <x v="30"/>
    <x v="274"/>
    <x v="3"/>
    <x v="1768"/>
    <x v="1"/>
    <x v="14"/>
    <x v="1748"/>
    <x v="4581"/>
    <x v="0"/>
    <x v="0"/>
    <x v="5416"/>
  </r>
  <r>
    <n v="6670"/>
    <x v="3308"/>
    <x v="3"/>
    <x v="605"/>
    <x v="324"/>
    <x v="0"/>
    <s v="CA-12775"/>
    <x v="222"/>
    <x v="0"/>
    <s v="United States"/>
    <x v="219"/>
    <x v="30"/>
    <x v="274"/>
    <x v="3"/>
    <x v="1563"/>
    <x v="2"/>
    <x v="11"/>
    <x v="1545"/>
    <x v="4582"/>
    <x v="2"/>
    <x v="0"/>
    <x v="5417"/>
  </r>
  <r>
    <n v="6671"/>
    <x v="3309"/>
    <x v="3"/>
    <x v="1126"/>
    <x v="990"/>
    <x v="1"/>
    <s v="MH-18115"/>
    <x v="414"/>
    <x v="2"/>
    <s v="United States"/>
    <x v="38"/>
    <x v="32"/>
    <x v="112"/>
    <x v="0"/>
    <x v="528"/>
    <x v="1"/>
    <x v="8"/>
    <x v="523"/>
    <x v="3548"/>
    <x v="0"/>
    <x v="0"/>
    <x v="4041"/>
  </r>
  <r>
    <n v="6672"/>
    <x v="3310"/>
    <x v="2"/>
    <x v="709"/>
    <x v="55"/>
    <x v="0"/>
    <s v="RB-19645"/>
    <x v="516"/>
    <x v="1"/>
    <s v="United States"/>
    <x v="1"/>
    <x v="1"/>
    <x v="3"/>
    <x v="1"/>
    <x v="582"/>
    <x v="1"/>
    <x v="8"/>
    <x v="577"/>
    <x v="2000"/>
    <x v="0"/>
    <x v="2"/>
    <x v="5418"/>
  </r>
  <r>
    <n v="6673"/>
    <x v="3311"/>
    <x v="1"/>
    <x v="861"/>
    <x v="1215"/>
    <x v="1"/>
    <s v="SB-20290"/>
    <x v="115"/>
    <x v="1"/>
    <s v="United States"/>
    <x v="70"/>
    <x v="1"/>
    <x v="142"/>
    <x v="1"/>
    <x v="108"/>
    <x v="1"/>
    <x v="6"/>
    <x v="108"/>
    <x v="4583"/>
    <x v="3"/>
    <x v="0"/>
    <x v="5419"/>
  </r>
  <r>
    <n v="6674"/>
    <x v="3312"/>
    <x v="1"/>
    <x v="577"/>
    <x v="64"/>
    <x v="1"/>
    <s v="TW-21025"/>
    <x v="69"/>
    <x v="2"/>
    <s v="United States"/>
    <x v="262"/>
    <x v="17"/>
    <x v="325"/>
    <x v="0"/>
    <x v="1793"/>
    <x v="0"/>
    <x v="5"/>
    <x v="1774"/>
    <x v="4584"/>
    <x v="4"/>
    <x v="0"/>
    <x v="616"/>
  </r>
  <r>
    <n v="6675"/>
    <x v="3313"/>
    <x v="1"/>
    <x v="82"/>
    <x v="78"/>
    <x v="0"/>
    <s v="DL-13330"/>
    <x v="658"/>
    <x v="0"/>
    <s v="United States"/>
    <x v="104"/>
    <x v="14"/>
    <x v="451"/>
    <x v="2"/>
    <x v="853"/>
    <x v="1"/>
    <x v="6"/>
    <x v="838"/>
    <x v="268"/>
    <x v="5"/>
    <x v="0"/>
    <x v="5420"/>
  </r>
  <r>
    <n v="6676"/>
    <x v="3313"/>
    <x v="1"/>
    <x v="82"/>
    <x v="78"/>
    <x v="0"/>
    <s v="DL-13330"/>
    <x v="658"/>
    <x v="0"/>
    <s v="United States"/>
    <x v="104"/>
    <x v="14"/>
    <x v="451"/>
    <x v="2"/>
    <x v="1794"/>
    <x v="2"/>
    <x v="15"/>
    <x v="1775"/>
    <x v="4585"/>
    <x v="0"/>
    <x v="0"/>
    <x v="5421"/>
  </r>
  <r>
    <n v="6677"/>
    <x v="3313"/>
    <x v="1"/>
    <x v="82"/>
    <x v="78"/>
    <x v="0"/>
    <s v="DL-13330"/>
    <x v="658"/>
    <x v="0"/>
    <s v="United States"/>
    <x v="104"/>
    <x v="14"/>
    <x v="451"/>
    <x v="2"/>
    <x v="1683"/>
    <x v="1"/>
    <x v="9"/>
    <x v="1662"/>
    <x v="4586"/>
    <x v="2"/>
    <x v="0"/>
    <x v="5422"/>
  </r>
  <r>
    <n v="6678"/>
    <x v="3313"/>
    <x v="1"/>
    <x v="82"/>
    <x v="78"/>
    <x v="0"/>
    <s v="DL-13330"/>
    <x v="658"/>
    <x v="0"/>
    <s v="United States"/>
    <x v="104"/>
    <x v="14"/>
    <x v="451"/>
    <x v="2"/>
    <x v="1543"/>
    <x v="2"/>
    <x v="11"/>
    <x v="1522"/>
    <x v="4587"/>
    <x v="1"/>
    <x v="0"/>
    <x v="5423"/>
  </r>
  <r>
    <n v="6679"/>
    <x v="3314"/>
    <x v="2"/>
    <x v="982"/>
    <x v="1216"/>
    <x v="1"/>
    <s v="SD-20485"/>
    <x v="174"/>
    <x v="2"/>
    <s v="United States"/>
    <x v="42"/>
    <x v="16"/>
    <x v="51"/>
    <x v="1"/>
    <x v="904"/>
    <x v="0"/>
    <x v="5"/>
    <x v="887"/>
    <x v="4588"/>
    <x v="3"/>
    <x v="2"/>
    <x v="5424"/>
  </r>
  <r>
    <n v="6680"/>
    <x v="3315"/>
    <x v="3"/>
    <x v="264"/>
    <x v="285"/>
    <x v="0"/>
    <s v="TB-21055"/>
    <x v="26"/>
    <x v="0"/>
    <s v="United States"/>
    <x v="255"/>
    <x v="29"/>
    <x v="315"/>
    <x v="3"/>
    <x v="376"/>
    <x v="1"/>
    <x v="4"/>
    <x v="372"/>
    <x v="2943"/>
    <x v="7"/>
    <x v="0"/>
    <x v="5425"/>
  </r>
  <r>
    <n v="6681"/>
    <x v="3315"/>
    <x v="3"/>
    <x v="264"/>
    <x v="285"/>
    <x v="0"/>
    <s v="TB-21055"/>
    <x v="26"/>
    <x v="0"/>
    <s v="United States"/>
    <x v="255"/>
    <x v="29"/>
    <x v="315"/>
    <x v="3"/>
    <x v="368"/>
    <x v="1"/>
    <x v="10"/>
    <x v="364"/>
    <x v="710"/>
    <x v="4"/>
    <x v="0"/>
    <x v="5426"/>
  </r>
  <r>
    <n v="6682"/>
    <x v="3315"/>
    <x v="3"/>
    <x v="264"/>
    <x v="285"/>
    <x v="0"/>
    <s v="TB-21055"/>
    <x v="26"/>
    <x v="0"/>
    <s v="United States"/>
    <x v="255"/>
    <x v="29"/>
    <x v="315"/>
    <x v="3"/>
    <x v="1619"/>
    <x v="1"/>
    <x v="10"/>
    <x v="1601"/>
    <x v="678"/>
    <x v="1"/>
    <x v="0"/>
    <x v="691"/>
  </r>
  <r>
    <n v="6683"/>
    <x v="3316"/>
    <x v="3"/>
    <x v="314"/>
    <x v="771"/>
    <x v="2"/>
    <s v="DP-13390"/>
    <x v="503"/>
    <x v="2"/>
    <s v="United States"/>
    <x v="47"/>
    <x v="6"/>
    <x v="56"/>
    <x v="2"/>
    <x v="751"/>
    <x v="1"/>
    <x v="8"/>
    <x v="742"/>
    <x v="4589"/>
    <x v="0"/>
    <x v="0"/>
    <x v="5427"/>
  </r>
  <r>
    <n v="6684"/>
    <x v="3317"/>
    <x v="2"/>
    <x v="1127"/>
    <x v="1105"/>
    <x v="1"/>
    <s v="DE-13255"/>
    <x v="368"/>
    <x v="2"/>
    <s v="United States"/>
    <x v="1"/>
    <x v="1"/>
    <x v="141"/>
    <x v="1"/>
    <x v="1533"/>
    <x v="0"/>
    <x v="5"/>
    <x v="1512"/>
    <x v="130"/>
    <x v="5"/>
    <x v="0"/>
    <x v="5428"/>
  </r>
  <r>
    <n v="6685"/>
    <x v="3318"/>
    <x v="1"/>
    <x v="997"/>
    <x v="190"/>
    <x v="1"/>
    <s v="MC-18100"/>
    <x v="498"/>
    <x v="0"/>
    <s v="United States"/>
    <x v="41"/>
    <x v="10"/>
    <x v="50"/>
    <x v="2"/>
    <x v="906"/>
    <x v="1"/>
    <x v="4"/>
    <x v="889"/>
    <x v="4590"/>
    <x v="7"/>
    <x v="2"/>
    <x v="5429"/>
  </r>
  <r>
    <n v="6686"/>
    <x v="3318"/>
    <x v="1"/>
    <x v="997"/>
    <x v="190"/>
    <x v="1"/>
    <s v="MC-18100"/>
    <x v="498"/>
    <x v="0"/>
    <s v="United States"/>
    <x v="41"/>
    <x v="10"/>
    <x v="50"/>
    <x v="2"/>
    <x v="689"/>
    <x v="0"/>
    <x v="5"/>
    <x v="682"/>
    <x v="4591"/>
    <x v="0"/>
    <x v="7"/>
    <x v="5430"/>
  </r>
  <r>
    <n v="6687"/>
    <x v="3318"/>
    <x v="1"/>
    <x v="997"/>
    <x v="190"/>
    <x v="1"/>
    <s v="MC-18100"/>
    <x v="498"/>
    <x v="0"/>
    <s v="United States"/>
    <x v="41"/>
    <x v="10"/>
    <x v="50"/>
    <x v="2"/>
    <x v="950"/>
    <x v="1"/>
    <x v="6"/>
    <x v="934"/>
    <x v="1332"/>
    <x v="2"/>
    <x v="2"/>
    <x v="1909"/>
  </r>
  <r>
    <n v="6688"/>
    <x v="3319"/>
    <x v="1"/>
    <x v="263"/>
    <x v="1033"/>
    <x v="1"/>
    <s v="HG-15025"/>
    <x v="643"/>
    <x v="0"/>
    <s v="United States"/>
    <x v="1"/>
    <x v="1"/>
    <x v="3"/>
    <x v="1"/>
    <x v="1362"/>
    <x v="1"/>
    <x v="4"/>
    <x v="1339"/>
    <x v="2105"/>
    <x v="4"/>
    <x v="0"/>
    <x v="2269"/>
  </r>
  <r>
    <n v="6689"/>
    <x v="3320"/>
    <x v="3"/>
    <x v="434"/>
    <x v="1097"/>
    <x v="0"/>
    <s v="CM-11815"/>
    <x v="698"/>
    <x v="1"/>
    <s v="United States"/>
    <x v="8"/>
    <x v="1"/>
    <x v="9"/>
    <x v="1"/>
    <x v="1130"/>
    <x v="2"/>
    <x v="11"/>
    <x v="1109"/>
    <x v="1375"/>
    <x v="4"/>
    <x v="0"/>
    <x v="5431"/>
  </r>
  <r>
    <n v="6690"/>
    <x v="3321"/>
    <x v="3"/>
    <x v="574"/>
    <x v="784"/>
    <x v="1"/>
    <s v="RP-19855"/>
    <x v="532"/>
    <x v="1"/>
    <s v="United States"/>
    <x v="12"/>
    <x v="5"/>
    <x v="14"/>
    <x v="2"/>
    <x v="1279"/>
    <x v="1"/>
    <x v="6"/>
    <x v="1255"/>
    <x v="4592"/>
    <x v="2"/>
    <x v="2"/>
    <x v="5432"/>
  </r>
  <r>
    <n v="6691"/>
    <x v="3322"/>
    <x v="3"/>
    <x v="689"/>
    <x v="727"/>
    <x v="1"/>
    <s v="LS-17200"/>
    <x v="624"/>
    <x v="1"/>
    <s v="United States"/>
    <x v="158"/>
    <x v="6"/>
    <x v="201"/>
    <x v="2"/>
    <x v="236"/>
    <x v="1"/>
    <x v="8"/>
    <x v="234"/>
    <x v="255"/>
    <x v="4"/>
    <x v="0"/>
    <x v="5433"/>
  </r>
  <r>
    <n v="6692"/>
    <x v="3322"/>
    <x v="3"/>
    <x v="689"/>
    <x v="727"/>
    <x v="1"/>
    <s v="LS-17200"/>
    <x v="624"/>
    <x v="1"/>
    <s v="United States"/>
    <x v="158"/>
    <x v="6"/>
    <x v="201"/>
    <x v="2"/>
    <x v="408"/>
    <x v="1"/>
    <x v="9"/>
    <x v="403"/>
    <x v="4524"/>
    <x v="5"/>
    <x v="0"/>
    <x v="5434"/>
  </r>
  <r>
    <n v="6693"/>
    <x v="3323"/>
    <x v="3"/>
    <x v="938"/>
    <x v="851"/>
    <x v="0"/>
    <s v="DR-12940"/>
    <x v="660"/>
    <x v="2"/>
    <s v="United States"/>
    <x v="335"/>
    <x v="28"/>
    <x v="416"/>
    <x v="0"/>
    <x v="1311"/>
    <x v="1"/>
    <x v="8"/>
    <x v="1288"/>
    <x v="4593"/>
    <x v="10"/>
    <x v="0"/>
    <x v="5435"/>
  </r>
  <r>
    <n v="6694"/>
    <x v="3324"/>
    <x v="3"/>
    <x v="1033"/>
    <x v="725"/>
    <x v="0"/>
    <s v="CC-12475"/>
    <x v="693"/>
    <x v="0"/>
    <s v="United States"/>
    <x v="248"/>
    <x v="39"/>
    <x v="307"/>
    <x v="3"/>
    <x v="1397"/>
    <x v="1"/>
    <x v="10"/>
    <x v="1375"/>
    <x v="2210"/>
    <x v="1"/>
    <x v="0"/>
    <x v="2384"/>
  </r>
  <r>
    <n v="6695"/>
    <x v="3325"/>
    <x v="0"/>
    <x v="370"/>
    <x v="881"/>
    <x v="1"/>
    <s v="SS-20515"/>
    <x v="776"/>
    <x v="2"/>
    <s v="United States"/>
    <x v="47"/>
    <x v="6"/>
    <x v="56"/>
    <x v="2"/>
    <x v="1097"/>
    <x v="2"/>
    <x v="11"/>
    <x v="1078"/>
    <x v="4594"/>
    <x v="1"/>
    <x v="0"/>
    <x v="5436"/>
  </r>
  <r>
    <n v="6696"/>
    <x v="3326"/>
    <x v="0"/>
    <x v="499"/>
    <x v="439"/>
    <x v="1"/>
    <s v="JF-15190"/>
    <x v="440"/>
    <x v="0"/>
    <s v="United States"/>
    <x v="20"/>
    <x v="15"/>
    <x v="23"/>
    <x v="3"/>
    <x v="1591"/>
    <x v="1"/>
    <x v="8"/>
    <x v="1574"/>
    <x v="4595"/>
    <x v="1"/>
    <x v="2"/>
    <x v="5437"/>
  </r>
  <r>
    <n v="6697"/>
    <x v="3326"/>
    <x v="0"/>
    <x v="499"/>
    <x v="439"/>
    <x v="1"/>
    <s v="JF-15190"/>
    <x v="440"/>
    <x v="0"/>
    <s v="United States"/>
    <x v="20"/>
    <x v="15"/>
    <x v="23"/>
    <x v="3"/>
    <x v="908"/>
    <x v="1"/>
    <x v="8"/>
    <x v="891"/>
    <x v="4596"/>
    <x v="1"/>
    <x v="2"/>
    <x v="5438"/>
  </r>
  <r>
    <n v="6698"/>
    <x v="3326"/>
    <x v="0"/>
    <x v="499"/>
    <x v="439"/>
    <x v="1"/>
    <s v="JF-15190"/>
    <x v="440"/>
    <x v="0"/>
    <s v="United States"/>
    <x v="20"/>
    <x v="15"/>
    <x v="23"/>
    <x v="3"/>
    <x v="1397"/>
    <x v="1"/>
    <x v="10"/>
    <x v="1375"/>
    <x v="3837"/>
    <x v="7"/>
    <x v="0"/>
    <x v="5439"/>
  </r>
  <r>
    <n v="6699"/>
    <x v="3327"/>
    <x v="3"/>
    <x v="246"/>
    <x v="262"/>
    <x v="1"/>
    <s v="SW-20455"/>
    <x v="517"/>
    <x v="0"/>
    <s v="United States"/>
    <x v="70"/>
    <x v="1"/>
    <x v="142"/>
    <x v="1"/>
    <x v="1795"/>
    <x v="1"/>
    <x v="10"/>
    <x v="1776"/>
    <x v="4597"/>
    <x v="0"/>
    <x v="0"/>
    <x v="5440"/>
  </r>
  <r>
    <n v="6700"/>
    <x v="3327"/>
    <x v="3"/>
    <x v="246"/>
    <x v="262"/>
    <x v="1"/>
    <s v="SW-20455"/>
    <x v="517"/>
    <x v="0"/>
    <s v="United States"/>
    <x v="70"/>
    <x v="1"/>
    <x v="142"/>
    <x v="1"/>
    <x v="1153"/>
    <x v="0"/>
    <x v="1"/>
    <x v="1132"/>
    <x v="2284"/>
    <x v="0"/>
    <x v="2"/>
    <x v="2469"/>
  </r>
  <r>
    <n v="6701"/>
    <x v="3327"/>
    <x v="3"/>
    <x v="246"/>
    <x v="262"/>
    <x v="1"/>
    <s v="SW-20455"/>
    <x v="517"/>
    <x v="0"/>
    <s v="United States"/>
    <x v="70"/>
    <x v="1"/>
    <x v="142"/>
    <x v="1"/>
    <x v="301"/>
    <x v="1"/>
    <x v="8"/>
    <x v="298"/>
    <x v="4503"/>
    <x v="1"/>
    <x v="2"/>
    <x v="5307"/>
  </r>
  <r>
    <n v="6702"/>
    <x v="3328"/>
    <x v="1"/>
    <x v="1128"/>
    <x v="1217"/>
    <x v="1"/>
    <s v="SG-20470"/>
    <x v="495"/>
    <x v="0"/>
    <s v="United States"/>
    <x v="481"/>
    <x v="3"/>
    <x v="574"/>
    <x v="0"/>
    <x v="1154"/>
    <x v="0"/>
    <x v="5"/>
    <x v="1133"/>
    <x v="4598"/>
    <x v="4"/>
    <x v="2"/>
    <x v="5441"/>
  </r>
  <r>
    <n v="6703"/>
    <x v="3328"/>
    <x v="1"/>
    <x v="1128"/>
    <x v="1217"/>
    <x v="1"/>
    <s v="SG-20470"/>
    <x v="495"/>
    <x v="0"/>
    <s v="United States"/>
    <x v="481"/>
    <x v="3"/>
    <x v="574"/>
    <x v="0"/>
    <x v="880"/>
    <x v="1"/>
    <x v="8"/>
    <x v="865"/>
    <x v="1697"/>
    <x v="4"/>
    <x v="6"/>
    <x v="5442"/>
  </r>
  <r>
    <n v="6704"/>
    <x v="3329"/>
    <x v="1"/>
    <x v="537"/>
    <x v="1218"/>
    <x v="1"/>
    <s v="CS-12355"/>
    <x v="394"/>
    <x v="0"/>
    <s v="United States"/>
    <x v="85"/>
    <x v="1"/>
    <x v="106"/>
    <x v="1"/>
    <x v="1236"/>
    <x v="2"/>
    <x v="7"/>
    <x v="1210"/>
    <x v="2075"/>
    <x v="0"/>
    <x v="2"/>
    <x v="2926"/>
  </r>
  <r>
    <n v="6705"/>
    <x v="3329"/>
    <x v="1"/>
    <x v="537"/>
    <x v="1218"/>
    <x v="1"/>
    <s v="CS-12355"/>
    <x v="394"/>
    <x v="0"/>
    <s v="United States"/>
    <x v="85"/>
    <x v="1"/>
    <x v="106"/>
    <x v="1"/>
    <x v="804"/>
    <x v="1"/>
    <x v="13"/>
    <x v="794"/>
    <x v="4599"/>
    <x v="1"/>
    <x v="0"/>
    <x v="5443"/>
  </r>
  <r>
    <n v="6706"/>
    <x v="3329"/>
    <x v="1"/>
    <x v="537"/>
    <x v="1218"/>
    <x v="1"/>
    <s v="CS-12355"/>
    <x v="394"/>
    <x v="0"/>
    <s v="United States"/>
    <x v="85"/>
    <x v="1"/>
    <x v="106"/>
    <x v="1"/>
    <x v="160"/>
    <x v="2"/>
    <x v="7"/>
    <x v="159"/>
    <x v="166"/>
    <x v="1"/>
    <x v="2"/>
    <x v="168"/>
  </r>
  <r>
    <n v="6707"/>
    <x v="3330"/>
    <x v="0"/>
    <x v="545"/>
    <x v="1219"/>
    <x v="1"/>
    <s v="SC-20695"/>
    <x v="281"/>
    <x v="1"/>
    <s v="United States"/>
    <x v="2"/>
    <x v="2"/>
    <x v="2"/>
    <x v="0"/>
    <x v="918"/>
    <x v="2"/>
    <x v="7"/>
    <x v="901"/>
    <x v="4600"/>
    <x v="3"/>
    <x v="2"/>
    <x v="5444"/>
  </r>
  <r>
    <n v="6708"/>
    <x v="3331"/>
    <x v="2"/>
    <x v="138"/>
    <x v="1220"/>
    <x v="1"/>
    <s v="BF-11170"/>
    <x v="408"/>
    <x v="2"/>
    <s v="United States"/>
    <x v="248"/>
    <x v="39"/>
    <x v="307"/>
    <x v="3"/>
    <x v="1796"/>
    <x v="1"/>
    <x v="2"/>
    <x v="1777"/>
    <x v="1507"/>
    <x v="1"/>
    <x v="0"/>
    <x v="1589"/>
  </r>
  <r>
    <n v="6709"/>
    <x v="3332"/>
    <x v="1"/>
    <x v="717"/>
    <x v="765"/>
    <x v="1"/>
    <s v="GZ-14470"/>
    <x v="47"/>
    <x v="0"/>
    <s v="United States"/>
    <x v="482"/>
    <x v="27"/>
    <x v="575"/>
    <x v="1"/>
    <x v="157"/>
    <x v="0"/>
    <x v="1"/>
    <x v="156"/>
    <x v="2214"/>
    <x v="4"/>
    <x v="2"/>
    <x v="2388"/>
  </r>
  <r>
    <n v="6710"/>
    <x v="3332"/>
    <x v="1"/>
    <x v="717"/>
    <x v="765"/>
    <x v="1"/>
    <s v="GZ-14470"/>
    <x v="47"/>
    <x v="0"/>
    <s v="United States"/>
    <x v="482"/>
    <x v="27"/>
    <x v="575"/>
    <x v="1"/>
    <x v="268"/>
    <x v="0"/>
    <x v="1"/>
    <x v="265"/>
    <x v="286"/>
    <x v="1"/>
    <x v="2"/>
    <x v="291"/>
  </r>
  <r>
    <n v="6711"/>
    <x v="3333"/>
    <x v="0"/>
    <x v="10"/>
    <x v="485"/>
    <x v="2"/>
    <s v="SP-20650"/>
    <x v="70"/>
    <x v="1"/>
    <s v="United States"/>
    <x v="280"/>
    <x v="1"/>
    <x v="351"/>
    <x v="1"/>
    <x v="1160"/>
    <x v="1"/>
    <x v="8"/>
    <x v="1138"/>
    <x v="4601"/>
    <x v="8"/>
    <x v="2"/>
    <x v="5445"/>
  </r>
  <r>
    <n v="6712"/>
    <x v="3334"/>
    <x v="3"/>
    <x v="238"/>
    <x v="783"/>
    <x v="0"/>
    <s v="PJ-19015"/>
    <x v="307"/>
    <x v="0"/>
    <s v="United States"/>
    <x v="38"/>
    <x v="24"/>
    <x v="47"/>
    <x v="3"/>
    <x v="1024"/>
    <x v="1"/>
    <x v="6"/>
    <x v="1006"/>
    <x v="4541"/>
    <x v="1"/>
    <x v="2"/>
    <x v="5446"/>
  </r>
  <r>
    <n v="6713"/>
    <x v="3335"/>
    <x v="3"/>
    <x v="817"/>
    <x v="93"/>
    <x v="3"/>
    <s v="DB-13060"/>
    <x v="72"/>
    <x v="0"/>
    <s v="United States"/>
    <x v="242"/>
    <x v="10"/>
    <x v="300"/>
    <x v="2"/>
    <x v="1319"/>
    <x v="0"/>
    <x v="5"/>
    <x v="1296"/>
    <x v="4602"/>
    <x v="5"/>
    <x v="7"/>
    <x v="5447"/>
  </r>
  <r>
    <n v="6714"/>
    <x v="3335"/>
    <x v="3"/>
    <x v="817"/>
    <x v="93"/>
    <x v="3"/>
    <s v="DB-13060"/>
    <x v="72"/>
    <x v="0"/>
    <s v="United States"/>
    <x v="242"/>
    <x v="10"/>
    <x v="300"/>
    <x v="2"/>
    <x v="267"/>
    <x v="0"/>
    <x v="5"/>
    <x v="264"/>
    <x v="4603"/>
    <x v="1"/>
    <x v="7"/>
    <x v="5448"/>
  </r>
  <r>
    <n v="6715"/>
    <x v="3335"/>
    <x v="3"/>
    <x v="817"/>
    <x v="93"/>
    <x v="3"/>
    <s v="DB-13060"/>
    <x v="72"/>
    <x v="0"/>
    <s v="United States"/>
    <x v="242"/>
    <x v="10"/>
    <x v="300"/>
    <x v="2"/>
    <x v="960"/>
    <x v="2"/>
    <x v="11"/>
    <x v="944"/>
    <x v="4604"/>
    <x v="1"/>
    <x v="2"/>
    <x v="5449"/>
  </r>
  <r>
    <n v="6716"/>
    <x v="3335"/>
    <x v="3"/>
    <x v="817"/>
    <x v="93"/>
    <x v="3"/>
    <s v="DB-13060"/>
    <x v="72"/>
    <x v="0"/>
    <s v="United States"/>
    <x v="242"/>
    <x v="10"/>
    <x v="300"/>
    <x v="2"/>
    <x v="1571"/>
    <x v="1"/>
    <x v="6"/>
    <x v="1553"/>
    <x v="4605"/>
    <x v="5"/>
    <x v="2"/>
    <x v="5450"/>
  </r>
  <r>
    <n v="6717"/>
    <x v="3336"/>
    <x v="0"/>
    <x v="143"/>
    <x v="1221"/>
    <x v="1"/>
    <s v="CK-12325"/>
    <x v="278"/>
    <x v="2"/>
    <s v="United States"/>
    <x v="322"/>
    <x v="36"/>
    <x v="400"/>
    <x v="0"/>
    <x v="659"/>
    <x v="1"/>
    <x v="13"/>
    <x v="653"/>
    <x v="59"/>
    <x v="5"/>
    <x v="0"/>
    <x v="3129"/>
  </r>
  <r>
    <n v="6718"/>
    <x v="3336"/>
    <x v="0"/>
    <x v="143"/>
    <x v="1221"/>
    <x v="1"/>
    <s v="CK-12325"/>
    <x v="278"/>
    <x v="2"/>
    <s v="United States"/>
    <x v="322"/>
    <x v="36"/>
    <x v="400"/>
    <x v="0"/>
    <x v="548"/>
    <x v="1"/>
    <x v="10"/>
    <x v="543"/>
    <x v="243"/>
    <x v="4"/>
    <x v="0"/>
    <x v="1683"/>
  </r>
  <r>
    <n v="6719"/>
    <x v="3336"/>
    <x v="0"/>
    <x v="143"/>
    <x v="1221"/>
    <x v="1"/>
    <s v="CK-12325"/>
    <x v="278"/>
    <x v="2"/>
    <s v="United States"/>
    <x v="322"/>
    <x v="36"/>
    <x v="400"/>
    <x v="0"/>
    <x v="892"/>
    <x v="0"/>
    <x v="5"/>
    <x v="876"/>
    <x v="4606"/>
    <x v="4"/>
    <x v="0"/>
    <x v="5451"/>
  </r>
  <r>
    <n v="6720"/>
    <x v="3337"/>
    <x v="0"/>
    <x v="186"/>
    <x v="292"/>
    <x v="2"/>
    <s v="SF-20065"/>
    <x v="11"/>
    <x v="0"/>
    <s v="United States"/>
    <x v="483"/>
    <x v="3"/>
    <x v="576"/>
    <x v="0"/>
    <x v="937"/>
    <x v="1"/>
    <x v="9"/>
    <x v="921"/>
    <x v="4337"/>
    <x v="1"/>
    <x v="2"/>
    <x v="5452"/>
  </r>
  <r>
    <n v="6721"/>
    <x v="3338"/>
    <x v="3"/>
    <x v="20"/>
    <x v="706"/>
    <x v="1"/>
    <s v="DP-13105"/>
    <x v="317"/>
    <x v="1"/>
    <s v="United States"/>
    <x v="1"/>
    <x v="1"/>
    <x v="3"/>
    <x v="1"/>
    <x v="632"/>
    <x v="2"/>
    <x v="11"/>
    <x v="626"/>
    <x v="179"/>
    <x v="2"/>
    <x v="0"/>
    <x v="5453"/>
  </r>
  <r>
    <n v="6722"/>
    <x v="3338"/>
    <x v="3"/>
    <x v="20"/>
    <x v="706"/>
    <x v="1"/>
    <s v="DP-13105"/>
    <x v="317"/>
    <x v="1"/>
    <s v="United States"/>
    <x v="1"/>
    <x v="1"/>
    <x v="3"/>
    <x v="1"/>
    <x v="1759"/>
    <x v="1"/>
    <x v="6"/>
    <x v="1739"/>
    <x v="4607"/>
    <x v="0"/>
    <x v="0"/>
    <x v="5454"/>
  </r>
  <r>
    <n v="6723"/>
    <x v="3338"/>
    <x v="3"/>
    <x v="20"/>
    <x v="706"/>
    <x v="1"/>
    <s v="DP-13105"/>
    <x v="317"/>
    <x v="1"/>
    <s v="United States"/>
    <x v="1"/>
    <x v="1"/>
    <x v="3"/>
    <x v="1"/>
    <x v="1260"/>
    <x v="1"/>
    <x v="6"/>
    <x v="1235"/>
    <x v="80"/>
    <x v="1"/>
    <x v="0"/>
    <x v="5455"/>
  </r>
  <r>
    <n v="6724"/>
    <x v="3339"/>
    <x v="3"/>
    <x v="507"/>
    <x v="371"/>
    <x v="0"/>
    <s v="VM-21835"/>
    <x v="718"/>
    <x v="0"/>
    <s v="United States"/>
    <x v="462"/>
    <x v="38"/>
    <x v="555"/>
    <x v="3"/>
    <x v="1099"/>
    <x v="1"/>
    <x v="13"/>
    <x v="33"/>
    <x v="1471"/>
    <x v="5"/>
    <x v="0"/>
    <x v="5456"/>
  </r>
  <r>
    <n v="6725"/>
    <x v="3340"/>
    <x v="0"/>
    <x v="126"/>
    <x v="1069"/>
    <x v="1"/>
    <s v="SF-20200"/>
    <x v="227"/>
    <x v="0"/>
    <s v="United States"/>
    <x v="4"/>
    <x v="4"/>
    <x v="5"/>
    <x v="1"/>
    <x v="203"/>
    <x v="1"/>
    <x v="13"/>
    <x v="202"/>
    <x v="4608"/>
    <x v="1"/>
    <x v="0"/>
    <x v="5457"/>
  </r>
  <r>
    <n v="6726"/>
    <x v="3340"/>
    <x v="0"/>
    <x v="126"/>
    <x v="1069"/>
    <x v="1"/>
    <s v="SF-20200"/>
    <x v="227"/>
    <x v="0"/>
    <s v="United States"/>
    <x v="4"/>
    <x v="4"/>
    <x v="5"/>
    <x v="1"/>
    <x v="1647"/>
    <x v="1"/>
    <x v="2"/>
    <x v="1627"/>
    <x v="469"/>
    <x v="1"/>
    <x v="0"/>
    <x v="5458"/>
  </r>
  <r>
    <n v="6727"/>
    <x v="3340"/>
    <x v="0"/>
    <x v="126"/>
    <x v="1069"/>
    <x v="1"/>
    <s v="SF-20200"/>
    <x v="227"/>
    <x v="0"/>
    <s v="United States"/>
    <x v="4"/>
    <x v="4"/>
    <x v="5"/>
    <x v="1"/>
    <x v="625"/>
    <x v="1"/>
    <x v="8"/>
    <x v="619"/>
    <x v="4609"/>
    <x v="4"/>
    <x v="2"/>
    <x v="5459"/>
  </r>
  <r>
    <n v="6728"/>
    <x v="3341"/>
    <x v="3"/>
    <x v="682"/>
    <x v="719"/>
    <x v="0"/>
    <s v="SC-20695"/>
    <x v="281"/>
    <x v="1"/>
    <s v="United States"/>
    <x v="102"/>
    <x v="14"/>
    <x v="237"/>
    <x v="2"/>
    <x v="1733"/>
    <x v="1"/>
    <x v="10"/>
    <x v="1712"/>
    <x v="932"/>
    <x v="2"/>
    <x v="0"/>
    <x v="966"/>
  </r>
  <r>
    <n v="6729"/>
    <x v="3342"/>
    <x v="0"/>
    <x v="254"/>
    <x v="333"/>
    <x v="1"/>
    <s v="MF-17665"/>
    <x v="716"/>
    <x v="1"/>
    <s v="United States"/>
    <x v="100"/>
    <x v="2"/>
    <x v="123"/>
    <x v="0"/>
    <x v="1172"/>
    <x v="0"/>
    <x v="5"/>
    <x v="1149"/>
    <x v="4610"/>
    <x v="5"/>
    <x v="2"/>
    <x v="5460"/>
  </r>
  <r>
    <n v="6730"/>
    <x v="3343"/>
    <x v="1"/>
    <x v="652"/>
    <x v="403"/>
    <x v="2"/>
    <s v="BV-11245"/>
    <x v="296"/>
    <x v="1"/>
    <s v="United States"/>
    <x v="214"/>
    <x v="18"/>
    <x v="296"/>
    <x v="0"/>
    <x v="1282"/>
    <x v="1"/>
    <x v="8"/>
    <x v="1258"/>
    <x v="4611"/>
    <x v="1"/>
    <x v="6"/>
    <x v="5461"/>
  </r>
  <r>
    <n v="6731"/>
    <x v="3343"/>
    <x v="1"/>
    <x v="652"/>
    <x v="403"/>
    <x v="2"/>
    <s v="BV-11245"/>
    <x v="296"/>
    <x v="1"/>
    <s v="United States"/>
    <x v="214"/>
    <x v="18"/>
    <x v="296"/>
    <x v="0"/>
    <x v="228"/>
    <x v="0"/>
    <x v="1"/>
    <x v="226"/>
    <x v="4612"/>
    <x v="4"/>
    <x v="2"/>
    <x v="5462"/>
  </r>
  <r>
    <n v="6732"/>
    <x v="3343"/>
    <x v="1"/>
    <x v="652"/>
    <x v="403"/>
    <x v="2"/>
    <s v="BV-11245"/>
    <x v="296"/>
    <x v="1"/>
    <s v="United States"/>
    <x v="214"/>
    <x v="18"/>
    <x v="296"/>
    <x v="0"/>
    <x v="289"/>
    <x v="1"/>
    <x v="10"/>
    <x v="286"/>
    <x v="561"/>
    <x v="4"/>
    <x v="2"/>
    <x v="570"/>
  </r>
  <r>
    <n v="6733"/>
    <x v="3344"/>
    <x v="2"/>
    <x v="1129"/>
    <x v="1222"/>
    <x v="2"/>
    <s v="KE-16420"/>
    <x v="722"/>
    <x v="1"/>
    <s v="United States"/>
    <x v="34"/>
    <x v="22"/>
    <x v="42"/>
    <x v="1"/>
    <x v="1486"/>
    <x v="1"/>
    <x v="10"/>
    <x v="1464"/>
    <x v="3479"/>
    <x v="4"/>
    <x v="2"/>
    <x v="3954"/>
  </r>
  <r>
    <n v="6734"/>
    <x v="3344"/>
    <x v="2"/>
    <x v="1129"/>
    <x v="1222"/>
    <x v="2"/>
    <s v="KE-16420"/>
    <x v="722"/>
    <x v="1"/>
    <s v="United States"/>
    <x v="34"/>
    <x v="22"/>
    <x v="42"/>
    <x v="1"/>
    <x v="1266"/>
    <x v="1"/>
    <x v="9"/>
    <x v="1241"/>
    <x v="4613"/>
    <x v="0"/>
    <x v="2"/>
    <x v="5463"/>
  </r>
  <r>
    <n v="6735"/>
    <x v="3345"/>
    <x v="1"/>
    <x v="139"/>
    <x v="603"/>
    <x v="1"/>
    <s v="EM-14200"/>
    <x v="773"/>
    <x v="2"/>
    <s v="United States"/>
    <x v="100"/>
    <x v="2"/>
    <x v="229"/>
    <x v="0"/>
    <x v="676"/>
    <x v="1"/>
    <x v="2"/>
    <x v="670"/>
    <x v="3280"/>
    <x v="0"/>
    <x v="2"/>
    <x v="3702"/>
  </r>
  <r>
    <n v="6736"/>
    <x v="3346"/>
    <x v="0"/>
    <x v="342"/>
    <x v="229"/>
    <x v="1"/>
    <s v="BT-11680"/>
    <x v="537"/>
    <x v="0"/>
    <s v="United States"/>
    <x v="8"/>
    <x v="1"/>
    <x v="34"/>
    <x v="1"/>
    <x v="983"/>
    <x v="1"/>
    <x v="9"/>
    <x v="967"/>
    <x v="4614"/>
    <x v="1"/>
    <x v="0"/>
    <x v="5464"/>
  </r>
  <r>
    <n v="6737"/>
    <x v="3346"/>
    <x v="0"/>
    <x v="342"/>
    <x v="229"/>
    <x v="1"/>
    <s v="BT-11680"/>
    <x v="537"/>
    <x v="0"/>
    <s v="United States"/>
    <x v="8"/>
    <x v="1"/>
    <x v="34"/>
    <x v="1"/>
    <x v="1662"/>
    <x v="1"/>
    <x v="4"/>
    <x v="1641"/>
    <x v="4404"/>
    <x v="1"/>
    <x v="0"/>
    <x v="5168"/>
  </r>
  <r>
    <n v="6738"/>
    <x v="3346"/>
    <x v="0"/>
    <x v="342"/>
    <x v="229"/>
    <x v="1"/>
    <s v="BT-11680"/>
    <x v="537"/>
    <x v="0"/>
    <s v="United States"/>
    <x v="8"/>
    <x v="1"/>
    <x v="34"/>
    <x v="1"/>
    <x v="1764"/>
    <x v="1"/>
    <x v="4"/>
    <x v="1744"/>
    <x v="4615"/>
    <x v="6"/>
    <x v="0"/>
    <x v="5465"/>
  </r>
  <r>
    <n v="6739"/>
    <x v="3346"/>
    <x v="0"/>
    <x v="342"/>
    <x v="229"/>
    <x v="1"/>
    <s v="BT-11680"/>
    <x v="537"/>
    <x v="0"/>
    <s v="United States"/>
    <x v="8"/>
    <x v="1"/>
    <x v="34"/>
    <x v="1"/>
    <x v="491"/>
    <x v="1"/>
    <x v="8"/>
    <x v="486"/>
    <x v="4616"/>
    <x v="4"/>
    <x v="2"/>
    <x v="5466"/>
  </r>
  <r>
    <n v="6740"/>
    <x v="3347"/>
    <x v="2"/>
    <x v="542"/>
    <x v="1223"/>
    <x v="1"/>
    <s v="MM-18055"/>
    <x v="514"/>
    <x v="0"/>
    <s v="United States"/>
    <x v="22"/>
    <x v="10"/>
    <x v="36"/>
    <x v="2"/>
    <x v="1354"/>
    <x v="1"/>
    <x v="4"/>
    <x v="1331"/>
    <x v="4617"/>
    <x v="1"/>
    <x v="2"/>
    <x v="5467"/>
  </r>
  <r>
    <n v="6741"/>
    <x v="3347"/>
    <x v="2"/>
    <x v="542"/>
    <x v="1223"/>
    <x v="1"/>
    <s v="MM-18055"/>
    <x v="514"/>
    <x v="0"/>
    <s v="United States"/>
    <x v="22"/>
    <x v="10"/>
    <x v="36"/>
    <x v="2"/>
    <x v="1189"/>
    <x v="0"/>
    <x v="1"/>
    <x v="1166"/>
    <x v="4618"/>
    <x v="0"/>
    <x v="4"/>
    <x v="5468"/>
  </r>
  <r>
    <n v="6742"/>
    <x v="3347"/>
    <x v="2"/>
    <x v="542"/>
    <x v="1223"/>
    <x v="1"/>
    <s v="MM-18055"/>
    <x v="514"/>
    <x v="0"/>
    <s v="United States"/>
    <x v="22"/>
    <x v="10"/>
    <x v="36"/>
    <x v="2"/>
    <x v="796"/>
    <x v="1"/>
    <x v="6"/>
    <x v="786"/>
    <x v="2569"/>
    <x v="1"/>
    <x v="2"/>
    <x v="4615"/>
  </r>
  <r>
    <n v="6743"/>
    <x v="3348"/>
    <x v="3"/>
    <x v="91"/>
    <x v="513"/>
    <x v="1"/>
    <s v="PO-18850"/>
    <x v="138"/>
    <x v="0"/>
    <s v="United States"/>
    <x v="1"/>
    <x v="1"/>
    <x v="141"/>
    <x v="1"/>
    <x v="64"/>
    <x v="0"/>
    <x v="1"/>
    <x v="124"/>
    <x v="4619"/>
    <x v="1"/>
    <x v="2"/>
    <x v="5469"/>
  </r>
  <r>
    <n v="6744"/>
    <x v="3349"/>
    <x v="1"/>
    <x v="1130"/>
    <x v="1224"/>
    <x v="1"/>
    <s v="SP-20860"/>
    <x v="133"/>
    <x v="1"/>
    <s v="United States"/>
    <x v="18"/>
    <x v="38"/>
    <x v="354"/>
    <x v="3"/>
    <x v="150"/>
    <x v="1"/>
    <x v="10"/>
    <x v="150"/>
    <x v="1211"/>
    <x v="5"/>
    <x v="0"/>
    <x v="5470"/>
  </r>
  <r>
    <n v="6745"/>
    <x v="3350"/>
    <x v="3"/>
    <x v="114"/>
    <x v="812"/>
    <x v="0"/>
    <s v="CS-12355"/>
    <x v="394"/>
    <x v="0"/>
    <s v="United States"/>
    <x v="65"/>
    <x v="24"/>
    <x v="82"/>
    <x v="3"/>
    <x v="590"/>
    <x v="2"/>
    <x v="11"/>
    <x v="585"/>
    <x v="4620"/>
    <x v="5"/>
    <x v="2"/>
    <x v="5471"/>
  </r>
  <r>
    <n v="6746"/>
    <x v="3350"/>
    <x v="3"/>
    <x v="114"/>
    <x v="812"/>
    <x v="0"/>
    <s v="CS-12355"/>
    <x v="394"/>
    <x v="0"/>
    <s v="United States"/>
    <x v="65"/>
    <x v="24"/>
    <x v="82"/>
    <x v="3"/>
    <x v="250"/>
    <x v="1"/>
    <x v="6"/>
    <x v="248"/>
    <x v="100"/>
    <x v="2"/>
    <x v="2"/>
    <x v="5472"/>
  </r>
  <r>
    <n v="6747"/>
    <x v="3351"/>
    <x v="3"/>
    <x v="38"/>
    <x v="38"/>
    <x v="2"/>
    <s v="KB-16600"/>
    <x v="33"/>
    <x v="1"/>
    <s v="United States"/>
    <x v="20"/>
    <x v="15"/>
    <x v="29"/>
    <x v="3"/>
    <x v="1443"/>
    <x v="2"/>
    <x v="7"/>
    <x v="1422"/>
    <x v="3211"/>
    <x v="2"/>
    <x v="0"/>
    <x v="3619"/>
  </r>
  <r>
    <n v="6748"/>
    <x v="3352"/>
    <x v="3"/>
    <x v="157"/>
    <x v="159"/>
    <x v="1"/>
    <s v="AA-10375"/>
    <x v="211"/>
    <x v="0"/>
    <s v="United States"/>
    <x v="20"/>
    <x v="15"/>
    <x v="45"/>
    <x v="3"/>
    <x v="440"/>
    <x v="1"/>
    <x v="8"/>
    <x v="435"/>
    <x v="3652"/>
    <x v="7"/>
    <x v="2"/>
    <x v="5473"/>
  </r>
  <r>
    <n v="6749"/>
    <x v="3352"/>
    <x v="3"/>
    <x v="157"/>
    <x v="159"/>
    <x v="1"/>
    <s v="AA-10375"/>
    <x v="211"/>
    <x v="0"/>
    <s v="United States"/>
    <x v="20"/>
    <x v="15"/>
    <x v="45"/>
    <x v="3"/>
    <x v="1357"/>
    <x v="1"/>
    <x v="10"/>
    <x v="1334"/>
    <x v="1465"/>
    <x v="1"/>
    <x v="0"/>
    <x v="2695"/>
  </r>
  <r>
    <n v="6750"/>
    <x v="3352"/>
    <x v="3"/>
    <x v="157"/>
    <x v="159"/>
    <x v="1"/>
    <s v="AA-10375"/>
    <x v="211"/>
    <x v="0"/>
    <s v="United States"/>
    <x v="20"/>
    <x v="15"/>
    <x v="45"/>
    <x v="3"/>
    <x v="1717"/>
    <x v="2"/>
    <x v="7"/>
    <x v="1695"/>
    <x v="4621"/>
    <x v="0"/>
    <x v="0"/>
    <x v="5474"/>
  </r>
  <r>
    <n v="6751"/>
    <x v="3353"/>
    <x v="0"/>
    <x v="931"/>
    <x v="991"/>
    <x v="0"/>
    <s v="BP-11155"/>
    <x v="669"/>
    <x v="0"/>
    <s v="United States"/>
    <x v="267"/>
    <x v="30"/>
    <x v="334"/>
    <x v="3"/>
    <x v="1534"/>
    <x v="0"/>
    <x v="1"/>
    <x v="1513"/>
    <x v="4331"/>
    <x v="0"/>
    <x v="0"/>
    <x v="5475"/>
  </r>
  <r>
    <n v="6752"/>
    <x v="3353"/>
    <x v="0"/>
    <x v="931"/>
    <x v="991"/>
    <x v="0"/>
    <s v="BP-11155"/>
    <x v="669"/>
    <x v="0"/>
    <s v="United States"/>
    <x v="267"/>
    <x v="30"/>
    <x v="334"/>
    <x v="3"/>
    <x v="1518"/>
    <x v="1"/>
    <x v="9"/>
    <x v="1496"/>
    <x v="4622"/>
    <x v="0"/>
    <x v="0"/>
    <x v="5476"/>
  </r>
  <r>
    <n v="6753"/>
    <x v="3353"/>
    <x v="0"/>
    <x v="931"/>
    <x v="991"/>
    <x v="0"/>
    <s v="BP-11155"/>
    <x v="669"/>
    <x v="0"/>
    <s v="United States"/>
    <x v="267"/>
    <x v="30"/>
    <x v="334"/>
    <x v="3"/>
    <x v="334"/>
    <x v="1"/>
    <x v="10"/>
    <x v="330"/>
    <x v="1168"/>
    <x v="0"/>
    <x v="0"/>
    <x v="4027"/>
  </r>
  <r>
    <n v="6754"/>
    <x v="3353"/>
    <x v="0"/>
    <x v="931"/>
    <x v="991"/>
    <x v="0"/>
    <s v="BP-11155"/>
    <x v="669"/>
    <x v="0"/>
    <s v="United States"/>
    <x v="267"/>
    <x v="30"/>
    <x v="334"/>
    <x v="3"/>
    <x v="1406"/>
    <x v="1"/>
    <x v="8"/>
    <x v="1384"/>
    <x v="4623"/>
    <x v="0"/>
    <x v="0"/>
    <x v="5477"/>
  </r>
  <r>
    <n v="6755"/>
    <x v="3353"/>
    <x v="0"/>
    <x v="931"/>
    <x v="991"/>
    <x v="0"/>
    <s v="BP-11155"/>
    <x v="669"/>
    <x v="0"/>
    <s v="United States"/>
    <x v="267"/>
    <x v="30"/>
    <x v="334"/>
    <x v="3"/>
    <x v="14"/>
    <x v="1"/>
    <x v="9"/>
    <x v="14"/>
    <x v="4624"/>
    <x v="4"/>
    <x v="0"/>
    <x v="5478"/>
  </r>
  <r>
    <n v="6756"/>
    <x v="3354"/>
    <x v="3"/>
    <x v="175"/>
    <x v="184"/>
    <x v="1"/>
    <s v="TC-21145"/>
    <x v="779"/>
    <x v="1"/>
    <s v="United States"/>
    <x v="80"/>
    <x v="30"/>
    <x v="100"/>
    <x v="3"/>
    <x v="1462"/>
    <x v="0"/>
    <x v="5"/>
    <x v="1439"/>
    <x v="4625"/>
    <x v="2"/>
    <x v="0"/>
    <x v="5479"/>
  </r>
  <r>
    <n v="6757"/>
    <x v="3354"/>
    <x v="3"/>
    <x v="175"/>
    <x v="184"/>
    <x v="1"/>
    <s v="TC-21145"/>
    <x v="779"/>
    <x v="1"/>
    <s v="United States"/>
    <x v="80"/>
    <x v="30"/>
    <x v="100"/>
    <x v="3"/>
    <x v="1584"/>
    <x v="0"/>
    <x v="1"/>
    <x v="1566"/>
    <x v="4626"/>
    <x v="4"/>
    <x v="0"/>
    <x v="5480"/>
  </r>
  <r>
    <n v="6758"/>
    <x v="3354"/>
    <x v="3"/>
    <x v="175"/>
    <x v="184"/>
    <x v="1"/>
    <s v="TC-21145"/>
    <x v="779"/>
    <x v="1"/>
    <s v="United States"/>
    <x v="80"/>
    <x v="30"/>
    <x v="100"/>
    <x v="3"/>
    <x v="803"/>
    <x v="2"/>
    <x v="7"/>
    <x v="793"/>
    <x v="4627"/>
    <x v="5"/>
    <x v="0"/>
    <x v="5481"/>
  </r>
  <r>
    <n v="6759"/>
    <x v="3354"/>
    <x v="3"/>
    <x v="175"/>
    <x v="184"/>
    <x v="1"/>
    <s v="TC-21145"/>
    <x v="779"/>
    <x v="1"/>
    <s v="United States"/>
    <x v="80"/>
    <x v="30"/>
    <x v="100"/>
    <x v="3"/>
    <x v="356"/>
    <x v="1"/>
    <x v="4"/>
    <x v="352"/>
    <x v="3411"/>
    <x v="0"/>
    <x v="0"/>
    <x v="232"/>
  </r>
  <r>
    <n v="6760"/>
    <x v="3355"/>
    <x v="3"/>
    <x v="574"/>
    <x v="274"/>
    <x v="1"/>
    <s v="BG-11035"/>
    <x v="767"/>
    <x v="0"/>
    <s v="United States"/>
    <x v="247"/>
    <x v="3"/>
    <x v="306"/>
    <x v="0"/>
    <x v="894"/>
    <x v="1"/>
    <x v="6"/>
    <x v="878"/>
    <x v="3388"/>
    <x v="7"/>
    <x v="2"/>
    <x v="5482"/>
  </r>
  <r>
    <n v="6761"/>
    <x v="3356"/>
    <x v="3"/>
    <x v="335"/>
    <x v="569"/>
    <x v="1"/>
    <s v="DO-13435"/>
    <x v="157"/>
    <x v="0"/>
    <s v="United States"/>
    <x v="20"/>
    <x v="15"/>
    <x v="45"/>
    <x v="3"/>
    <x v="72"/>
    <x v="1"/>
    <x v="4"/>
    <x v="72"/>
    <x v="1050"/>
    <x v="1"/>
    <x v="0"/>
    <x v="232"/>
  </r>
  <r>
    <n v="6762"/>
    <x v="3357"/>
    <x v="0"/>
    <x v="1131"/>
    <x v="1050"/>
    <x v="0"/>
    <s v="DB-12970"/>
    <x v="715"/>
    <x v="1"/>
    <s v="United States"/>
    <x v="20"/>
    <x v="15"/>
    <x v="45"/>
    <x v="3"/>
    <x v="901"/>
    <x v="0"/>
    <x v="1"/>
    <x v="884"/>
    <x v="4628"/>
    <x v="0"/>
    <x v="9"/>
    <x v="5483"/>
  </r>
  <r>
    <n v="6763"/>
    <x v="3358"/>
    <x v="0"/>
    <x v="476"/>
    <x v="1054"/>
    <x v="1"/>
    <s v="RL-19615"/>
    <x v="210"/>
    <x v="0"/>
    <s v="United States"/>
    <x v="22"/>
    <x v="10"/>
    <x v="36"/>
    <x v="2"/>
    <x v="2"/>
    <x v="1"/>
    <x v="2"/>
    <x v="2"/>
    <x v="3204"/>
    <x v="2"/>
    <x v="2"/>
    <x v="3610"/>
  </r>
  <r>
    <n v="6764"/>
    <x v="3358"/>
    <x v="0"/>
    <x v="476"/>
    <x v="1054"/>
    <x v="1"/>
    <s v="RL-19615"/>
    <x v="210"/>
    <x v="0"/>
    <s v="United States"/>
    <x v="22"/>
    <x v="10"/>
    <x v="36"/>
    <x v="2"/>
    <x v="210"/>
    <x v="1"/>
    <x v="4"/>
    <x v="209"/>
    <x v="2083"/>
    <x v="0"/>
    <x v="2"/>
    <x v="4313"/>
  </r>
  <r>
    <n v="6765"/>
    <x v="3358"/>
    <x v="0"/>
    <x v="476"/>
    <x v="1054"/>
    <x v="1"/>
    <s v="RL-19615"/>
    <x v="210"/>
    <x v="0"/>
    <s v="United States"/>
    <x v="22"/>
    <x v="10"/>
    <x v="36"/>
    <x v="2"/>
    <x v="1797"/>
    <x v="2"/>
    <x v="15"/>
    <x v="1778"/>
    <x v="4629"/>
    <x v="1"/>
    <x v="4"/>
    <x v="5484"/>
  </r>
  <r>
    <n v="6766"/>
    <x v="3359"/>
    <x v="3"/>
    <x v="693"/>
    <x v="321"/>
    <x v="1"/>
    <s v="SJ-20215"/>
    <x v="695"/>
    <x v="0"/>
    <s v="United States"/>
    <x v="22"/>
    <x v="10"/>
    <x v="155"/>
    <x v="2"/>
    <x v="291"/>
    <x v="0"/>
    <x v="1"/>
    <x v="288"/>
    <x v="2613"/>
    <x v="1"/>
    <x v="4"/>
    <x v="2877"/>
  </r>
  <r>
    <n v="6767"/>
    <x v="3359"/>
    <x v="3"/>
    <x v="693"/>
    <x v="321"/>
    <x v="1"/>
    <s v="SJ-20215"/>
    <x v="695"/>
    <x v="0"/>
    <s v="United States"/>
    <x v="22"/>
    <x v="10"/>
    <x v="155"/>
    <x v="2"/>
    <x v="32"/>
    <x v="1"/>
    <x v="6"/>
    <x v="32"/>
    <x v="33"/>
    <x v="0"/>
    <x v="2"/>
    <x v="33"/>
  </r>
  <r>
    <n v="6768"/>
    <x v="3359"/>
    <x v="3"/>
    <x v="693"/>
    <x v="321"/>
    <x v="1"/>
    <s v="SJ-20215"/>
    <x v="695"/>
    <x v="0"/>
    <s v="United States"/>
    <x v="22"/>
    <x v="10"/>
    <x v="155"/>
    <x v="2"/>
    <x v="1027"/>
    <x v="0"/>
    <x v="5"/>
    <x v="1009"/>
    <x v="4630"/>
    <x v="2"/>
    <x v="7"/>
    <x v="5485"/>
  </r>
  <r>
    <n v="6769"/>
    <x v="3360"/>
    <x v="2"/>
    <x v="1132"/>
    <x v="128"/>
    <x v="1"/>
    <s v="CS-12175"/>
    <x v="728"/>
    <x v="1"/>
    <s v="United States"/>
    <x v="80"/>
    <x v="30"/>
    <x v="100"/>
    <x v="3"/>
    <x v="912"/>
    <x v="1"/>
    <x v="8"/>
    <x v="895"/>
    <x v="4631"/>
    <x v="3"/>
    <x v="0"/>
    <x v="5486"/>
  </r>
  <r>
    <n v="6770"/>
    <x v="3361"/>
    <x v="3"/>
    <x v="20"/>
    <x v="19"/>
    <x v="1"/>
    <s v="JP-16135"/>
    <x v="655"/>
    <x v="2"/>
    <s v="United States"/>
    <x v="38"/>
    <x v="32"/>
    <x v="112"/>
    <x v="0"/>
    <x v="1658"/>
    <x v="1"/>
    <x v="6"/>
    <x v="1637"/>
    <x v="3826"/>
    <x v="2"/>
    <x v="0"/>
    <x v="4396"/>
  </r>
  <r>
    <n v="6771"/>
    <x v="3362"/>
    <x v="3"/>
    <x v="34"/>
    <x v="114"/>
    <x v="1"/>
    <s v="NC-18535"/>
    <x v="714"/>
    <x v="1"/>
    <s v="United States"/>
    <x v="42"/>
    <x v="16"/>
    <x v="51"/>
    <x v="1"/>
    <x v="1078"/>
    <x v="1"/>
    <x v="10"/>
    <x v="1059"/>
    <x v="1257"/>
    <x v="2"/>
    <x v="2"/>
    <x v="1306"/>
  </r>
  <r>
    <n v="6772"/>
    <x v="3362"/>
    <x v="3"/>
    <x v="34"/>
    <x v="114"/>
    <x v="1"/>
    <s v="NC-18535"/>
    <x v="714"/>
    <x v="1"/>
    <s v="United States"/>
    <x v="42"/>
    <x v="16"/>
    <x v="51"/>
    <x v="1"/>
    <x v="1784"/>
    <x v="1"/>
    <x v="8"/>
    <x v="1765"/>
    <x v="4632"/>
    <x v="1"/>
    <x v="6"/>
    <x v="5487"/>
  </r>
  <r>
    <n v="6773"/>
    <x v="3363"/>
    <x v="0"/>
    <x v="254"/>
    <x v="281"/>
    <x v="1"/>
    <s v="CW-11905"/>
    <x v="194"/>
    <x v="2"/>
    <s v="United States"/>
    <x v="1"/>
    <x v="1"/>
    <x v="25"/>
    <x v="1"/>
    <x v="308"/>
    <x v="1"/>
    <x v="8"/>
    <x v="305"/>
    <x v="326"/>
    <x v="0"/>
    <x v="2"/>
    <x v="332"/>
  </r>
  <r>
    <n v="6774"/>
    <x v="3363"/>
    <x v="0"/>
    <x v="254"/>
    <x v="281"/>
    <x v="1"/>
    <s v="CW-11905"/>
    <x v="194"/>
    <x v="2"/>
    <s v="United States"/>
    <x v="1"/>
    <x v="1"/>
    <x v="25"/>
    <x v="1"/>
    <x v="1581"/>
    <x v="1"/>
    <x v="8"/>
    <x v="1563"/>
    <x v="4633"/>
    <x v="7"/>
    <x v="2"/>
    <x v="5488"/>
  </r>
  <r>
    <n v="6775"/>
    <x v="3363"/>
    <x v="0"/>
    <x v="254"/>
    <x v="281"/>
    <x v="1"/>
    <s v="CW-11905"/>
    <x v="194"/>
    <x v="2"/>
    <s v="United States"/>
    <x v="1"/>
    <x v="1"/>
    <x v="25"/>
    <x v="1"/>
    <x v="1798"/>
    <x v="1"/>
    <x v="10"/>
    <x v="1779"/>
    <x v="789"/>
    <x v="5"/>
    <x v="0"/>
    <x v="814"/>
  </r>
  <r>
    <n v="6776"/>
    <x v="3364"/>
    <x v="1"/>
    <x v="368"/>
    <x v="442"/>
    <x v="1"/>
    <s v="CM-12115"/>
    <x v="441"/>
    <x v="0"/>
    <s v="United States"/>
    <x v="20"/>
    <x v="15"/>
    <x v="23"/>
    <x v="3"/>
    <x v="249"/>
    <x v="1"/>
    <x v="10"/>
    <x v="247"/>
    <x v="4634"/>
    <x v="4"/>
    <x v="0"/>
    <x v="5489"/>
  </r>
  <r>
    <n v="6777"/>
    <x v="3365"/>
    <x v="0"/>
    <x v="64"/>
    <x v="47"/>
    <x v="1"/>
    <s v="PT-19090"/>
    <x v="690"/>
    <x v="0"/>
    <s v="United States"/>
    <x v="52"/>
    <x v="5"/>
    <x v="65"/>
    <x v="2"/>
    <x v="41"/>
    <x v="1"/>
    <x v="4"/>
    <x v="41"/>
    <x v="4635"/>
    <x v="1"/>
    <x v="2"/>
    <x v="5490"/>
  </r>
  <r>
    <n v="6778"/>
    <x v="3366"/>
    <x v="3"/>
    <x v="480"/>
    <x v="1085"/>
    <x v="1"/>
    <s v="CL-12700"/>
    <x v="642"/>
    <x v="2"/>
    <s v="United States"/>
    <x v="20"/>
    <x v="15"/>
    <x v="29"/>
    <x v="3"/>
    <x v="1233"/>
    <x v="2"/>
    <x v="11"/>
    <x v="1207"/>
    <x v="4636"/>
    <x v="6"/>
    <x v="0"/>
    <x v="5491"/>
  </r>
  <r>
    <n v="6779"/>
    <x v="3367"/>
    <x v="0"/>
    <x v="323"/>
    <x v="1054"/>
    <x v="0"/>
    <s v="HF-14995"/>
    <x v="520"/>
    <x v="0"/>
    <s v="United States"/>
    <x v="248"/>
    <x v="39"/>
    <x v="307"/>
    <x v="3"/>
    <x v="1121"/>
    <x v="0"/>
    <x v="0"/>
    <x v="1100"/>
    <x v="4637"/>
    <x v="1"/>
    <x v="0"/>
    <x v="5492"/>
  </r>
  <r>
    <n v="6780"/>
    <x v="3367"/>
    <x v="0"/>
    <x v="323"/>
    <x v="1054"/>
    <x v="0"/>
    <s v="HF-14995"/>
    <x v="520"/>
    <x v="0"/>
    <s v="United States"/>
    <x v="248"/>
    <x v="39"/>
    <x v="307"/>
    <x v="3"/>
    <x v="1256"/>
    <x v="0"/>
    <x v="5"/>
    <x v="1231"/>
    <x v="1816"/>
    <x v="0"/>
    <x v="0"/>
    <x v="3642"/>
  </r>
  <r>
    <n v="6781"/>
    <x v="3367"/>
    <x v="0"/>
    <x v="323"/>
    <x v="1054"/>
    <x v="0"/>
    <s v="HF-14995"/>
    <x v="520"/>
    <x v="0"/>
    <s v="United States"/>
    <x v="248"/>
    <x v="39"/>
    <x v="307"/>
    <x v="3"/>
    <x v="849"/>
    <x v="1"/>
    <x v="8"/>
    <x v="834"/>
    <x v="1030"/>
    <x v="0"/>
    <x v="0"/>
    <x v="1072"/>
  </r>
  <r>
    <n v="6782"/>
    <x v="3367"/>
    <x v="0"/>
    <x v="323"/>
    <x v="1054"/>
    <x v="0"/>
    <s v="HF-14995"/>
    <x v="520"/>
    <x v="0"/>
    <s v="United States"/>
    <x v="248"/>
    <x v="39"/>
    <x v="307"/>
    <x v="3"/>
    <x v="676"/>
    <x v="1"/>
    <x v="2"/>
    <x v="670"/>
    <x v="2037"/>
    <x v="8"/>
    <x v="0"/>
    <x v="2195"/>
  </r>
  <r>
    <n v="6783"/>
    <x v="3368"/>
    <x v="3"/>
    <x v="800"/>
    <x v="303"/>
    <x v="0"/>
    <s v="JC-15775"/>
    <x v="547"/>
    <x v="0"/>
    <s v="United States"/>
    <x v="10"/>
    <x v="9"/>
    <x v="105"/>
    <x v="3"/>
    <x v="545"/>
    <x v="0"/>
    <x v="5"/>
    <x v="540"/>
    <x v="4638"/>
    <x v="4"/>
    <x v="2"/>
    <x v="5493"/>
  </r>
  <r>
    <n v="6784"/>
    <x v="3368"/>
    <x v="3"/>
    <x v="800"/>
    <x v="303"/>
    <x v="0"/>
    <s v="JC-15775"/>
    <x v="547"/>
    <x v="0"/>
    <s v="United States"/>
    <x v="10"/>
    <x v="9"/>
    <x v="105"/>
    <x v="3"/>
    <x v="1799"/>
    <x v="1"/>
    <x v="14"/>
    <x v="1780"/>
    <x v="4639"/>
    <x v="1"/>
    <x v="2"/>
    <x v="5494"/>
  </r>
  <r>
    <n v="6785"/>
    <x v="3368"/>
    <x v="3"/>
    <x v="800"/>
    <x v="303"/>
    <x v="0"/>
    <s v="JC-15775"/>
    <x v="547"/>
    <x v="0"/>
    <s v="United States"/>
    <x v="10"/>
    <x v="9"/>
    <x v="105"/>
    <x v="3"/>
    <x v="1744"/>
    <x v="0"/>
    <x v="3"/>
    <x v="1724"/>
    <x v="4640"/>
    <x v="7"/>
    <x v="10"/>
    <x v="5495"/>
  </r>
  <r>
    <n v="6786"/>
    <x v="3368"/>
    <x v="3"/>
    <x v="800"/>
    <x v="303"/>
    <x v="0"/>
    <s v="JC-15775"/>
    <x v="547"/>
    <x v="0"/>
    <s v="United States"/>
    <x v="10"/>
    <x v="9"/>
    <x v="105"/>
    <x v="3"/>
    <x v="391"/>
    <x v="1"/>
    <x v="4"/>
    <x v="387"/>
    <x v="4641"/>
    <x v="2"/>
    <x v="2"/>
    <x v="5496"/>
  </r>
  <r>
    <n v="6787"/>
    <x v="3368"/>
    <x v="3"/>
    <x v="800"/>
    <x v="303"/>
    <x v="0"/>
    <s v="JC-15775"/>
    <x v="547"/>
    <x v="0"/>
    <s v="United States"/>
    <x v="10"/>
    <x v="9"/>
    <x v="105"/>
    <x v="3"/>
    <x v="260"/>
    <x v="1"/>
    <x v="10"/>
    <x v="257"/>
    <x v="561"/>
    <x v="4"/>
    <x v="2"/>
    <x v="570"/>
  </r>
  <r>
    <n v="6788"/>
    <x v="3369"/>
    <x v="1"/>
    <x v="1023"/>
    <x v="1006"/>
    <x v="1"/>
    <s v="JH-15910"/>
    <x v="101"/>
    <x v="0"/>
    <s v="United States"/>
    <x v="118"/>
    <x v="32"/>
    <x v="148"/>
    <x v="0"/>
    <x v="784"/>
    <x v="0"/>
    <x v="5"/>
    <x v="775"/>
    <x v="2110"/>
    <x v="1"/>
    <x v="0"/>
    <x v="2275"/>
  </r>
  <r>
    <n v="6789"/>
    <x v="3369"/>
    <x v="1"/>
    <x v="1023"/>
    <x v="1006"/>
    <x v="1"/>
    <s v="JH-15910"/>
    <x v="101"/>
    <x v="0"/>
    <s v="United States"/>
    <x v="118"/>
    <x v="32"/>
    <x v="148"/>
    <x v="0"/>
    <x v="991"/>
    <x v="1"/>
    <x v="10"/>
    <x v="974"/>
    <x v="1570"/>
    <x v="3"/>
    <x v="0"/>
    <x v="5497"/>
  </r>
  <r>
    <n v="6790"/>
    <x v="3370"/>
    <x v="1"/>
    <x v="67"/>
    <x v="609"/>
    <x v="0"/>
    <s v="CC-12610"/>
    <x v="566"/>
    <x v="1"/>
    <s v="United States"/>
    <x v="28"/>
    <x v="3"/>
    <x v="35"/>
    <x v="0"/>
    <x v="399"/>
    <x v="1"/>
    <x v="6"/>
    <x v="395"/>
    <x v="1196"/>
    <x v="4"/>
    <x v="2"/>
    <x v="5498"/>
  </r>
  <r>
    <n v="6791"/>
    <x v="3371"/>
    <x v="0"/>
    <x v="76"/>
    <x v="398"/>
    <x v="2"/>
    <s v="IM-15055"/>
    <x v="780"/>
    <x v="0"/>
    <s v="United States"/>
    <x v="43"/>
    <x v="1"/>
    <x v="52"/>
    <x v="1"/>
    <x v="255"/>
    <x v="1"/>
    <x v="8"/>
    <x v="253"/>
    <x v="1366"/>
    <x v="2"/>
    <x v="2"/>
    <x v="5499"/>
  </r>
  <r>
    <n v="6792"/>
    <x v="3372"/>
    <x v="0"/>
    <x v="338"/>
    <x v="441"/>
    <x v="1"/>
    <s v="BF-11170"/>
    <x v="408"/>
    <x v="2"/>
    <s v="United States"/>
    <x v="301"/>
    <x v="1"/>
    <x v="378"/>
    <x v="1"/>
    <x v="1611"/>
    <x v="0"/>
    <x v="5"/>
    <x v="1593"/>
    <x v="4642"/>
    <x v="7"/>
    <x v="0"/>
    <x v="5500"/>
  </r>
  <r>
    <n v="6793"/>
    <x v="3373"/>
    <x v="2"/>
    <x v="860"/>
    <x v="913"/>
    <x v="2"/>
    <s v="CS-12355"/>
    <x v="394"/>
    <x v="0"/>
    <s v="United States"/>
    <x v="54"/>
    <x v="29"/>
    <x v="69"/>
    <x v="3"/>
    <x v="542"/>
    <x v="1"/>
    <x v="8"/>
    <x v="537"/>
    <x v="2780"/>
    <x v="1"/>
    <x v="0"/>
    <x v="3090"/>
  </r>
  <r>
    <n v="6794"/>
    <x v="3374"/>
    <x v="1"/>
    <x v="547"/>
    <x v="988"/>
    <x v="1"/>
    <s v="MC-17605"/>
    <x v="204"/>
    <x v="1"/>
    <s v="United States"/>
    <x v="22"/>
    <x v="10"/>
    <x v="26"/>
    <x v="2"/>
    <x v="1031"/>
    <x v="1"/>
    <x v="4"/>
    <x v="1013"/>
    <x v="4643"/>
    <x v="0"/>
    <x v="2"/>
    <x v="5501"/>
  </r>
  <r>
    <n v="6795"/>
    <x v="3374"/>
    <x v="1"/>
    <x v="547"/>
    <x v="988"/>
    <x v="1"/>
    <s v="MC-17605"/>
    <x v="204"/>
    <x v="1"/>
    <s v="United States"/>
    <x v="22"/>
    <x v="10"/>
    <x v="26"/>
    <x v="2"/>
    <x v="1278"/>
    <x v="2"/>
    <x v="7"/>
    <x v="1254"/>
    <x v="1977"/>
    <x v="1"/>
    <x v="2"/>
    <x v="5502"/>
  </r>
  <r>
    <n v="6796"/>
    <x v="3374"/>
    <x v="1"/>
    <x v="547"/>
    <x v="988"/>
    <x v="1"/>
    <s v="MC-17605"/>
    <x v="204"/>
    <x v="1"/>
    <s v="United States"/>
    <x v="22"/>
    <x v="10"/>
    <x v="26"/>
    <x v="2"/>
    <x v="1618"/>
    <x v="0"/>
    <x v="5"/>
    <x v="1600"/>
    <x v="527"/>
    <x v="0"/>
    <x v="7"/>
    <x v="5503"/>
  </r>
  <r>
    <n v="6797"/>
    <x v="3375"/>
    <x v="1"/>
    <x v="767"/>
    <x v="454"/>
    <x v="3"/>
    <s v="MC-18100"/>
    <x v="498"/>
    <x v="0"/>
    <s v="United States"/>
    <x v="12"/>
    <x v="5"/>
    <x v="16"/>
    <x v="2"/>
    <x v="1001"/>
    <x v="0"/>
    <x v="5"/>
    <x v="1244"/>
    <x v="1869"/>
    <x v="0"/>
    <x v="7"/>
    <x v="5504"/>
  </r>
  <r>
    <n v="6798"/>
    <x v="3375"/>
    <x v="1"/>
    <x v="767"/>
    <x v="454"/>
    <x v="3"/>
    <s v="MC-18100"/>
    <x v="498"/>
    <x v="0"/>
    <s v="United States"/>
    <x v="12"/>
    <x v="5"/>
    <x v="16"/>
    <x v="2"/>
    <x v="412"/>
    <x v="1"/>
    <x v="8"/>
    <x v="407"/>
    <x v="4644"/>
    <x v="7"/>
    <x v="3"/>
    <x v="5505"/>
  </r>
  <r>
    <n v="6799"/>
    <x v="3375"/>
    <x v="1"/>
    <x v="767"/>
    <x v="454"/>
    <x v="3"/>
    <s v="MC-18100"/>
    <x v="498"/>
    <x v="0"/>
    <s v="United States"/>
    <x v="12"/>
    <x v="5"/>
    <x v="16"/>
    <x v="2"/>
    <x v="1800"/>
    <x v="0"/>
    <x v="5"/>
    <x v="1781"/>
    <x v="4645"/>
    <x v="2"/>
    <x v="7"/>
    <x v="5506"/>
  </r>
  <r>
    <n v="6800"/>
    <x v="3376"/>
    <x v="0"/>
    <x v="591"/>
    <x v="1015"/>
    <x v="1"/>
    <s v="LW-16825"/>
    <x v="429"/>
    <x v="1"/>
    <s v="United States"/>
    <x v="42"/>
    <x v="16"/>
    <x v="51"/>
    <x v="1"/>
    <x v="223"/>
    <x v="0"/>
    <x v="3"/>
    <x v="221"/>
    <x v="4646"/>
    <x v="7"/>
    <x v="5"/>
    <x v="5507"/>
  </r>
  <r>
    <n v="6801"/>
    <x v="3376"/>
    <x v="0"/>
    <x v="591"/>
    <x v="1015"/>
    <x v="1"/>
    <s v="LW-16825"/>
    <x v="429"/>
    <x v="1"/>
    <s v="United States"/>
    <x v="42"/>
    <x v="16"/>
    <x v="51"/>
    <x v="1"/>
    <x v="1384"/>
    <x v="2"/>
    <x v="15"/>
    <x v="1361"/>
    <x v="4647"/>
    <x v="0"/>
    <x v="6"/>
    <x v="5508"/>
  </r>
  <r>
    <n v="6802"/>
    <x v="3376"/>
    <x v="0"/>
    <x v="591"/>
    <x v="1015"/>
    <x v="1"/>
    <s v="LW-16825"/>
    <x v="429"/>
    <x v="1"/>
    <s v="United States"/>
    <x v="42"/>
    <x v="16"/>
    <x v="51"/>
    <x v="1"/>
    <x v="1202"/>
    <x v="2"/>
    <x v="11"/>
    <x v="1178"/>
    <x v="4648"/>
    <x v="1"/>
    <x v="2"/>
    <x v="5509"/>
  </r>
  <r>
    <n v="6803"/>
    <x v="3376"/>
    <x v="0"/>
    <x v="591"/>
    <x v="1015"/>
    <x v="1"/>
    <s v="LW-16825"/>
    <x v="429"/>
    <x v="1"/>
    <s v="United States"/>
    <x v="42"/>
    <x v="16"/>
    <x v="51"/>
    <x v="1"/>
    <x v="725"/>
    <x v="2"/>
    <x v="11"/>
    <x v="717"/>
    <x v="4649"/>
    <x v="0"/>
    <x v="2"/>
    <x v="5510"/>
  </r>
  <r>
    <n v="6804"/>
    <x v="3376"/>
    <x v="0"/>
    <x v="591"/>
    <x v="1015"/>
    <x v="1"/>
    <s v="LW-16825"/>
    <x v="429"/>
    <x v="1"/>
    <s v="United States"/>
    <x v="42"/>
    <x v="16"/>
    <x v="51"/>
    <x v="1"/>
    <x v="1144"/>
    <x v="0"/>
    <x v="1"/>
    <x v="1123"/>
    <x v="4650"/>
    <x v="0"/>
    <x v="2"/>
    <x v="5511"/>
  </r>
  <r>
    <n v="6805"/>
    <x v="3377"/>
    <x v="2"/>
    <x v="1082"/>
    <x v="911"/>
    <x v="2"/>
    <s v="KH-16510"/>
    <x v="168"/>
    <x v="0"/>
    <s v="United States"/>
    <x v="225"/>
    <x v="1"/>
    <x v="281"/>
    <x v="1"/>
    <x v="1233"/>
    <x v="2"/>
    <x v="11"/>
    <x v="1207"/>
    <x v="2622"/>
    <x v="0"/>
    <x v="0"/>
    <x v="5512"/>
  </r>
  <r>
    <n v="6806"/>
    <x v="3378"/>
    <x v="2"/>
    <x v="754"/>
    <x v="573"/>
    <x v="2"/>
    <s v="RB-19645"/>
    <x v="516"/>
    <x v="1"/>
    <s v="United States"/>
    <x v="118"/>
    <x v="32"/>
    <x v="148"/>
    <x v="0"/>
    <x v="1383"/>
    <x v="1"/>
    <x v="10"/>
    <x v="1360"/>
    <x v="745"/>
    <x v="0"/>
    <x v="0"/>
    <x v="5513"/>
  </r>
  <r>
    <n v="6807"/>
    <x v="3379"/>
    <x v="3"/>
    <x v="53"/>
    <x v="168"/>
    <x v="1"/>
    <s v="GD-14590"/>
    <x v="241"/>
    <x v="1"/>
    <s v="United States"/>
    <x v="231"/>
    <x v="4"/>
    <x v="577"/>
    <x v="1"/>
    <x v="308"/>
    <x v="1"/>
    <x v="8"/>
    <x v="305"/>
    <x v="4651"/>
    <x v="7"/>
    <x v="2"/>
    <x v="5514"/>
  </r>
  <r>
    <n v="6808"/>
    <x v="3380"/>
    <x v="1"/>
    <x v="1052"/>
    <x v="1225"/>
    <x v="1"/>
    <s v="EB-13705"/>
    <x v="182"/>
    <x v="1"/>
    <s v="United States"/>
    <x v="12"/>
    <x v="5"/>
    <x v="14"/>
    <x v="2"/>
    <x v="447"/>
    <x v="1"/>
    <x v="10"/>
    <x v="442"/>
    <x v="4016"/>
    <x v="1"/>
    <x v="2"/>
    <x v="4652"/>
  </r>
  <r>
    <n v="6809"/>
    <x v="3380"/>
    <x v="1"/>
    <x v="1052"/>
    <x v="1225"/>
    <x v="1"/>
    <s v="EB-13705"/>
    <x v="182"/>
    <x v="1"/>
    <s v="United States"/>
    <x v="12"/>
    <x v="5"/>
    <x v="14"/>
    <x v="2"/>
    <x v="1608"/>
    <x v="0"/>
    <x v="5"/>
    <x v="1590"/>
    <x v="1052"/>
    <x v="1"/>
    <x v="7"/>
    <x v="5515"/>
  </r>
  <r>
    <n v="6810"/>
    <x v="3381"/>
    <x v="3"/>
    <x v="32"/>
    <x v="17"/>
    <x v="2"/>
    <s v="PS-18760"/>
    <x v="519"/>
    <x v="0"/>
    <s v="United States"/>
    <x v="10"/>
    <x v="9"/>
    <x v="11"/>
    <x v="3"/>
    <x v="625"/>
    <x v="1"/>
    <x v="8"/>
    <x v="619"/>
    <x v="3556"/>
    <x v="0"/>
    <x v="6"/>
    <x v="4051"/>
  </r>
  <r>
    <n v="6811"/>
    <x v="3381"/>
    <x v="3"/>
    <x v="32"/>
    <x v="17"/>
    <x v="2"/>
    <s v="PS-18760"/>
    <x v="519"/>
    <x v="0"/>
    <s v="United States"/>
    <x v="10"/>
    <x v="9"/>
    <x v="11"/>
    <x v="3"/>
    <x v="1794"/>
    <x v="2"/>
    <x v="15"/>
    <x v="1775"/>
    <x v="4652"/>
    <x v="7"/>
    <x v="6"/>
    <x v="5516"/>
  </r>
  <r>
    <n v="6812"/>
    <x v="3381"/>
    <x v="3"/>
    <x v="32"/>
    <x v="17"/>
    <x v="2"/>
    <s v="PS-18760"/>
    <x v="519"/>
    <x v="0"/>
    <s v="United States"/>
    <x v="10"/>
    <x v="9"/>
    <x v="11"/>
    <x v="3"/>
    <x v="394"/>
    <x v="0"/>
    <x v="1"/>
    <x v="390"/>
    <x v="4653"/>
    <x v="0"/>
    <x v="4"/>
    <x v="5517"/>
  </r>
  <r>
    <n v="6813"/>
    <x v="3381"/>
    <x v="3"/>
    <x v="32"/>
    <x v="17"/>
    <x v="2"/>
    <s v="PS-18760"/>
    <x v="519"/>
    <x v="0"/>
    <s v="United States"/>
    <x v="10"/>
    <x v="9"/>
    <x v="11"/>
    <x v="3"/>
    <x v="785"/>
    <x v="1"/>
    <x v="8"/>
    <x v="776"/>
    <x v="4654"/>
    <x v="4"/>
    <x v="6"/>
    <x v="5518"/>
  </r>
  <r>
    <n v="6814"/>
    <x v="3381"/>
    <x v="3"/>
    <x v="32"/>
    <x v="17"/>
    <x v="2"/>
    <s v="PS-18760"/>
    <x v="519"/>
    <x v="0"/>
    <s v="United States"/>
    <x v="10"/>
    <x v="9"/>
    <x v="11"/>
    <x v="3"/>
    <x v="1801"/>
    <x v="0"/>
    <x v="5"/>
    <x v="1782"/>
    <x v="4655"/>
    <x v="8"/>
    <x v="2"/>
    <x v="5519"/>
  </r>
  <r>
    <n v="6815"/>
    <x v="3381"/>
    <x v="3"/>
    <x v="32"/>
    <x v="17"/>
    <x v="2"/>
    <s v="PS-18760"/>
    <x v="519"/>
    <x v="0"/>
    <s v="United States"/>
    <x v="10"/>
    <x v="9"/>
    <x v="11"/>
    <x v="3"/>
    <x v="344"/>
    <x v="2"/>
    <x v="15"/>
    <x v="340"/>
    <x v="4656"/>
    <x v="0"/>
    <x v="6"/>
    <x v="5520"/>
  </r>
  <r>
    <n v="6816"/>
    <x v="3382"/>
    <x v="2"/>
    <x v="1103"/>
    <x v="365"/>
    <x v="1"/>
    <s v="GH-14425"/>
    <x v="485"/>
    <x v="0"/>
    <s v="United States"/>
    <x v="4"/>
    <x v="4"/>
    <x v="59"/>
    <x v="1"/>
    <x v="1035"/>
    <x v="0"/>
    <x v="5"/>
    <x v="322"/>
    <x v="875"/>
    <x v="1"/>
    <x v="0"/>
    <x v="5118"/>
  </r>
  <r>
    <n v="6817"/>
    <x v="3382"/>
    <x v="2"/>
    <x v="1103"/>
    <x v="365"/>
    <x v="1"/>
    <s v="GH-14425"/>
    <x v="485"/>
    <x v="0"/>
    <s v="United States"/>
    <x v="4"/>
    <x v="4"/>
    <x v="59"/>
    <x v="1"/>
    <x v="294"/>
    <x v="1"/>
    <x v="13"/>
    <x v="291"/>
    <x v="1511"/>
    <x v="2"/>
    <x v="0"/>
    <x v="5521"/>
  </r>
  <r>
    <n v="6818"/>
    <x v="3382"/>
    <x v="2"/>
    <x v="1103"/>
    <x v="365"/>
    <x v="1"/>
    <s v="GH-14425"/>
    <x v="485"/>
    <x v="0"/>
    <s v="United States"/>
    <x v="4"/>
    <x v="4"/>
    <x v="59"/>
    <x v="1"/>
    <x v="316"/>
    <x v="1"/>
    <x v="8"/>
    <x v="313"/>
    <x v="4657"/>
    <x v="1"/>
    <x v="2"/>
    <x v="5522"/>
  </r>
  <r>
    <n v="6819"/>
    <x v="3383"/>
    <x v="3"/>
    <x v="116"/>
    <x v="378"/>
    <x v="1"/>
    <s v="LO-17170"/>
    <x v="628"/>
    <x v="1"/>
    <s v="United States"/>
    <x v="97"/>
    <x v="10"/>
    <x v="120"/>
    <x v="2"/>
    <x v="1338"/>
    <x v="1"/>
    <x v="8"/>
    <x v="1314"/>
    <x v="4658"/>
    <x v="2"/>
    <x v="3"/>
    <x v="5523"/>
  </r>
  <r>
    <n v="6820"/>
    <x v="3383"/>
    <x v="3"/>
    <x v="116"/>
    <x v="378"/>
    <x v="1"/>
    <s v="LO-17170"/>
    <x v="628"/>
    <x v="1"/>
    <s v="United States"/>
    <x v="97"/>
    <x v="10"/>
    <x v="120"/>
    <x v="2"/>
    <x v="1494"/>
    <x v="0"/>
    <x v="5"/>
    <x v="1473"/>
    <x v="4659"/>
    <x v="1"/>
    <x v="7"/>
    <x v="5524"/>
  </r>
  <r>
    <n v="6821"/>
    <x v="3383"/>
    <x v="3"/>
    <x v="116"/>
    <x v="378"/>
    <x v="1"/>
    <s v="LO-17170"/>
    <x v="628"/>
    <x v="1"/>
    <s v="United States"/>
    <x v="97"/>
    <x v="10"/>
    <x v="120"/>
    <x v="2"/>
    <x v="167"/>
    <x v="0"/>
    <x v="1"/>
    <x v="166"/>
    <x v="4653"/>
    <x v="0"/>
    <x v="4"/>
    <x v="5525"/>
  </r>
  <r>
    <n v="6822"/>
    <x v="3383"/>
    <x v="3"/>
    <x v="116"/>
    <x v="378"/>
    <x v="1"/>
    <s v="LO-17170"/>
    <x v="628"/>
    <x v="1"/>
    <s v="United States"/>
    <x v="97"/>
    <x v="10"/>
    <x v="120"/>
    <x v="2"/>
    <x v="345"/>
    <x v="0"/>
    <x v="5"/>
    <x v="341"/>
    <x v="369"/>
    <x v="0"/>
    <x v="7"/>
    <x v="5526"/>
  </r>
  <r>
    <n v="6823"/>
    <x v="3384"/>
    <x v="3"/>
    <x v="808"/>
    <x v="170"/>
    <x v="1"/>
    <s v="CS-12505"/>
    <x v="473"/>
    <x v="0"/>
    <s v="United States"/>
    <x v="1"/>
    <x v="1"/>
    <x v="1"/>
    <x v="1"/>
    <x v="731"/>
    <x v="1"/>
    <x v="9"/>
    <x v="723"/>
    <x v="4660"/>
    <x v="2"/>
    <x v="0"/>
    <x v="5527"/>
  </r>
  <r>
    <n v="6824"/>
    <x v="3385"/>
    <x v="1"/>
    <x v="395"/>
    <x v="421"/>
    <x v="1"/>
    <s v="YS-21880"/>
    <x v="453"/>
    <x v="1"/>
    <s v="United States"/>
    <x v="122"/>
    <x v="19"/>
    <x v="153"/>
    <x v="0"/>
    <x v="466"/>
    <x v="1"/>
    <x v="12"/>
    <x v="462"/>
    <x v="4661"/>
    <x v="6"/>
    <x v="0"/>
    <x v="5528"/>
  </r>
  <r>
    <n v="6825"/>
    <x v="3385"/>
    <x v="1"/>
    <x v="395"/>
    <x v="421"/>
    <x v="1"/>
    <s v="YS-21880"/>
    <x v="453"/>
    <x v="1"/>
    <s v="United States"/>
    <x v="122"/>
    <x v="19"/>
    <x v="153"/>
    <x v="0"/>
    <x v="363"/>
    <x v="0"/>
    <x v="3"/>
    <x v="358"/>
    <x v="4662"/>
    <x v="0"/>
    <x v="0"/>
    <x v="5529"/>
  </r>
  <r>
    <n v="6826"/>
    <x v="3386"/>
    <x v="0"/>
    <x v="824"/>
    <x v="1080"/>
    <x v="1"/>
    <s v="TC-20980"/>
    <x v="568"/>
    <x v="1"/>
    <s v="United States"/>
    <x v="240"/>
    <x v="14"/>
    <x v="376"/>
    <x v="2"/>
    <x v="720"/>
    <x v="1"/>
    <x v="4"/>
    <x v="712"/>
    <x v="4663"/>
    <x v="0"/>
    <x v="0"/>
    <x v="5530"/>
  </r>
  <r>
    <n v="6827"/>
    <x v="3386"/>
    <x v="0"/>
    <x v="824"/>
    <x v="1080"/>
    <x v="1"/>
    <s v="TC-20980"/>
    <x v="568"/>
    <x v="1"/>
    <s v="United States"/>
    <x v="240"/>
    <x v="14"/>
    <x v="376"/>
    <x v="2"/>
    <x v="1388"/>
    <x v="2"/>
    <x v="16"/>
    <x v="1365"/>
    <x v="4664"/>
    <x v="2"/>
    <x v="0"/>
    <x v="5531"/>
  </r>
  <r>
    <n v="6828"/>
    <x v="3386"/>
    <x v="0"/>
    <x v="824"/>
    <x v="1080"/>
    <x v="1"/>
    <s v="TC-20980"/>
    <x v="568"/>
    <x v="1"/>
    <s v="United States"/>
    <x v="240"/>
    <x v="14"/>
    <x v="376"/>
    <x v="2"/>
    <x v="1498"/>
    <x v="1"/>
    <x v="8"/>
    <x v="1477"/>
    <x v="2556"/>
    <x v="0"/>
    <x v="0"/>
    <x v="2802"/>
  </r>
  <r>
    <n v="6829"/>
    <x v="3386"/>
    <x v="0"/>
    <x v="824"/>
    <x v="1080"/>
    <x v="1"/>
    <s v="TC-20980"/>
    <x v="568"/>
    <x v="1"/>
    <s v="United States"/>
    <x v="240"/>
    <x v="14"/>
    <x v="376"/>
    <x v="2"/>
    <x v="696"/>
    <x v="1"/>
    <x v="8"/>
    <x v="689"/>
    <x v="4665"/>
    <x v="3"/>
    <x v="0"/>
    <x v="5532"/>
  </r>
  <r>
    <n v="6830"/>
    <x v="3386"/>
    <x v="0"/>
    <x v="824"/>
    <x v="1080"/>
    <x v="1"/>
    <s v="TC-20980"/>
    <x v="568"/>
    <x v="1"/>
    <s v="United States"/>
    <x v="240"/>
    <x v="14"/>
    <x v="376"/>
    <x v="2"/>
    <x v="207"/>
    <x v="1"/>
    <x v="6"/>
    <x v="206"/>
    <x v="2041"/>
    <x v="0"/>
    <x v="0"/>
    <x v="5533"/>
  </r>
  <r>
    <n v="6831"/>
    <x v="3387"/>
    <x v="0"/>
    <x v="435"/>
    <x v="1045"/>
    <x v="0"/>
    <s v="PW-19030"/>
    <x v="463"/>
    <x v="1"/>
    <s v="United States"/>
    <x v="20"/>
    <x v="15"/>
    <x v="29"/>
    <x v="3"/>
    <x v="984"/>
    <x v="2"/>
    <x v="7"/>
    <x v="968"/>
    <x v="933"/>
    <x v="1"/>
    <x v="0"/>
    <x v="5534"/>
  </r>
  <r>
    <n v="6832"/>
    <x v="3388"/>
    <x v="3"/>
    <x v="246"/>
    <x v="1186"/>
    <x v="1"/>
    <s v="CS-11860"/>
    <x v="750"/>
    <x v="0"/>
    <s v="United States"/>
    <x v="20"/>
    <x v="15"/>
    <x v="23"/>
    <x v="3"/>
    <x v="1298"/>
    <x v="1"/>
    <x v="9"/>
    <x v="1274"/>
    <x v="2053"/>
    <x v="4"/>
    <x v="0"/>
    <x v="5535"/>
  </r>
  <r>
    <n v="6833"/>
    <x v="3389"/>
    <x v="1"/>
    <x v="998"/>
    <x v="334"/>
    <x v="1"/>
    <s v="DP-13165"/>
    <x v="273"/>
    <x v="0"/>
    <s v="United States"/>
    <x v="22"/>
    <x v="10"/>
    <x v="26"/>
    <x v="2"/>
    <x v="1412"/>
    <x v="1"/>
    <x v="6"/>
    <x v="1390"/>
    <x v="2245"/>
    <x v="1"/>
    <x v="2"/>
    <x v="2423"/>
  </r>
  <r>
    <n v="6834"/>
    <x v="3390"/>
    <x v="0"/>
    <x v="162"/>
    <x v="1054"/>
    <x v="3"/>
    <s v="PJ-19015"/>
    <x v="307"/>
    <x v="0"/>
    <s v="United States"/>
    <x v="157"/>
    <x v="1"/>
    <x v="200"/>
    <x v="1"/>
    <x v="962"/>
    <x v="0"/>
    <x v="3"/>
    <x v="946"/>
    <x v="4666"/>
    <x v="7"/>
    <x v="2"/>
    <x v="5536"/>
  </r>
  <r>
    <n v="6835"/>
    <x v="3391"/>
    <x v="0"/>
    <x v="73"/>
    <x v="71"/>
    <x v="1"/>
    <s v="BM-11575"/>
    <x v="606"/>
    <x v="1"/>
    <s v="United States"/>
    <x v="484"/>
    <x v="1"/>
    <x v="578"/>
    <x v="1"/>
    <x v="1775"/>
    <x v="2"/>
    <x v="11"/>
    <x v="1756"/>
    <x v="4667"/>
    <x v="0"/>
    <x v="0"/>
    <x v="5537"/>
  </r>
  <r>
    <n v="6836"/>
    <x v="3392"/>
    <x v="3"/>
    <x v="453"/>
    <x v="1191"/>
    <x v="1"/>
    <s v="DL-13495"/>
    <x v="393"/>
    <x v="1"/>
    <s v="United States"/>
    <x v="302"/>
    <x v="1"/>
    <x v="379"/>
    <x v="1"/>
    <x v="580"/>
    <x v="1"/>
    <x v="2"/>
    <x v="575"/>
    <x v="4668"/>
    <x v="2"/>
    <x v="0"/>
    <x v="5538"/>
  </r>
  <r>
    <n v="6837"/>
    <x v="3392"/>
    <x v="3"/>
    <x v="453"/>
    <x v="1191"/>
    <x v="1"/>
    <s v="DL-13495"/>
    <x v="393"/>
    <x v="1"/>
    <s v="United States"/>
    <x v="302"/>
    <x v="1"/>
    <x v="379"/>
    <x v="1"/>
    <x v="205"/>
    <x v="0"/>
    <x v="5"/>
    <x v="204"/>
    <x v="20"/>
    <x v="7"/>
    <x v="0"/>
    <x v="5539"/>
  </r>
  <r>
    <n v="6838"/>
    <x v="3393"/>
    <x v="1"/>
    <x v="380"/>
    <x v="1112"/>
    <x v="1"/>
    <s v="BF-10975"/>
    <x v="541"/>
    <x v="1"/>
    <s v="United States"/>
    <x v="219"/>
    <x v="30"/>
    <x v="274"/>
    <x v="3"/>
    <x v="324"/>
    <x v="1"/>
    <x v="6"/>
    <x v="321"/>
    <x v="1760"/>
    <x v="4"/>
    <x v="0"/>
    <x v="4704"/>
  </r>
  <r>
    <n v="6839"/>
    <x v="3394"/>
    <x v="3"/>
    <x v="1119"/>
    <x v="736"/>
    <x v="1"/>
    <s v="FC-14335"/>
    <x v="712"/>
    <x v="1"/>
    <s v="United States"/>
    <x v="170"/>
    <x v="1"/>
    <x v="216"/>
    <x v="1"/>
    <x v="1739"/>
    <x v="1"/>
    <x v="9"/>
    <x v="1719"/>
    <x v="3945"/>
    <x v="2"/>
    <x v="0"/>
    <x v="4555"/>
  </r>
  <r>
    <n v="6840"/>
    <x v="3394"/>
    <x v="3"/>
    <x v="1119"/>
    <x v="736"/>
    <x v="1"/>
    <s v="FC-14335"/>
    <x v="712"/>
    <x v="1"/>
    <s v="United States"/>
    <x v="170"/>
    <x v="1"/>
    <x v="216"/>
    <x v="1"/>
    <x v="918"/>
    <x v="2"/>
    <x v="7"/>
    <x v="901"/>
    <x v="4669"/>
    <x v="2"/>
    <x v="2"/>
    <x v="5540"/>
  </r>
  <r>
    <n v="6841"/>
    <x v="3395"/>
    <x v="1"/>
    <x v="401"/>
    <x v="157"/>
    <x v="2"/>
    <s v="MP-18175"/>
    <x v="486"/>
    <x v="2"/>
    <s v="United States"/>
    <x v="21"/>
    <x v="24"/>
    <x v="411"/>
    <x v="3"/>
    <x v="91"/>
    <x v="1"/>
    <x v="8"/>
    <x v="91"/>
    <x v="4670"/>
    <x v="1"/>
    <x v="6"/>
    <x v="5541"/>
  </r>
  <r>
    <n v="6842"/>
    <x v="3396"/>
    <x v="0"/>
    <x v="126"/>
    <x v="106"/>
    <x v="1"/>
    <s v="AJ-10795"/>
    <x v="295"/>
    <x v="1"/>
    <s v="United States"/>
    <x v="24"/>
    <x v="17"/>
    <x v="28"/>
    <x v="0"/>
    <x v="1691"/>
    <x v="2"/>
    <x v="11"/>
    <x v="1670"/>
    <x v="4671"/>
    <x v="1"/>
    <x v="0"/>
    <x v="5542"/>
  </r>
  <r>
    <n v="6843"/>
    <x v="3396"/>
    <x v="0"/>
    <x v="126"/>
    <x v="106"/>
    <x v="1"/>
    <s v="AJ-10795"/>
    <x v="295"/>
    <x v="1"/>
    <s v="United States"/>
    <x v="24"/>
    <x v="17"/>
    <x v="28"/>
    <x v="0"/>
    <x v="1228"/>
    <x v="1"/>
    <x v="13"/>
    <x v="33"/>
    <x v="1189"/>
    <x v="1"/>
    <x v="0"/>
    <x v="1878"/>
  </r>
  <r>
    <n v="6844"/>
    <x v="3396"/>
    <x v="0"/>
    <x v="126"/>
    <x v="106"/>
    <x v="1"/>
    <s v="AJ-10795"/>
    <x v="295"/>
    <x v="1"/>
    <s v="United States"/>
    <x v="24"/>
    <x v="17"/>
    <x v="28"/>
    <x v="0"/>
    <x v="1033"/>
    <x v="1"/>
    <x v="4"/>
    <x v="1015"/>
    <x v="4672"/>
    <x v="2"/>
    <x v="0"/>
    <x v="5543"/>
  </r>
  <r>
    <n v="6845"/>
    <x v="3396"/>
    <x v="0"/>
    <x v="126"/>
    <x v="106"/>
    <x v="1"/>
    <s v="AJ-10795"/>
    <x v="295"/>
    <x v="1"/>
    <s v="United States"/>
    <x v="24"/>
    <x v="17"/>
    <x v="28"/>
    <x v="0"/>
    <x v="1802"/>
    <x v="0"/>
    <x v="1"/>
    <x v="1783"/>
    <x v="4673"/>
    <x v="4"/>
    <x v="0"/>
    <x v="5544"/>
  </r>
  <r>
    <n v="6846"/>
    <x v="3397"/>
    <x v="2"/>
    <x v="522"/>
    <x v="984"/>
    <x v="1"/>
    <s v="BC-11125"/>
    <x v="604"/>
    <x v="2"/>
    <s v="United States"/>
    <x v="485"/>
    <x v="1"/>
    <x v="579"/>
    <x v="1"/>
    <x v="1180"/>
    <x v="0"/>
    <x v="1"/>
    <x v="1157"/>
    <x v="1645"/>
    <x v="0"/>
    <x v="2"/>
    <x v="1742"/>
  </r>
  <r>
    <n v="6847"/>
    <x v="3398"/>
    <x v="0"/>
    <x v="195"/>
    <x v="201"/>
    <x v="1"/>
    <s v="RS-19420"/>
    <x v="602"/>
    <x v="1"/>
    <s v="United States"/>
    <x v="1"/>
    <x v="1"/>
    <x v="1"/>
    <x v="1"/>
    <x v="1788"/>
    <x v="1"/>
    <x v="10"/>
    <x v="1769"/>
    <x v="4674"/>
    <x v="4"/>
    <x v="0"/>
    <x v="5545"/>
  </r>
  <r>
    <n v="6848"/>
    <x v="3399"/>
    <x v="0"/>
    <x v="427"/>
    <x v="18"/>
    <x v="1"/>
    <s v="NP-18670"/>
    <x v="73"/>
    <x v="0"/>
    <s v="United States"/>
    <x v="42"/>
    <x v="16"/>
    <x v="51"/>
    <x v="1"/>
    <x v="431"/>
    <x v="2"/>
    <x v="7"/>
    <x v="426"/>
    <x v="684"/>
    <x v="7"/>
    <x v="2"/>
    <x v="5546"/>
  </r>
  <r>
    <n v="6849"/>
    <x v="3400"/>
    <x v="0"/>
    <x v="1133"/>
    <x v="490"/>
    <x v="2"/>
    <s v="BT-11440"/>
    <x v="590"/>
    <x v="0"/>
    <s v="United States"/>
    <x v="436"/>
    <x v="10"/>
    <x v="527"/>
    <x v="2"/>
    <x v="1684"/>
    <x v="1"/>
    <x v="10"/>
    <x v="1663"/>
    <x v="4449"/>
    <x v="0"/>
    <x v="2"/>
    <x v="5239"/>
  </r>
  <r>
    <n v="6850"/>
    <x v="3401"/>
    <x v="2"/>
    <x v="1017"/>
    <x v="452"/>
    <x v="1"/>
    <s v="BP-11230"/>
    <x v="546"/>
    <x v="0"/>
    <s v="United States"/>
    <x v="1"/>
    <x v="1"/>
    <x v="62"/>
    <x v="1"/>
    <x v="1442"/>
    <x v="0"/>
    <x v="5"/>
    <x v="1421"/>
    <x v="3634"/>
    <x v="4"/>
    <x v="0"/>
    <x v="5547"/>
  </r>
  <r>
    <n v="6851"/>
    <x v="3402"/>
    <x v="0"/>
    <x v="1134"/>
    <x v="712"/>
    <x v="1"/>
    <s v="JO-15145"/>
    <x v="705"/>
    <x v="1"/>
    <s v="United States"/>
    <x v="47"/>
    <x v="6"/>
    <x v="56"/>
    <x v="2"/>
    <x v="37"/>
    <x v="0"/>
    <x v="0"/>
    <x v="37"/>
    <x v="4675"/>
    <x v="5"/>
    <x v="0"/>
    <x v="5548"/>
  </r>
  <r>
    <n v="6852"/>
    <x v="3402"/>
    <x v="0"/>
    <x v="1134"/>
    <x v="712"/>
    <x v="1"/>
    <s v="JO-15145"/>
    <x v="705"/>
    <x v="1"/>
    <s v="United States"/>
    <x v="47"/>
    <x v="6"/>
    <x v="56"/>
    <x v="2"/>
    <x v="58"/>
    <x v="1"/>
    <x v="8"/>
    <x v="58"/>
    <x v="4676"/>
    <x v="3"/>
    <x v="0"/>
    <x v="5549"/>
  </r>
  <r>
    <n v="6853"/>
    <x v="3403"/>
    <x v="3"/>
    <x v="331"/>
    <x v="675"/>
    <x v="0"/>
    <s v="MF-18250"/>
    <x v="751"/>
    <x v="1"/>
    <s v="United States"/>
    <x v="290"/>
    <x v="36"/>
    <x v="365"/>
    <x v="0"/>
    <x v="177"/>
    <x v="1"/>
    <x v="4"/>
    <x v="176"/>
    <x v="4677"/>
    <x v="4"/>
    <x v="0"/>
    <x v="5550"/>
  </r>
  <r>
    <n v="6854"/>
    <x v="3403"/>
    <x v="3"/>
    <x v="331"/>
    <x v="675"/>
    <x v="0"/>
    <s v="MF-18250"/>
    <x v="751"/>
    <x v="1"/>
    <s v="United States"/>
    <x v="290"/>
    <x v="36"/>
    <x v="365"/>
    <x v="0"/>
    <x v="1405"/>
    <x v="2"/>
    <x v="7"/>
    <x v="1383"/>
    <x v="4678"/>
    <x v="1"/>
    <x v="0"/>
    <x v="5551"/>
  </r>
  <r>
    <n v="6855"/>
    <x v="3403"/>
    <x v="3"/>
    <x v="331"/>
    <x v="675"/>
    <x v="0"/>
    <s v="MF-18250"/>
    <x v="751"/>
    <x v="1"/>
    <s v="United States"/>
    <x v="290"/>
    <x v="36"/>
    <x v="365"/>
    <x v="0"/>
    <x v="196"/>
    <x v="1"/>
    <x v="4"/>
    <x v="195"/>
    <x v="4679"/>
    <x v="4"/>
    <x v="0"/>
    <x v="5552"/>
  </r>
  <r>
    <n v="6856"/>
    <x v="3403"/>
    <x v="3"/>
    <x v="331"/>
    <x v="675"/>
    <x v="0"/>
    <s v="MF-18250"/>
    <x v="751"/>
    <x v="1"/>
    <s v="United States"/>
    <x v="290"/>
    <x v="36"/>
    <x v="365"/>
    <x v="0"/>
    <x v="1134"/>
    <x v="1"/>
    <x v="10"/>
    <x v="1113"/>
    <x v="4680"/>
    <x v="0"/>
    <x v="0"/>
    <x v="5553"/>
  </r>
  <r>
    <n v="6857"/>
    <x v="3403"/>
    <x v="3"/>
    <x v="331"/>
    <x v="675"/>
    <x v="0"/>
    <s v="MF-18250"/>
    <x v="751"/>
    <x v="1"/>
    <s v="United States"/>
    <x v="290"/>
    <x v="36"/>
    <x v="365"/>
    <x v="0"/>
    <x v="1697"/>
    <x v="1"/>
    <x v="12"/>
    <x v="1676"/>
    <x v="1101"/>
    <x v="1"/>
    <x v="0"/>
    <x v="4058"/>
  </r>
  <r>
    <n v="6858"/>
    <x v="3404"/>
    <x v="3"/>
    <x v="827"/>
    <x v="901"/>
    <x v="1"/>
    <s v="PS-18760"/>
    <x v="519"/>
    <x v="0"/>
    <s v="United States"/>
    <x v="1"/>
    <x v="1"/>
    <x v="141"/>
    <x v="1"/>
    <x v="945"/>
    <x v="1"/>
    <x v="10"/>
    <x v="929"/>
    <x v="4681"/>
    <x v="1"/>
    <x v="0"/>
    <x v="5554"/>
  </r>
  <r>
    <n v="6859"/>
    <x v="3404"/>
    <x v="3"/>
    <x v="827"/>
    <x v="901"/>
    <x v="1"/>
    <s v="PS-18760"/>
    <x v="519"/>
    <x v="0"/>
    <s v="United States"/>
    <x v="1"/>
    <x v="1"/>
    <x v="141"/>
    <x v="1"/>
    <x v="932"/>
    <x v="1"/>
    <x v="2"/>
    <x v="916"/>
    <x v="1576"/>
    <x v="0"/>
    <x v="0"/>
    <x v="1666"/>
  </r>
  <r>
    <n v="6860"/>
    <x v="3404"/>
    <x v="3"/>
    <x v="827"/>
    <x v="901"/>
    <x v="1"/>
    <s v="PS-18760"/>
    <x v="519"/>
    <x v="0"/>
    <s v="United States"/>
    <x v="1"/>
    <x v="1"/>
    <x v="141"/>
    <x v="1"/>
    <x v="845"/>
    <x v="1"/>
    <x v="13"/>
    <x v="831"/>
    <x v="2943"/>
    <x v="2"/>
    <x v="0"/>
    <x v="4664"/>
  </r>
  <r>
    <n v="6861"/>
    <x v="3404"/>
    <x v="3"/>
    <x v="827"/>
    <x v="901"/>
    <x v="1"/>
    <s v="PS-18760"/>
    <x v="519"/>
    <x v="0"/>
    <s v="United States"/>
    <x v="1"/>
    <x v="1"/>
    <x v="141"/>
    <x v="1"/>
    <x v="606"/>
    <x v="2"/>
    <x v="11"/>
    <x v="601"/>
    <x v="4682"/>
    <x v="10"/>
    <x v="0"/>
    <x v="5555"/>
  </r>
  <r>
    <n v="6862"/>
    <x v="3404"/>
    <x v="3"/>
    <x v="827"/>
    <x v="901"/>
    <x v="1"/>
    <s v="PS-18760"/>
    <x v="519"/>
    <x v="0"/>
    <s v="United States"/>
    <x v="1"/>
    <x v="1"/>
    <x v="141"/>
    <x v="1"/>
    <x v="1186"/>
    <x v="1"/>
    <x v="2"/>
    <x v="1163"/>
    <x v="4173"/>
    <x v="8"/>
    <x v="0"/>
    <x v="5556"/>
  </r>
  <r>
    <n v="6863"/>
    <x v="3404"/>
    <x v="3"/>
    <x v="827"/>
    <x v="901"/>
    <x v="1"/>
    <s v="PS-18760"/>
    <x v="519"/>
    <x v="0"/>
    <s v="United States"/>
    <x v="1"/>
    <x v="1"/>
    <x v="141"/>
    <x v="1"/>
    <x v="1209"/>
    <x v="0"/>
    <x v="1"/>
    <x v="1185"/>
    <x v="287"/>
    <x v="1"/>
    <x v="2"/>
    <x v="4598"/>
  </r>
  <r>
    <n v="6864"/>
    <x v="3405"/>
    <x v="3"/>
    <x v="96"/>
    <x v="274"/>
    <x v="1"/>
    <s v="MY-17380"/>
    <x v="199"/>
    <x v="1"/>
    <s v="United States"/>
    <x v="52"/>
    <x v="5"/>
    <x v="65"/>
    <x v="2"/>
    <x v="1440"/>
    <x v="1"/>
    <x v="10"/>
    <x v="1419"/>
    <x v="563"/>
    <x v="0"/>
    <x v="2"/>
    <x v="572"/>
  </r>
  <r>
    <n v="6865"/>
    <x v="3406"/>
    <x v="0"/>
    <x v="1036"/>
    <x v="267"/>
    <x v="1"/>
    <s v="SC-20230"/>
    <x v="554"/>
    <x v="1"/>
    <s v="United States"/>
    <x v="1"/>
    <x v="1"/>
    <x v="25"/>
    <x v="1"/>
    <x v="741"/>
    <x v="1"/>
    <x v="8"/>
    <x v="732"/>
    <x v="2538"/>
    <x v="0"/>
    <x v="2"/>
    <x v="234"/>
  </r>
  <r>
    <n v="6866"/>
    <x v="3406"/>
    <x v="0"/>
    <x v="1036"/>
    <x v="267"/>
    <x v="1"/>
    <s v="SC-20230"/>
    <x v="554"/>
    <x v="1"/>
    <s v="United States"/>
    <x v="1"/>
    <x v="1"/>
    <x v="25"/>
    <x v="1"/>
    <x v="461"/>
    <x v="2"/>
    <x v="7"/>
    <x v="457"/>
    <x v="1377"/>
    <x v="2"/>
    <x v="2"/>
    <x v="5557"/>
  </r>
  <r>
    <n v="6867"/>
    <x v="3406"/>
    <x v="0"/>
    <x v="1036"/>
    <x v="267"/>
    <x v="1"/>
    <s v="SC-20230"/>
    <x v="554"/>
    <x v="1"/>
    <s v="United States"/>
    <x v="1"/>
    <x v="1"/>
    <x v="25"/>
    <x v="1"/>
    <x v="106"/>
    <x v="2"/>
    <x v="11"/>
    <x v="106"/>
    <x v="2369"/>
    <x v="1"/>
    <x v="0"/>
    <x v="2575"/>
  </r>
  <r>
    <n v="6868"/>
    <x v="3406"/>
    <x v="0"/>
    <x v="1036"/>
    <x v="267"/>
    <x v="1"/>
    <s v="SC-20230"/>
    <x v="554"/>
    <x v="1"/>
    <s v="United States"/>
    <x v="1"/>
    <x v="1"/>
    <x v="25"/>
    <x v="1"/>
    <x v="1431"/>
    <x v="2"/>
    <x v="7"/>
    <x v="1410"/>
    <x v="236"/>
    <x v="0"/>
    <x v="2"/>
    <x v="5558"/>
  </r>
  <r>
    <n v="6869"/>
    <x v="3406"/>
    <x v="0"/>
    <x v="1036"/>
    <x v="267"/>
    <x v="1"/>
    <s v="SC-20230"/>
    <x v="554"/>
    <x v="1"/>
    <s v="United States"/>
    <x v="1"/>
    <x v="1"/>
    <x v="25"/>
    <x v="1"/>
    <x v="1382"/>
    <x v="0"/>
    <x v="3"/>
    <x v="1358"/>
    <x v="4683"/>
    <x v="6"/>
    <x v="2"/>
    <x v="5559"/>
  </r>
  <r>
    <n v="6870"/>
    <x v="3406"/>
    <x v="0"/>
    <x v="1036"/>
    <x v="267"/>
    <x v="1"/>
    <s v="SC-20230"/>
    <x v="554"/>
    <x v="1"/>
    <s v="United States"/>
    <x v="1"/>
    <x v="1"/>
    <x v="25"/>
    <x v="1"/>
    <x v="1465"/>
    <x v="1"/>
    <x v="10"/>
    <x v="1442"/>
    <x v="91"/>
    <x v="0"/>
    <x v="0"/>
    <x v="91"/>
  </r>
  <r>
    <n v="6871"/>
    <x v="3406"/>
    <x v="0"/>
    <x v="1036"/>
    <x v="267"/>
    <x v="1"/>
    <s v="SC-20230"/>
    <x v="554"/>
    <x v="1"/>
    <s v="United States"/>
    <x v="1"/>
    <x v="1"/>
    <x v="25"/>
    <x v="1"/>
    <x v="1610"/>
    <x v="1"/>
    <x v="10"/>
    <x v="1592"/>
    <x v="4021"/>
    <x v="6"/>
    <x v="0"/>
    <x v="5560"/>
  </r>
  <r>
    <n v="6872"/>
    <x v="3407"/>
    <x v="0"/>
    <x v="5"/>
    <x v="542"/>
    <x v="0"/>
    <s v="RF-19345"/>
    <x v="575"/>
    <x v="1"/>
    <s v="United States"/>
    <x v="22"/>
    <x v="10"/>
    <x v="26"/>
    <x v="2"/>
    <x v="690"/>
    <x v="1"/>
    <x v="2"/>
    <x v="683"/>
    <x v="1655"/>
    <x v="1"/>
    <x v="2"/>
    <x v="1753"/>
  </r>
  <r>
    <n v="6873"/>
    <x v="3408"/>
    <x v="1"/>
    <x v="1135"/>
    <x v="79"/>
    <x v="2"/>
    <s v="SG-20080"/>
    <x v="65"/>
    <x v="0"/>
    <s v="United States"/>
    <x v="4"/>
    <x v="4"/>
    <x v="59"/>
    <x v="1"/>
    <x v="1668"/>
    <x v="1"/>
    <x v="10"/>
    <x v="1647"/>
    <x v="1393"/>
    <x v="7"/>
    <x v="0"/>
    <x v="5561"/>
  </r>
  <r>
    <n v="6874"/>
    <x v="3409"/>
    <x v="2"/>
    <x v="1136"/>
    <x v="657"/>
    <x v="0"/>
    <s v="TB-21520"/>
    <x v="14"/>
    <x v="0"/>
    <s v="United States"/>
    <x v="486"/>
    <x v="5"/>
    <x v="580"/>
    <x v="2"/>
    <x v="828"/>
    <x v="1"/>
    <x v="8"/>
    <x v="816"/>
    <x v="999"/>
    <x v="2"/>
    <x v="3"/>
    <x v="1038"/>
  </r>
  <r>
    <n v="6875"/>
    <x v="3409"/>
    <x v="2"/>
    <x v="1136"/>
    <x v="657"/>
    <x v="0"/>
    <s v="TB-21520"/>
    <x v="14"/>
    <x v="0"/>
    <s v="United States"/>
    <x v="486"/>
    <x v="5"/>
    <x v="580"/>
    <x v="2"/>
    <x v="959"/>
    <x v="2"/>
    <x v="11"/>
    <x v="943"/>
    <x v="2486"/>
    <x v="1"/>
    <x v="2"/>
    <x v="2805"/>
  </r>
  <r>
    <n v="6876"/>
    <x v="3410"/>
    <x v="0"/>
    <x v="64"/>
    <x v="165"/>
    <x v="1"/>
    <s v="MM-17920"/>
    <x v="462"/>
    <x v="0"/>
    <s v="United States"/>
    <x v="269"/>
    <x v="17"/>
    <x v="336"/>
    <x v="0"/>
    <x v="1351"/>
    <x v="1"/>
    <x v="2"/>
    <x v="1328"/>
    <x v="2989"/>
    <x v="0"/>
    <x v="0"/>
    <x v="3335"/>
  </r>
  <r>
    <n v="6877"/>
    <x v="3410"/>
    <x v="0"/>
    <x v="64"/>
    <x v="165"/>
    <x v="1"/>
    <s v="MM-17920"/>
    <x v="462"/>
    <x v="0"/>
    <s v="United States"/>
    <x v="269"/>
    <x v="17"/>
    <x v="336"/>
    <x v="0"/>
    <x v="1258"/>
    <x v="0"/>
    <x v="3"/>
    <x v="1233"/>
    <x v="679"/>
    <x v="1"/>
    <x v="0"/>
    <x v="5562"/>
  </r>
  <r>
    <n v="6878"/>
    <x v="3411"/>
    <x v="1"/>
    <x v="52"/>
    <x v="526"/>
    <x v="3"/>
    <s v="CG-12520"/>
    <x v="0"/>
    <x v="0"/>
    <s v="United States"/>
    <x v="61"/>
    <x v="5"/>
    <x v="162"/>
    <x v="2"/>
    <x v="859"/>
    <x v="0"/>
    <x v="5"/>
    <x v="845"/>
    <x v="4684"/>
    <x v="5"/>
    <x v="7"/>
    <x v="5563"/>
  </r>
  <r>
    <n v="6879"/>
    <x v="3411"/>
    <x v="1"/>
    <x v="52"/>
    <x v="526"/>
    <x v="3"/>
    <s v="CG-12520"/>
    <x v="0"/>
    <x v="0"/>
    <s v="United States"/>
    <x v="61"/>
    <x v="5"/>
    <x v="162"/>
    <x v="2"/>
    <x v="1083"/>
    <x v="1"/>
    <x v="10"/>
    <x v="1064"/>
    <x v="758"/>
    <x v="7"/>
    <x v="2"/>
    <x v="781"/>
  </r>
  <r>
    <n v="6880"/>
    <x v="3412"/>
    <x v="1"/>
    <x v="494"/>
    <x v="1197"/>
    <x v="0"/>
    <s v="TW-21025"/>
    <x v="69"/>
    <x v="2"/>
    <s v="United States"/>
    <x v="4"/>
    <x v="4"/>
    <x v="59"/>
    <x v="1"/>
    <x v="445"/>
    <x v="0"/>
    <x v="1"/>
    <x v="440"/>
    <x v="4202"/>
    <x v="2"/>
    <x v="2"/>
    <x v="5564"/>
  </r>
  <r>
    <n v="6881"/>
    <x v="3412"/>
    <x v="1"/>
    <x v="494"/>
    <x v="1197"/>
    <x v="0"/>
    <s v="TW-21025"/>
    <x v="69"/>
    <x v="2"/>
    <s v="United States"/>
    <x v="4"/>
    <x v="4"/>
    <x v="59"/>
    <x v="1"/>
    <x v="1330"/>
    <x v="1"/>
    <x v="10"/>
    <x v="1306"/>
    <x v="56"/>
    <x v="2"/>
    <x v="0"/>
    <x v="56"/>
  </r>
  <r>
    <n v="6882"/>
    <x v="3412"/>
    <x v="1"/>
    <x v="494"/>
    <x v="1197"/>
    <x v="0"/>
    <s v="TW-21025"/>
    <x v="69"/>
    <x v="2"/>
    <s v="United States"/>
    <x v="4"/>
    <x v="4"/>
    <x v="59"/>
    <x v="1"/>
    <x v="214"/>
    <x v="0"/>
    <x v="3"/>
    <x v="213"/>
    <x v="4685"/>
    <x v="6"/>
    <x v="0"/>
    <x v="5565"/>
  </r>
  <r>
    <n v="6883"/>
    <x v="3412"/>
    <x v="1"/>
    <x v="494"/>
    <x v="1197"/>
    <x v="0"/>
    <s v="TW-21025"/>
    <x v="69"/>
    <x v="2"/>
    <s v="United States"/>
    <x v="4"/>
    <x v="4"/>
    <x v="59"/>
    <x v="1"/>
    <x v="1166"/>
    <x v="1"/>
    <x v="4"/>
    <x v="1144"/>
    <x v="64"/>
    <x v="1"/>
    <x v="0"/>
    <x v="5566"/>
  </r>
  <r>
    <n v="6884"/>
    <x v="3412"/>
    <x v="1"/>
    <x v="494"/>
    <x v="1197"/>
    <x v="0"/>
    <s v="TW-21025"/>
    <x v="69"/>
    <x v="2"/>
    <s v="United States"/>
    <x v="4"/>
    <x v="4"/>
    <x v="59"/>
    <x v="1"/>
    <x v="393"/>
    <x v="1"/>
    <x v="10"/>
    <x v="389"/>
    <x v="1159"/>
    <x v="2"/>
    <x v="0"/>
    <x v="1203"/>
  </r>
  <r>
    <n v="6885"/>
    <x v="3413"/>
    <x v="1"/>
    <x v="70"/>
    <x v="630"/>
    <x v="1"/>
    <s v="BD-11320"/>
    <x v="217"/>
    <x v="0"/>
    <s v="United States"/>
    <x v="31"/>
    <x v="11"/>
    <x v="39"/>
    <x v="2"/>
    <x v="1476"/>
    <x v="0"/>
    <x v="1"/>
    <x v="1454"/>
    <x v="4686"/>
    <x v="8"/>
    <x v="0"/>
    <x v="5567"/>
  </r>
  <r>
    <n v="6886"/>
    <x v="3414"/>
    <x v="3"/>
    <x v="18"/>
    <x v="31"/>
    <x v="1"/>
    <s v="HA-14905"/>
    <x v="456"/>
    <x v="0"/>
    <s v="United States"/>
    <x v="24"/>
    <x v="24"/>
    <x v="157"/>
    <x v="3"/>
    <x v="103"/>
    <x v="2"/>
    <x v="11"/>
    <x v="103"/>
    <x v="4687"/>
    <x v="4"/>
    <x v="2"/>
    <x v="5568"/>
  </r>
  <r>
    <n v="6887"/>
    <x v="3414"/>
    <x v="3"/>
    <x v="18"/>
    <x v="31"/>
    <x v="1"/>
    <s v="HA-14905"/>
    <x v="456"/>
    <x v="0"/>
    <s v="United States"/>
    <x v="24"/>
    <x v="24"/>
    <x v="157"/>
    <x v="3"/>
    <x v="1015"/>
    <x v="2"/>
    <x v="7"/>
    <x v="997"/>
    <x v="4688"/>
    <x v="0"/>
    <x v="10"/>
    <x v="5569"/>
  </r>
  <r>
    <n v="6888"/>
    <x v="3415"/>
    <x v="3"/>
    <x v="1016"/>
    <x v="1060"/>
    <x v="1"/>
    <s v="LL-16840"/>
    <x v="328"/>
    <x v="0"/>
    <s v="United States"/>
    <x v="1"/>
    <x v="1"/>
    <x v="3"/>
    <x v="1"/>
    <x v="69"/>
    <x v="1"/>
    <x v="10"/>
    <x v="69"/>
    <x v="71"/>
    <x v="1"/>
    <x v="0"/>
    <x v="71"/>
  </r>
  <r>
    <n v="6889"/>
    <x v="3415"/>
    <x v="3"/>
    <x v="1016"/>
    <x v="1060"/>
    <x v="1"/>
    <s v="LL-16840"/>
    <x v="328"/>
    <x v="0"/>
    <s v="United States"/>
    <x v="1"/>
    <x v="1"/>
    <x v="3"/>
    <x v="1"/>
    <x v="997"/>
    <x v="1"/>
    <x v="8"/>
    <x v="980"/>
    <x v="4689"/>
    <x v="1"/>
    <x v="2"/>
    <x v="5570"/>
  </r>
  <r>
    <n v="6890"/>
    <x v="3416"/>
    <x v="3"/>
    <x v="65"/>
    <x v="304"/>
    <x v="1"/>
    <s v="SS-20140"/>
    <x v="164"/>
    <x v="1"/>
    <s v="United States"/>
    <x v="38"/>
    <x v="32"/>
    <x v="112"/>
    <x v="0"/>
    <x v="179"/>
    <x v="2"/>
    <x v="7"/>
    <x v="178"/>
    <x v="4690"/>
    <x v="8"/>
    <x v="0"/>
    <x v="5571"/>
  </r>
  <r>
    <n v="6891"/>
    <x v="3416"/>
    <x v="3"/>
    <x v="65"/>
    <x v="304"/>
    <x v="1"/>
    <s v="SS-20140"/>
    <x v="164"/>
    <x v="1"/>
    <s v="United States"/>
    <x v="38"/>
    <x v="32"/>
    <x v="112"/>
    <x v="0"/>
    <x v="251"/>
    <x v="1"/>
    <x v="10"/>
    <x v="249"/>
    <x v="363"/>
    <x v="3"/>
    <x v="0"/>
    <x v="5572"/>
  </r>
  <r>
    <n v="6892"/>
    <x v="3416"/>
    <x v="3"/>
    <x v="65"/>
    <x v="304"/>
    <x v="1"/>
    <s v="SS-20140"/>
    <x v="164"/>
    <x v="1"/>
    <s v="United States"/>
    <x v="38"/>
    <x v="32"/>
    <x v="112"/>
    <x v="0"/>
    <x v="108"/>
    <x v="1"/>
    <x v="6"/>
    <x v="108"/>
    <x v="3369"/>
    <x v="1"/>
    <x v="0"/>
    <x v="5573"/>
  </r>
  <r>
    <n v="6893"/>
    <x v="3416"/>
    <x v="3"/>
    <x v="65"/>
    <x v="304"/>
    <x v="1"/>
    <s v="SS-20140"/>
    <x v="164"/>
    <x v="1"/>
    <s v="United States"/>
    <x v="38"/>
    <x v="32"/>
    <x v="112"/>
    <x v="0"/>
    <x v="1465"/>
    <x v="1"/>
    <x v="10"/>
    <x v="1442"/>
    <x v="243"/>
    <x v="4"/>
    <x v="0"/>
    <x v="245"/>
  </r>
  <r>
    <n v="6894"/>
    <x v="3416"/>
    <x v="3"/>
    <x v="65"/>
    <x v="304"/>
    <x v="1"/>
    <s v="SS-20140"/>
    <x v="164"/>
    <x v="1"/>
    <s v="United States"/>
    <x v="38"/>
    <x v="32"/>
    <x v="112"/>
    <x v="0"/>
    <x v="1524"/>
    <x v="0"/>
    <x v="5"/>
    <x v="1502"/>
    <x v="2352"/>
    <x v="4"/>
    <x v="0"/>
    <x v="2555"/>
  </r>
  <r>
    <n v="6895"/>
    <x v="3416"/>
    <x v="3"/>
    <x v="65"/>
    <x v="304"/>
    <x v="1"/>
    <s v="SS-20140"/>
    <x v="164"/>
    <x v="1"/>
    <s v="United States"/>
    <x v="38"/>
    <x v="32"/>
    <x v="112"/>
    <x v="0"/>
    <x v="53"/>
    <x v="2"/>
    <x v="7"/>
    <x v="53"/>
    <x v="4691"/>
    <x v="0"/>
    <x v="0"/>
    <x v="5574"/>
  </r>
  <r>
    <n v="6896"/>
    <x v="3416"/>
    <x v="3"/>
    <x v="65"/>
    <x v="304"/>
    <x v="1"/>
    <s v="SS-20140"/>
    <x v="164"/>
    <x v="1"/>
    <s v="United States"/>
    <x v="38"/>
    <x v="32"/>
    <x v="112"/>
    <x v="0"/>
    <x v="610"/>
    <x v="1"/>
    <x v="14"/>
    <x v="605"/>
    <x v="4692"/>
    <x v="0"/>
    <x v="0"/>
    <x v="5575"/>
  </r>
  <r>
    <n v="6897"/>
    <x v="3416"/>
    <x v="3"/>
    <x v="65"/>
    <x v="304"/>
    <x v="1"/>
    <s v="SS-20140"/>
    <x v="164"/>
    <x v="1"/>
    <s v="United States"/>
    <x v="38"/>
    <x v="32"/>
    <x v="112"/>
    <x v="0"/>
    <x v="1689"/>
    <x v="1"/>
    <x v="10"/>
    <x v="1668"/>
    <x v="1672"/>
    <x v="2"/>
    <x v="0"/>
    <x v="1770"/>
  </r>
  <r>
    <n v="6898"/>
    <x v="3417"/>
    <x v="3"/>
    <x v="238"/>
    <x v="1171"/>
    <x v="1"/>
    <s v="CK-12205"/>
    <x v="237"/>
    <x v="0"/>
    <s v="United States"/>
    <x v="80"/>
    <x v="24"/>
    <x v="345"/>
    <x v="3"/>
    <x v="1224"/>
    <x v="1"/>
    <x v="8"/>
    <x v="1199"/>
    <x v="4693"/>
    <x v="1"/>
    <x v="6"/>
    <x v="5576"/>
  </r>
  <r>
    <n v="6899"/>
    <x v="3418"/>
    <x v="1"/>
    <x v="1137"/>
    <x v="1226"/>
    <x v="0"/>
    <s v="VS-21820"/>
    <x v="745"/>
    <x v="0"/>
    <s v="United States"/>
    <x v="14"/>
    <x v="10"/>
    <x v="17"/>
    <x v="2"/>
    <x v="812"/>
    <x v="0"/>
    <x v="1"/>
    <x v="801"/>
    <x v="4694"/>
    <x v="3"/>
    <x v="4"/>
    <x v="5577"/>
  </r>
  <r>
    <n v="6900"/>
    <x v="3418"/>
    <x v="1"/>
    <x v="1137"/>
    <x v="1226"/>
    <x v="0"/>
    <s v="VS-21820"/>
    <x v="745"/>
    <x v="0"/>
    <s v="United States"/>
    <x v="14"/>
    <x v="10"/>
    <x v="17"/>
    <x v="2"/>
    <x v="1206"/>
    <x v="1"/>
    <x v="8"/>
    <x v="1182"/>
    <x v="4695"/>
    <x v="5"/>
    <x v="3"/>
    <x v="5578"/>
  </r>
  <r>
    <n v="6901"/>
    <x v="3419"/>
    <x v="1"/>
    <x v="67"/>
    <x v="835"/>
    <x v="1"/>
    <s v="TN-21040"/>
    <x v="184"/>
    <x v="2"/>
    <s v="United States"/>
    <x v="20"/>
    <x v="15"/>
    <x v="29"/>
    <x v="3"/>
    <x v="657"/>
    <x v="2"/>
    <x v="11"/>
    <x v="651"/>
    <x v="4696"/>
    <x v="3"/>
    <x v="0"/>
    <x v="5579"/>
  </r>
  <r>
    <n v="6902"/>
    <x v="3420"/>
    <x v="3"/>
    <x v="1138"/>
    <x v="892"/>
    <x v="3"/>
    <s v="HR-14830"/>
    <x v="403"/>
    <x v="1"/>
    <s v="United States"/>
    <x v="101"/>
    <x v="1"/>
    <x v="125"/>
    <x v="1"/>
    <x v="306"/>
    <x v="2"/>
    <x v="16"/>
    <x v="303"/>
    <x v="4697"/>
    <x v="2"/>
    <x v="2"/>
    <x v="5580"/>
  </r>
  <r>
    <n v="6903"/>
    <x v="3421"/>
    <x v="3"/>
    <x v="264"/>
    <x v="221"/>
    <x v="1"/>
    <s v="JS-15595"/>
    <x v="329"/>
    <x v="1"/>
    <s v="United States"/>
    <x v="22"/>
    <x v="10"/>
    <x v="155"/>
    <x v="2"/>
    <x v="659"/>
    <x v="1"/>
    <x v="13"/>
    <x v="653"/>
    <x v="4698"/>
    <x v="4"/>
    <x v="2"/>
    <x v="5581"/>
  </r>
  <r>
    <n v="6904"/>
    <x v="3421"/>
    <x v="3"/>
    <x v="264"/>
    <x v="221"/>
    <x v="1"/>
    <s v="JS-15595"/>
    <x v="329"/>
    <x v="1"/>
    <s v="United States"/>
    <x v="22"/>
    <x v="10"/>
    <x v="155"/>
    <x v="2"/>
    <x v="1803"/>
    <x v="1"/>
    <x v="9"/>
    <x v="1784"/>
    <x v="4699"/>
    <x v="0"/>
    <x v="3"/>
    <x v="5582"/>
  </r>
  <r>
    <n v="6905"/>
    <x v="3421"/>
    <x v="3"/>
    <x v="264"/>
    <x v="221"/>
    <x v="1"/>
    <s v="JS-15595"/>
    <x v="329"/>
    <x v="1"/>
    <s v="United States"/>
    <x v="22"/>
    <x v="10"/>
    <x v="155"/>
    <x v="2"/>
    <x v="1755"/>
    <x v="1"/>
    <x v="4"/>
    <x v="1736"/>
    <x v="4700"/>
    <x v="2"/>
    <x v="2"/>
    <x v="5583"/>
  </r>
  <r>
    <n v="6906"/>
    <x v="3422"/>
    <x v="3"/>
    <x v="1139"/>
    <x v="274"/>
    <x v="0"/>
    <s v="BN-11470"/>
    <x v="272"/>
    <x v="1"/>
    <s v="United States"/>
    <x v="71"/>
    <x v="1"/>
    <x v="90"/>
    <x v="1"/>
    <x v="683"/>
    <x v="1"/>
    <x v="4"/>
    <x v="33"/>
    <x v="3893"/>
    <x v="7"/>
    <x v="0"/>
    <x v="5584"/>
  </r>
  <r>
    <n v="6907"/>
    <x v="3423"/>
    <x v="3"/>
    <x v="968"/>
    <x v="775"/>
    <x v="3"/>
    <s v="AR-10405"/>
    <x v="153"/>
    <x v="1"/>
    <s v="United States"/>
    <x v="149"/>
    <x v="12"/>
    <x v="190"/>
    <x v="2"/>
    <x v="340"/>
    <x v="1"/>
    <x v="8"/>
    <x v="336"/>
    <x v="521"/>
    <x v="0"/>
    <x v="0"/>
    <x v="5585"/>
  </r>
  <r>
    <n v="6908"/>
    <x v="3424"/>
    <x v="0"/>
    <x v="720"/>
    <x v="767"/>
    <x v="1"/>
    <s v="SW-20455"/>
    <x v="517"/>
    <x v="0"/>
    <s v="United States"/>
    <x v="4"/>
    <x v="4"/>
    <x v="5"/>
    <x v="1"/>
    <x v="1718"/>
    <x v="2"/>
    <x v="7"/>
    <x v="1696"/>
    <x v="3796"/>
    <x v="0"/>
    <x v="2"/>
    <x v="4357"/>
  </r>
  <r>
    <n v="6909"/>
    <x v="3425"/>
    <x v="3"/>
    <x v="389"/>
    <x v="159"/>
    <x v="1"/>
    <s v="JE-16165"/>
    <x v="68"/>
    <x v="1"/>
    <s v="United States"/>
    <x v="310"/>
    <x v="20"/>
    <x v="387"/>
    <x v="0"/>
    <x v="1256"/>
    <x v="0"/>
    <x v="5"/>
    <x v="1231"/>
    <x v="1816"/>
    <x v="0"/>
    <x v="0"/>
    <x v="3642"/>
  </r>
  <r>
    <n v="6910"/>
    <x v="3426"/>
    <x v="2"/>
    <x v="103"/>
    <x v="233"/>
    <x v="0"/>
    <s v="LH-16900"/>
    <x v="23"/>
    <x v="0"/>
    <s v="United States"/>
    <x v="38"/>
    <x v="24"/>
    <x v="47"/>
    <x v="3"/>
    <x v="757"/>
    <x v="1"/>
    <x v="8"/>
    <x v="748"/>
    <x v="1293"/>
    <x v="1"/>
    <x v="6"/>
    <x v="1868"/>
  </r>
  <r>
    <n v="6911"/>
    <x v="3427"/>
    <x v="3"/>
    <x v="570"/>
    <x v="641"/>
    <x v="1"/>
    <s v="VG-21790"/>
    <x v="364"/>
    <x v="0"/>
    <s v="United States"/>
    <x v="4"/>
    <x v="4"/>
    <x v="5"/>
    <x v="1"/>
    <x v="266"/>
    <x v="0"/>
    <x v="0"/>
    <x v="263"/>
    <x v="4701"/>
    <x v="0"/>
    <x v="0"/>
    <x v="5586"/>
  </r>
  <r>
    <n v="6912"/>
    <x v="3428"/>
    <x v="3"/>
    <x v="378"/>
    <x v="727"/>
    <x v="0"/>
    <s v="EM-13960"/>
    <x v="75"/>
    <x v="0"/>
    <s v="United States"/>
    <x v="8"/>
    <x v="1"/>
    <x v="9"/>
    <x v="1"/>
    <x v="821"/>
    <x v="1"/>
    <x v="4"/>
    <x v="809"/>
    <x v="4702"/>
    <x v="1"/>
    <x v="0"/>
    <x v="5587"/>
  </r>
  <r>
    <n v="6913"/>
    <x v="3429"/>
    <x v="3"/>
    <x v="743"/>
    <x v="547"/>
    <x v="0"/>
    <s v="EM-13825"/>
    <x v="605"/>
    <x v="1"/>
    <s v="United States"/>
    <x v="1"/>
    <x v="1"/>
    <x v="13"/>
    <x v="1"/>
    <x v="685"/>
    <x v="2"/>
    <x v="11"/>
    <x v="678"/>
    <x v="4703"/>
    <x v="4"/>
    <x v="0"/>
    <x v="5588"/>
  </r>
  <r>
    <n v="6914"/>
    <x v="3430"/>
    <x v="1"/>
    <x v="821"/>
    <x v="883"/>
    <x v="1"/>
    <s v="JH-15910"/>
    <x v="101"/>
    <x v="0"/>
    <s v="United States"/>
    <x v="487"/>
    <x v="2"/>
    <x v="581"/>
    <x v="0"/>
    <x v="104"/>
    <x v="2"/>
    <x v="7"/>
    <x v="104"/>
    <x v="4029"/>
    <x v="0"/>
    <x v="2"/>
    <x v="4672"/>
  </r>
  <r>
    <n v="6915"/>
    <x v="3431"/>
    <x v="2"/>
    <x v="1091"/>
    <x v="473"/>
    <x v="1"/>
    <s v="NP-18700"/>
    <x v="413"/>
    <x v="0"/>
    <s v="United States"/>
    <x v="22"/>
    <x v="10"/>
    <x v="36"/>
    <x v="2"/>
    <x v="546"/>
    <x v="1"/>
    <x v="4"/>
    <x v="541"/>
    <x v="4704"/>
    <x v="7"/>
    <x v="2"/>
    <x v="5589"/>
  </r>
  <r>
    <n v="6916"/>
    <x v="3431"/>
    <x v="2"/>
    <x v="1091"/>
    <x v="473"/>
    <x v="1"/>
    <s v="NP-18700"/>
    <x v="413"/>
    <x v="0"/>
    <s v="United States"/>
    <x v="22"/>
    <x v="10"/>
    <x v="36"/>
    <x v="2"/>
    <x v="528"/>
    <x v="1"/>
    <x v="8"/>
    <x v="523"/>
    <x v="4705"/>
    <x v="5"/>
    <x v="3"/>
    <x v="5590"/>
  </r>
  <r>
    <n v="6917"/>
    <x v="3431"/>
    <x v="2"/>
    <x v="1091"/>
    <x v="473"/>
    <x v="1"/>
    <s v="NP-18700"/>
    <x v="413"/>
    <x v="0"/>
    <s v="United States"/>
    <x v="22"/>
    <x v="10"/>
    <x v="36"/>
    <x v="2"/>
    <x v="968"/>
    <x v="1"/>
    <x v="10"/>
    <x v="952"/>
    <x v="4706"/>
    <x v="4"/>
    <x v="2"/>
    <x v="5591"/>
  </r>
  <r>
    <n v="6918"/>
    <x v="3432"/>
    <x v="2"/>
    <x v="757"/>
    <x v="444"/>
    <x v="1"/>
    <s v="SH-20635"/>
    <x v="741"/>
    <x v="1"/>
    <s v="United States"/>
    <x v="301"/>
    <x v="1"/>
    <x v="378"/>
    <x v="1"/>
    <x v="1131"/>
    <x v="0"/>
    <x v="1"/>
    <x v="1110"/>
    <x v="4707"/>
    <x v="2"/>
    <x v="2"/>
    <x v="5592"/>
  </r>
  <r>
    <n v="6919"/>
    <x v="3433"/>
    <x v="0"/>
    <x v="947"/>
    <x v="172"/>
    <x v="0"/>
    <s v="BM-11785"/>
    <x v="298"/>
    <x v="0"/>
    <s v="United States"/>
    <x v="4"/>
    <x v="4"/>
    <x v="60"/>
    <x v="1"/>
    <x v="1511"/>
    <x v="1"/>
    <x v="14"/>
    <x v="1489"/>
    <x v="4708"/>
    <x v="1"/>
    <x v="0"/>
    <x v="5593"/>
  </r>
  <r>
    <n v="6920"/>
    <x v="3434"/>
    <x v="1"/>
    <x v="1031"/>
    <x v="311"/>
    <x v="1"/>
    <s v="HG-14965"/>
    <x v="428"/>
    <x v="1"/>
    <s v="United States"/>
    <x v="10"/>
    <x v="9"/>
    <x v="105"/>
    <x v="3"/>
    <x v="800"/>
    <x v="1"/>
    <x v="8"/>
    <x v="790"/>
    <x v="4709"/>
    <x v="0"/>
    <x v="6"/>
    <x v="5594"/>
  </r>
  <r>
    <n v="6921"/>
    <x v="3435"/>
    <x v="3"/>
    <x v="425"/>
    <x v="965"/>
    <x v="1"/>
    <s v="BM-11140"/>
    <x v="78"/>
    <x v="0"/>
    <s v="United States"/>
    <x v="443"/>
    <x v="1"/>
    <x v="536"/>
    <x v="1"/>
    <x v="543"/>
    <x v="1"/>
    <x v="9"/>
    <x v="538"/>
    <x v="4710"/>
    <x v="3"/>
    <x v="0"/>
    <x v="5595"/>
  </r>
  <r>
    <n v="6922"/>
    <x v="3436"/>
    <x v="3"/>
    <x v="1095"/>
    <x v="939"/>
    <x v="1"/>
    <s v="PS-19045"/>
    <x v="390"/>
    <x v="2"/>
    <s v="United States"/>
    <x v="20"/>
    <x v="15"/>
    <x v="164"/>
    <x v="3"/>
    <x v="618"/>
    <x v="1"/>
    <x v="12"/>
    <x v="613"/>
    <x v="4711"/>
    <x v="7"/>
    <x v="0"/>
    <x v="5596"/>
  </r>
  <r>
    <n v="6923"/>
    <x v="3437"/>
    <x v="1"/>
    <x v="199"/>
    <x v="1227"/>
    <x v="0"/>
    <s v="MS-17710"/>
    <x v="384"/>
    <x v="0"/>
    <s v="United States"/>
    <x v="109"/>
    <x v="19"/>
    <x v="340"/>
    <x v="0"/>
    <x v="508"/>
    <x v="1"/>
    <x v="2"/>
    <x v="503"/>
    <x v="4712"/>
    <x v="2"/>
    <x v="0"/>
    <x v="5597"/>
  </r>
  <r>
    <n v="6924"/>
    <x v="3437"/>
    <x v="1"/>
    <x v="199"/>
    <x v="1227"/>
    <x v="0"/>
    <s v="MS-17710"/>
    <x v="384"/>
    <x v="0"/>
    <s v="United States"/>
    <x v="109"/>
    <x v="19"/>
    <x v="340"/>
    <x v="0"/>
    <x v="436"/>
    <x v="1"/>
    <x v="12"/>
    <x v="431"/>
    <x v="1576"/>
    <x v="0"/>
    <x v="0"/>
    <x v="5598"/>
  </r>
  <r>
    <n v="6925"/>
    <x v="3438"/>
    <x v="1"/>
    <x v="672"/>
    <x v="107"/>
    <x v="1"/>
    <s v="JL-15235"/>
    <x v="538"/>
    <x v="0"/>
    <s v="United States"/>
    <x v="20"/>
    <x v="15"/>
    <x v="45"/>
    <x v="3"/>
    <x v="938"/>
    <x v="1"/>
    <x v="10"/>
    <x v="922"/>
    <x v="4713"/>
    <x v="3"/>
    <x v="0"/>
    <x v="5599"/>
  </r>
  <r>
    <n v="6926"/>
    <x v="3438"/>
    <x v="1"/>
    <x v="672"/>
    <x v="107"/>
    <x v="1"/>
    <s v="JL-15235"/>
    <x v="538"/>
    <x v="0"/>
    <s v="United States"/>
    <x v="20"/>
    <x v="15"/>
    <x v="45"/>
    <x v="3"/>
    <x v="1544"/>
    <x v="0"/>
    <x v="0"/>
    <x v="1523"/>
    <x v="2871"/>
    <x v="13"/>
    <x v="2"/>
    <x v="3191"/>
  </r>
  <r>
    <n v="6927"/>
    <x v="3439"/>
    <x v="0"/>
    <x v="1062"/>
    <x v="1151"/>
    <x v="1"/>
    <s v="KM-16660"/>
    <x v="730"/>
    <x v="0"/>
    <s v="United States"/>
    <x v="1"/>
    <x v="1"/>
    <x v="3"/>
    <x v="1"/>
    <x v="1729"/>
    <x v="1"/>
    <x v="2"/>
    <x v="1707"/>
    <x v="1381"/>
    <x v="1"/>
    <x v="0"/>
    <x v="3602"/>
  </r>
  <r>
    <n v="6928"/>
    <x v="3440"/>
    <x v="0"/>
    <x v="661"/>
    <x v="22"/>
    <x v="0"/>
    <s v="RD-19900"/>
    <x v="76"/>
    <x v="0"/>
    <s v="United States"/>
    <x v="8"/>
    <x v="1"/>
    <x v="9"/>
    <x v="1"/>
    <x v="1247"/>
    <x v="1"/>
    <x v="4"/>
    <x v="1222"/>
    <x v="4714"/>
    <x v="4"/>
    <x v="0"/>
    <x v="5600"/>
  </r>
  <r>
    <n v="6929"/>
    <x v="3440"/>
    <x v="0"/>
    <x v="661"/>
    <x v="22"/>
    <x v="0"/>
    <s v="RD-19900"/>
    <x v="76"/>
    <x v="0"/>
    <s v="United States"/>
    <x v="8"/>
    <x v="1"/>
    <x v="9"/>
    <x v="1"/>
    <x v="573"/>
    <x v="1"/>
    <x v="2"/>
    <x v="568"/>
    <x v="2521"/>
    <x v="1"/>
    <x v="0"/>
    <x v="3635"/>
  </r>
  <r>
    <n v="6930"/>
    <x v="3440"/>
    <x v="0"/>
    <x v="661"/>
    <x v="22"/>
    <x v="0"/>
    <s v="RD-19900"/>
    <x v="76"/>
    <x v="0"/>
    <s v="United States"/>
    <x v="8"/>
    <x v="1"/>
    <x v="9"/>
    <x v="1"/>
    <x v="348"/>
    <x v="2"/>
    <x v="7"/>
    <x v="344"/>
    <x v="4715"/>
    <x v="3"/>
    <x v="2"/>
    <x v="5601"/>
  </r>
  <r>
    <n v="6931"/>
    <x v="3440"/>
    <x v="0"/>
    <x v="661"/>
    <x v="22"/>
    <x v="0"/>
    <s v="RD-19900"/>
    <x v="76"/>
    <x v="0"/>
    <s v="United States"/>
    <x v="8"/>
    <x v="1"/>
    <x v="9"/>
    <x v="1"/>
    <x v="681"/>
    <x v="1"/>
    <x v="10"/>
    <x v="675"/>
    <x v="1024"/>
    <x v="7"/>
    <x v="0"/>
    <x v="1920"/>
  </r>
  <r>
    <n v="6932"/>
    <x v="3441"/>
    <x v="2"/>
    <x v="686"/>
    <x v="701"/>
    <x v="1"/>
    <s v="ST-20530"/>
    <x v="461"/>
    <x v="0"/>
    <s v="United States"/>
    <x v="10"/>
    <x v="9"/>
    <x v="11"/>
    <x v="3"/>
    <x v="1804"/>
    <x v="2"/>
    <x v="7"/>
    <x v="1785"/>
    <x v="4716"/>
    <x v="7"/>
    <x v="10"/>
    <x v="5602"/>
  </r>
  <r>
    <n v="6933"/>
    <x v="3441"/>
    <x v="2"/>
    <x v="686"/>
    <x v="701"/>
    <x v="1"/>
    <s v="ST-20530"/>
    <x v="461"/>
    <x v="0"/>
    <s v="United States"/>
    <x v="10"/>
    <x v="9"/>
    <x v="11"/>
    <x v="3"/>
    <x v="1730"/>
    <x v="2"/>
    <x v="7"/>
    <x v="1708"/>
    <x v="1821"/>
    <x v="0"/>
    <x v="10"/>
    <x v="5603"/>
  </r>
  <r>
    <n v="6934"/>
    <x v="3441"/>
    <x v="2"/>
    <x v="686"/>
    <x v="701"/>
    <x v="1"/>
    <s v="ST-20530"/>
    <x v="461"/>
    <x v="0"/>
    <s v="United States"/>
    <x v="10"/>
    <x v="9"/>
    <x v="11"/>
    <x v="3"/>
    <x v="1801"/>
    <x v="0"/>
    <x v="5"/>
    <x v="1782"/>
    <x v="236"/>
    <x v="0"/>
    <x v="2"/>
    <x v="4546"/>
  </r>
  <r>
    <n v="6935"/>
    <x v="3441"/>
    <x v="2"/>
    <x v="686"/>
    <x v="701"/>
    <x v="1"/>
    <s v="ST-20530"/>
    <x v="461"/>
    <x v="0"/>
    <s v="United States"/>
    <x v="10"/>
    <x v="9"/>
    <x v="11"/>
    <x v="3"/>
    <x v="1062"/>
    <x v="1"/>
    <x v="6"/>
    <x v="1042"/>
    <x v="4717"/>
    <x v="0"/>
    <x v="2"/>
    <x v="5604"/>
  </r>
  <r>
    <n v="6936"/>
    <x v="3442"/>
    <x v="3"/>
    <x v="329"/>
    <x v="108"/>
    <x v="0"/>
    <s v="BP-11095"/>
    <x v="162"/>
    <x v="1"/>
    <s v="United States"/>
    <x v="236"/>
    <x v="5"/>
    <x v="293"/>
    <x v="2"/>
    <x v="97"/>
    <x v="2"/>
    <x v="11"/>
    <x v="97"/>
    <x v="98"/>
    <x v="1"/>
    <x v="2"/>
    <x v="99"/>
  </r>
  <r>
    <n v="6937"/>
    <x v="3443"/>
    <x v="0"/>
    <x v="476"/>
    <x v="383"/>
    <x v="2"/>
    <s v="TA-21385"/>
    <x v="638"/>
    <x v="2"/>
    <s v="United States"/>
    <x v="22"/>
    <x v="10"/>
    <x v="155"/>
    <x v="2"/>
    <x v="1805"/>
    <x v="0"/>
    <x v="5"/>
    <x v="1786"/>
    <x v="4718"/>
    <x v="0"/>
    <x v="7"/>
    <x v="5605"/>
  </r>
  <r>
    <n v="6938"/>
    <x v="3444"/>
    <x v="2"/>
    <x v="345"/>
    <x v="1228"/>
    <x v="3"/>
    <s v="PS-18760"/>
    <x v="519"/>
    <x v="0"/>
    <s v="United States"/>
    <x v="236"/>
    <x v="5"/>
    <x v="293"/>
    <x v="2"/>
    <x v="1767"/>
    <x v="1"/>
    <x v="10"/>
    <x v="1747"/>
    <x v="4719"/>
    <x v="0"/>
    <x v="2"/>
    <x v="5606"/>
  </r>
  <r>
    <n v="6939"/>
    <x v="3445"/>
    <x v="0"/>
    <x v="732"/>
    <x v="333"/>
    <x v="1"/>
    <s v="NP-18700"/>
    <x v="413"/>
    <x v="0"/>
    <s v="United States"/>
    <x v="4"/>
    <x v="4"/>
    <x v="59"/>
    <x v="1"/>
    <x v="1806"/>
    <x v="2"/>
    <x v="11"/>
    <x v="1787"/>
    <x v="4720"/>
    <x v="4"/>
    <x v="0"/>
    <x v="5607"/>
  </r>
  <r>
    <n v="6940"/>
    <x v="3446"/>
    <x v="3"/>
    <x v="335"/>
    <x v="569"/>
    <x v="1"/>
    <s v="SC-20260"/>
    <x v="609"/>
    <x v="1"/>
    <s v="United States"/>
    <x v="20"/>
    <x v="15"/>
    <x v="29"/>
    <x v="3"/>
    <x v="669"/>
    <x v="1"/>
    <x v="8"/>
    <x v="663"/>
    <x v="4721"/>
    <x v="0"/>
    <x v="2"/>
    <x v="5608"/>
  </r>
  <r>
    <n v="6941"/>
    <x v="3446"/>
    <x v="3"/>
    <x v="335"/>
    <x v="569"/>
    <x v="1"/>
    <s v="SC-20260"/>
    <x v="609"/>
    <x v="1"/>
    <s v="United States"/>
    <x v="20"/>
    <x v="15"/>
    <x v="29"/>
    <x v="3"/>
    <x v="675"/>
    <x v="1"/>
    <x v="14"/>
    <x v="669"/>
    <x v="158"/>
    <x v="2"/>
    <x v="0"/>
    <x v="3288"/>
  </r>
  <r>
    <n v="6942"/>
    <x v="3446"/>
    <x v="3"/>
    <x v="335"/>
    <x v="569"/>
    <x v="1"/>
    <s v="SC-20260"/>
    <x v="609"/>
    <x v="1"/>
    <s v="United States"/>
    <x v="20"/>
    <x v="15"/>
    <x v="29"/>
    <x v="3"/>
    <x v="518"/>
    <x v="1"/>
    <x v="4"/>
    <x v="513"/>
    <x v="4722"/>
    <x v="4"/>
    <x v="0"/>
    <x v="5609"/>
  </r>
  <r>
    <n v="6943"/>
    <x v="3446"/>
    <x v="3"/>
    <x v="335"/>
    <x v="569"/>
    <x v="1"/>
    <s v="SC-20260"/>
    <x v="609"/>
    <x v="1"/>
    <s v="United States"/>
    <x v="20"/>
    <x v="15"/>
    <x v="29"/>
    <x v="3"/>
    <x v="1274"/>
    <x v="1"/>
    <x v="10"/>
    <x v="1250"/>
    <x v="4243"/>
    <x v="1"/>
    <x v="0"/>
    <x v="4951"/>
  </r>
  <r>
    <n v="6944"/>
    <x v="3447"/>
    <x v="1"/>
    <x v="395"/>
    <x v="1229"/>
    <x v="1"/>
    <s v="RD-19930"/>
    <x v="709"/>
    <x v="0"/>
    <s v="United States"/>
    <x v="1"/>
    <x v="1"/>
    <x v="3"/>
    <x v="1"/>
    <x v="1807"/>
    <x v="2"/>
    <x v="7"/>
    <x v="1788"/>
    <x v="4723"/>
    <x v="2"/>
    <x v="2"/>
    <x v="5610"/>
  </r>
  <r>
    <n v="6945"/>
    <x v="3448"/>
    <x v="2"/>
    <x v="865"/>
    <x v="1138"/>
    <x v="1"/>
    <s v="TH-21115"/>
    <x v="764"/>
    <x v="1"/>
    <s v="United States"/>
    <x v="46"/>
    <x v="13"/>
    <x v="284"/>
    <x v="3"/>
    <x v="994"/>
    <x v="1"/>
    <x v="8"/>
    <x v="977"/>
    <x v="1760"/>
    <x v="4"/>
    <x v="0"/>
    <x v="5611"/>
  </r>
  <r>
    <n v="6946"/>
    <x v="3449"/>
    <x v="0"/>
    <x v="955"/>
    <x v="1037"/>
    <x v="1"/>
    <s v="GM-14680"/>
    <x v="411"/>
    <x v="0"/>
    <s v="United States"/>
    <x v="20"/>
    <x v="15"/>
    <x v="164"/>
    <x v="3"/>
    <x v="1219"/>
    <x v="0"/>
    <x v="0"/>
    <x v="1194"/>
    <x v="2987"/>
    <x v="2"/>
    <x v="2"/>
    <x v="5612"/>
  </r>
  <r>
    <n v="6947"/>
    <x v="3450"/>
    <x v="1"/>
    <x v="529"/>
    <x v="681"/>
    <x v="1"/>
    <s v="JO-15550"/>
    <x v="270"/>
    <x v="2"/>
    <s v="United States"/>
    <x v="43"/>
    <x v="1"/>
    <x v="52"/>
    <x v="1"/>
    <x v="310"/>
    <x v="1"/>
    <x v="13"/>
    <x v="307"/>
    <x v="4724"/>
    <x v="0"/>
    <x v="0"/>
    <x v="5613"/>
  </r>
  <r>
    <n v="6948"/>
    <x v="3451"/>
    <x v="1"/>
    <x v="334"/>
    <x v="1230"/>
    <x v="1"/>
    <s v="ZC-21910"/>
    <x v="233"/>
    <x v="0"/>
    <s v="United States"/>
    <x v="34"/>
    <x v="10"/>
    <x v="173"/>
    <x v="2"/>
    <x v="942"/>
    <x v="1"/>
    <x v="4"/>
    <x v="926"/>
    <x v="3167"/>
    <x v="0"/>
    <x v="2"/>
    <x v="3562"/>
  </r>
  <r>
    <n v="6949"/>
    <x v="3451"/>
    <x v="1"/>
    <x v="334"/>
    <x v="1230"/>
    <x v="1"/>
    <s v="ZC-21910"/>
    <x v="233"/>
    <x v="0"/>
    <s v="United States"/>
    <x v="34"/>
    <x v="10"/>
    <x v="173"/>
    <x v="2"/>
    <x v="1534"/>
    <x v="0"/>
    <x v="1"/>
    <x v="1513"/>
    <x v="3391"/>
    <x v="1"/>
    <x v="4"/>
    <x v="3837"/>
  </r>
  <r>
    <n v="6950"/>
    <x v="3452"/>
    <x v="3"/>
    <x v="123"/>
    <x v="381"/>
    <x v="3"/>
    <s v="AP-10720"/>
    <x v="399"/>
    <x v="2"/>
    <s v="United States"/>
    <x v="20"/>
    <x v="15"/>
    <x v="164"/>
    <x v="3"/>
    <x v="1124"/>
    <x v="1"/>
    <x v="8"/>
    <x v="1103"/>
    <x v="4725"/>
    <x v="3"/>
    <x v="2"/>
    <x v="5614"/>
  </r>
  <r>
    <n v="6951"/>
    <x v="3452"/>
    <x v="3"/>
    <x v="123"/>
    <x v="381"/>
    <x v="3"/>
    <s v="AP-10720"/>
    <x v="399"/>
    <x v="2"/>
    <s v="United States"/>
    <x v="20"/>
    <x v="15"/>
    <x v="164"/>
    <x v="3"/>
    <x v="972"/>
    <x v="0"/>
    <x v="3"/>
    <x v="957"/>
    <x v="2620"/>
    <x v="1"/>
    <x v="10"/>
    <x v="2885"/>
  </r>
  <r>
    <n v="6952"/>
    <x v="3453"/>
    <x v="1"/>
    <x v="312"/>
    <x v="1005"/>
    <x v="1"/>
    <s v="GK-14620"/>
    <x v="136"/>
    <x v="1"/>
    <s v="United States"/>
    <x v="61"/>
    <x v="5"/>
    <x v="162"/>
    <x v="2"/>
    <x v="1808"/>
    <x v="2"/>
    <x v="15"/>
    <x v="1789"/>
    <x v="4726"/>
    <x v="0"/>
    <x v="10"/>
    <x v="5615"/>
  </r>
  <r>
    <n v="6953"/>
    <x v="3454"/>
    <x v="1"/>
    <x v="653"/>
    <x v="1120"/>
    <x v="2"/>
    <s v="HM-14980"/>
    <x v="31"/>
    <x v="0"/>
    <s v="United States"/>
    <x v="1"/>
    <x v="1"/>
    <x v="141"/>
    <x v="1"/>
    <x v="1181"/>
    <x v="1"/>
    <x v="8"/>
    <x v="1158"/>
    <x v="929"/>
    <x v="1"/>
    <x v="2"/>
    <x v="5616"/>
  </r>
  <r>
    <n v="6954"/>
    <x v="3454"/>
    <x v="1"/>
    <x v="653"/>
    <x v="1120"/>
    <x v="2"/>
    <s v="HM-14980"/>
    <x v="31"/>
    <x v="0"/>
    <s v="United States"/>
    <x v="1"/>
    <x v="1"/>
    <x v="141"/>
    <x v="1"/>
    <x v="1595"/>
    <x v="1"/>
    <x v="8"/>
    <x v="1578"/>
    <x v="4727"/>
    <x v="4"/>
    <x v="2"/>
    <x v="5617"/>
  </r>
  <r>
    <n v="6955"/>
    <x v="3454"/>
    <x v="1"/>
    <x v="653"/>
    <x v="1120"/>
    <x v="2"/>
    <s v="HM-14980"/>
    <x v="31"/>
    <x v="0"/>
    <s v="United States"/>
    <x v="1"/>
    <x v="1"/>
    <x v="141"/>
    <x v="1"/>
    <x v="1370"/>
    <x v="2"/>
    <x v="7"/>
    <x v="1346"/>
    <x v="4483"/>
    <x v="2"/>
    <x v="2"/>
    <x v="5287"/>
  </r>
  <r>
    <n v="6956"/>
    <x v="3455"/>
    <x v="1"/>
    <x v="334"/>
    <x v="32"/>
    <x v="1"/>
    <s v="LS-16945"/>
    <x v="322"/>
    <x v="1"/>
    <s v="United States"/>
    <x v="1"/>
    <x v="1"/>
    <x v="25"/>
    <x v="1"/>
    <x v="761"/>
    <x v="1"/>
    <x v="12"/>
    <x v="753"/>
    <x v="4728"/>
    <x v="0"/>
    <x v="0"/>
    <x v="5618"/>
  </r>
  <r>
    <n v="6957"/>
    <x v="3456"/>
    <x v="0"/>
    <x v="216"/>
    <x v="194"/>
    <x v="1"/>
    <s v="AR-10570"/>
    <x v="781"/>
    <x v="0"/>
    <s v="United States"/>
    <x v="38"/>
    <x v="32"/>
    <x v="112"/>
    <x v="0"/>
    <x v="1344"/>
    <x v="1"/>
    <x v="8"/>
    <x v="1320"/>
    <x v="3441"/>
    <x v="2"/>
    <x v="0"/>
    <x v="5619"/>
  </r>
  <r>
    <n v="6958"/>
    <x v="3456"/>
    <x v="0"/>
    <x v="216"/>
    <x v="194"/>
    <x v="1"/>
    <s v="AR-10570"/>
    <x v="781"/>
    <x v="0"/>
    <s v="United States"/>
    <x v="38"/>
    <x v="32"/>
    <x v="112"/>
    <x v="0"/>
    <x v="28"/>
    <x v="0"/>
    <x v="5"/>
    <x v="28"/>
    <x v="2678"/>
    <x v="7"/>
    <x v="0"/>
    <x v="1398"/>
  </r>
  <r>
    <n v="6959"/>
    <x v="3457"/>
    <x v="1"/>
    <x v="874"/>
    <x v="591"/>
    <x v="0"/>
    <s v="RH-19510"/>
    <x v="563"/>
    <x v="2"/>
    <s v="United States"/>
    <x v="8"/>
    <x v="1"/>
    <x v="94"/>
    <x v="1"/>
    <x v="177"/>
    <x v="1"/>
    <x v="4"/>
    <x v="176"/>
    <x v="4729"/>
    <x v="7"/>
    <x v="0"/>
    <x v="5620"/>
  </r>
  <r>
    <n v="6960"/>
    <x v="3457"/>
    <x v="1"/>
    <x v="874"/>
    <x v="591"/>
    <x v="0"/>
    <s v="RH-19510"/>
    <x v="563"/>
    <x v="2"/>
    <s v="United States"/>
    <x v="8"/>
    <x v="1"/>
    <x v="94"/>
    <x v="1"/>
    <x v="126"/>
    <x v="1"/>
    <x v="10"/>
    <x v="127"/>
    <x v="678"/>
    <x v="1"/>
    <x v="0"/>
    <x v="691"/>
  </r>
  <r>
    <n v="6961"/>
    <x v="3457"/>
    <x v="1"/>
    <x v="874"/>
    <x v="591"/>
    <x v="0"/>
    <s v="RH-19510"/>
    <x v="563"/>
    <x v="2"/>
    <s v="United States"/>
    <x v="8"/>
    <x v="1"/>
    <x v="94"/>
    <x v="1"/>
    <x v="490"/>
    <x v="1"/>
    <x v="10"/>
    <x v="485"/>
    <x v="91"/>
    <x v="0"/>
    <x v="0"/>
    <x v="91"/>
  </r>
  <r>
    <n v="6962"/>
    <x v="3458"/>
    <x v="3"/>
    <x v="468"/>
    <x v="173"/>
    <x v="3"/>
    <s v="TB-21190"/>
    <x v="353"/>
    <x v="2"/>
    <s v="United States"/>
    <x v="169"/>
    <x v="1"/>
    <x v="215"/>
    <x v="1"/>
    <x v="1026"/>
    <x v="1"/>
    <x v="6"/>
    <x v="1008"/>
    <x v="4730"/>
    <x v="1"/>
    <x v="0"/>
    <x v="5621"/>
  </r>
  <r>
    <n v="6963"/>
    <x v="3459"/>
    <x v="0"/>
    <x v="87"/>
    <x v="1231"/>
    <x v="0"/>
    <s v="JD-15895"/>
    <x v="63"/>
    <x v="1"/>
    <s v="United States"/>
    <x v="29"/>
    <x v="20"/>
    <x v="37"/>
    <x v="0"/>
    <x v="29"/>
    <x v="1"/>
    <x v="12"/>
    <x v="29"/>
    <x v="4731"/>
    <x v="2"/>
    <x v="0"/>
    <x v="5622"/>
  </r>
  <r>
    <n v="6964"/>
    <x v="3459"/>
    <x v="0"/>
    <x v="87"/>
    <x v="1231"/>
    <x v="0"/>
    <s v="JD-15895"/>
    <x v="63"/>
    <x v="1"/>
    <s v="United States"/>
    <x v="29"/>
    <x v="20"/>
    <x v="37"/>
    <x v="0"/>
    <x v="1453"/>
    <x v="1"/>
    <x v="6"/>
    <x v="1430"/>
    <x v="4732"/>
    <x v="1"/>
    <x v="0"/>
    <x v="5623"/>
  </r>
  <r>
    <n v="6965"/>
    <x v="3459"/>
    <x v="0"/>
    <x v="87"/>
    <x v="1231"/>
    <x v="0"/>
    <s v="JD-15895"/>
    <x v="63"/>
    <x v="1"/>
    <s v="United States"/>
    <x v="29"/>
    <x v="20"/>
    <x v="37"/>
    <x v="0"/>
    <x v="544"/>
    <x v="1"/>
    <x v="8"/>
    <x v="539"/>
    <x v="906"/>
    <x v="2"/>
    <x v="0"/>
    <x v="5624"/>
  </r>
  <r>
    <n v="6966"/>
    <x v="3459"/>
    <x v="0"/>
    <x v="87"/>
    <x v="1231"/>
    <x v="0"/>
    <s v="JD-15895"/>
    <x v="63"/>
    <x v="1"/>
    <s v="United States"/>
    <x v="29"/>
    <x v="20"/>
    <x v="37"/>
    <x v="0"/>
    <x v="1302"/>
    <x v="2"/>
    <x v="11"/>
    <x v="1278"/>
    <x v="4733"/>
    <x v="0"/>
    <x v="0"/>
    <x v="5625"/>
  </r>
  <r>
    <n v="6967"/>
    <x v="3459"/>
    <x v="0"/>
    <x v="87"/>
    <x v="1231"/>
    <x v="0"/>
    <s v="JD-15895"/>
    <x v="63"/>
    <x v="1"/>
    <s v="United States"/>
    <x v="29"/>
    <x v="20"/>
    <x v="37"/>
    <x v="0"/>
    <x v="507"/>
    <x v="1"/>
    <x v="8"/>
    <x v="502"/>
    <x v="4734"/>
    <x v="0"/>
    <x v="0"/>
    <x v="5626"/>
  </r>
  <r>
    <n v="6968"/>
    <x v="3459"/>
    <x v="0"/>
    <x v="87"/>
    <x v="1231"/>
    <x v="0"/>
    <s v="JD-15895"/>
    <x v="63"/>
    <x v="1"/>
    <s v="United States"/>
    <x v="29"/>
    <x v="20"/>
    <x v="37"/>
    <x v="0"/>
    <x v="1604"/>
    <x v="1"/>
    <x v="10"/>
    <x v="1587"/>
    <x v="1847"/>
    <x v="6"/>
    <x v="0"/>
    <x v="1982"/>
  </r>
  <r>
    <n v="6969"/>
    <x v="3460"/>
    <x v="1"/>
    <x v="1140"/>
    <x v="52"/>
    <x v="0"/>
    <s v="MP-17965"/>
    <x v="172"/>
    <x v="1"/>
    <s v="United States"/>
    <x v="20"/>
    <x v="15"/>
    <x v="164"/>
    <x v="3"/>
    <x v="903"/>
    <x v="2"/>
    <x v="7"/>
    <x v="886"/>
    <x v="4735"/>
    <x v="1"/>
    <x v="0"/>
    <x v="5627"/>
  </r>
  <r>
    <n v="6970"/>
    <x v="3461"/>
    <x v="0"/>
    <x v="994"/>
    <x v="405"/>
    <x v="0"/>
    <s v="JB-16000"/>
    <x v="677"/>
    <x v="0"/>
    <s v="United States"/>
    <x v="468"/>
    <x v="4"/>
    <x v="561"/>
    <x v="1"/>
    <x v="527"/>
    <x v="0"/>
    <x v="5"/>
    <x v="522"/>
    <x v="2615"/>
    <x v="2"/>
    <x v="0"/>
    <x v="5628"/>
  </r>
  <r>
    <n v="6971"/>
    <x v="3462"/>
    <x v="3"/>
    <x v="20"/>
    <x v="425"/>
    <x v="1"/>
    <s v="AB-10105"/>
    <x v="455"/>
    <x v="0"/>
    <s v="United States"/>
    <x v="42"/>
    <x v="16"/>
    <x v="51"/>
    <x v="1"/>
    <x v="1555"/>
    <x v="1"/>
    <x v="4"/>
    <x v="1534"/>
    <x v="1438"/>
    <x v="0"/>
    <x v="2"/>
    <x v="5629"/>
  </r>
  <r>
    <n v="6972"/>
    <x v="3462"/>
    <x v="3"/>
    <x v="20"/>
    <x v="425"/>
    <x v="1"/>
    <s v="AB-10105"/>
    <x v="455"/>
    <x v="0"/>
    <s v="United States"/>
    <x v="42"/>
    <x v="16"/>
    <x v="51"/>
    <x v="1"/>
    <x v="201"/>
    <x v="2"/>
    <x v="11"/>
    <x v="200"/>
    <x v="212"/>
    <x v="0"/>
    <x v="2"/>
    <x v="214"/>
  </r>
  <r>
    <n v="6973"/>
    <x v="3462"/>
    <x v="3"/>
    <x v="20"/>
    <x v="425"/>
    <x v="1"/>
    <s v="AB-10105"/>
    <x v="455"/>
    <x v="0"/>
    <s v="United States"/>
    <x v="42"/>
    <x v="16"/>
    <x v="51"/>
    <x v="1"/>
    <x v="1538"/>
    <x v="2"/>
    <x v="7"/>
    <x v="1517"/>
    <x v="2749"/>
    <x v="0"/>
    <x v="2"/>
    <x v="3046"/>
  </r>
  <r>
    <n v="6974"/>
    <x v="3462"/>
    <x v="3"/>
    <x v="20"/>
    <x v="425"/>
    <x v="1"/>
    <s v="AB-10105"/>
    <x v="455"/>
    <x v="0"/>
    <s v="United States"/>
    <x v="42"/>
    <x v="16"/>
    <x v="51"/>
    <x v="1"/>
    <x v="58"/>
    <x v="1"/>
    <x v="8"/>
    <x v="58"/>
    <x v="4736"/>
    <x v="4"/>
    <x v="6"/>
    <x v="5630"/>
  </r>
  <r>
    <n v="6975"/>
    <x v="3463"/>
    <x v="3"/>
    <x v="175"/>
    <x v="184"/>
    <x v="1"/>
    <s v="CC-12145"/>
    <x v="230"/>
    <x v="0"/>
    <s v="United States"/>
    <x v="12"/>
    <x v="5"/>
    <x v="14"/>
    <x v="2"/>
    <x v="1571"/>
    <x v="1"/>
    <x v="6"/>
    <x v="1553"/>
    <x v="4142"/>
    <x v="0"/>
    <x v="2"/>
    <x v="3291"/>
  </r>
  <r>
    <n v="6976"/>
    <x v="3464"/>
    <x v="1"/>
    <x v="1141"/>
    <x v="790"/>
    <x v="1"/>
    <s v="CY-12745"/>
    <x v="388"/>
    <x v="1"/>
    <s v="United States"/>
    <x v="23"/>
    <x v="16"/>
    <x v="27"/>
    <x v="1"/>
    <x v="1139"/>
    <x v="1"/>
    <x v="2"/>
    <x v="1118"/>
    <x v="2184"/>
    <x v="0"/>
    <x v="2"/>
    <x v="2352"/>
  </r>
  <r>
    <n v="6977"/>
    <x v="3464"/>
    <x v="1"/>
    <x v="1141"/>
    <x v="790"/>
    <x v="1"/>
    <s v="CY-12745"/>
    <x v="388"/>
    <x v="1"/>
    <s v="United States"/>
    <x v="23"/>
    <x v="16"/>
    <x v="27"/>
    <x v="1"/>
    <x v="622"/>
    <x v="0"/>
    <x v="5"/>
    <x v="616"/>
    <x v="4737"/>
    <x v="4"/>
    <x v="2"/>
    <x v="5631"/>
  </r>
  <r>
    <n v="6978"/>
    <x v="3465"/>
    <x v="0"/>
    <x v="881"/>
    <x v="940"/>
    <x v="2"/>
    <s v="EP-13915"/>
    <x v="212"/>
    <x v="0"/>
    <s v="United States"/>
    <x v="186"/>
    <x v="36"/>
    <x v="236"/>
    <x v="0"/>
    <x v="993"/>
    <x v="2"/>
    <x v="7"/>
    <x v="976"/>
    <x v="2830"/>
    <x v="0"/>
    <x v="0"/>
    <x v="5632"/>
  </r>
  <r>
    <n v="6979"/>
    <x v="3466"/>
    <x v="3"/>
    <x v="920"/>
    <x v="364"/>
    <x v="0"/>
    <s v="DL-13315"/>
    <x v="111"/>
    <x v="0"/>
    <s v="United States"/>
    <x v="118"/>
    <x v="32"/>
    <x v="148"/>
    <x v="0"/>
    <x v="362"/>
    <x v="1"/>
    <x v="10"/>
    <x v="357"/>
    <x v="4738"/>
    <x v="6"/>
    <x v="0"/>
    <x v="5633"/>
  </r>
  <r>
    <n v="6980"/>
    <x v="3467"/>
    <x v="3"/>
    <x v="424"/>
    <x v="992"/>
    <x v="1"/>
    <s v="SO-20335"/>
    <x v="2"/>
    <x v="0"/>
    <s v="United States"/>
    <x v="1"/>
    <x v="1"/>
    <x v="1"/>
    <x v="1"/>
    <x v="1693"/>
    <x v="1"/>
    <x v="10"/>
    <x v="1672"/>
    <x v="901"/>
    <x v="2"/>
    <x v="0"/>
    <x v="934"/>
  </r>
  <r>
    <n v="6981"/>
    <x v="3468"/>
    <x v="2"/>
    <x v="845"/>
    <x v="821"/>
    <x v="2"/>
    <s v="BP-11095"/>
    <x v="162"/>
    <x v="1"/>
    <s v="United States"/>
    <x v="20"/>
    <x v="15"/>
    <x v="23"/>
    <x v="3"/>
    <x v="1084"/>
    <x v="1"/>
    <x v="13"/>
    <x v="1065"/>
    <x v="4739"/>
    <x v="4"/>
    <x v="0"/>
    <x v="5634"/>
  </r>
  <r>
    <n v="6982"/>
    <x v="3468"/>
    <x v="2"/>
    <x v="845"/>
    <x v="821"/>
    <x v="2"/>
    <s v="BP-11095"/>
    <x v="162"/>
    <x v="1"/>
    <s v="United States"/>
    <x v="20"/>
    <x v="15"/>
    <x v="23"/>
    <x v="3"/>
    <x v="1603"/>
    <x v="1"/>
    <x v="10"/>
    <x v="1586"/>
    <x v="4740"/>
    <x v="1"/>
    <x v="0"/>
    <x v="5635"/>
  </r>
  <r>
    <n v="6983"/>
    <x v="3469"/>
    <x v="0"/>
    <x v="142"/>
    <x v="344"/>
    <x v="1"/>
    <s v="JA-15970"/>
    <x v="350"/>
    <x v="0"/>
    <s v="United States"/>
    <x v="66"/>
    <x v="12"/>
    <x v="83"/>
    <x v="2"/>
    <x v="544"/>
    <x v="1"/>
    <x v="8"/>
    <x v="539"/>
    <x v="906"/>
    <x v="2"/>
    <x v="0"/>
    <x v="5624"/>
  </r>
  <r>
    <n v="6984"/>
    <x v="3469"/>
    <x v="0"/>
    <x v="142"/>
    <x v="344"/>
    <x v="1"/>
    <s v="JA-15970"/>
    <x v="350"/>
    <x v="0"/>
    <s v="United States"/>
    <x v="66"/>
    <x v="12"/>
    <x v="83"/>
    <x v="2"/>
    <x v="402"/>
    <x v="2"/>
    <x v="7"/>
    <x v="398"/>
    <x v="4741"/>
    <x v="7"/>
    <x v="0"/>
    <x v="5636"/>
  </r>
  <r>
    <n v="6985"/>
    <x v="3469"/>
    <x v="0"/>
    <x v="142"/>
    <x v="344"/>
    <x v="1"/>
    <s v="JA-15970"/>
    <x v="350"/>
    <x v="0"/>
    <s v="United States"/>
    <x v="66"/>
    <x v="12"/>
    <x v="83"/>
    <x v="2"/>
    <x v="549"/>
    <x v="1"/>
    <x v="9"/>
    <x v="544"/>
    <x v="4742"/>
    <x v="4"/>
    <x v="9"/>
    <x v="5637"/>
  </r>
  <r>
    <n v="6986"/>
    <x v="3469"/>
    <x v="0"/>
    <x v="142"/>
    <x v="344"/>
    <x v="1"/>
    <s v="JA-15970"/>
    <x v="350"/>
    <x v="0"/>
    <s v="United States"/>
    <x v="66"/>
    <x v="12"/>
    <x v="83"/>
    <x v="2"/>
    <x v="777"/>
    <x v="1"/>
    <x v="8"/>
    <x v="768"/>
    <x v="3520"/>
    <x v="4"/>
    <x v="0"/>
    <x v="4009"/>
  </r>
  <r>
    <n v="6987"/>
    <x v="3469"/>
    <x v="0"/>
    <x v="142"/>
    <x v="344"/>
    <x v="1"/>
    <s v="JA-15970"/>
    <x v="350"/>
    <x v="0"/>
    <s v="United States"/>
    <x v="66"/>
    <x v="12"/>
    <x v="83"/>
    <x v="2"/>
    <x v="879"/>
    <x v="1"/>
    <x v="6"/>
    <x v="864"/>
    <x v="493"/>
    <x v="0"/>
    <x v="0"/>
    <x v="5638"/>
  </r>
  <r>
    <n v="6988"/>
    <x v="3469"/>
    <x v="0"/>
    <x v="142"/>
    <x v="344"/>
    <x v="1"/>
    <s v="JA-15970"/>
    <x v="350"/>
    <x v="0"/>
    <s v="United States"/>
    <x v="66"/>
    <x v="12"/>
    <x v="83"/>
    <x v="2"/>
    <x v="1085"/>
    <x v="1"/>
    <x v="8"/>
    <x v="1066"/>
    <x v="1603"/>
    <x v="2"/>
    <x v="0"/>
    <x v="4741"/>
  </r>
  <r>
    <n v="6989"/>
    <x v="3470"/>
    <x v="3"/>
    <x v="343"/>
    <x v="38"/>
    <x v="0"/>
    <s v="BB-11545"/>
    <x v="179"/>
    <x v="1"/>
    <s v="United States"/>
    <x v="2"/>
    <x v="2"/>
    <x v="2"/>
    <x v="0"/>
    <x v="1364"/>
    <x v="1"/>
    <x v="9"/>
    <x v="1341"/>
    <x v="4127"/>
    <x v="2"/>
    <x v="2"/>
    <x v="5639"/>
  </r>
  <r>
    <n v="6990"/>
    <x v="3471"/>
    <x v="3"/>
    <x v="157"/>
    <x v="114"/>
    <x v="2"/>
    <s v="DK-13375"/>
    <x v="589"/>
    <x v="0"/>
    <s v="United States"/>
    <x v="488"/>
    <x v="5"/>
    <x v="582"/>
    <x v="2"/>
    <x v="1809"/>
    <x v="1"/>
    <x v="9"/>
    <x v="1790"/>
    <x v="4743"/>
    <x v="0"/>
    <x v="3"/>
    <x v="5640"/>
  </r>
  <r>
    <n v="6991"/>
    <x v="3472"/>
    <x v="1"/>
    <x v="627"/>
    <x v="681"/>
    <x v="0"/>
    <s v="RH-19600"/>
    <x v="584"/>
    <x v="0"/>
    <s v="United States"/>
    <x v="409"/>
    <x v="17"/>
    <x v="496"/>
    <x v="0"/>
    <x v="667"/>
    <x v="1"/>
    <x v="9"/>
    <x v="661"/>
    <x v="4744"/>
    <x v="1"/>
    <x v="0"/>
    <x v="5641"/>
  </r>
  <r>
    <n v="6992"/>
    <x v="3472"/>
    <x v="1"/>
    <x v="627"/>
    <x v="681"/>
    <x v="0"/>
    <s v="RH-19600"/>
    <x v="584"/>
    <x v="0"/>
    <s v="United States"/>
    <x v="409"/>
    <x v="17"/>
    <x v="496"/>
    <x v="0"/>
    <x v="1409"/>
    <x v="2"/>
    <x v="7"/>
    <x v="1387"/>
    <x v="4745"/>
    <x v="2"/>
    <x v="0"/>
    <x v="5642"/>
  </r>
  <r>
    <n v="6993"/>
    <x v="3472"/>
    <x v="1"/>
    <x v="627"/>
    <x v="681"/>
    <x v="0"/>
    <s v="RH-19600"/>
    <x v="584"/>
    <x v="0"/>
    <s v="United States"/>
    <x v="409"/>
    <x v="17"/>
    <x v="496"/>
    <x v="0"/>
    <x v="1292"/>
    <x v="0"/>
    <x v="5"/>
    <x v="1269"/>
    <x v="4702"/>
    <x v="1"/>
    <x v="0"/>
    <x v="5643"/>
  </r>
  <r>
    <n v="6994"/>
    <x v="3472"/>
    <x v="1"/>
    <x v="627"/>
    <x v="681"/>
    <x v="0"/>
    <s v="RH-19600"/>
    <x v="584"/>
    <x v="0"/>
    <s v="United States"/>
    <x v="409"/>
    <x v="17"/>
    <x v="496"/>
    <x v="0"/>
    <x v="108"/>
    <x v="1"/>
    <x v="6"/>
    <x v="108"/>
    <x v="4583"/>
    <x v="3"/>
    <x v="0"/>
    <x v="5419"/>
  </r>
  <r>
    <n v="6995"/>
    <x v="3472"/>
    <x v="1"/>
    <x v="627"/>
    <x v="681"/>
    <x v="0"/>
    <s v="RH-19600"/>
    <x v="584"/>
    <x v="0"/>
    <s v="United States"/>
    <x v="409"/>
    <x v="17"/>
    <x v="496"/>
    <x v="0"/>
    <x v="311"/>
    <x v="1"/>
    <x v="6"/>
    <x v="308"/>
    <x v="4746"/>
    <x v="2"/>
    <x v="0"/>
    <x v="5644"/>
  </r>
  <r>
    <n v="6996"/>
    <x v="3473"/>
    <x v="1"/>
    <x v="902"/>
    <x v="6"/>
    <x v="1"/>
    <s v="AG-10300"/>
    <x v="636"/>
    <x v="1"/>
    <s v="United States"/>
    <x v="98"/>
    <x v="33"/>
    <x v="121"/>
    <x v="1"/>
    <x v="1037"/>
    <x v="1"/>
    <x v="9"/>
    <x v="1018"/>
    <x v="4747"/>
    <x v="4"/>
    <x v="0"/>
    <x v="5645"/>
  </r>
  <r>
    <n v="6997"/>
    <x v="3474"/>
    <x v="3"/>
    <x v="331"/>
    <x v="209"/>
    <x v="0"/>
    <s v="JB-15400"/>
    <x v="80"/>
    <x v="1"/>
    <s v="United States"/>
    <x v="179"/>
    <x v="10"/>
    <x v="228"/>
    <x v="2"/>
    <x v="153"/>
    <x v="1"/>
    <x v="8"/>
    <x v="152"/>
    <x v="4748"/>
    <x v="4"/>
    <x v="3"/>
    <x v="5646"/>
  </r>
  <r>
    <n v="6998"/>
    <x v="3474"/>
    <x v="3"/>
    <x v="331"/>
    <x v="209"/>
    <x v="0"/>
    <s v="JB-15400"/>
    <x v="80"/>
    <x v="1"/>
    <s v="United States"/>
    <x v="179"/>
    <x v="10"/>
    <x v="228"/>
    <x v="2"/>
    <x v="1082"/>
    <x v="1"/>
    <x v="10"/>
    <x v="1063"/>
    <x v="4749"/>
    <x v="4"/>
    <x v="2"/>
    <x v="5647"/>
  </r>
  <r>
    <n v="6999"/>
    <x v="3475"/>
    <x v="0"/>
    <x v="1142"/>
    <x v="42"/>
    <x v="1"/>
    <s v="BC-11125"/>
    <x v="604"/>
    <x v="2"/>
    <s v="United States"/>
    <x v="229"/>
    <x v="1"/>
    <x v="286"/>
    <x v="1"/>
    <x v="727"/>
    <x v="1"/>
    <x v="10"/>
    <x v="1543"/>
    <x v="91"/>
    <x v="0"/>
    <x v="0"/>
    <x v="2056"/>
  </r>
  <r>
    <n v="7000"/>
    <x v="3476"/>
    <x v="3"/>
    <x v="1143"/>
    <x v="990"/>
    <x v="2"/>
    <s v="KC-16675"/>
    <x v="169"/>
    <x v="1"/>
    <s v="United States"/>
    <x v="103"/>
    <x v="0"/>
    <x v="175"/>
    <x v="0"/>
    <x v="1710"/>
    <x v="1"/>
    <x v="9"/>
    <x v="1690"/>
    <x v="4750"/>
    <x v="1"/>
    <x v="0"/>
    <x v="5648"/>
  </r>
  <r>
    <n v="7001"/>
    <x v="3476"/>
    <x v="3"/>
    <x v="1143"/>
    <x v="990"/>
    <x v="2"/>
    <s v="KC-16675"/>
    <x v="169"/>
    <x v="1"/>
    <s v="United States"/>
    <x v="103"/>
    <x v="0"/>
    <x v="175"/>
    <x v="0"/>
    <x v="505"/>
    <x v="1"/>
    <x v="14"/>
    <x v="500"/>
    <x v="4751"/>
    <x v="0"/>
    <x v="0"/>
    <x v="5649"/>
  </r>
  <r>
    <n v="7002"/>
    <x v="3477"/>
    <x v="1"/>
    <x v="1110"/>
    <x v="1157"/>
    <x v="1"/>
    <s v="DR-12940"/>
    <x v="660"/>
    <x v="2"/>
    <s v="United States"/>
    <x v="489"/>
    <x v="10"/>
    <x v="583"/>
    <x v="2"/>
    <x v="1585"/>
    <x v="0"/>
    <x v="1"/>
    <x v="1567"/>
    <x v="4752"/>
    <x v="4"/>
    <x v="4"/>
    <x v="5650"/>
  </r>
  <r>
    <n v="7003"/>
    <x v="3478"/>
    <x v="2"/>
    <x v="710"/>
    <x v="760"/>
    <x v="0"/>
    <s v="DW-13195"/>
    <x v="694"/>
    <x v="1"/>
    <s v="United States"/>
    <x v="1"/>
    <x v="1"/>
    <x v="62"/>
    <x v="1"/>
    <x v="479"/>
    <x v="0"/>
    <x v="5"/>
    <x v="475"/>
    <x v="4753"/>
    <x v="3"/>
    <x v="0"/>
    <x v="5651"/>
  </r>
  <r>
    <n v="7004"/>
    <x v="3478"/>
    <x v="2"/>
    <x v="710"/>
    <x v="760"/>
    <x v="0"/>
    <s v="DW-13195"/>
    <x v="694"/>
    <x v="1"/>
    <s v="United States"/>
    <x v="1"/>
    <x v="1"/>
    <x v="62"/>
    <x v="1"/>
    <x v="1311"/>
    <x v="1"/>
    <x v="8"/>
    <x v="1288"/>
    <x v="1971"/>
    <x v="0"/>
    <x v="2"/>
    <x v="2122"/>
  </r>
  <r>
    <n v="7005"/>
    <x v="3479"/>
    <x v="2"/>
    <x v="851"/>
    <x v="58"/>
    <x v="1"/>
    <s v="ME-18010"/>
    <x v="545"/>
    <x v="1"/>
    <s v="United States"/>
    <x v="396"/>
    <x v="5"/>
    <x v="482"/>
    <x v="2"/>
    <x v="1396"/>
    <x v="1"/>
    <x v="10"/>
    <x v="1374"/>
    <x v="1182"/>
    <x v="7"/>
    <x v="2"/>
    <x v="1673"/>
  </r>
  <r>
    <n v="7006"/>
    <x v="3480"/>
    <x v="1"/>
    <x v="549"/>
    <x v="745"/>
    <x v="1"/>
    <s v="JF-15490"/>
    <x v="223"/>
    <x v="0"/>
    <s v="United States"/>
    <x v="20"/>
    <x v="15"/>
    <x v="29"/>
    <x v="3"/>
    <x v="1756"/>
    <x v="0"/>
    <x v="1"/>
    <x v="1737"/>
    <x v="4754"/>
    <x v="0"/>
    <x v="9"/>
    <x v="5652"/>
  </r>
  <r>
    <n v="7007"/>
    <x v="3481"/>
    <x v="2"/>
    <x v="534"/>
    <x v="444"/>
    <x v="1"/>
    <s v="SP-20860"/>
    <x v="133"/>
    <x v="1"/>
    <s v="United States"/>
    <x v="22"/>
    <x v="10"/>
    <x v="36"/>
    <x v="2"/>
    <x v="1445"/>
    <x v="0"/>
    <x v="5"/>
    <x v="1423"/>
    <x v="1086"/>
    <x v="0"/>
    <x v="7"/>
    <x v="4462"/>
  </r>
  <r>
    <n v="7008"/>
    <x v="3482"/>
    <x v="1"/>
    <x v="291"/>
    <x v="454"/>
    <x v="1"/>
    <s v="KN-16390"/>
    <x v="471"/>
    <x v="1"/>
    <s v="United States"/>
    <x v="24"/>
    <x v="24"/>
    <x v="157"/>
    <x v="3"/>
    <x v="410"/>
    <x v="1"/>
    <x v="8"/>
    <x v="405"/>
    <x v="2253"/>
    <x v="0"/>
    <x v="6"/>
    <x v="2433"/>
  </r>
  <r>
    <n v="7009"/>
    <x v="3482"/>
    <x v="1"/>
    <x v="291"/>
    <x v="454"/>
    <x v="1"/>
    <s v="KN-16390"/>
    <x v="471"/>
    <x v="1"/>
    <s v="United States"/>
    <x v="24"/>
    <x v="24"/>
    <x v="157"/>
    <x v="3"/>
    <x v="463"/>
    <x v="0"/>
    <x v="1"/>
    <x v="459"/>
    <x v="4755"/>
    <x v="1"/>
    <x v="4"/>
    <x v="5653"/>
  </r>
  <r>
    <n v="7010"/>
    <x v="3482"/>
    <x v="1"/>
    <x v="291"/>
    <x v="454"/>
    <x v="1"/>
    <s v="KN-16390"/>
    <x v="471"/>
    <x v="1"/>
    <s v="United States"/>
    <x v="24"/>
    <x v="24"/>
    <x v="157"/>
    <x v="3"/>
    <x v="1525"/>
    <x v="0"/>
    <x v="5"/>
    <x v="1503"/>
    <x v="3346"/>
    <x v="7"/>
    <x v="2"/>
    <x v="5654"/>
  </r>
  <r>
    <n v="7011"/>
    <x v="3483"/>
    <x v="2"/>
    <x v="235"/>
    <x v="248"/>
    <x v="1"/>
    <s v="GT-14710"/>
    <x v="218"/>
    <x v="0"/>
    <s v="United States"/>
    <x v="20"/>
    <x v="15"/>
    <x v="45"/>
    <x v="3"/>
    <x v="1366"/>
    <x v="1"/>
    <x v="8"/>
    <x v="304"/>
    <x v="2119"/>
    <x v="2"/>
    <x v="2"/>
    <x v="5655"/>
  </r>
  <r>
    <n v="7012"/>
    <x v="3483"/>
    <x v="2"/>
    <x v="235"/>
    <x v="248"/>
    <x v="1"/>
    <s v="GT-14710"/>
    <x v="218"/>
    <x v="0"/>
    <s v="United States"/>
    <x v="20"/>
    <x v="15"/>
    <x v="45"/>
    <x v="3"/>
    <x v="1576"/>
    <x v="1"/>
    <x v="14"/>
    <x v="1558"/>
    <x v="1325"/>
    <x v="0"/>
    <x v="0"/>
    <x v="3264"/>
  </r>
  <r>
    <n v="7013"/>
    <x v="3483"/>
    <x v="2"/>
    <x v="235"/>
    <x v="248"/>
    <x v="1"/>
    <s v="GT-14710"/>
    <x v="218"/>
    <x v="0"/>
    <s v="United States"/>
    <x v="20"/>
    <x v="15"/>
    <x v="45"/>
    <x v="3"/>
    <x v="77"/>
    <x v="1"/>
    <x v="9"/>
    <x v="77"/>
    <x v="79"/>
    <x v="7"/>
    <x v="0"/>
    <x v="79"/>
  </r>
  <r>
    <n v="7014"/>
    <x v="3484"/>
    <x v="3"/>
    <x v="34"/>
    <x v="33"/>
    <x v="0"/>
    <s v="DB-12910"/>
    <x v="626"/>
    <x v="2"/>
    <s v="United States"/>
    <x v="162"/>
    <x v="1"/>
    <x v="205"/>
    <x v="1"/>
    <x v="672"/>
    <x v="0"/>
    <x v="0"/>
    <x v="666"/>
    <x v="4756"/>
    <x v="1"/>
    <x v="11"/>
    <x v="5656"/>
  </r>
  <r>
    <n v="7015"/>
    <x v="3485"/>
    <x v="2"/>
    <x v="518"/>
    <x v="1232"/>
    <x v="0"/>
    <s v="FM-14215"/>
    <x v="524"/>
    <x v="1"/>
    <s v="United States"/>
    <x v="102"/>
    <x v="0"/>
    <x v="126"/>
    <x v="0"/>
    <x v="414"/>
    <x v="1"/>
    <x v="9"/>
    <x v="409"/>
    <x v="4757"/>
    <x v="1"/>
    <x v="0"/>
    <x v="5657"/>
  </r>
  <r>
    <n v="7016"/>
    <x v="3485"/>
    <x v="2"/>
    <x v="518"/>
    <x v="1232"/>
    <x v="0"/>
    <s v="FM-14215"/>
    <x v="524"/>
    <x v="1"/>
    <s v="United States"/>
    <x v="102"/>
    <x v="0"/>
    <x v="126"/>
    <x v="0"/>
    <x v="678"/>
    <x v="2"/>
    <x v="11"/>
    <x v="672"/>
    <x v="93"/>
    <x v="0"/>
    <x v="0"/>
    <x v="5658"/>
  </r>
  <r>
    <n v="7017"/>
    <x v="3485"/>
    <x v="2"/>
    <x v="518"/>
    <x v="1232"/>
    <x v="0"/>
    <s v="FM-14215"/>
    <x v="524"/>
    <x v="1"/>
    <s v="United States"/>
    <x v="102"/>
    <x v="0"/>
    <x v="126"/>
    <x v="0"/>
    <x v="469"/>
    <x v="2"/>
    <x v="7"/>
    <x v="465"/>
    <x v="2173"/>
    <x v="1"/>
    <x v="0"/>
    <x v="5659"/>
  </r>
  <r>
    <n v="7018"/>
    <x v="3485"/>
    <x v="2"/>
    <x v="518"/>
    <x v="1232"/>
    <x v="0"/>
    <s v="FM-14215"/>
    <x v="524"/>
    <x v="1"/>
    <s v="United States"/>
    <x v="102"/>
    <x v="0"/>
    <x v="126"/>
    <x v="0"/>
    <x v="1463"/>
    <x v="1"/>
    <x v="10"/>
    <x v="1440"/>
    <x v="1830"/>
    <x v="1"/>
    <x v="0"/>
    <x v="1961"/>
  </r>
  <r>
    <n v="7019"/>
    <x v="3486"/>
    <x v="0"/>
    <x v="661"/>
    <x v="1233"/>
    <x v="0"/>
    <s v="SM-20005"/>
    <x v="325"/>
    <x v="0"/>
    <s v="United States"/>
    <x v="20"/>
    <x v="15"/>
    <x v="45"/>
    <x v="3"/>
    <x v="1647"/>
    <x v="1"/>
    <x v="2"/>
    <x v="1627"/>
    <x v="4395"/>
    <x v="3"/>
    <x v="0"/>
    <x v="5660"/>
  </r>
  <r>
    <n v="7020"/>
    <x v="3487"/>
    <x v="2"/>
    <x v="709"/>
    <x v="55"/>
    <x v="1"/>
    <s v="AP-10915"/>
    <x v="275"/>
    <x v="0"/>
    <s v="United States"/>
    <x v="60"/>
    <x v="22"/>
    <x v="76"/>
    <x v="1"/>
    <x v="1810"/>
    <x v="1"/>
    <x v="10"/>
    <x v="1791"/>
    <x v="12"/>
    <x v="1"/>
    <x v="2"/>
    <x v="12"/>
  </r>
  <r>
    <n v="7021"/>
    <x v="3487"/>
    <x v="2"/>
    <x v="709"/>
    <x v="55"/>
    <x v="1"/>
    <s v="AP-10915"/>
    <x v="275"/>
    <x v="0"/>
    <s v="United States"/>
    <x v="60"/>
    <x v="22"/>
    <x v="76"/>
    <x v="1"/>
    <x v="1768"/>
    <x v="1"/>
    <x v="14"/>
    <x v="1748"/>
    <x v="4758"/>
    <x v="7"/>
    <x v="2"/>
    <x v="5661"/>
  </r>
  <r>
    <n v="7022"/>
    <x v="3487"/>
    <x v="2"/>
    <x v="709"/>
    <x v="55"/>
    <x v="1"/>
    <s v="AP-10915"/>
    <x v="275"/>
    <x v="0"/>
    <s v="United States"/>
    <x v="60"/>
    <x v="22"/>
    <x v="76"/>
    <x v="1"/>
    <x v="247"/>
    <x v="0"/>
    <x v="5"/>
    <x v="245"/>
    <x v="1728"/>
    <x v="1"/>
    <x v="2"/>
    <x v="5662"/>
  </r>
  <r>
    <n v="7023"/>
    <x v="3487"/>
    <x v="2"/>
    <x v="709"/>
    <x v="55"/>
    <x v="1"/>
    <s v="AP-10915"/>
    <x v="275"/>
    <x v="0"/>
    <s v="United States"/>
    <x v="60"/>
    <x v="22"/>
    <x v="76"/>
    <x v="1"/>
    <x v="424"/>
    <x v="2"/>
    <x v="7"/>
    <x v="419"/>
    <x v="4759"/>
    <x v="6"/>
    <x v="2"/>
    <x v="5663"/>
  </r>
  <r>
    <n v="7024"/>
    <x v="3487"/>
    <x v="2"/>
    <x v="709"/>
    <x v="55"/>
    <x v="1"/>
    <s v="AP-10915"/>
    <x v="275"/>
    <x v="0"/>
    <s v="United States"/>
    <x v="60"/>
    <x v="22"/>
    <x v="76"/>
    <x v="1"/>
    <x v="712"/>
    <x v="1"/>
    <x v="10"/>
    <x v="704"/>
    <x v="277"/>
    <x v="5"/>
    <x v="2"/>
    <x v="282"/>
  </r>
  <r>
    <n v="7025"/>
    <x v="3487"/>
    <x v="2"/>
    <x v="709"/>
    <x v="55"/>
    <x v="1"/>
    <s v="AP-10915"/>
    <x v="275"/>
    <x v="0"/>
    <s v="United States"/>
    <x v="60"/>
    <x v="22"/>
    <x v="76"/>
    <x v="1"/>
    <x v="1030"/>
    <x v="1"/>
    <x v="10"/>
    <x v="1012"/>
    <x v="1334"/>
    <x v="6"/>
    <x v="2"/>
    <x v="1392"/>
  </r>
  <r>
    <n v="7026"/>
    <x v="3488"/>
    <x v="3"/>
    <x v="695"/>
    <x v="1234"/>
    <x v="1"/>
    <s v="SP-20545"/>
    <x v="259"/>
    <x v="1"/>
    <s v="United States"/>
    <x v="20"/>
    <x v="15"/>
    <x v="23"/>
    <x v="3"/>
    <x v="529"/>
    <x v="2"/>
    <x v="7"/>
    <x v="524"/>
    <x v="4760"/>
    <x v="5"/>
    <x v="0"/>
    <x v="5664"/>
  </r>
  <r>
    <n v="7027"/>
    <x v="3488"/>
    <x v="3"/>
    <x v="695"/>
    <x v="1234"/>
    <x v="1"/>
    <s v="SP-20545"/>
    <x v="259"/>
    <x v="1"/>
    <s v="United States"/>
    <x v="20"/>
    <x v="15"/>
    <x v="23"/>
    <x v="3"/>
    <x v="1784"/>
    <x v="1"/>
    <x v="8"/>
    <x v="1765"/>
    <x v="4761"/>
    <x v="4"/>
    <x v="2"/>
    <x v="5665"/>
  </r>
  <r>
    <n v="7028"/>
    <x v="3489"/>
    <x v="3"/>
    <x v="926"/>
    <x v="60"/>
    <x v="1"/>
    <s v="RD-19585"/>
    <x v="361"/>
    <x v="0"/>
    <s v="United States"/>
    <x v="20"/>
    <x v="15"/>
    <x v="164"/>
    <x v="3"/>
    <x v="709"/>
    <x v="1"/>
    <x v="2"/>
    <x v="701"/>
    <x v="3691"/>
    <x v="0"/>
    <x v="0"/>
    <x v="4222"/>
  </r>
  <r>
    <n v="7029"/>
    <x v="3490"/>
    <x v="0"/>
    <x v="887"/>
    <x v="491"/>
    <x v="0"/>
    <s v="MC-17575"/>
    <x v="430"/>
    <x v="0"/>
    <s v="United States"/>
    <x v="9"/>
    <x v="8"/>
    <x v="10"/>
    <x v="2"/>
    <x v="987"/>
    <x v="1"/>
    <x v="10"/>
    <x v="971"/>
    <x v="1284"/>
    <x v="2"/>
    <x v="0"/>
    <x v="1335"/>
  </r>
  <r>
    <n v="7030"/>
    <x v="3491"/>
    <x v="0"/>
    <x v="583"/>
    <x v="619"/>
    <x v="1"/>
    <s v="EB-13750"/>
    <x v="494"/>
    <x v="1"/>
    <s v="United States"/>
    <x v="20"/>
    <x v="15"/>
    <x v="164"/>
    <x v="3"/>
    <x v="1190"/>
    <x v="1"/>
    <x v="4"/>
    <x v="33"/>
    <x v="4681"/>
    <x v="1"/>
    <x v="0"/>
    <x v="5666"/>
  </r>
  <r>
    <n v="7031"/>
    <x v="3491"/>
    <x v="0"/>
    <x v="583"/>
    <x v="619"/>
    <x v="1"/>
    <s v="EB-13750"/>
    <x v="494"/>
    <x v="1"/>
    <s v="United States"/>
    <x v="20"/>
    <x v="15"/>
    <x v="164"/>
    <x v="3"/>
    <x v="1542"/>
    <x v="2"/>
    <x v="11"/>
    <x v="1521"/>
    <x v="3978"/>
    <x v="0"/>
    <x v="0"/>
    <x v="4592"/>
  </r>
  <r>
    <n v="7032"/>
    <x v="3491"/>
    <x v="0"/>
    <x v="583"/>
    <x v="619"/>
    <x v="1"/>
    <s v="EB-13750"/>
    <x v="494"/>
    <x v="1"/>
    <s v="United States"/>
    <x v="20"/>
    <x v="15"/>
    <x v="164"/>
    <x v="3"/>
    <x v="290"/>
    <x v="1"/>
    <x v="6"/>
    <x v="287"/>
    <x v="1663"/>
    <x v="1"/>
    <x v="0"/>
    <x v="5667"/>
  </r>
  <r>
    <n v="7033"/>
    <x v="3491"/>
    <x v="0"/>
    <x v="583"/>
    <x v="619"/>
    <x v="1"/>
    <s v="EB-13750"/>
    <x v="494"/>
    <x v="1"/>
    <s v="United States"/>
    <x v="20"/>
    <x v="15"/>
    <x v="164"/>
    <x v="3"/>
    <x v="1209"/>
    <x v="0"/>
    <x v="1"/>
    <x v="1185"/>
    <x v="4762"/>
    <x v="1"/>
    <x v="9"/>
    <x v="5668"/>
  </r>
  <r>
    <n v="7034"/>
    <x v="3491"/>
    <x v="0"/>
    <x v="583"/>
    <x v="619"/>
    <x v="1"/>
    <s v="EB-13750"/>
    <x v="494"/>
    <x v="1"/>
    <s v="United States"/>
    <x v="20"/>
    <x v="15"/>
    <x v="164"/>
    <x v="3"/>
    <x v="710"/>
    <x v="1"/>
    <x v="8"/>
    <x v="702"/>
    <x v="4763"/>
    <x v="1"/>
    <x v="2"/>
    <x v="5669"/>
  </r>
  <r>
    <n v="7035"/>
    <x v="3491"/>
    <x v="0"/>
    <x v="583"/>
    <x v="619"/>
    <x v="1"/>
    <s v="EB-13750"/>
    <x v="494"/>
    <x v="1"/>
    <s v="United States"/>
    <x v="20"/>
    <x v="15"/>
    <x v="164"/>
    <x v="3"/>
    <x v="908"/>
    <x v="1"/>
    <x v="8"/>
    <x v="891"/>
    <x v="4596"/>
    <x v="1"/>
    <x v="2"/>
    <x v="5438"/>
  </r>
  <r>
    <n v="7036"/>
    <x v="3492"/>
    <x v="3"/>
    <x v="45"/>
    <x v="87"/>
    <x v="1"/>
    <s v="JE-15610"/>
    <x v="531"/>
    <x v="1"/>
    <s v="United States"/>
    <x v="70"/>
    <x v="1"/>
    <x v="188"/>
    <x v="1"/>
    <x v="635"/>
    <x v="0"/>
    <x v="1"/>
    <x v="629"/>
    <x v="4764"/>
    <x v="1"/>
    <x v="2"/>
    <x v="5670"/>
  </r>
  <r>
    <n v="7037"/>
    <x v="3493"/>
    <x v="2"/>
    <x v="1073"/>
    <x v="352"/>
    <x v="0"/>
    <s v="CS-11860"/>
    <x v="750"/>
    <x v="0"/>
    <s v="United States"/>
    <x v="121"/>
    <x v="2"/>
    <x v="152"/>
    <x v="0"/>
    <x v="851"/>
    <x v="2"/>
    <x v="16"/>
    <x v="836"/>
    <x v="2006"/>
    <x v="0"/>
    <x v="2"/>
    <x v="3911"/>
  </r>
  <r>
    <n v="7038"/>
    <x v="3494"/>
    <x v="3"/>
    <x v="585"/>
    <x v="474"/>
    <x v="1"/>
    <s v="PB-19105"/>
    <x v="287"/>
    <x v="0"/>
    <s v="United States"/>
    <x v="214"/>
    <x v="32"/>
    <x v="268"/>
    <x v="0"/>
    <x v="1330"/>
    <x v="1"/>
    <x v="10"/>
    <x v="1306"/>
    <x v="91"/>
    <x v="0"/>
    <x v="0"/>
    <x v="91"/>
  </r>
  <r>
    <n v="7039"/>
    <x v="3494"/>
    <x v="3"/>
    <x v="585"/>
    <x v="474"/>
    <x v="1"/>
    <s v="PB-19105"/>
    <x v="287"/>
    <x v="0"/>
    <s v="United States"/>
    <x v="214"/>
    <x v="32"/>
    <x v="268"/>
    <x v="0"/>
    <x v="1811"/>
    <x v="1"/>
    <x v="6"/>
    <x v="1792"/>
    <x v="1465"/>
    <x v="1"/>
    <x v="0"/>
    <x v="5671"/>
  </r>
  <r>
    <n v="7040"/>
    <x v="3495"/>
    <x v="3"/>
    <x v="94"/>
    <x v="350"/>
    <x v="1"/>
    <s v="AT-10735"/>
    <x v="247"/>
    <x v="0"/>
    <s v="United States"/>
    <x v="20"/>
    <x v="15"/>
    <x v="29"/>
    <x v="3"/>
    <x v="225"/>
    <x v="1"/>
    <x v="4"/>
    <x v="223"/>
    <x v="240"/>
    <x v="0"/>
    <x v="0"/>
    <x v="242"/>
  </r>
  <r>
    <n v="7041"/>
    <x v="3495"/>
    <x v="3"/>
    <x v="94"/>
    <x v="350"/>
    <x v="1"/>
    <s v="AT-10735"/>
    <x v="247"/>
    <x v="0"/>
    <s v="United States"/>
    <x v="20"/>
    <x v="15"/>
    <x v="29"/>
    <x v="3"/>
    <x v="1339"/>
    <x v="1"/>
    <x v="8"/>
    <x v="1315"/>
    <x v="176"/>
    <x v="1"/>
    <x v="2"/>
    <x v="3029"/>
  </r>
  <r>
    <n v="7042"/>
    <x v="3495"/>
    <x v="3"/>
    <x v="94"/>
    <x v="350"/>
    <x v="1"/>
    <s v="AT-10735"/>
    <x v="247"/>
    <x v="0"/>
    <s v="United States"/>
    <x v="20"/>
    <x v="15"/>
    <x v="29"/>
    <x v="3"/>
    <x v="1292"/>
    <x v="0"/>
    <x v="5"/>
    <x v="1269"/>
    <x v="2259"/>
    <x v="0"/>
    <x v="0"/>
    <x v="2525"/>
  </r>
  <r>
    <n v="7043"/>
    <x v="3496"/>
    <x v="3"/>
    <x v="930"/>
    <x v="989"/>
    <x v="1"/>
    <s v="SV-20365"/>
    <x v="277"/>
    <x v="0"/>
    <s v="United States"/>
    <x v="10"/>
    <x v="9"/>
    <x v="63"/>
    <x v="3"/>
    <x v="1687"/>
    <x v="2"/>
    <x v="16"/>
    <x v="1666"/>
    <x v="2798"/>
    <x v="2"/>
    <x v="10"/>
    <x v="5672"/>
  </r>
  <r>
    <n v="7044"/>
    <x v="3496"/>
    <x v="3"/>
    <x v="930"/>
    <x v="989"/>
    <x v="1"/>
    <s v="SV-20365"/>
    <x v="277"/>
    <x v="0"/>
    <s v="United States"/>
    <x v="10"/>
    <x v="9"/>
    <x v="63"/>
    <x v="3"/>
    <x v="474"/>
    <x v="0"/>
    <x v="1"/>
    <x v="470"/>
    <x v="4765"/>
    <x v="4"/>
    <x v="4"/>
    <x v="5673"/>
  </r>
  <r>
    <n v="7045"/>
    <x v="3496"/>
    <x v="3"/>
    <x v="930"/>
    <x v="989"/>
    <x v="1"/>
    <s v="SV-20365"/>
    <x v="277"/>
    <x v="0"/>
    <s v="United States"/>
    <x v="10"/>
    <x v="9"/>
    <x v="63"/>
    <x v="3"/>
    <x v="1322"/>
    <x v="1"/>
    <x v="14"/>
    <x v="1299"/>
    <x v="1997"/>
    <x v="0"/>
    <x v="2"/>
    <x v="2149"/>
  </r>
  <r>
    <n v="7046"/>
    <x v="3497"/>
    <x v="0"/>
    <x v="54"/>
    <x v="333"/>
    <x v="1"/>
    <s v="PJ-18835"/>
    <x v="601"/>
    <x v="1"/>
    <s v="United States"/>
    <x v="61"/>
    <x v="5"/>
    <x v="162"/>
    <x v="2"/>
    <x v="1215"/>
    <x v="1"/>
    <x v="10"/>
    <x v="1190"/>
    <x v="4766"/>
    <x v="0"/>
    <x v="2"/>
    <x v="5674"/>
  </r>
  <r>
    <n v="7047"/>
    <x v="3498"/>
    <x v="2"/>
    <x v="918"/>
    <x v="1021"/>
    <x v="1"/>
    <s v="NM-18445"/>
    <x v="134"/>
    <x v="2"/>
    <s v="United States"/>
    <x v="3"/>
    <x v="1"/>
    <x v="137"/>
    <x v="1"/>
    <x v="209"/>
    <x v="0"/>
    <x v="3"/>
    <x v="208"/>
    <x v="4767"/>
    <x v="7"/>
    <x v="2"/>
    <x v="5675"/>
  </r>
  <r>
    <n v="7048"/>
    <x v="3498"/>
    <x v="2"/>
    <x v="918"/>
    <x v="1021"/>
    <x v="1"/>
    <s v="NM-18445"/>
    <x v="134"/>
    <x v="2"/>
    <s v="United States"/>
    <x v="3"/>
    <x v="1"/>
    <x v="137"/>
    <x v="1"/>
    <x v="295"/>
    <x v="2"/>
    <x v="11"/>
    <x v="292"/>
    <x v="4768"/>
    <x v="4"/>
    <x v="0"/>
    <x v="5676"/>
  </r>
  <r>
    <n v="7049"/>
    <x v="3499"/>
    <x v="0"/>
    <x v="1041"/>
    <x v="1070"/>
    <x v="2"/>
    <s v="TR-21325"/>
    <x v="309"/>
    <x v="0"/>
    <s v="United States"/>
    <x v="316"/>
    <x v="18"/>
    <x v="394"/>
    <x v="0"/>
    <x v="1553"/>
    <x v="1"/>
    <x v="10"/>
    <x v="1532"/>
    <x v="12"/>
    <x v="1"/>
    <x v="2"/>
    <x v="12"/>
  </r>
  <r>
    <n v="7050"/>
    <x v="3500"/>
    <x v="2"/>
    <x v="794"/>
    <x v="839"/>
    <x v="1"/>
    <s v="BF-11005"/>
    <x v="593"/>
    <x v="2"/>
    <s v="United States"/>
    <x v="34"/>
    <x v="22"/>
    <x v="42"/>
    <x v="1"/>
    <x v="1583"/>
    <x v="1"/>
    <x v="6"/>
    <x v="1565"/>
    <x v="4769"/>
    <x v="0"/>
    <x v="2"/>
    <x v="5677"/>
  </r>
  <r>
    <n v="7051"/>
    <x v="3501"/>
    <x v="0"/>
    <x v="25"/>
    <x v="440"/>
    <x v="3"/>
    <s v="WB-21850"/>
    <x v="576"/>
    <x v="0"/>
    <s v="United States"/>
    <x v="125"/>
    <x v="1"/>
    <x v="158"/>
    <x v="1"/>
    <x v="270"/>
    <x v="1"/>
    <x v="8"/>
    <x v="267"/>
    <x v="4770"/>
    <x v="2"/>
    <x v="2"/>
    <x v="5678"/>
  </r>
  <r>
    <n v="7052"/>
    <x v="3501"/>
    <x v="0"/>
    <x v="25"/>
    <x v="440"/>
    <x v="3"/>
    <s v="WB-21850"/>
    <x v="576"/>
    <x v="0"/>
    <s v="United States"/>
    <x v="125"/>
    <x v="1"/>
    <x v="158"/>
    <x v="1"/>
    <x v="1759"/>
    <x v="1"/>
    <x v="6"/>
    <x v="1739"/>
    <x v="4607"/>
    <x v="0"/>
    <x v="0"/>
    <x v="5454"/>
  </r>
  <r>
    <n v="7053"/>
    <x v="3501"/>
    <x v="0"/>
    <x v="25"/>
    <x v="440"/>
    <x v="3"/>
    <s v="WB-21850"/>
    <x v="576"/>
    <x v="0"/>
    <s v="United States"/>
    <x v="125"/>
    <x v="1"/>
    <x v="158"/>
    <x v="1"/>
    <x v="1174"/>
    <x v="1"/>
    <x v="10"/>
    <x v="1151"/>
    <x v="4771"/>
    <x v="7"/>
    <x v="0"/>
    <x v="5679"/>
  </r>
  <r>
    <n v="7054"/>
    <x v="3501"/>
    <x v="0"/>
    <x v="25"/>
    <x v="440"/>
    <x v="3"/>
    <s v="WB-21850"/>
    <x v="576"/>
    <x v="0"/>
    <s v="United States"/>
    <x v="125"/>
    <x v="1"/>
    <x v="158"/>
    <x v="1"/>
    <x v="632"/>
    <x v="2"/>
    <x v="11"/>
    <x v="626"/>
    <x v="668"/>
    <x v="4"/>
    <x v="0"/>
    <x v="5680"/>
  </r>
  <r>
    <n v="7055"/>
    <x v="3501"/>
    <x v="0"/>
    <x v="25"/>
    <x v="440"/>
    <x v="3"/>
    <s v="WB-21850"/>
    <x v="576"/>
    <x v="0"/>
    <s v="United States"/>
    <x v="125"/>
    <x v="1"/>
    <x v="158"/>
    <x v="1"/>
    <x v="1209"/>
    <x v="0"/>
    <x v="1"/>
    <x v="1185"/>
    <x v="4158"/>
    <x v="2"/>
    <x v="2"/>
    <x v="5681"/>
  </r>
  <r>
    <n v="7056"/>
    <x v="3501"/>
    <x v="0"/>
    <x v="25"/>
    <x v="440"/>
    <x v="3"/>
    <s v="WB-21850"/>
    <x v="576"/>
    <x v="0"/>
    <s v="United States"/>
    <x v="125"/>
    <x v="1"/>
    <x v="158"/>
    <x v="1"/>
    <x v="528"/>
    <x v="1"/>
    <x v="8"/>
    <x v="523"/>
    <x v="2045"/>
    <x v="1"/>
    <x v="2"/>
    <x v="5682"/>
  </r>
  <r>
    <n v="7057"/>
    <x v="3501"/>
    <x v="0"/>
    <x v="25"/>
    <x v="440"/>
    <x v="3"/>
    <s v="WB-21850"/>
    <x v="576"/>
    <x v="0"/>
    <s v="United States"/>
    <x v="125"/>
    <x v="1"/>
    <x v="158"/>
    <x v="1"/>
    <x v="822"/>
    <x v="1"/>
    <x v="8"/>
    <x v="810"/>
    <x v="4772"/>
    <x v="6"/>
    <x v="2"/>
    <x v="5683"/>
  </r>
  <r>
    <n v="7058"/>
    <x v="3501"/>
    <x v="0"/>
    <x v="25"/>
    <x v="440"/>
    <x v="3"/>
    <s v="WB-21850"/>
    <x v="576"/>
    <x v="0"/>
    <s v="United States"/>
    <x v="125"/>
    <x v="1"/>
    <x v="158"/>
    <x v="1"/>
    <x v="898"/>
    <x v="0"/>
    <x v="3"/>
    <x v="882"/>
    <x v="4773"/>
    <x v="3"/>
    <x v="2"/>
    <x v="5684"/>
  </r>
  <r>
    <n v="7059"/>
    <x v="3501"/>
    <x v="0"/>
    <x v="25"/>
    <x v="440"/>
    <x v="3"/>
    <s v="WB-21850"/>
    <x v="576"/>
    <x v="0"/>
    <s v="United States"/>
    <x v="125"/>
    <x v="1"/>
    <x v="158"/>
    <x v="1"/>
    <x v="1764"/>
    <x v="1"/>
    <x v="4"/>
    <x v="1744"/>
    <x v="4774"/>
    <x v="1"/>
    <x v="0"/>
    <x v="1965"/>
  </r>
  <r>
    <n v="7060"/>
    <x v="3501"/>
    <x v="0"/>
    <x v="25"/>
    <x v="440"/>
    <x v="3"/>
    <s v="WB-21850"/>
    <x v="576"/>
    <x v="0"/>
    <s v="United States"/>
    <x v="125"/>
    <x v="1"/>
    <x v="158"/>
    <x v="1"/>
    <x v="586"/>
    <x v="1"/>
    <x v="9"/>
    <x v="581"/>
    <x v="4775"/>
    <x v="0"/>
    <x v="0"/>
    <x v="5685"/>
  </r>
  <r>
    <n v="7061"/>
    <x v="3501"/>
    <x v="0"/>
    <x v="25"/>
    <x v="440"/>
    <x v="3"/>
    <s v="WB-21850"/>
    <x v="576"/>
    <x v="0"/>
    <s v="United States"/>
    <x v="125"/>
    <x v="1"/>
    <x v="158"/>
    <x v="1"/>
    <x v="1812"/>
    <x v="1"/>
    <x v="8"/>
    <x v="1793"/>
    <x v="4776"/>
    <x v="0"/>
    <x v="2"/>
    <x v="5686"/>
  </r>
  <r>
    <n v="7062"/>
    <x v="3502"/>
    <x v="1"/>
    <x v="302"/>
    <x v="43"/>
    <x v="0"/>
    <s v="KH-16630"/>
    <x v="175"/>
    <x v="1"/>
    <s v="United States"/>
    <x v="213"/>
    <x v="7"/>
    <x v="267"/>
    <x v="1"/>
    <x v="881"/>
    <x v="1"/>
    <x v="8"/>
    <x v="866"/>
    <x v="4777"/>
    <x v="1"/>
    <x v="2"/>
    <x v="5687"/>
  </r>
  <r>
    <n v="7063"/>
    <x v="3503"/>
    <x v="0"/>
    <x v="723"/>
    <x v="844"/>
    <x v="0"/>
    <s v="KL-16645"/>
    <x v="107"/>
    <x v="0"/>
    <s v="United States"/>
    <x v="24"/>
    <x v="21"/>
    <x v="329"/>
    <x v="1"/>
    <x v="1758"/>
    <x v="1"/>
    <x v="12"/>
    <x v="1702"/>
    <x v="4778"/>
    <x v="1"/>
    <x v="2"/>
    <x v="5688"/>
  </r>
  <r>
    <n v="7064"/>
    <x v="3504"/>
    <x v="3"/>
    <x v="515"/>
    <x v="559"/>
    <x v="1"/>
    <s v="MG-17890"/>
    <x v="450"/>
    <x v="2"/>
    <s v="United States"/>
    <x v="127"/>
    <x v="21"/>
    <x v="160"/>
    <x v="1"/>
    <x v="1562"/>
    <x v="1"/>
    <x v="14"/>
    <x v="1544"/>
    <x v="928"/>
    <x v="0"/>
    <x v="2"/>
    <x v="5689"/>
  </r>
  <r>
    <n v="7065"/>
    <x v="3505"/>
    <x v="3"/>
    <x v="1144"/>
    <x v="736"/>
    <x v="1"/>
    <s v="JF-15355"/>
    <x v="282"/>
    <x v="0"/>
    <s v="United States"/>
    <x v="30"/>
    <x v="15"/>
    <x v="144"/>
    <x v="3"/>
    <x v="930"/>
    <x v="1"/>
    <x v="9"/>
    <x v="914"/>
    <x v="4779"/>
    <x v="1"/>
    <x v="0"/>
    <x v="5690"/>
  </r>
  <r>
    <n v="7066"/>
    <x v="3506"/>
    <x v="2"/>
    <x v="776"/>
    <x v="820"/>
    <x v="2"/>
    <s v="RS-19765"/>
    <x v="276"/>
    <x v="1"/>
    <s v="United States"/>
    <x v="1"/>
    <x v="1"/>
    <x v="141"/>
    <x v="1"/>
    <x v="734"/>
    <x v="1"/>
    <x v="4"/>
    <x v="726"/>
    <x v="4780"/>
    <x v="3"/>
    <x v="0"/>
    <x v="5691"/>
  </r>
  <r>
    <n v="7067"/>
    <x v="3507"/>
    <x v="0"/>
    <x v="198"/>
    <x v="895"/>
    <x v="1"/>
    <s v="NL-18310"/>
    <x v="644"/>
    <x v="2"/>
    <s v="United States"/>
    <x v="1"/>
    <x v="1"/>
    <x v="13"/>
    <x v="1"/>
    <x v="1434"/>
    <x v="1"/>
    <x v="10"/>
    <x v="1413"/>
    <x v="789"/>
    <x v="5"/>
    <x v="0"/>
    <x v="814"/>
  </r>
  <r>
    <n v="7068"/>
    <x v="3508"/>
    <x v="0"/>
    <x v="206"/>
    <x v="476"/>
    <x v="1"/>
    <s v="AS-10285"/>
    <x v="155"/>
    <x v="1"/>
    <s v="United States"/>
    <x v="61"/>
    <x v="5"/>
    <x v="176"/>
    <x v="2"/>
    <x v="185"/>
    <x v="1"/>
    <x v="8"/>
    <x v="184"/>
    <x v="3240"/>
    <x v="0"/>
    <x v="3"/>
    <x v="3657"/>
  </r>
  <r>
    <n v="7069"/>
    <x v="3508"/>
    <x v="0"/>
    <x v="206"/>
    <x v="476"/>
    <x v="1"/>
    <s v="AS-10285"/>
    <x v="155"/>
    <x v="1"/>
    <s v="United States"/>
    <x v="61"/>
    <x v="5"/>
    <x v="176"/>
    <x v="2"/>
    <x v="693"/>
    <x v="1"/>
    <x v="10"/>
    <x v="686"/>
    <x v="4781"/>
    <x v="6"/>
    <x v="2"/>
    <x v="5692"/>
  </r>
  <r>
    <n v="7070"/>
    <x v="3509"/>
    <x v="2"/>
    <x v="128"/>
    <x v="536"/>
    <x v="1"/>
    <s v="GM-14500"/>
    <x v="421"/>
    <x v="0"/>
    <s v="United States"/>
    <x v="201"/>
    <x v="1"/>
    <x v="252"/>
    <x v="1"/>
    <x v="457"/>
    <x v="1"/>
    <x v="10"/>
    <x v="453"/>
    <x v="156"/>
    <x v="7"/>
    <x v="0"/>
    <x v="158"/>
  </r>
  <r>
    <n v="7071"/>
    <x v="3510"/>
    <x v="0"/>
    <x v="64"/>
    <x v="165"/>
    <x v="0"/>
    <s v="SU-20665"/>
    <x v="711"/>
    <x v="2"/>
    <s v="United States"/>
    <x v="22"/>
    <x v="10"/>
    <x v="155"/>
    <x v="2"/>
    <x v="609"/>
    <x v="1"/>
    <x v="10"/>
    <x v="604"/>
    <x v="4766"/>
    <x v="0"/>
    <x v="2"/>
    <x v="5674"/>
  </r>
  <r>
    <n v="7072"/>
    <x v="3511"/>
    <x v="0"/>
    <x v="310"/>
    <x v="1235"/>
    <x v="1"/>
    <s v="CK-12205"/>
    <x v="237"/>
    <x v="0"/>
    <s v="United States"/>
    <x v="392"/>
    <x v="5"/>
    <x v="477"/>
    <x v="2"/>
    <x v="1477"/>
    <x v="1"/>
    <x v="6"/>
    <x v="1455"/>
    <x v="3079"/>
    <x v="0"/>
    <x v="2"/>
    <x v="3450"/>
  </r>
  <r>
    <n v="7073"/>
    <x v="3511"/>
    <x v="0"/>
    <x v="310"/>
    <x v="1235"/>
    <x v="1"/>
    <s v="CK-12205"/>
    <x v="237"/>
    <x v="0"/>
    <s v="United States"/>
    <x v="392"/>
    <x v="5"/>
    <x v="477"/>
    <x v="2"/>
    <x v="1114"/>
    <x v="1"/>
    <x v="10"/>
    <x v="1094"/>
    <x v="1182"/>
    <x v="7"/>
    <x v="2"/>
    <x v="1673"/>
  </r>
  <r>
    <n v="7074"/>
    <x v="3511"/>
    <x v="0"/>
    <x v="310"/>
    <x v="1235"/>
    <x v="1"/>
    <s v="CK-12205"/>
    <x v="237"/>
    <x v="0"/>
    <s v="United States"/>
    <x v="392"/>
    <x v="5"/>
    <x v="477"/>
    <x v="2"/>
    <x v="399"/>
    <x v="1"/>
    <x v="6"/>
    <x v="395"/>
    <x v="4782"/>
    <x v="2"/>
    <x v="2"/>
    <x v="5693"/>
  </r>
  <r>
    <n v="7075"/>
    <x v="3511"/>
    <x v="0"/>
    <x v="310"/>
    <x v="1235"/>
    <x v="1"/>
    <s v="CK-12205"/>
    <x v="237"/>
    <x v="0"/>
    <s v="United States"/>
    <x v="392"/>
    <x v="5"/>
    <x v="477"/>
    <x v="2"/>
    <x v="990"/>
    <x v="1"/>
    <x v="8"/>
    <x v="302"/>
    <x v="4783"/>
    <x v="4"/>
    <x v="3"/>
    <x v="5694"/>
  </r>
  <r>
    <n v="7076"/>
    <x v="3511"/>
    <x v="0"/>
    <x v="310"/>
    <x v="1235"/>
    <x v="1"/>
    <s v="CK-12205"/>
    <x v="237"/>
    <x v="0"/>
    <s v="United States"/>
    <x v="392"/>
    <x v="5"/>
    <x v="477"/>
    <x v="2"/>
    <x v="1059"/>
    <x v="1"/>
    <x v="14"/>
    <x v="1039"/>
    <x v="4784"/>
    <x v="0"/>
    <x v="2"/>
    <x v="5695"/>
  </r>
  <r>
    <n v="7077"/>
    <x v="3512"/>
    <x v="0"/>
    <x v="536"/>
    <x v="968"/>
    <x v="1"/>
    <s v="JM-15580"/>
    <x v="758"/>
    <x v="0"/>
    <s v="United States"/>
    <x v="4"/>
    <x v="4"/>
    <x v="59"/>
    <x v="1"/>
    <x v="598"/>
    <x v="1"/>
    <x v="12"/>
    <x v="593"/>
    <x v="2803"/>
    <x v="2"/>
    <x v="0"/>
    <x v="5696"/>
  </r>
  <r>
    <n v="7078"/>
    <x v="3513"/>
    <x v="0"/>
    <x v="476"/>
    <x v="479"/>
    <x v="1"/>
    <s v="JE-15715"/>
    <x v="555"/>
    <x v="0"/>
    <s v="United States"/>
    <x v="35"/>
    <x v="3"/>
    <x v="43"/>
    <x v="0"/>
    <x v="634"/>
    <x v="1"/>
    <x v="8"/>
    <x v="628"/>
    <x v="4785"/>
    <x v="3"/>
    <x v="6"/>
    <x v="5697"/>
  </r>
  <r>
    <n v="7079"/>
    <x v="3513"/>
    <x v="0"/>
    <x v="476"/>
    <x v="479"/>
    <x v="1"/>
    <s v="JE-15715"/>
    <x v="555"/>
    <x v="0"/>
    <s v="United States"/>
    <x v="35"/>
    <x v="3"/>
    <x v="43"/>
    <x v="0"/>
    <x v="1428"/>
    <x v="1"/>
    <x v="9"/>
    <x v="1407"/>
    <x v="4786"/>
    <x v="6"/>
    <x v="2"/>
    <x v="5698"/>
  </r>
  <r>
    <n v="7080"/>
    <x v="3513"/>
    <x v="0"/>
    <x v="476"/>
    <x v="479"/>
    <x v="1"/>
    <s v="JE-15715"/>
    <x v="555"/>
    <x v="0"/>
    <s v="United States"/>
    <x v="35"/>
    <x v="3"/>
    <x v="43"/>
    <x v="0"/>
    <x v="487"/>
    <x v="1"/>
    <x v="6"/>
    <x v="482"/>
    <x v="530"/>
    <x v="4"/>
    <x v="2"/>
    <x v="541"/>
  </r>
  <r>
    <n v="7081"/>
    <x v="3513"/>
    <x v="0"/>
    <x v="476"/>
    <x v="479"/>
    <x v="1"/>
    <s v="JE-15715"/>
    <x v="555"/>
    <x v="0"/>
    <s v="United States"/>
    <x v="35"/>
    <x v="3"/>
    <x v="43"/>
    <x v="0"/>
    <x v="114"/>
    <x v="0"/>
    <x v="3"/>
    <x v="114"/>
    <x v="4787"/>
    <x v="1"/>
    <x v="10"/>
    <x v="5699"/>
  </r>
  <r>
    <n v="7082"/>
    <x v="3513"/>
    <x v="0"/>
    <x v="476"/>
    <x v="479"/>
    <x v="1"/>
    <s v="JE-15715"/>
    <x v="555"/>
    <x v="0"/>
    <s v="United States"/>
    <x v="35"/>
    <x v="3"/>
    <x v="43"/>
    <x v="0"/>
    <x v="695"/>
    <x v="2"/>
    <x v="11"/>
    <x v="1053"/>
    <x v="4788"/>
    <x v="1"/>
    <x v="2"/>
    <x v="5700"/>
  </r>
  <r>
    <n v="7083"/>
    <x v="3513"/>
    <x v="0"/>
    <x v="476"/>
    <x v="479"/>
    <x v="1"/>
    <s v="JE-15715"/>
    <x v="555"/>
    <x v="0"/>
    <s v="United States"/>
    <x v="35"/>
    <x v="3"/>
    <x v="43"/>
    <x v="0"/>
    <x v="1426"/>
    <x v="1"/>
    <x v="8"/>
    <x v="1405"/>
    <x v="4789"/>
    <x v="2"/>
    <x v="6"/>
    <x v="5701"/>
  </r>
  <r>
    <n v="7084"/>
    <x v="3514"/>
    <x v="3"/>
    <x v="246"/>
    <x v="262"/>
    <x v="0"/>
    <s v="AR-10825"/>
    <x v="255"/>
    <x v="1"/>
    <s v="United States"/>
    <x v="3"/>
    <x v="1"/>
    <x v="137"/>
    <x v="1"/>
    <x v="1273"/>
    <x v="1"/>
    <x v="6"/>
    <x v="1249"/>
    <x v="2872"/>
    <x v="0"/>
    <x v="0"/>
    <x v="5702"/>
  </r>
  <r>
    <n v="7085"/>
    <x v="3514"/>
    <x v="3"/>
    <x v="246"/>
    <x v="262"/>
    <x v="0"/>
    <s v="AR-10825"/>
    <x v="255"/>
    <x v="1"/>
    <s v="United States"/>
    <x v="3"/>
    <x v="1"/>
    <x v="137"/>
    <x v="1"/>
    <x v="944"/>
    <x v="2"/>
    <x v="7"/>
    <x v="928"/>
    <x v="4790"/>
    <x v="6"/>
    <x v="2"/>
    <x v="5703"/>
  </r>
  <r>
    <n v="7086"/>
    <x v="3515"/>
    <x v="3"/>
    <x v="145"/>
    <x v="938"/>
    <x v="2"/>
    <s v="AH-10075"/>
    <x v="340"/>
    <x v="1"/>
    <s v="United States"/>
    <x v="142"/>
    <x v="9"/>
    <x v="181"/>
    <x v="3"/>
    <x v="1547"/>
    <x v="1"/>
    <x v="8"/>
    <x v="1526"/>
    <x v="4791"/>
    <x v="2"/>
    <x v="6"/>
    <x v="5704"/>
  </r>
  <r>
    <n v="7087"/>
    <x v="3515"/>
    <x v="3"/>
    <x v="145"/>
    <x v="938"/>
    <x v="2"/>
    <s v="AH-10075"/>
    <x v="340"/>
    <x v="1"/>
    <s v="United States"/>
    <x v="142"/>
    <x v="9"/>
    <x v="181"/>
    <x v="3"/>
    <x v="1420"/>
    <x v="1"/>
    <x v="14"/>
    <x v="1399"/>
    <x v="4792"/>
    <x v="0"/>
    <x v="2"/>
    <x v="5705"/>
  </r>
  <r>
    <n v="7088"/>
    <x v="3516"/>
    <x v="3"/>
    <x v="646"/>
    <x v="1236"/>
    <x v="0"/>
    <s v="GA-14515"/>
    <x v="654"/>
    <x v="0"/>
    <s v="United States"/>
    <x v="1"/>
    <x v="1"/>
    <x v="25"/>
    <x v="1"/>
    <x v="1291"/>
    <x v="1"/>
    <x v="4"/>
    <x v="1268"/>
    <x v="4191"/>
    <x v="1"/>
    <x v="0"/>
    <x v="4877"/>
  </r>
  <r>
    <n v="7089"/>
    <x v="3517"/>
    <x v="1"/>
    <x v="969"/>
    <x v="983"/>
    <x v="0"/>
    <s v="JF-15415"/>
    <x v="226"/>
    <x v="0"/>
    <s v="United States"/>
    <x v="306"/>
    <x v="33"/>
    <x v="383"/>
    <x v="1"/>
    <x v="1041"/>
    <x v="1"/>
    <x v="6"/>
    <x v="1021"/>
    <x v="1378"/>
    <x v="4"/>
    <x v="0"/>
    <x v="3447"/>
  </r>
  <r>
    <n v="7090"/>
    <x v="3518"/>
    <x v="3"/>
    <x v="140"/>
    <x v="141"/>
    <x v="0"/>
    <s v="KH-16690"/>
    <x v="120"/>
    <x v="1"/>
    <s v="United States"/>
    <x v="1"/>
    <x v="1"/>
    <x v="3"/>
    <x v="1"/>
    <x v="1187"/>
    <x v="2"/>
    <x v="7"/>
    <x v="1164"/>
    <x v="668"/>
    <x v="7"/>
    <x v="2"/>
    <x v="5706"/>
  </r>
  <r>
    <n v="7091"/>
    <x v="3519"/>
    <x v="1"/>
    <x v="1145"/>
    <x v="1237"/>
    <x v="1"/>
    <s v="CC-12685"/>
    <x v="530"/>
    <x v="0"/>
    <s v="United States"/>
    <x v="0"/>
    <x v="0"/>
    <x v="0"/>
    <x v="0"/>
    <x v="258"/>
    <x v="1"/>
    <x v="10"/>
    <x v="33"/>
    <x v="1938"/>
    <x v="1"/>
    <x v="0"/>
    <x v="2086"/>
  </r>
  <r>
    <n v="7092"/>
    <x v="3519"/>
    <x v="1"/>
    <x v="1145"/>
    <x v="1237"/>
    <x v="1"/>
    <s v="CC-12685"/>
    <x v="530"/>
    <x v="0"/>
    <s v="United States"/>
    <x v="0"/>
    <x v="0"/>
    <x v="0"/>
    <x v="0"/>
    <x v="1309"/>
    <x v="1"/>
    <x v="9"/>
    <x v="1285"/>
    <x v="4793"/>
    <x v="1"/>
    <x v="0"/>
    <x v="5707"/>
  </r>
  <r>
    <n v="7093"/>
    <x v="3519"/>
    <x v="1"/>
    <x v="1145"/>
    <x v="1237"/>
    <x v="1"/>
    <s v="CC-12685"/>
    <x v="530"/>
    <x v="0"/>
    <s v="United States"/>
    <x v="0"/>
    <x v="0"/>
    <x v="0"/>
    <x v="0"/>
    <x v="1394"/>
    <x v="1"/>
    <x v="6"/>
    <x v="1371"/>
    <x v="3931"/>
    <x v="0"/>
    <x v="0"/>
    <x v="4537"/>
  </r>
  <r>
    <n v="7094"/>
    <x v="3519"/>
    <x v="1"/>
    <x v="1145"/>
    <x v="1237"/>
    <x v="1"/>
    <s v="CC-12685"/>
    <x v="530"/>
    <x v="0"/>
    <s v="United States"/>
    <x v="0"/>
    <x v="0"/>
    <x v="0"/>
    <x v="0"/>
    <x v="1540"/>
    <x v="1"/>
    <x v="10"/>
    <x v="1519"/>
    <x v="3786"/>
    <x v="2"/>
    <x v="0"/>
    <x v="4342"/>
  </r>
  <r>
    <n v="7095"/>
    <x v="3520"/>
    <x v="1"/>
    <x v="97"/>
    <x v="95"/>
    <x v="0"/>
    <s v="JF-15565"/>
    <x v="535"/>
    <x v="0"/>
    <s v="United States"/>
    <x v="27"/>
    <x v="10"/>
    <x v="67"/>
    <x v="2"/>
    <x v="295"/>
    <x v="2"/>
    <x v="11"/>
    <x v="292"/>
    <x v="4620"/>
    <x v="5"/>
    <x v="2"/>
    <x v="5708"/>
  </r>
  <r>
    <n v="7096"/>
    <x v="3521"/>
    <x v="0"/>
    <x v="1146"/>
    <x v="428"/>
    <x v="2"/>
    <s v="RP-19390"/>
    <x v="261"/>
    <x v="0"/>
    <s v="United States"/>
    <x v="20"/>
    <x v="15"/>
    <x v="29"/>
    <x v="3"/>
    <x v="997"/>
    <x v="1"/>
    <x v="8"/>
    <x v="980"/>
    <x v="4794"/>
    <x v="5"/>
    <x v="2"/>
    <x v="5709"/>
  </r>
  <r>
    <n v="7097"/>
    <x v="3521"/>
    <x v="0"/>
    <x v="1146"/>
    <x v="428"/>
    <x v="2"/>
    <s v="RP-19390"/>
    <x v="261"/>
    <x v="0"/>
    <s v="United States"/>
    <x v="20"/>
    <x v="15"/>
    <x v="29"/>
    <x v="3"/>
    <x v="1591"/>
    <x v="1"/>
    <x v="8"/>
    <x v="1574"/>
    <x v="4795"/>
    <x v="0"/>
    <x v="2"/>
    <x v="5710"/>
  </r>
  <r>
    <n v="7098"/>
    <x v="3521"/>
    <x v="0"/>
    <x v="1146"/>
    <x v="428"/>
    <x v="2"/>
    <s v="RP-19390"/>
    <x v="261"/>
    <x v="0"/>
    <s v="United States"/>
    <x v="20"/>
    <x v="15"/>
    <x v="29"/>
    <x v="3"/>
    <x v="858"/>
    <x v="1"/>
    <x v="8"/>
    <x v="844"/>
    <x v="1046"/>
    <x v="2"/>
    <x v="2"/>
    <x v="1087"/>
  </r>
  <r>
    <n v="7099"/>
    <x v="3522"/>
    <x v="3"/>
    <x v="44"/>
    <x v="173"/>
    <x v="1"/>
    <s v="CD-11980"/>
    <x v="263"/>
    <x v="0"/>
    <s v="United States"/>
    <x v="20"/>
    <x v="15"/>
    <x v="164"/>
    <x v="3"/>
    <x v="1733"/>
    <x v="1"/>
    <x v="10"/>
    <x v="1712"/>
    <x v="4796"/>
    <x v="6"/>
    <x v="0"/>
    <x v="5711"/>
  </r>
  <r>
    <n v="7100"/>
    <x v="3523"/>
    <x v="1"/>
    <x v="207"/>
    <x v="1090"/>
    <x v="0"/>
    <s v="DF-13135"/>
    <x v="650"/>
    <x v="0"/>
    <s v="United States"/>
    <x v="20"/>
    <x v="15"/>
    <x v="29"/>
    <x v="3"/>
    <x v="1733"/>
    <x v="1"/>
    <x v="10"/>
    <x v="1712"/>
    <x v="3543"/>
    <x v="5"/>
    <x v="0"/>
    <x v="4036"/>
  </r>
  <r>
    <n v="7101"/>
    <x v="3524"/>
    <x v="2"/>
    <x v="533"/>
    <x v="986"/>
    <x v="1"/>
    <s v="SM-20005"/>
    <x v="325"/>
    <x v="0"/>
    <s v="United States"/>
    <x v="48"/>
    <x v="16"/>
    <x v="57"/>
    <x v="1"/>
    <x v="1170"/>
    <x v="1"/>
    <x v="12"/>
    <x v="33"/>
    <x v="3032"/>
    <x v="1"/>
    <x v="2"/>
    <x v="5712"/>
  </r>
  <r>
    <n v="7102"/>
    <x v="3525"/>
    <x v="0"/>
    <x v="1147"/>
    <x v="816"/>
    <x v="0"/>
    <s v="SG-20890"/>
    <x v="737"/>
    <x v="1"/>
    <s v="United States"/>
    <x v="112"/>
    <x v="5"/>
    <x v="139"/>
    <x v="2"/>
    <x v="33"/>
    <x v="1"/>
    <x v="10"/>
    <x v="33"/>
    <x v="3073"/>
    <x v="0"/>
    <x v="2"/>
    <x v="3442"/>
  </r>
  <r>
    <n v="7103"/>
    <x v="3526"/>
    <x v="2"/>
    <x v="158"/>
    <x v="131"/>
    <x v="2"/>
    <s v="LH-16750"/>
    <x v="405"/>
    <x v="0"/>
    <s v="United States"/>
    <x v="10"/>
    <x v="9"/>
    <x v="11"/>
    <x v="3"/>
    <x v="347"/>
    <x v="1"/>
    <x v="8"/>
    <x v="343"/>
    <x v="4797"/>
    <x v="1"/>
    <x v="6"/>
    <x v="5713"/>
  </r>
  <r>
    <n v="7104"/>
    <x v="3527"/>
    <x v="3"/>
    <x v="507"/>
    <x v="221"/>
    <x v="1"/>
    <s v="EJ-14155"/>
    <x v="412"/>
    <x v="0"/>
    <s v="United States"/>
    <x v="157"/>
    <x v="1"/>
    <x v="200"/>
    <x v="1"/>
    <x v="1672"/>
    <x v="1"/>
    <x v="4"/>
    <x v="1651"/>
    <x v="4798"/>
    <x v="0"/>
    <x v="0"/>
    <x v="5714"/>
  </r>
  <r>
    <n v="7105"/>
    <x v="3528"/>
    <x v="3"/>
    <x v="249"/>
    <x v="329"/>
    <x v="0"/>
    <s v="KH-16330"/>
    <x v="542"/>
    <x v="1"/>
    <s v="United States"/>
    <x v="46"/>
    <x v="24"/>
    <x v="55"/>
    <x v="3"/>
    <x v="323"/>
    <x v="0"/>
    <x v="1"/>
    <x v="320"/>
    <x v="4799"/>
    <x v="5"/>
    <x v="4"/>
    <x v="5715"/>
  </r>
  <r>
    <n v="7106"/>
    <x v="3528"/>
    <x v="3"/>
    <x v="249"/>
    <x v="329"/>
    <x v="0"/>
    <s v="KH-16330"/>
    <x v="542"/>
    <x v="1"/>
    <s v="United States"/>
    <x v="46"/>
    <x v="24"/>
    <x v="55"/>
    <x v="3"/>
    <x v="1372"/>
    <x v="0"/>
    <x v="5"/>
    <x v="1348"/>
    <x v="4800"/>
    <x v="1"/>
    <x v="2"/>
    <x v="5716"/>
  </r>
  <r>
    <n v="7107"/>
    <x v="3528"/>
    <x v="3"/>
    <x v="249"/>
    <x v="329"/>
    <x v="0"/>
    <s v="KH-16330"/>
    <x v="542"/>
    <x v="1"/>
    <s v="United States"/>
    <x v="46"/>
    <x v="24"/>
    <x v="55"/>
    <x v="3"/>
    <x v="1617"/>
    <x v="2"/>
    <x v="11"/>
    <x v="1599"/>
    <x v="4801"/>
    <x v="6"/>
    <x v="2"/>
    <x v="5717"/>
  </r>
  <r>
    <n v="7108"/>
    <x v="3529"/>
    <x v="0"/>
    <x v="475"/>
    <x v="408"/>
    <x v="1"/>
    <s v="KM-16720"/>
    <x v="27"/>
    <x v="0"/>
    <s v="United States"/>
    <x v="20"/>
    <x v="15"/>
    <x v="45"/>
    <x v="3"/>
    <x v="714"/>
    <x v="2"/>
    <x v="7"/>
    <x v="706"/>
    <x v="2275"/>
    <x v="0"/>
    <x v="0"/>
    <x v="2666"/>
  </r>
  <r>
    <n v="7109"/>
    <x v="3529"/>
    <x v="0"/>
    <x v="475"/>
    <x v="408"/>
    <x v="1"/>
    <s v="KM-16720"/>
    <x v="27"/>
    <x v="0"/>
    <s v="United States"/>
    <x v="20"/>
    <x v="15"/>
    <x v="45"/>
    <x v="3"/>
    <x v="1199"/>
    <x v="1"/>
    <x v="6"/>
    <x v="1175"/>
    <x v="175"/>
    <x v="0"/>
    <x v="0"/>
    <x v="5718"/>
  </r>
  <r>
    <n v="7110"/>
    <x v="3529"/>
    <x v="0"/>
    <x v="475"/>
    <x v="408"/>
    <x v="1"/>
    <s v="KM-16720"/>
    <x v="27"/>
    <x v="0"/>
    <s v="United States"/>
    <x v="20"/>
    <x v="15"/>
    <x v="45"/>
    <x v="3"/>
    <x v="156"/>
    <x v="1"/>
    <x v="4"/>
    <x v="155"/>
    <x v="4802"/>
    <x v="4"/>
    <x v="0"/>
    <x v="5719"/>
  </r>
  <r>
    <n v="7111"/>
    <x v="3529"/>
    <x v="0"/>
    <x v="475"/>
    <x v="408"/>
    <x v="1"/>
    <s v="KM-16720"/>
    <x v="27"/>
    <x v="0"/>
    <s v="United States"/>
    <x v="20"/>
    <x v="15"/>
    <x v="45"/>
    <x v="3"/>
    <x v="1562"/>
    <x v="1"/>
    <x v="14"/>
    <x v="1544"/>
    <x v="3433"/>
    <x v="0"/>
    <x v="0"/>
    <x v="5720"/>
  </r>
  <r>
    <n v="7112"/>
    <x v="3529"/>
    <x v="0"/>
    <x v="475"/>
    <x v="408"/>
    <x v="1"/>
    <s v="KM-16720"/>
    <x v="27"/>
    <x v="0"/>
    <s v="United States"/>
    <x v="20"/>
    <x v="15"/>
    <x v="45"/>
    <x v="3"/>
    <x v="915"/>
    <x v="1"/>
    <x v="6"/>
    <x v="898"/>
    <x v="1002"/>
    <x v="0"/>
    <x v="0"/>
    <x v="5721"/>
  </r>
  <r>
    <n v="7113"/>
    <x v="3529"/>
    <x v="0"/>
    <x v="475"/>
    <x v="408"/>
    <x v="1"/>
    <s v="KM-16720"/>
    <x v="27"/>
    <x v="0"/>
    <s v="United States"/>
    <x v="20"/>
    <x v="15"/>
    <x v="45"/>
    <x v="3"/>
    <x v="133"/>
    <x v="1"/>
    <x v="14"/>
    <x v="133"/>
    <x v="2803"/>
    <x v="2"/>
    <x v="0"/>
    <x v="3114"/>
  </r>
  <r>
    <n v="7114"/>
    <x v="3529"/>
    <x v="0"/>
    <x v="475"/>
    <x v="408"/>
    <x v="1"/>
    <s v="KM-16720"/>
    <x v="27"/>
    <x v="0"/>
    <s v="United States"/>
    <x v="20"/>
    <x v="15"/>
    <x v="45"/>
    <x v="3"/>
    <x v="1458"/>
    <x v="1"/>
    <x v="8"/>
    <x v="1435"/>
    <x v="4803"/>
    <x v="0"/>
    <x v="2"/>
    <x v="5722"/>
  </r>
  <r>
    <n v="7115"/>
    <x v="3530"/>
    <x v="0"/>
    <x v="465"/>
    <x v="1238"/>
    <x v="2"/>
    <s v="LW-16990"/>
    <x v="352"/>
    <x v="1"/>
    <s v="United States"/>
    <x v="0"/>
    <x v="33"/>
    <x v="319"/>
    <x v="1"/>
    <x v="1660"/>
    <x v="0"/>
    <x v="3"/>
    <x v="1639"/>
    <x v="4804"/>
    <x v="5"/>
    <x v="0"/>
    <x v="5723"/>
  </r>
  <r>
    <n v="7116"/>
    <x v="3530"/>
    <x v="0"/>
    <x v="465"/>
    <x v="1238"/>
    <x v="2"/>
    <s v="LW-16990"/>
    <x v="352"/>
    <x v="1"/>
    <s v="United States"/>
    <x v="0"/>
    <x v="33"/>
    <x v="319"/>
    <x v="1"/>
    <x v="175"/>
    <x v="1"/>
    <x v="8"/>
    <x v="174"/>
    <x v="4805"/>
    <x v="0"/>
    <x v="2"/>
    <x v="5724"/>
  </r>
  <r>
    <n v="7117"/>
    <x v="3531"/>
    <x v="2"/>
    <x v="638"/>
    <x v="1204"/>
    <x v="0"/>
    <s v="IG-15085"/>
    <x v="490"/>
    <x v="0"/>
    <s v="United States"/>
    <x v="4"/>
    <x v="4"/>
    <x v="5"/>
    <x v="1"/>
    <x v="1090"/>
    <x v="1"/>
    <x v="10"/>
    <x v="1071"/>
    <x v="1168"/>
    <x v="0"/>
    <x v="0"/>
    <x v="4027"/>
  </r>
  <r>
    <n v="7118"/>
    <x v="3531"/>
    <x v="2"/>
    <x v="638"/>
    <x v="1204"/>
    <x v="0"/>
    <s v="IG-15085"/>
    <x v="490"/>
    <x v="0"/>
    <s v="United States"/>
    <x v="4"/>
    <x v="4"/>
    <x v="5"/>
    <x v="1"/>
    <x v="1338"/>
    <x v="1"/>
    <x v="8"/>
    <x v="1314"/>
    <x v="2956"/>
    <x v="7"/>
    <x v="2"/>
    <x v="5725"/>
  </r>
  <r>
    <n v="7119"/>
    <x v="3532"/>
    <x v="3"/>
    <x v="778"/>
    <x v="1239"/>
    <x v="1"/>
    <s v="JP-15460"/>
    <x v="687"/>
    <x v="1"/>
    <s v="United States"/>
    <x v="20"/>
    <x v="15"/>
    <x v="29"/>
    <x v="3"/>
    <x v="1331"/>
    <x v="1"/>
    <x v="10"/>
    <x v="1307"/>
    <x v="1465"/>
    <x v="1"/>
    <x v="0"/>
    <x v="1544"/>
  </r>
  <r>
    <n v="7120"/>
    <x v="3533"/>
    <x v="3"/>
    <x v="701"/>
    <x v="865"/>
    <x v="1"/>
    <s v="GG-14650"/>
    <x v="55"/>
    <x v="1"/>
    <s v="United States"/>
    <x v="4"/>
    <x v="4"/>
    <x v="5"/>
    <x v="1"/>
    <x v="530"/>
    <x v="1"/>
    <x v="8"/>
    <x v="525"/>
    <x v="1162"/>
    <x v="0"/>
    <x v="2"/>
    <x v="1206"/>
  </r>
  <r>
    <n v="7121"/>
    <x v="3534"/>
    <x v="2"/>
    <x v="407"/>
    <x v="436"/>
    <x v="1"/>
    <s v="MM-18280"/>
    <x v="152"/>
    <x v="1"/>
    <s v="United States"/>
    <x v="214"/>
    <x v="18"/>
    <x v="296"/>
    <x v="0"/>
    <x v="1188"/>
    <x v="1"/>
    <x v="8"/>
    <x v="1165"/>
    <x v="4806"/>
    <x v="7"/>
    <x v="6"/>
    <x v="5726"/>
  </r>
  <r>
    <n v="7122"/>
    <x v="3535"/>
    <x v="3"/>
    <x v="96"/>
    <x v="274"/>
    <x v="1"/>
    <s v="SO-20335"/>
    <x v="2"/>
    <x v="0"/>
    <s v="United States"/>
    <x v="4"/>
    <x v="4"/>
    <x v="59"/>
    <x v="1"/>
    <x v="1774"/>
    <x v="1"/>
    <x v="10"/>
    <x v="1755"/>
    <x v="1085"/>
    <x v="3"/>
    <x v="0"/>
    <x v="5727"/>
  </r>
  <r>
    <n v="7123"/>
    <x v="3535"/>
    <x v="3"/>
    <x v="96"/>
    <x v="274"/>
    <x v="1"/>
    <s v="SO-20335"/>
    <x v="2"/>
    <x v="0"/>
    <s v="United States"/>
    <x v="4"/>
    <x v="4"/>
    <x v="59"/>
    <x v="1"/>
    <x v="1531"/>
    <x v="0"/>
    <x v="0"/>
    <x v="1509"/>
    <x v="1741"/>
    <x v="0"/>
    <x v="0"/>
    <x v="2979"/>
  </r>
  <r>
    <n v="7124"/>
    <x v="3536"/>
    <x v="1"/>
    <x v="101"/>
    <x v="99"/>
    <x v="1"/>
    <s v="MF-18250"/>
    <x v="751"/>
    <x v="1"/>
    <s v="United States"/>
    <x v="20"/>
    <x v="15"/>
    <x v="45"/>
    <x v="3"/>
    <x v="1533"/>
    <x v="0"/>
    <x v="5"/>
    <x v="1512"/>
    <x v="4807"/>
    <x v="1"/>
    <x v="0"/>
    <x v="5728"/>
  </r>
  <r>
    <n v="7125"/>
    <x v="3536"/>
    <x v="1"/>
    <x v="101"/>
    <x v="99"/>
    <x v="1"/>
    <s v="MF-18250"/>
    <x v="751"/>
    <x v="1"/>
    <s v="United States"/>
    <x v="20"/>
    <x v="15"/>
    <x v="45"/>
    <x v="3"/>
    <x v="1415"/>
    <x v="1"/>
    <x v="10"/>
    <x v="1393"/>
    <x v="3803"/>
    <x v="1"/>
    <x v="0"/>
    <x v="4367"/>
  </r>
  <r>
    <n v="7126"/>
    <x v="3537"/>
    <x v="0"/>
    <x v="720"/>
    <x v="953"/>
    <x v="0"/>
    <s v="JG-15160"/>
    <x v="506"/>
    <x v="0"/>
    <s v="United States"/>
    <x v="118"/>
    <x v="32"/>
    <x v="148"/>
    <x v="0"/>
    <x v="1296"/>
    <x v="1"/>
    <x v="10"/>
    <x v="1272"/>
    <x v="1465"/>
    <x v="1"/>
    <x v="0"/>
    <x v="1544"/>
  </r>
  <r>
    <n v="7127"/>
    <x v="3537"/>
    <x v="0"/>
    <x v="720"/>
    <x v="953"/>
    <x v="0"/>
    <s v="JG-15160"/>
    <x v="506"/>
    <x v="0"/>
    <s v="United States"/>
    <x v="118"/>
    <x v="32"/>
    <x v="148"/>
    <x v="0"/>
    <x v="182"/>
    <x v="1"/>
    <x v="6"/>
    <x v="181"/>
    <x v="4808"/>
    <x v="1"/>
    <x v="0"/>
    <x v="5729"/>
  </r>
  <r>
    <n v="7128"/>
    <x v="3538"/>
    <x v="0"/>
    <x v="696"/>
    <x v="73"/>
    <x v="1"/>
    <s v="JM-16195"/>
    <x v="594"/>
    <x v="0"/>
    <s v="United States"/>
    <x v="46"/>
    <x v="13"/>
    <x v="284"/>
    <x v="3"/>
    <x v="1128"/>
    <x v="1"/>
    <x v="10"/>
    <x v="1107"/>
    <x v="4809"/>
    <x v="2"/>
    <x v="0"/>
    <x v="5730"/>
  </r>
  <r>
    <n v="7129"/>
    <x v="3538"/>
    <x v="0"/>
    <x v="696"/>
    <x v="73"/>
    <x v="1"/>
    <s v="JM-16195"/>
    <x v="594"/>
    <x v="0"/>
    <s v="United States"/>
    <x v="46"/>
    <x v="13"/>
    <x v="284"/>
    <x v="3"/>
    <x v="1467"/>
    <x v="0"/>
    <x v="5"/>
    <x v="1445"/>
    <x v="548"/>
    <x v="4"/>
    <x v="0"/>
    <x v="5731"/>
  </r>
  <r>
    <n v="7130"/>
    <x v="3539"/>
    <x v="0"/>
    <x v="947"/>
    <x v="1002"/>
    <x v="1"/>
    <s v="PK-19075"/>
    <x v="7"/>
    <x v="0"/>
    <s v="United States"/>
    <x v="316"/>
    <x v="18"/>
    <x v="394"/>
    <x v="0"/>
    <x v="916"/>
    <x v="2"/>
    <x v="11"/>
    <x v="899"/>
    <x v="2083"/>
    <x v="4"/>
    <x v="2"/>
    <x v="4300"/>
  </r>
  <r>
    <n v="7131"/>
    <x v="3539"/>
    <x v="0"/>
    <x v="947"/>
    <x v="1002"/>
    <x v="1"/>
    <s v="PK-19075"/>
    <x v="7"/>
    <x v="0"/>
    <s v="United States"/>
    <x v="316"/>
    <x v="18"/>
    <x v="394"/>
    <x v="0"/>
    <x v="1665"/>
    <x v="1"/>
    <x v="10"/>
    <x v="1714"/>
    <x v="4810"/>
    <x v="3"/>
    <x v="2"/>
    <x v="5732"/>
  </r>
  <r>
    <n v="7132"/>
    <x v="3540"/>
    <x v="3"/>
    <x v="200"/>
    <x v="670"/>
    <x v="1"/>
    <s v="TT-21460"/>
    <x v="499"/>
    <x v="2"/>
    <s v="United States"/>
    <x v="102"/>
    <x v="14"/>
    <x v="237"/>
    <x v="2"/>
    <x v="977"/>
    <x v="0"/>
    <x v="3"/>
    <x v="824"/>
    <x v="4811"/>
    <x v="1"/>
    <x v="0"/>
    <x v="5733"/>
  </r>
  <r>
    <n v="7133"/>
    <x v="3540"/>
    <x v="3"/>
    <x v="200"/>
    <x v="670"/>
    <x v="1"/>
    <s v="TT-21460"/>
    <x v="499"/>
    <x v="2"/>
    <s v="United States"/>
    <x v="102"/>
    <x v="14"/>
    <x v="237"/>
    <x v="2"/>
    <x v="1147"/>
    <x v="2"/>
    <x v="7"/>
    <x v="1126"/>
    <x v="2135"/>
    <x v="4"/>
    <x v="0"/>
    <x v="5734"/>
  </r>
  <r>
    <n v="7134"/>
    <x v="3540"/>
    <x v="3"/>
    <x v="200"/>
    <x v="670"/>
    <x v="1"/>
    <s v="TT-21460"/>
    <x v="499"/>
    <x v="2"/>
    <s v="United States"/>
    <x v="102"/>
    <x v="14"/>
    <x v="237"/>
    <x v="2"/>
    <x v="1001"/>
    <x v="0"/>
    <x v="5"/>
    <x v="984"/>
    <x v="1302"/>
    <x v="0"/>
    <x v="0"/>
    <x v="1357"/>
  </r>
  <r>
    <n v="7135"/>
    <x v="3540"/>
    <x v="3"/>
    <x v="200"/>
    <x v="670"/>
    <x v="1"/>
    <s v="TT-21460"/>
    <x v="499"/>
    <x v="2"/>
    <s v="United States"/>
    <x v="102"/>
    <x v="14"/>
    <x v="237"/>
    <x v="2"/>
    <x v="817"/>
    <x v="2"/>
    <x v="7"/>
    <x v="805"/>
    <x v="2273"/>
    <x v="0"/>
    <x v="0"/>
    <x v="2456"/>
  </r>
  <r>
    <n v="7136"/>
    <x v="3540"/>
    <x v="3"/>
    <x v="200"/>
    <x v="670"/>
    <x v="1"/>
    <s v="TT-21460"/>
    <x v="499"/>
    <x v="2"/>
    <s v="United States"/>
    <x v="102"/>
    <x v="14"/>
    <x v="237"/>
    <x v="2"/>
    <x v="157"/>
    <x v="0"/>
    <x v="1"/>
    <x v="156"/>
    <x v="4812"/>
    <x v="1"/>
    <x v="0"/>
    <x v="5735"/>
  </r>
  <r>
    <n v="7137"/>
    <x v="3541"/>
    <x v="1"/>
    <x v="312"/>
    <x v="562"/>
    <x v="1"/>
    <s v="SS-20875"/>
    <x v="286"/>
    <x v="0"/>
    <s v="United States"/>
    <x v="100"/>
    <x v="2"/>
    <x v="123"/>
    <x v="0"/>
    <x v="544"/>
    <x v="1"/>
    <x v="8"/>
    <x v="539"/>
    <x v="2200"/>
    <x v="2"/>
    <x v="6"/>
    <x v="2372"/>
  </r>
  <r>
    <n v="7138"/>
    <x v="3541"/>
    <x v="1"/>
    <x v="312"/>
    <x v="562"/>
    <x v="1"/>
    <s v="SS-20875"/>
    <x v="286"/>
    <x v="0"/>
    <s v="United States"/>
    <x v="100"/>
    <x v="2"/>
    <x v="123"/>
    <x v="0"/>
    <x v="376"/>
    <x v="1"/>
    <x v="4"/>
    <x v="372"/>
    <x v="4813"/>
    <x v="0"/>
    <x v="2"/>
    <x v="5736"/>
  </r>
  <r>
    <n v="7139"/>
    <x v="3541"/>
    <x v="1"/>
    <x v="312"/>
    <x v="562"/>
    <x v="1"/>
    <s v="SS-20875"/>
    <x v="286"/>
    <x v="0"/>
    <s v="United States"/>
    <x v="100"/>
    <x v="2"/>
    <x v="123"/>
    <x v="0"/>
    <x v="270"/>
    <x v="1"/>
    <x v="8"/>
    <x v="267"/>
    <x v="4814"/>
    <x v="4"/>
    <x v="6"/>
    <x v="5737"/>
  </r>
  <r>
    <n v="7140"/>
    <x v="3541"/>
    <x v="1"/>
    <x v="312"/>
    <x v="562"/>
    <x v="1"/>
    <s v="SS-20875"/>
    <x v="286"/>
    <x v="0"/>
    <s v="United States"/>
    <x v="100"/>
    <x v="2"/>
    <x v="123"/>
    <x v="0"/>
    <x v="430"/>
    <x v="0"/>
    <x v="0"/>
    <x v="425"/>
    <x v="4815"/>
    <x v="1"/>
    <x v="2"/>
    <x v="5738"/>
  </r>
  <r>
    <n v="7141"/>
    <x v="3542"/>
    <x v="3"/>
    <x v="210"/>
    <x v="285"/>
    <x v="3"/>
    <s v="TG-21640"/>
    <x v="228"/>
    <x v="0"/>
    <s v="United States"/>
    <x v="490"/>
    <x v="25"/>
    <x v="584"/>
    <x v="2"/>
    <x v="721"/>
    <x v="2"/>
    <x v="11"/>
    <x v="713"/>
    <x v="4816"/>
    <x v="4"/>
    <x v="0"/>
    <x v="5739"/>
  </r>
  <r>
    <n v="7142"/>
    <x v="3542"/>
    <x v="3"/>
    <x v="210"/>
    <x v="285"/>
    <x v="3"/>
    <s v="TG-21640"/>
    <x v="228"/>
    <x v="0"/>
    <s v="United States"/>
    <x v="490"/>
    <x v="25"/>
    <x v="584"/>
    <x v="2"/>
    <x v="1251"/>
    <x v="0"/>
    <x v="5"/>
    <x v="1226"/>
    <x v="4817"/>
    <x v="2"/>
    <x v="0"/>
    <x v="5740"/>
  </r>
  <r>
    <n v="7143"/>
    <x v="3543"/>
    <x v="2"/>
    <x v="156"/>
    <x v="695"/>
    <x v="1"/>
    <s v="HP-14815"/>
    <x v="6"/>
    <x v="2"/>
    <s v="United States"/>
    <x v="173"/>
    <x v="17"/>
    <x v="220"/>
    <x v="0"/>
    <x v="1380"/>
    <x v="0"/>
    <x v="5"/>
    <x v="1356"/>
    <x v="4818"/>
    <x v="2"/>
    <x v="0"/>
    <x v="5741"/>
  </r>
  <r>
    <n v="7144"/>
    <x v="3544"/>
    <x v="3"/>
    <x v="825"/>
    <x v="1034"/>
    <x v="1"/>
    <s v="MH-17290"/>
    <x v="762"/>
    <x v="2"/>
    <s v="United States"/>
    <x v="10"/>
    <x v="9"/>
    <x v="11"/>
    <x v="3"/>
    <x v="1367"/>
    <x v="2"/>
    <x v="7"/>
    <x v="1343"/>
    <x v="4819"/>
    <x v="2"/>
    <x v="10"/>
    <x v="5742"/>
  </r>
  <r>
    <n v="7145"/>
    <x v="3544"/>
    <x v="3"/>
    <x v="825"/>
    <x v="1034"/>
    <x v="1"/>
    <s v="MH-17290"/>
    <x v="762"/>
    <x v="2"/>
    <s v="United States"/>
    <x v="10"/>
    <x v="9"/>
    <x v="11"/>
    <x v="3"/>
    <x v="102"/>
    <x v="1"/>
    <x v="8"/>
    <x v="102"/>
    <x v="4241"/>
    <x v="7"/>
    <x v="6"/>
    <x v="4949"/>
  </r>
  <r>
    <n v="7146"/>
    <x v="3544"/>
    <x v="3"/>
    <x v="825"/>
    <x v="1034"/>
    <x v="1"/>
    <s v="MH-17290"/>
    <x v="762"/>
    <x v="2"/>
    <s v="United States"/>
    <x v="10"/>
    <x v="9"/>
    <x v="11"/>
    <x v="3"/>
    <x v="838"/>
    <x v="0"/>
    <x v="3"/>
    <x v="824"/>
    <x v="1259"/>
    <x v="1"/>
    <x v="10"/>
    <x v="5743"/>
  </r>
  <r>
    <n v="7147"/>
    <x v="3544"/>
    <x v="3"/>
    <x v="825"/>
    <x v="1034"/>
    <x v="1"/>
    <s v="MH-17290"/>
    <x v="762"/>
    <x v="2"/>
    <s v="United States"/>
    <x v="10"/>
    <x v="9"/>
    <x v="11"/>
    <x v="3"/>
    <x v="1789"/>
    <x v="1"/>
    <x v="4"/>
    <x v="1770"/>
    <x v="4820"/>
    <x v="7"/>
    <x v="2"/>
    <x v="5744"/>
  </r>
  <r>
    <n v="7148"/>
    <x v="3545"/>
    <x v="0"/>
    <x v="1"/>
    <x v="432"/>
    <x v="1"/>
    <s v="CB-12415"/>
    <x v="558"/>
    <x v="0"/>
    <s v="United States"/>
    <x v="85"/>
    <x v="15"/>
    <x v="254"/>
    <x v="3"/>
    <x v="1174"/>
    <x v="1"/>
    <x v="10"/>
    <x v="1151"/>
    <x v="1663"/>
    <x v="1"/>
    <x v="0"/>
    <x v="1761"/>
  </r>
  <r>
    <n v="7149"/>
    <x v="3545"/>
    <x v="0"/>
    <x v="1"/>
    <x v="432"/>
    <x v="1"/>
    <s v="CB-12415"/>
    <x v="558"/>
    <x v="0"/>
    <s v="United States"/>
    <x v="85"/>
    <x v="15"/>
    <x v="254"/>
    <x v="3"/>
    <x v="1297"/>
    <x v="1"/>
    <x v="9"/>
    <x v="1273"/>
    <x v="4821"/>
    <x v="1"/>
    <x v="0"/>
    <x v="3407"/>
  </r>
  <r>
    <n v="7150"/>
    <x v="3546"/>
    <x v="1"/>
    <x v="153"/>
    <x v="314"/>
    <x v="1"/>
    <s v="VD-21670"/>
    <x v="104"/>
    <x v="0"/>
    <s v="United States"/>
    <x v="12"/>
    <x v="5"/>
    <x v="32"/>
    <x v="2"/>
    <x v="1246"/>
    <x v="2"/>
    <x v="7"/>
    <x v="1221"/>
    <x v="4822"/>
    <x v="1"/>
    <x v="2"/>
    <x v="5745"/>
  </r>
  <r>
    <n v="7151"/>
    <x v="3547"/>
    <x v="3"/>
    <x v="66"/>
    <x v="738"/>
    <x v="1"/>
    <s v="SR-20425"/>
    <x v="676"/>
    <x v="2"/>
    <s v="United States"/>
    <x v="428"/>
    <x v="19"/>
    <x v="518"/>
    <x v="0"/>
    <x v="474"/>
    <x v="0"/>
    <x v="1"/>
    <x v="470"/>
    <x v="1741"/>
    <x v="0"/>
    <x v="0"/>
    <x v="5746"/>
  </r>
  <r>
    <n v="7152"/>
    <x v="3548"/>
    <x v="3"/>
    <x v="66"/>
    <x v="209"/>
    <x v="0"/>
    <s v="AG-10330"/>
    <x v="743"/>
    <x v="0"/>
    <s v="United States"/>
    <x v="123"/>
    <x v="16"/>
    <x v="154"/>
    <x v="1"/>
    <x v="962"/>
    <x v="0"/>
    <x v="3"/>
    <x v="946"/>
    <x v="4823"/>
    <x v="0"/>
    <x v="5"/>
    <x v="5747"/>
  </r>
  <r>
    <n v="7153"/>
    <x v="3549"/>
    <x v="2"/>
    <x v="1148"/>
    <x v="323"/>
    <x v="1"/>
    <s v="BP-11095"/>
    <x v="162"/>
    <x v="1"/>
    <s v="United States"/>
    <x v="108"/>
    <x v="3"/>
    <x v="222"/>
    <x v="0"/>
    <x v="417"/>
    <x v="1"/>
    <x v="10"/>
    <x v="412"/>
    <x v="1666"/>
    <x v="0"/>
    <x v="2"/>
    <x v="1764"/>
  </r>
  <r>
    <n v="7154"/>
    <x v="3550"/>
    <x v="1"/>
    <x v="895"/>
    <x v="631"/>
    <x v="1"/>
    <s v="JW-16075"/>
    <x v="493"/>
    <x v="0"/>
    <s v="United States"/>
    <x v="22"/>
    <x v="10"/>
    <x v="26"/>
    <x v="2"/>
    <x v="983"/>
    <x v="1"/>
    <x v="9"/>
    <x v="967"/>
    <x v="4824"/>
    <x v="3"/>
    <x v="3"/>
    <x v="5748"/>
  </r>
  <r>
    <n v="7155"/>
    <x v="3551"/>
    <x v="1"/>
    <x v="707"/>
    <x v="98"/>
    <x v="0"/>
    <s v="LH-16900"/>
    <x v="23"/>
    <x v="0"/>
    <s v="United States"/>
    <x v="38"/>
    <x v="32"/>
    <x v="112"/>
    <x v="0"/>
    <x v="1762"/>
    <x v="0"/>
    <x v="5"/>
    <x v="1742"/>
    <x v="4825"/>
    <x v="5"/>
    <x v="0"/>
    <x v="5749"/>
  </r>
  <r>
    <n v="7156"/>
    <x v="3551"/>
    <x v="1"/>
    <x v="707"/>
    <x v="98"/>
    <x v="0"/>
    <s v="LH-16900"/>
    <x v="23"/>
    <x v="0"/>
    <s v="United States"/>
    <x v="38"/>
    <x v="32"/>
    <x v="112"/>
    <x v="0"/>
    <x v="351"/>
    <x v="1"/>
    <x v="8"/>
    <x v="347"/>
    <x v="4826"/>
    <x v="2"/>
    <x v="0"/>
    <x v="5750"/>
  </r>
  <r>
    <n v="7157"/>
    <x v="3552"/>
    <x v="3"/>
    <x v="568"/>
    <x v="605"/>
    <x v="1"/>
    <s v="KT-16480"/>
    <x v="409"/>
    <x v="0"/>
    <s v="United States"/>
    <x v="334"/>
    <x v="30"/>
    <x v="415"/>
    <x v="3"/>
    <x v="746"/>
    <x v="1"/>
    <x v="2"/>
    <x v="737"/>
    <x v="3358"/>
    <x v="7"/>
    <x v="0"/>
    <x v="5751"/>
  </r>
  <r>
    <n v="7158"/>
    <x v="3553"/>
    <x v="0"/>
    <x v="463"/>
    <x v="509"/>
    <x v="0"/>
    <s v="CC-12220"/>
    <x v="417"/>
    <x v="0"/>
    <s v="United States"/>
    <x v="1"/>
    <x v="1"/>
    <x v="3"/>
    <x v="1"/>
    <x v="210"/>
    <x v="1"/>
    <x v="4"/>
    <x v="209"/>
    <x v="1190"/>
    <x v="4"/>
    <x v="0"/>
    <x v="4936"/>
  </r>
  <r>
    <n v="7159"/>
    <x v="3553"/>
    <x v="0"/>
    <x v="463"/>
    <x v="509"/>
    <x v="0"/>
    <s v="CC-12220"/>
    <x v="417"/>
    <x v="0"/>
    <s v="United States"/>
    <x v="1"/>
    <x v="1"/>
    <x v="3"/>
    <x v="1"/>
    <x v="1813"/>
    <x v="1"/>
    <x v="10"/>
    <x v="1794"/>
    <x v="156"/>
    <x v="7"/>
    <x v="0"/>
    <x v="5752"/>
  </r>
  <r>
    <n v="7160"/>
    <x v="3554"/>
    <x v="1"/>
    <x v="1149"/>
    <x v="1185"/>
    <x v="0"/>
    <s v="BF-11170"/>
    <x v="408"/>
    <x v="2"/>
    <s v="United States"/>
    <x v="22"/>
    <x v="10"/>
    <x v="36"/>
    <x v="2"/>
    <x v="872"/>
    <x v="2"/>
    <x v="7"/>
    <x v="857"/>
    <x v="2705"/>
    <x v="0"/>
    <x v="2"/>
    <x v="2995"/>
  </r>
  <r>
    <n v="7161"/>
    <x v="3554"/>
    <x v="1"/>
    <x v="1149"/>
    <x v="1185"/>
    <x v="0"/>
    <s v="BF-11170"/>
    <x v="408"/>
    <x v="2"/>
    <s v="United States"/>
    <x v="22"/>
    <x v="10"/>
    <x v="36"/>
    <x v="2"/>
    <x v="659"/>
    <x v="1"/>
    <x v="13"/>
    <x v="653"/>
    <x v="4698"/>
    <x v="4"/>
    <x v="2"/>
    <x v="5581"/>
  </r>
  <r>
    <n v="7162"/>
    <x v="3555"/>
    <x v="2"/>
    <x v="1129"/>
    <x v="1240"/>
    <x v="1"/>
    <s v="MS-17770"/>
    <x v="474"/>
    <x v="0"/>
    <s v="United States"/>
    <x v="102"/>
    <x v="17"/>
    <x v="195"/>
    <x v="0"/>
    <x v="339"/>
    <x v="1"/>
    <x v="10"/>
    <x v="335"/>
    <x v="1388"/>
    <x v="1"/>
    <x v="0"/>
    <x v="5753"/>
  </r>
  <r>
    <n v="7163"/>
    <x v="3555"/>
    <x v="2"/>
    <x v="1129"/>
    <x v="1240"/>
    <x v="1"/>
    <s v="MS-17770"/>
    <x v="474"/>
    <x v="0"/>
    <s v="United States"/>
    <x v="102"/>
    <x v="17"/>
    <x v="195"/>
    <x v="0"/>
    <x v="744"/>
    <x v="1"/>
    <x v="8"/>
    <x v="735"/>
    <x v="4827"/>
    <x v="2"/>
    <x v="0"/>
    <x v="5754"/>
  </r>
  <r>
    <n v="7164"/>
    <x v="3556"/>
    <x v="2"/>
    <x v="1150"/>
    <x v="530"/>
    <x v="0"/>
    <s v="AH-10030"/>
    <x v="692"/>
    <x v="1"/>
    <s v="United States"/>
    <x v="21"/>
    <x v="15"/>
    <x v="24"/>
    <x v="3"/>
    <x v="1503"/>
    <x v="1"/>
    <x v="12"/>
    <x v="33"/>
    <x v="4828"/>
    <x v="8"/>
    <x v="0"/>
    <x v="5755"/>
  </r>
  <r>
    <n v="7165"/>
    <x v="3556"/>
    <x v="2"/>
    <x v="1150"/>
    <x v="530"/>
    <x v="0"/>
    <s v="AH-10030"/>
    <x v="692"/>
    <x v="1"/>
    <s v="United States"/>
    <x v="21"/>
    <x v="15"/>
    <x v="24"/>
    <x v="3"/>
    <x v="925"/>
    <x v="1"/>
    <x v="8"/>
    <x v="908"/>
    <x v="4541"/>
    <x v="1"/>
    <x v="2"/>
    <x v="5756"/>
  </r>
  <r>
    <n v="7166"/>
    <x v="3557"/>
    <x v="0"/>
    <x v="251"/>
    <x v="42"/>
    <x v="2"/>
    <s v="CK-12595"/>
    <x v="242"/>
    <x v="0"/>
    <s v="United States"/>
    <x v="205"/>
    <x v="34"/>
    <x v="258"/>
    <x v="3"/>
    <x v="54"/>
    <x v="1"/>
    <x v="4"/>
    <x v="54"/>
    <x v="2876"/>
    <x v="0"/>
    <x v="0"/>
    <x v="5140"/>
  </r>
  <r>
    <n v="7167"/>
    <x v="3558"/>
    <x v="2"/>
    <x v="192"/>
    <x v="885"/>
    <x v="0"/>
    <s v="NP-18325"/>
    <x v="268"/>
    <x v="0"/>
    <s v="United States"/>
    <x v="8"/>
    <x v="1"/>
    <x v="34"/>
    <x v="1"/>
    <x v="649"/>
    <x v="1"/>
    <x v="6"/>
    <x v="643"/>
    <x v="132"/>
    <x v="4"/>
    <x v="0"/>
    <x v="776"/>
  </r>
  <r>
    <n v="7168"/>
    <x v="3558"/>
    <x v="2"/>
    <x v="192"/>
    <x v="885"/>
    <x v="0"/>
    <s v="NP-18325"/>
    <x v="268"/>
    <x v="0"/>
    <s v="United States"/>
    <x v="8"/>
    <x v="1"/>
    <x v="34"/>
    <x v="1"/>
    <x v="1180"/>
    <x v="0"/>
    <x v="1"/>
    <x v="1157"/>
    <x v="4829"/>
    <x v="1"/>
    <x v="2"/>
    <x v="5757"/>
  </r>
  <r>
    <n v="7169"/>
    <x v="3558"/>
    <x v="2"/>
    <x v="192"/>
    <x v="885"/>
    <x v="0"/>
    <s v="NP-18325"/>
    <x v="268"/>
    <x v="0"/>
    <s v="United States"/>
    <x v="8"/>
    <x v="1"/>
    <x v="34"/>
    <x v="1"/>
    <x v="392"/>
    <x v="1"/>
    <x v="4"/>
    <x v="388"/>
    <x v="4830"/>
    <x v="12"/>
    <x v="0"/>
    <x v="5758"/>
  </r>
  <r>
    <n v="7170"/>
    <x v="3558"/>
    <x v="2"/>
    <x v="192"/>
    <x v="885"/>
    <x v="0"/>
    <s v="NP-18325"/>
    <x v="268"/>
    <x v="0"/>
    <s v="United States"/>
    <x v="8"/>
    <x v="1"/>
    <x v="34"/>
    <x v="1"/>
    <x v="1169"/>
    <x v="0"/>
    <x v="3"/>
    <x v="1147"/>
    <x v="3011"/>
    <x v="1"/>
    <x v="2"/>
    <x v="5759"/>
  </r>
  <r>
    <n v="7171"/>
    <x v="3559"/>
    <x v="3"/>
    <x v="1048"/>
    <x v="518"/>
    <x v="1"/>
    <s v="GM-14440"/>
    <x v="306"/>
    <x v="0"/>
    <s v="United States"/>
    <x v="20"/>
    <x v="15"/>
    <x v="29"/>
    <x v="3"/>
    <x v="394"/>
    <x v="0"/>
    <x v="1"/>
    <x v="390"/>
    <x v="3489"/>
    <x v="0"/>
    <x v="9"/>
    <x v="5760"/>
  </r>
  <r>
    <n v="7172"/>
    <x v="3560"/>
    <x v="3"/>
    <x v="1016"/>
    <x v="433"/>
    <x v="0"/>
    <s v="SG-20605"/>
    <x v="611"/>
    <x v="0"/>
    <s v="United States"/>
    <x v="8"/>
    <x v="1"/>
    <x v="9"/>
    <x v="1"/>
    <x v="357"/>
    <x v="2"/>
    <x v="11"/>
    <x v="353"/>
    <x v="3313"/>
    <x v="1"/>
    <x v="0"/>
    <x v="3741"/>
  </r>
  <r>
    <n v="7173"/>
    <x v="3561"/>
    <x v="3"/>
    <x v="606"/>
    <x v="922"/>
    <x v="1"/>
    <s v="HK-14890"/>
    <x v="96"/>
    <x v="1"/>
    <s v="United States"/>
    <x v="12"/>
    <x v="5"/>
    <x v="32"/>
    <x v="2"/>
    <x v="357"/>
    <x v="2"/>
    <x v="11"/>
    <x v="353"/>
    <x v="740"/>
    <x v="2"/>
    <x v="2"/>
    <x v="5761"/>
  </r>
  <r>
    <n v="7174"/>
    <x v="3561"/>
    <x v="3"/>
    <x v="606"/>
    <x v="922"/>
    <x v="1"/>
    <s v="HK-14890"/>
    <x v="96"/>
    <x v="1"/>
    <s v="United States"/>
    <x v="12"/>
    <x v="5"/>
    <x v="32"/>
    <x v="2"/>
    <x v="349"/>
    <x v="2"/>
    <x v="16"/>
    <x v="345"/>
    <x v="4697"/>
    <x v="2"/>
    <x v="2"/>
    <x v="5762"/>
  </r>
  <r>
    <n v="7175"/>
    <x v="3561"/>
    <x v="3"/>
    <x v="606"/>
    <x v="922"/>
    <x v="1"/>
    <s v="HK-14890"/>
    <x v="96"/>
    <x v="1"/>
    <s v="United States"/>
    <x v="12"/>
    <x v="5"/>
    <x v="32"/>
    <x v="2"/>
    <x v="1323"/>
    <x v="1"/>
    <x v="10"/>
    <x v="1300"/>
    <x v="1355"/>
    <x v="1"/>
    <x v="2"/>
    <x v="1419"/>
  </r>
  <r>
    <n v="7176"/>
    <x v="3561"/>
    <x v="3"/>
    <x v="606"/>
    <x v="922"/>
    <x v="1"/>
    <s v="HK-14890"/>
    <x v="96"/>
    <x v="1"/>
    <s v="United States"/>
    <x v="12"/>
    <x v="5"/>
    <x v="32"/>
    <x v="2"/>
    <x v="1309"/>
    <x v="1"/>
    <x v="9"/>
    <x v="1285"/>
    <x v="4831"/>
    <x v="8"/>
    <x v="3"/>
    <x v="5763"/>
  </r>
  <r>
    <n v="7177"/>
    <x v="3561"/>
    <x v="3"/>
    <x v="606"/>
    <x v="922"/>
    <x v="1"/>
    <s v="HK-14890"/>
    <x v="96"/>
    <x v="1"/>
    <s v="United States"/>
    <x v="12"/>
    <x v="5"/>
    <x v="32"/>
    <x v="2"/>
    <x v="1031"/>
    <x v="1"/>
    <x v="4"/>
    <x v="1013"/>
    <x v="4832"/>
    <x v="1"/>
    <x v="2"/>
    <x v="5764"/>
  </r>
  <r>
    <n v="7178"/>
    <x v="3562"/>
    <x v="3"/>
    <x v="464"/>
    <x v="1187"/>
    <x v="1"/>
    <s v="MY-18295"/>
    <x v="501"/>
    <x v="1"/>
    <s v="United States"/>
    <x v="10"/>
    <x v="9"/>
    <x v="11"/>
    <x v="3"/>
    <x v="1812"/>
    <x v="1"/>
    <x v="8"/>
    <x v="1793"/>
    <x v="4833"/>
    <x v="0"/>
    <x v="6"/>
    <x v="5765"/>
  </r>
  <r>
    <n v="7179"/>
    <x v="3562"/>
    <x v="3"/>
    <x v="464"/>
    <x v="1187"/>
    <x v="1"/>
    <s v="MY-18295"/>
    <x v="501"/>
    <x v="1"/>
    <s v="United States"/>
    <x v="10"/>
    <x v="9"/>
    <x v="11"/>
    <x v="3"/>
    <x v="864"/>
    <x v="1"/>
    <x v="8"/>
    <x v="850"/>
    <x v="4834"/>
    <x v="1"/>
    <x v="6"/>
    <x v="5766"/>
  </r>
  <r>
    <n v="7180"/>
    <x v="3563"/>
    <x v="0"/>
    <x v="696"/>
    <x v="1058"/>
    <x v="1"/>
    <s v="RC-19960"/>
    <x v="53"/>
    <x v="0"/>
    <s v="United States"/>
    <x v="248"/>
    <x v="39"/>
    <x v="307"/>
    <x v="3"/>
    <x v="1507"/>
    <x v="2"/>
    <x v="7"/>
    <x v="1485"/>
    <x v="1324"/>
    <x v="1"/>
    <x v="0"/>
    <x v="5767"/>
  </r>
  <r>
    <n v="7181"/>
    <x v="3564"/>
    <x v="2"/>
    <x v="1037"/>
    <x v="1241"/>
    <x v="2"/>
    <s v="JO-15145"/>
    <x v="705"/>
    <x v="1"/>
    <s v="United States"/>
    <x v="417"/>
    <x v="32"/>
    <x v="505"/>
    <x v="0"/>
    <x v="319"/>
    <x v="1"/>
    <x v="6"/>
    <x v="316"/>
    <x v="4835"/>
    <x v="1"/>
    <x v="0"/>
    <x v="5768"/>
  </r>
  <r>
    <n v="7182"/>
    <x v="3565"/>
    <x v="0"/>
    <x v="797"/>
    <x v="525"/>
    <x v="0"/>
    <s v="MW-18220"/>
    <x v="596"/>
    <x v="0"/>
    <s v="United States"/>
    <x v="152"/>
    <x v="24"/>
    <x v="402"/>
    <x v="3"/>
    <x v="1072"/>
    <x v="2"/>
    <x v="11"/>
    <x v="1052"/>
    <x v="4836"/>
    <x v="0"/>
    <x v="2"/>
    <x v="5769"/>
  </r>
  <r>
    <n v="7183"/>
    <x v="3566"/>
    <x v="3"/>
    <x v="504"/>
    <x v="605"/>
    <x v="1"/>
    <s v="NZ-18565"/>
    <x v="125"/>
    <x v="2"/>
    <s v="United States"/>
    <x v="1"/>
    <x v="1"/>
    <x v="3"/>
    <x v="1"/>
    <x v="699"/>
    <x v="1"/>
    <x v="8"/>
    <x v="692"/>
    <x v="4837"/>
    <x v="2"/>
    <x v="2"/>
    <x v="5770"/>
  </r>
  <r>
    <n v="7184"/>
    <x v="3567"/>
    <x v="3"/>
    <x v="81"/>
    <x v="880"/>
    <x v="2"/>
    <s v="JM-15250"/>
    <x v="49"/>
    <x v="0"/>
    <s v="United States"/>
    <x v="248"/>
    <x v="39"/>
    <x v="307"/>
    <x v="3"/>
    <x v="38"/>
    <x v="0"/>
    <x v="1"/>
    <x v="38"/>
    <x v="4838"/>
    <x v="6"/>
    <x v="0"/>
    <x v="5771"/>
  </r>
  <r>
    <n v="7185"/>
    <x v="3568"/>
    <x v="3"/>
    <x v="629"/>
    <x v="1178"/>
    <x v="1"/>
    <s v="ED-13885"/>
    <x v="525"/>
    <x v="2"/>
    <s v="United States"/>
    <x v="12"/>
    <x v="5"/>
    <x v="14"/>
    <x v="2"/>
    <x v="1567"/>
    <x v="1"/>
    <x v="14"/>
    <x v="1549"/>
    <x v="4839"/>
    <x v="0"/>
    <x v="2"/>
    <x v="5772"/>
  </r>
  <r>
    <n v="7186"/>
    <x v="3568"/>
    <x v="3"/>
    <x v="629"/>
    <x v="1178"/>
    <x v="1"/>
    <s v="ED-13885"/>
    <x v="525"/>
    <x v="2"/>
    <s v="United States"/>
    <x v="12"/>
    <x v="5"/>
    <x v="14"/>
    <x v="2"/>
    <x v="1412"/>
    <x v="1"/>
    <x v="6"/>
    <x v="1390"/>
    <x v="2245"/>
    <x v="1"/>
    <x v="2"/>
    <x v="2423"/>
  </r>
  <r>
    <n v="7187"/>
    <x v="3568"/>
    <x v="3"/>
    <x v="629"/>
    <x v="1178"/>
    <x v="1"/>
    <s v="ED-13885"/>
    <x v="525"/>
    <x v="2"/>
    <s v="United States"/>
    <x v="12"/>
    <x v="5"/>
    <x v="14"/>
    <x v="2"/>
    <x v="1391"/>
    <x v="0"/>
    <x v="1"/>
    <x v="1368"/>
    <x v="4840"/>
    <x v="4"/>
    <x v="4"/>
    <x v="5773"/>
  </r>
  <r>
    <n v="7188"/>
    <x v="3568"/>
    <x v="3"/>
    <x v="629"/>
    <x v="1178"/>
    <x v="1"/>
    <s v="ED-13885"/>
    <x v="525"/>
    <x v="2"/>
    <s v="United States"/>
    <x v="12"/>
    <x v="5"/>
    <x v="14"/>
    <x v="2"/>
    <x v="1478"/>
    <x v="0"/>
    <x v="5"/>
    <x v="1456"/>
    <x v="1331"/>
    <x v="0"/>
    <x v="7"/>
    <x v="5774"/>
  </r>
  <r>
    <n v="7189"/>
    <x v="3568"/>
    <x v="3"/>
    <x v="629"/>
    <x v="1178"/>
    <x v="1"/>
    <s v="ED-13885"/>
    <x v="525"/>
    <x v="2"/>
    <s v="United States"/>
    <x v="12"/>
    <x v="5"/>
    <x v="14"/>
    <x v="2"/>
    <x v="535"/>
    <x v="1"/>
    <x v="9"/>
    <x v="530"/>
    <x v="4841"/>
    <x v="4"/>
    <x v="3"/>
    <x v="5775"/>
  </r>
  <r>
    <n v="7190"/>
    <x v="3569"/>
    <x v="0"/>
    <x v="396"/>
    <x v="441"/>
    <x v="2"/>
    <s v="DW-13480"/>
    <x v="108"/>
    <x v="2"/>
    <s v="United States"/>
    <x v="70"/>
    <x v="1"/>
    <x v="142"/>
    <x v="1"/>
    <x v="1495"/>
    <x v="2"/>
    <x v="7"/>
    <x v="1474"/>
    <x v="4842"/>
    <x v="1"/>
    <x v="2"/>
    <x v="5776"/>
  </r>
  <r>
    <n v="7191"/>
    <x v="3569"/>
    <x v="0"/>
    <x v="396"/>
    <x v="441"/>
    <x v="2"/>
    <s v="DW-13480"/>
    <x v="108"/>
    <x v="2"/>
    <s v="United States"/>
    <x v="70"/>
    <x v="1"/>
    <x v="142"/>
    <x v="1"/>
    <x v="1660"/>
    <x v="0"/>
    <x v="3"/>
    <x v="1639"/>
    <x v="3008"/>
    <x v="1"/>
    <x v="2"/>
    <x v="5777"/>
  </r>
  <r>
    <n v="7192"/>
    <x v="3570"/>
    <x v="0"/>
    <x v="393"/>
    <x v="358"/>
    <x v="0"/>
    <s v="JK-15205"/>
    <x v="523"/>
    <x v="0"/>
    <s v="United States"/>
    <x v="146"/>
    <x v="2"/>
    <x v="186"/>
    <x v="0"/>
    <x v="307"/>
    <x v="1"/>
    <x v="8"/>
    <x v="304"/>
    <x v="4843"/>
    <x v="4"/>
    <x v="6"/>
    <x v="5778"/>
  </r>
  <r>
    <n v="7193"/>
    <x v="3570"/>
    <x v="0"/>
    <x v="393"/>
    <x v="358"/>
    <x v="0"/>
    <s v="JK-15205"/>
    <x v="523"/>
    <x v="0"/>
    <s v="United States"/>
    <x v="146"/>
    <x v="2"/>
    <x v="186"/>
    <x v="0"/>
    <x v="1159"/>
    <x v="1"/>
    <x v="6"/>
    <x v="33"/>
    <x v="4844"/>
    <x v="8"/>
    <x v="2"/>
    <x v="5779"/>
  </r>
  <r>
    <n v="7194"/>
    <x v="3571"/>
    <x v="0"/>
    <x v="1151"/>
    <x v="1242"/>
    <x v="2"/>
    <s v="JS-15880"/>
    <x v="365"/>
    <x v="0"/>
    <s v="United States"/>
    <x v="118"/>
    <x v="32"/>
    <x v="148"/>
    <x v="0"/>
    <x v="906"/>
    <x v="1"/>
    <x v="4"/>
    <x v="889"/>
    <x v="4845"/>
    <x v="5"/>
    <x v="0"/>
    <x v="5780"/>
  </r>
  <r>
    <n v="7195"/>
    <x v="3571"/>
    <x v="0"/>
    <x v="1151"/>
    <x v="1242"/>
    <x v="2"/>
    <s v="JS-15880"/>
    <x v="365"/>
    <x v="0"/>
    <s v="United States"/>
    <x v="118"/>
    <x v="32"/>
    <x v="148"/>
    <x v="0"/>
    <x v="122"/>
    <x v="1"/>
    <x v="8"/>
    <x v="122"/>
    <x v="204"/>
    <x v="4"/>
    <x v="0"/>
    <x v="206"/>
  </r>
  <r>
    <n v="7196"/>
    <x v="3572"/>
    <x v="0"/>
    <x v="373"/>
    <x v="398"/>
    <x v="1"/>
    <s v="PO-19180"/>
    <x v="178"/>
    <x v="2"/>
    <s v="United States"/>
    <x v="4"/>
    <x v="4"/>
    <x v="5"/>
    <x v="1"/>
    <x v="28"/>
    <x v="0"/>
    <x v="5"/>
    <x v="1301"/>
    <x v="4846"/>
    <x v="0"/>
    <x v="0"/>
    <x v="5781"/>
  </r>
  <r>
    <n v="7197"/>
    <x v="3573"/>
    <x v="2"/>
    <x v="759"/>
    <x v="1044"/>
    <x v="1"/>
    <s v="MH-17290"/>
    <x v="762"/>
    <x v="2"/>
    <s v="United States"/>
    <x v="1"/>
    <x v="1"/>
    <x v="1"/>
    <x v="1"/>
    <x v="1046"/>
    <x v="1"/>
    <x v="6"/>
    <x v="1026"/>
    <x v="1591"/>
    <x v="2"/>
    <x v="0"/>
    <x v="1684"/>
  </r>
  <r>
    <n v="7198"/>
    <x v="3573"/>
    <x v="2"/>
    <x v="759"/>
    <x v="1044"/>
    <x v="1"/>
    <s v="MH-17290"/>
    <x v="762"/>
    <x v="2"/>
    <s v="United States"/>
    <x v="1"/>
    <x v="1"/>
    <x v="1"/>
    <x v="1"/>
    <x v="1729"/>
    <x v="1"/>
    <x v="2"/>
    <x v="1707"/>
    <x v="2380"/>
    <x v="0"/>
    <x v="0"/>
    <x v="5782"/>
  </r>
  <r>
    <n v="7199"/>
    <x v="3574"/>
    <x v="1"/>
    <x v="1067"/>
    <x v="1243"/>
    <x v="1"/>
    <s v="PO-19180"/>
    <x v="178"/>
    <x v="2"/>
    <s v="United States"/>
    <x v="20"/>
    <x v="15"/>
    <x v="45"/>
    <x v="3"/>
    <x v="250"/>
    <x v="1"/>
    <x v="6"/>
    <x v="248"/>
    <x v="493"/>
    <x v="0"/>
    <x v="0"/>
    <x v="5783"/>
  </r>
  <r>
    <n v="7200"/>
    <x v="3574"/>
    <x v="1"/>
    <x v="1067"/>
    <x v="1243"/>
    <x v="1"/>
    <s v="PO-19180"/>
    <x v="178"/>
    <x v="2"/>
    <s v="United States"/>
    <x v="20"/>
    <x v="15"/>
    <x v="45"/>
    <x v="3"/>
    <x v="302"/>
    <x v="2"/>
    <x v="7"/>
    <x v="299"/>
    <x v="4847"/>
    <x v="0"/>
    <x v="0"/>
    <x v="4930"/>
  </r>
  <r>
    <n v="7201"/>
    <x v="3575"/>
    <x v="0"/>
    <x v="581"/>
    <x v="845"/>
    <x v="1"/>
    <s v="HF-14995"/>
    <x v="520"/>
    <x v="0"/>
    <s v="United States"/>
    <x v="2"/>
    <x v="2"/>
    <x v="2"/>
    <x v="0"/>
    <x v="1285"/>
    <x v="2"/>
    <x v="7"/>
    <x v="1262"/>
    <x v="4848"/>
    <x v="7"/>
    <x v="2"/>
    <x v="5784"/>
  </r>
  <r>
    <n v="7202"/>
    <x v="3575"/>
    <x v="0"/>
    <x v="581"/>
    <x v="845"/>
    <x v="1"/>
    <s v="HF-14995"/>
    <x v="520"/>
    <x v="0"/>
    <s v="United States"/>
    <x v="2"/>
    <x v="2"/>
    <x v="2"/>
    <x v="0"/>
    <x v="977"/>
    <x v="0"/>
    <x v="3"/>
    <x v="824"/>
    <x v="4849"/>
    <x v="3"/>
    <x v="1"/>
    <x v="5785"/>
  </r>
  <r>
    <n v="7203"/>
    <x v="3576"/>
    <x v="0"/>
    <x v="99"/>
    <x v="464"/>
    <x v="3"/>
    <s v="VB-21745"/>
    <x v="146"/>
    <x v="1"/>
    <s v="United States"/>
    <x v="30"/>
    <x v="15"/>
    <x v="144"/>
    <x v="3"/>
    <x v="1814"/>
    <x v="0"/>
    <x v="5"/>
    <x v="1795"/>
    <x v="4850"/>
    <x v="2"/>
    <x v="0"/>
    <x v="5786"/>
  </r>
  <r>
    <n v="7204"/>
    <x v="3577"/>
    <x v="2"/>
    <x v="282"/>
    <x v="302"/>
    <x v="1"/>
    <s v="MG-17890"/>
    <x v="450"/>
    <x v="2"/>
    <s v="United States"/>
    <x v="490"/>
    <x v="10"/>
    <x v="585"/>
    <x v="2"/>
    <x v="1677"/>
    <x v="0"/>
    <x v="5"/>
    <x v="1656"/>
    <x v="4851"/>
    <x v="1"/>
    <x v="7"/>
    <x v="5787"/>
  </r>
  <r>
    <n v="7205"/>
    <x v="3578"/>
    <x v="1"/>
    <x v="229"/>
    <x v="731"/>
    <x v="1"/>
    <s v="BO-11425"/>
    <x v="491"/>
    <x v="0"/>
    <s v="United States"/>
    <x v="20"/>
    <x v="15"/>
    <x v="23"/>
    <x v="3"/>
    <x v="1279"/>
    <x v="1"/>
    <x v="6"/>
    <x v="1255"/>
    <x v="2398"/>
    <x v="0"/>
    <x v="0"/>
    <x v="5788"/>
  </r>
  <r>
    <n v="7206"/>
    <x v="3579"/>
    <x v="3"/>
    <x v="280"/>
    <x v="299"/>
    <x v="1"/>
    <s v="CM-12115"/>
    <x v="441"/>
    <x v="0"/>
    <s v="United States"/>
    <x v="8"/>
    <x v="1"/>
    <x v="9"/>
    <x v="1"/>
    <x v="698"/>
    <x v="0"/>
    <x v="5"/>
    <x v="691"/>
    <x v="45"/>
    <x v="0"/>
    <x v="0"/>
    <x v="843"/>
  </r>
  <r>
    <n v="7207"/>
    <x v="3579"/>
    <x v="3"/>
    <x v="280"/>
    <x v="299"/>
    <x v="1"/>
    <s v="CM-12115"/>
    <x v="441"/>
    <x v="0"/>
    <s v="United States"/>
    <x v="8"/>
    <x v="1"/>
    <x v="9"/>
    <x v="1"/>
    <x v="1794"/>
    <x v="2"/>
    <x v="15"/>
    <x v="1775"/>
    <x v="4852"/>
    <x v="10"/>
    <x v="2"/>
    <x v="5789"/>
  </r>
  <r>
    <n v="7208"/>
    <x v="3580"/>
    <x v="0"/>
    <x v="108"/>
    <x v="250"/>
    <x v="2"/>
    <s v="LC-16930"/>
    <x v="18"/>
    <x v="1"/>
    <s v="United States"/>
    <x v="42"/>
    <x v="16"/>
    <x v="51"/>
    <x v="1"/>
    <x v="853"/>
    <x v="1"/>
    <x v="6"/>
    <x v="838"/>
    <x v="2154"/>
    <x v="0"/>
    <x v="2"/>
    <x v="2320"/>
  </r>
  <r>
    <n v="7209"/>
    <x v="3580"/>
    <x v="0"/>
    <x v="108"/>
    <x v="250"/>
    <x v="2"/>
    <s v="LC-16930"/>
    <x v="18"/>
    <x v="1"/>
    <s v="United States"/>
    <x v="42"/>
    <x v="16"/>
    <x v="51"/>
    <x v="1"/>
    <x v="1810"/>
    <x v="1"/>
    <x v="10"/>
    <x v="1791"/>
    <x v="561"/>
    <x v="4"/>
    <x v="2"/>
    <x v="570"/>
  </r>
  <r>
    <n v="7210"/>
    <x v="3580"/>
    <x v="0"/>
    <x v="108"/>
    <x v="250"/>
    <x v="2"/>
    <s v="LC-16930"/>
    <x v="18"/>
    <x v="1"/>
    <s v="United States"/>
    <x v="42"/>
    <x v="16"/>
    <x v="51"/>
    <x v="1"/>
    <x v="457"/>
    <x v="1"/>
    <x v="10"/>
    <x v="453"/>
    <x v="383"/>
    <x v="0"/>
    <x v="2"/>
    <x v="3389"/>
  </r>
  <r>
    <n v="7211"/>
    <x v="3581"/>
    <x v="0"/>
    <x v="799"/>
    <x v="29"/>
    <x v="1"/>
    <s v="EH-13765"/>
    <x v="553"/>
    <x v="1"/>
    <s v="United States"/>
    <x v="4"/>
    <x v="4"/>
    <x v="60"/>
    <x v="1"/>
    <x v="1603"/>
    <x v="1"/>
    <x v="10"/>
    <x v="1586"/>
    <x v="4740"/>
    <x v="1"/>
    <x v="0"/>
    <x v="5635"/>
  </r>
  <r>
    <n v="7212"/>
    <x v="3581"/>
    <x v="0"/>
    <x v="799"/>
    <x v="29"/>
    <x v="1"/>
    <s v="EH-13765"/>
    <x v="553"/>
    <x v="1"/>
    <s v="United States"/>
    <x v="4"/>
    <x v="4"/>
    <x v="60"/>
    <x v="1"/>
    <x v="61"/>
    <x v="1"/>
    <x v="8"/>
    <x v="61"/>
    <x v="4853"/>
    <x v="13"/>
    <x v="2"/>
    <x v="5790"/>
  </r>
  <r>
    <n v="7213"/>
    <x v="3581"/>
    <x v="0"/>
    <x v="799"/>
    <x v="29"/>
    <x v="1"/>
    <s v="EH-13765"/>
    <x v="553"/>
    <x v="1"/>
    <s v="United States"/>
    <x v="4"/>
    <x v="4"/>
    <x v="60"/>
    <x v="1"/>
    <x v="605"/>
    <x v="1"/>
    <x v="8"/>
    <x v="600"/>
    <x v="3938"/>
    <x v="1"/>
    <x v="2"/>
    <x v="4547"/>
  </r>
  <r>
    <n v="7214"/>
    <x v="3582"/>
    <x v="3"/>
    <x v="453"/>
    <x v="163"/>
    <x v="1"/>
    <s v="MC-17275"/>
    <x v="507"/>
    <x v="0"/>
    <s v="United States"/>
    <x v="491"/>
    <x v="1"/>
    <x v="586"/>
    <x v="1"/>
    <x v="1123"/>
    <x v="1"/>
    <x v="2"/>
    <x v="1102"/>
    <x v="1674"/>
    <x v="1"/>
    <x v="0"/>
    <x v="4030"/>
  </r>
  <r>
    <n v="7215"/>
    <x v="3583"/>
    <x v="1"/>
    <x v="874"/>
    <x v="12"/>
    <x v="0"/>
    <s v="HW-14935"/>
    <x v="304"/>
    <x v="1"/>
    <s v="United States"/>
    <x v="66"/>
    <x v="12"/>
    <x v="185"/>
    <x v="2"/>
    <x v="1210"/>
    <x v="1"/>
    <x v="6"/>
    <x v="1186"/>
    <x v="1235"/>
    <x v="2"/>
    <x v="0"/>
    <x v="2074"/>
  </r>
  <r>
    <n v="7216"/>
    <x v="3583"/>
    <x v="1"/>
    <x v="874"/>
    <x v="12"/>
    <x v="0"/>
    <s v="HW-14935"/>
    <x v="304"/>
    <x v="1"/>
    <s v="United States"/>
    <x v="66"/>
    <x v="12"/>
    <x v="185"/>
    <x v="2"/>
    <x v="860"/>
    <x v="1"/>
    <x v="10"/>
    <x v="846"/>
    <x v="243"/>
    <x v="4"/>
    <x v="0"/>
    <x v="245"/>
  </r>
  <r>
    <n v="7217"/>
    <x v="3584"/>
    <x v="1"/>
    <x v="910"/>
    <x v="1192"/>
    <x v="2"/>
    <s v="LC-16870"/>
    <x v="48"/>
    <x v="0"/>
    <s v="United States"/>
    <x v="8"/>
    <x v="1"/>
    <x v="9"/>
    <x v="1"/>
    <x v="454"/>
    <x v="1"/>
    <x v="6"/>
    <x v="450"/>
    <x v="138"/>
    <x v="1"/>
    <x v="0"/>
    <x v="4153"/>
  </r>
  <r>
    <n v="7218"/>
    <x v="3584"/>
    <x v="1"/>
    <x v="910"/>
    <x v="1192"/>
    <x v="2"/>
    <s v="LC-16870"/>
    <x v="48"/>
    <x v="0"/>
    <s v="United States"/>
    <x v="8"/>
    <x v="1"/>
    <x v="9"/>
    <x v="1"/>
    <x v="920"/>
    <x v="1"/>
    <x v="8"/>
    <x v="1749"/>
    <x v="4854"/>
    <x v="0"/>
    <x v="2"/>
    <x v="5791"/>
  </r>
  <r>
    <n v="7219"/>
    <x v="3584"/>
    <x v="1"/>
    <x v="910"/>
    <x v="1192"/>
    <x v="2"/>
    <s v="LC-16870"/>
    <x v="48"/>
    <x v="0"/>
    <s v="United States"/>
    <x v="8"/>
    <x v="1"/>
    <x v="9"/>
    <x v="1"/>
    <x v="106"/>
    <x v="2"/>
    <x v="11"/>
    <x v="106"/>
    <x v="2121"/>
    <x v="4"/>
    <x v="0"/>
    <x v="2285"/>
  </r>
  <r>
    <n v="7220"/>
    <x v="3584"/>
    <x v="1"/>
    <x v="910"/>
    <x v="1192"/>
    <x v="2"/>
    <s v="LC-16870"/>
    <x v="48"/>
    <x v="0"/>
    <s v="United States"/>
    <x v="8"/>
    <x v="1"/>
    <x v="9"/>
    <x v="1"/>
    <x v="582"/>
    <x v="1"/>
    <x v="8"/>
    <x v="577"/>
    <x v="2000"/>
    <x v="0"/>
    <x v="2"/>
    <x v="5418"/>
  </r>
  <r>
    <n v="7221"/>
    <x v="3585"/>
    <x v="3"/>
    <x v="1152"/>
    <x v="705"/>
    <x v="1"/>
    <s v="BP-11290"/>
    <x v="443"/>
    <x v="0"/>
    <s v="United States"/>
    <x v="10"/>
    <x v="9"/>
    <x v="11"/>
    <x v="3"/>
    <x v="569"/>
    <x v="1"/>
    <x v="8"/>
    <x v="564"/>
    <x v="4855"/>
    <x v="1"/>
    <x v="6"/>
    <x v="5792"/>
  </r>
  <r>
    <n v="7222"/>
    <x v="3586"/>
    <x v="3"/>
    <x v="678"/>
    <x v="523"/>
    <x v="1"/>
    <s v="TG-21310"/>
    <x v="592"/>
    <x v="0"/>
    <s v="United States"/>
    <x v="20"/>
    <x v="15"/>
    <x v="45"/>
    <x v="3"/>
    <x v="1676"/>
    <x v="2"/>
    <x v="7"/>
    <x v="1655"/>
    <x v="4856"/>
    <x v="1"/>
    <x v="0"/>
    <x v="5793"/>
  </r>
  <r>
    <n v="7223"/>
    <x v="3587"/>
    <x v="3"/>
    <x v="264"/>
    <x v="371"/>
    <x v="1"/>
    <s v="MC-18100"/>
    <x v="498"/>
    <x v="0"/>
    <s v="United States"/>
    <x v="22"/>
    <x v="10"/>
    <x v="36"/>
    <x v="2"/>
    <x v="658"/>
    <x v="2"/>
    <x v="11"/>
    <x v="652"/>
    <x v="1390"/>
    <x v="1"/>
    <x v="2"/>
    <x v="5794"/>
  </r>
  <r>
    <n v="7224"/>
    <x v="3588"/>
    <x v="0"/>
    <x v="216"/>
    <x v="461"/>
    <x v="1"/>
    <s v="RB-19360"/>
    <x v="181"/>
    <x v="0"/>
    <s v="United States"/>
    <x v="8"/>
    <x v="1"/>
    <x v="34"/>
    <x v="1"/>
    <x v="40"/>
    <x v="2"/>
    <x v="7"/>
    <x v="40"/>
    <x v="4360"/>
    <x v="1"/>
    <x v="2"/>
    <x v="5795"/>
  </r>
  <r>
    <n v="7225"/>
    <x v="3588"/>
    <x v="0"/>
    <x v="216"/>
    <x v="461"/>
    <x v="1"/>
    <s v="RB-19360"/>
    <x v="181"/>
    <x v="0"/>
    <s v="United States"/>
    <x v="8"/>
    <x v="1"/>
    <x v="34"/>
    <x v="1"/>
    <x v="1656"/>
    <x v="1"/>
    <x v="9"/>
    <x v="1635"/>
    <x v="4857"/>
    <x v="3"/>
    <x v="0"/>
    <x v="5796"/>
  </r>
  <r>
    <n v="7226"/>
    <x v="3588"/>
    <x v="0"/>
    <x v="216"/>
    <x v="461"/>
    <x v="1"/>
    <s v="RB-19360"/>
    <x v="181"/>
    <x v="0"/>
    <s v="United States"/>
    <x v="8"/>
    <x v="1"/>
    <x v="34"/>
    <x v="1"/>
    <x v="442"/>
    <x v="0"/>
    <x v="5"/>
    <x v="437"/>
    <x v="4858"/>
    <x v="4"/>
    <x v="0"/>
    <x v="5797"/>
  </r>
  <r>
    <n v="7227"/>
    <x v="3589"/>
    <x v="3"/>
    <x v="642"/>
    <x v="458"/>
    <x v="1"/>
    <s v="ES-14080"/>
    <x v="20"/>
    <x v="1"/>
    <s v="United States"/>
    <x v="10"/>
    <x v="9"/>
    <x v="63"/>
    <x v="3"/>
    <x v="1030"/>
    <x v="1"/>
    <x v="10"/>
    <x v="1012"/>
    <x v="3971"/>
    <x v="2"/>
    <x v="2"/>
    <x v="5798"/>
  </r>
  <r>
    <n v="7228"/>
    <x v="3589"/>
    <x v="3"/>
    <x v="642"/>
    <x v="458"/>
    <x v="1"/>
    <s v="ES-14080"/>
    <x v="20"/>
    <x v="1"/>
    <s v="United States"/>
    <x v="10"/>
    <x v="9"/>
    <x v="63"/>
    <x v="3"/>
    <x v="764"/>
    <x v="2"/>
    <x v="11"/>
    <x v="756"/>
    <x v="4859"/>
    <x v="2"/>
    <x v="2"/>
    <x v="5799"/>
  </r>
  <r>
    <n v="7229"/>
    <x v="3590"/>
    <x v="2"/>
    <x v="836"/>
    <x v="1172"/>
    <x v="2"/>
    <s v="RD-19720"/>
    <x v="742"/>
    <x v="0"/>
    <s v="United States"/>
    <x v="8"/>
    <x v="1"/>
    <x v="34"/>
    <x v="1"/>
    <x v="440"/>
    <x v="1"/>
    <x v="8"/>
    <x v="435"/>
    <x v="4860"/>
    <x v="5"/>
    <x v="2"/>
    <x v="5800"/>
  </r>
  <r>
    <n v="7230"/>
    <x v="3590"/>
    <x v="2"/>
    <x v="836"/>
    <x v="1172"/>
    <x v="2"/>
    <s v="RD-19720"/>
    <x v="742"/>
    <x v="0"/>
    <s v="United States"/>
    <x v="8"/>
    <x v="1"/>
    <x v="34"/>
    <x v="1"/>
    <x v="229"/>
    <x v="1"/>
    <x v="10"/>
    <x v="227"/>
    <x v="4861"/>
    <x v="1"/>
    <x v="0"/>
    <x v="5801"/>
  </r>
  <r>
    <n v="7231"/>
    <x v="3591"/>
    <x v="3"/>
    <x v="677"/>
    <x v="1097"/>
    <x v="2"/>
    <s v="SC-20380"/>
    <x v="618"/>
    <x v="0"/>
    <s v="United States"/>
    <x v="54"/>
    <x v="29"/>
    <x v="69"/>
    <x v="3"/>
    <x v="1087"/>
    <x v="1"/>
    <x v="8"/>
    <x v="1068"/>
    <x v="4862"/>
    <x v="0"/>
    <x v="0"/>
    <x v="5802"/>
  </r>
  <r>
    <n v="7232"/>
    <x v="3591"/>
    <x v="3"/>
    <x v="677"/>
    <x v="1097"/>
    <x v="2"/>
    <s v="SC-20380"/>
    <x v="618"/>
    <x v="0"/>
    <s v="United States"/>
    <x v="54"/>
    <x v="29"/>
    <x v="69"/>
    <x v="3"/>
    <x v="1778"/>
    <x v="1"/>
    <x v="9"/>
    <x v="1759"/>
    <x v="4369"/>
    <x v="0"/>
    <x v="0"/>
    <x v="5119"/>
  </r>
  <r>
    <n v="7233"/>
    <x v="3591"/>
    <x v="3"/>
    <x v="677"/>
    <x v="1097"/>
    <x v="2"/>
    <s v="SC-20380"/>
    <x v="618"/>
    <x v="0"/>
    <s v="United States"/>
    <x v="54"/>
    <x v="29"/>
    <x v="69"/>
    <x v="3"/>
    <x v="987"/>
    <x v="1"/>
    <x v="10"/>
    <x v="971"/>
    <x v="3320"/>
    <x v="4"/>
    <x v="0"/>
    <x v="5803"/>
  </r>
  <r>
    <n v="7234"/>
    <x v="3592"/>
    <x v="0"/>
    <x v="387"/>
    <x v="331"/>
    <x v="1"/>
    <s v="GB-14575"/>
    <x v="673"/>
    <x v="0"/>
    <s v="United States"/>
    <x v="20"/>
    <x v="15"/>
    <x v="164"/>
    <x v="3"/>
    <x v="378"/>
    <x v="0"/>
    <x v="5"/>
    <x v="374"/>
    <x v="4863"/>
    <x v="8"/>
    <x v="0"/>
    <x v="5804"/>
  </r>
  <r>
    <n v="7235"/>
    <x v="3592"/>
    <x v="0"/>
    <x v="387"/>
    <x v="331"/>
    <x v="1"/>
    <s v="GB-14575"/>
    <x v="673"/>
    <x v="0"/>
    <s v="United States"/>
    <x v="20"/>
    <x v="15"/>
    <x v="164"/>
    <x v="3"/>
    <x v="548"/>
    <x v="1"/>
    <x v="10"/>
    <x v="543"/>
    <x v="91"/>
    <x v="0"/>
    <x v="0"/>
    <x v="2056"/>
  </r>
  <r>
    <n v="7236"/>
    <x v="3592"/>
    <x v="0"/>
    <x v="387"/>
    <x v="331"/>
    <x v="1"/>
    <s v="GB-14575"/>
    <x v="673"/>
    <x v="0"/>
    <s v="United States"/>
    <x v="20"/>
    <x v="15"/>
    <x v="164"/>
    <x v="3"/>
    <x v="1311"/>
    <x v="1"/>
    <x v="8"/>
    <x v="1288"/>
    <x v="1971"/>
    <x v="0"/>
    <x v="2"/>
    <x v="2122"/>
  </r>
  <r>
    <n v="7237"/>
    <x v="3593"/>
    <x v="2"/>
    <x v="1035"/>
    <x v="28"/>
    <x v="2"/>
    <s v="FP-14320"/>
    <x v="224"/>
    <x v="0"/>
    <s v="United States"/>
    <x v="1"/>
    <x v="1"/>
    <x v="13"/>
    <x v="1"/>
    <x v="649"/>
    <x v="1"/>
    <x v="6"/>
    <x v="643"/>
    <x v="880"/>
    <x v="1"/>
    <x v="0"/>
    <x v="5805"/>
  </r>
  <r>
    <n v="7238"/>
    <x v="3594"/>
    <x v="0"/>
    <x v="212"/>
    <x v="668"/>
    <x v="3"/>
    <s v="EA-14035"/>
    <x v="105"/>
    <x v="1"/>
    <s v="United States"/>
    <x v="10"/>
    <x v="9"/>
    <x v="105"/>
    <x v="3"/>
    <x v="1815"/>
    <x v="2"/>
    <x v="15"/>
    <x v="1796"/>
    <x v="4864"/>
    <x v="1"/>
    <x v="6"/>
    <x v="5806"/>
  </r>
  <r>
    <n v="7239"/>
    <x v="3595"/>
    <x v="0"/>
    <x v="435"/>
    <x v="525"/>
    <x v="1"/>
    <s v="SC-20305"/>
    <x v="253"/>
    <x v="0"/>
    <s v="United States"/>
    <x v="49"/>
    <x v="1"/>
    <x v="58"/>
    <x v="1"/>
    <x v="1448"/>
    <x v="0"/>
    <x v="5"/>
    <x v="1426"/>
    <x v="3384"/>
    <x v="3"/>
    <x v="0"/>
    <x v="5807"/>
  </r>
  <r>
    <n v="7240"/>
    <x v="3595"/>
    <x v="0"/>
    <x v="435"/>
    <x v="525"/>
    <x v="1"/>
    <s v="SC-20305"/>
    <x v="253"/>
    <x v="0"/>
    <s v="United States"/>
    <x v="49"/>
    <x v="1"/>
    <x v="58"/>
    <x v="1"/>
    <x v="152"/>
    <x v="1"/>
    <x v="12"/>
    <x v="33"/>
    <x v="1500"/>
    <x v="3"/>
    <x v="0"/>
    <x v="5808"/>
  </r>
  <r>
    <n v="7241"/>
    <x v="3596"/>
    <x v="3"/>
    <x v="756"/>
    <x v="77"/>
    <x v="0"/>
    <s v="JF-15355"/>
    <x v="282"/>
    <x v="0"/>
    <s v="United States"/>
    <x v="45"/>
    <x v="1"/>
    <x v="54"/>
    <x v="1"/>
    <x v="1462"/>
    <x v="0"/>
    <x v="5"/>
    <x v="1439"/>
    <x v="3766"/>
    <x v="3"/>
    <x v="0"/>
    <x v="5809"/>
  </r>
  <r>
    <n v="7242"/>
    <x v="3596"/>
    <x v="3"/>
    <x v="756"/>
    <x v="77"/>
    <x v="0"/>
    <s v="JF-15355"/>
    <x v="282"/>
    <x v="0"/>
    <s v="United States"/>
    <x v="45"/>
    <x v="1"/>
    <x v="54"/>
    <x v="1"/>
    <x v="612"/>
    <x v="1"/>
    <x v="8"/>
    <x v="607"/>
    <x v="4865"/>
    <x v="5"/>
    <x v="2"/>
    <x v="5810"/>
  </r>
  <r>
    <n v="7243"/>
    <x v="3596"/>
    <x v="3"/>
    <x v="756"/>
    <x v="77"/>
    <x v="0"/>
    <s v="JF-15355"/>
    <x v="282"/>
    <x v="0"/>
    <s v="United States"/>
    <x v="45"/>
    <x v="1"/>
    <x v="54"/>
    <x v="1"/>
    <x v="441"/>
    <x v="0"/>
    <x v="5"/>
    <x v="1710"/>
    <x v="4866"/>
    <x v="0"/>
    <x v="0"/>
    <x v="5811"/>
  </r>
  <r>
    <n v="7244"/>
    <x v="3597"/>
    <x v="3"/>
    <x v="629"/>
    <x v="554"/>
    <x v="0"/>
    <s v="TP-21415"/>
    <x v="599"/>
    <x v="0"/>
    <s v="United States"/>
    <x v="10"/>
    <x v="9"/>
    <x v="63"/>
    <x v="3"/>
    <x v="483"/>
    <x v="0"/>
    <x v="1"/>
    <x v="478"/>
    <x v="4867"/>
    <x v="6"/>
    <x v="4"/>
    <x v="5812"/>
  </r>
  <r>
    <n v="7245"/>
    <x v="3598"/>
    <x v="3"/>
    <x v="1053"/>
    <x v="1169"/>
    <x v="2"/>
    <s v="RL-19615"/>
    <x v="210"/>
    <x v="0"/>
    <s v="United States"/>
    <x v="1"/>
    <x v="1"/>
    <x v="13"/>
    <x v="1"/>
    <x v="1658"/>
    <x v="1"/>
    <x v="6"/>
    <x v="1637"/>
    <x v="4868"/>
    <x v="3"/>
    <x v="0"/>
    <x v="5813"/>
  </r>
  <r>
    <n v="7246"/>
    <x v="3599"/>
    <x v="3"/>
    <x v="839"/>
    <x v="758"/>
    <x v="1"/>
    <s v="SB-20170"/>
    <x v="641"/>
    <x v="0"/>
    <s v="United States"/>
    <x v="1"/>
    <x v="1"/>
    <x v="3"/>
    <x v="1"/>
    <x v="1043"/>
    <x v="1"/>
    <x v="4"/>
    <x v="1023"/>
    <x v="1383"/>
    <x v="2"/>
    <x v="0"/>
    <x v="1449"/>
  </r>
  <r>
    <n v="7247"/>
    <x v="3600"/>
    <x v="2"/>
    <x v="223"/>
    <x v="448"/>
    <x v="1"/>
    <s v="JS-15595"/>
    <x v="329"/>
    <x v="1"/>
    <s v="United States"/>
    <x v="38"/>
    <x v="24"/>
    <x v="47"/>
    <x v="3"/>
    <x v="1729"/>
    <x v="1"/>
    <x v="2"/>
    <x v="1707"/>
    <x v="1150"/>
    <x v="1"/>
    <x v="2"/>
    <x v="1192"/>
  </r>
  <r>
    <n v="7248"/>
    <x v="3600"/>
    <x v="2"/>
    <x v="223"/>
    <x v="448"/>
    <x v="1"/>
    <s v="JS-15595"/>
    <x v="329"/>
    <x v="1"/>
    <s v="United States"/>
    <x v="38"/>
    <x v="24"/>
    <x v="47"/>
    <x v="3"/>
    <x v="366"/>
    <x v="0"/>
    <x v="0"/>
    <x v="362"/>
    <x v="4869"/>
    <x v="2"/>
    <x v="5"/>
    <x v="5814"/>
  </r>
  <r>
    <n v="7249"/>
    <x v="3600"/>
    <x v="2"/>
    <x v="223"/>
    <x v="448"/>
    <x v="1"/>
    <s v="JS-15595"/>
    <x v="329"/>
    <x v="1"/>
    <s v="United States"/>
    <x v="38"/>
    <x v="24"/>
    <x v="47"/>
    <x v="3"/>
    <x v="700"/>
    <x v="1"/>
    <x v="4"/>
    <x v="693"/>
    <x v="4870"/>
    <x v="8"/>
    <x v="2"/>
    <x v="5815"/>
  </r>
  <r>
    <n v="7250"/>
    <x v="3601"/>
    <x v="1"/>
    <x v="593"/>
    <x v="770"/>
    <x v="0"/>
    <s v="BP-11155"/>
    <x v="669"/>
    <x v="0"/>
    <s v="United States"/>
    <x v="1"/>
    <x v="1"/>
    <x v="141"/>
    <x v="1"/>
    <x v="1580"/>
    <x v="2"/>
    <x v="11"/>
    <x v="1562"/>
    <x v="1006"/>
    <x v="0"/>
    <x v="0"/>
    <x v="5816"/>
  </r>
  <r>
    <n v="7251"/>
    <x v="3601"/>
    <x v="1"/>
    <x v="593"/>
    <x v="770"/>
    <x v="0"/>
    <s v="BP-11155"/>
    <x v="669"/>
    <x v="0"/>
    <s v="United States"/>
    <x v="1"/>
    <x v="1"/>
    <x v="141"/>
    <x v="1"/>
    <x v="1738"/>
    <x v="2"/>
    <x v="11"/>
    <x v="1718"/>
    <x v="4871"/>
    <x v="1"/>
    <x v="0"/>
    <x v="5817"/>
  </r>
  <r>
    <n v="7252"/>
    <x v="3602"/>
    <x v="0"/>
    <x v="278"/>
    <x v="48"/>
    <x v="1"/>
    <s v="EM-13825"/>
    <x v="605"/>
    <x v="1"/>
    <s v="United States"/>
    <x v="389"/>
    <x v="2"/>
    <x v="474"/>
    <x v="0"/>
    <x v="1816"/>
    <x v="1"/>
    <x v="2"/>
    <x v="1797"/>
    <x v="2145"/>
    <x v="4"/>
    <x v="2"/>
    <x v="2311"/>
  </r>
  <r>
    <n v="7253"/>
    <x v="3603"/>
    <x v="0"/>
    <x v="126"/>
    <x v="801"/>
    <x v="1"/>
    <s v="SC-20695"/>
    <x v="281"/>
    <x v="1"/>
    <s v="United States"/>
    <x v="43"/>
    <x v="12"/>
    <x v="526"/>
    <x v="2"/>
    <x v="1274"/>
    <x v="1"/>
    <x v="10"/>
    <x v="1250"/>
    <x v="4243"/>
    <x v="1"/>
    <x v="0"/>
    <x v="4951"/>
  </r>
  <r>
    <n v="7254"/>
    <x v="3604"/>
    <x v="0"/>
    <x v="198"/>
    <x v="204"/>
    <x v="1"/>
    <s v="EM-14140"/>
    <x v="670"/>
    <x v="2"/>
    <s v="United States"/>
    <x v="384"/>
    <x v="6"/>
    <x v="469"/>
    <x v="2"/>
    <x v="166"/>
    <x v="1"/>
    <x v="9"/>
    <x v="165"/>
    <x v="4872"/>
    <x v="1"/>
    <x v="0"/>
    <x v="5818"/>
  </r>
  <r>
    <n v="7255"/>
    <x v="3604"/>
    <x v="0"/>
    <x v="198"/>
    <x v="204"/>
    <x v="1"/>
    <s v="EM-14140"/>
    <x v="670"/>
    <x v="2"/>
    <s v="United States"/>
    <x v="384"/>
    <x v="6"/>
    <x v="469"/>
    <x v="2"/>
    <x v="1183"/>
    <x v="0"/>
    <x v="5"/>
    <x v="1160"/>
    <x v="4625"/>
    <x v="2"/>
    <x v="0"/>
    <x v="5819"/>
  </r>
  <r>
    <n v="7256"/>
    <x v="3604"/>
    <x v="0"/>
    <x v="198"/>
    <x v="204"/>
    <x v="1"/>
    <s v="EM-14140"/>
    <x v="670"/>
    <x v="2"/>
    <s v="United States"/>
    <x v="384"/>
    <x v="6"/>
    <x v="469"/>
    <x v="2"/>
    <x v="253"/>
    <x v="1"/>
    <x v="4"/>
    <x v="251"/>
    <x v="4873"/>
    <x v="4"/>
    <x v="0"/>
    <x v="5820"/>
  </r>
  <r>
    <n v="7257"/>
    <x v="3604"/>
    <x v="0"/>
    <x v="198"/>
    <x v="204"/>
    <x v="1"/>
    <s v="EM-14140"/>
    <x v="670"/>
    <x v="2"/>
    <s v="United States"/>
    <x v="384"/>
    <x v="6"/>
    <x v="469"/>
    <x v="2"/>
    <x v="324"/>
    <x v="1"/>
    <x v="6"/>
    <x v="321"/>
    <x v="348"/>
    <x v="0"/>
    <x v="0"/>
    <x v="356"/>
  </r>
  <r>
    <n v="7258"/>
    <x v="3604"/>
    <x v="0"/>
    <x v="198"/>
    <x v="204"/>
    <x v="1"/>
    <s v="EM-14140"/>
    <x v="670"/>
    <x v="2"/>
    <s v="United States"/>
    <x v="384"/>
    <x v="6"/>
    <x v="469"/>
    <x v="2"/>
    <x v="921"/>
    <x v="1"/>
    <x v="10"/>
    <x v="904"/>
    <x v="2713"/>
    <x v="5"/>
    <x v="0"/>
    <x v="3005"/>
  </r>
  <r>
    <n v="7259"/>
    <x v="3604"/>
    <x v="0"/>
    <x v="198"/>
    <x v="204"/>
    <x v="1"/>
    <s v="EM-14140"/>
    <x v="670"/>
    <x v="2"/>
    <s v="United States"/>
    <x v="384"/>
    <x v="6"/>
    <x v="469"/>
    <x v="2"/>
    <x v="134"/>
    <x v="1"/>
    <x v="6"/>
    <x v="134"/>
    <x v="456"/>
    <x v="2"/>
    <x v="0"/>
    <x v="4274"/>
  </r>
  <r>
    <n v="7260"/>
    <x v="3604"/>
    <x v="0"/>
    <x v="198"/>
    <x v="204"/>
    <x v="1"/>
    <s v="EM-14140"/>
    <x v="670"/>
    <x v="2"/>
    <s v="United States"/>
    <x v="384"/>
    <x v="6"/>
    <x v="469"/>
    <x v="2"/>
    <x v="974"/>
    <x v="1"/>
    <x v="10"/>
    <x v="959"/>
    <x v="1568"/>
    <x v="3"/>
    <x v="0"/>
    <x v="1657"/>
  </r>
  <r>
    <n v="7261"/>
    <x v="3604"/>
    <x v="0"/>
    <x v="198"/>
    <x v="204"/>
    <x v="1"/>
    <s v="EM-14140"/>
    <x v="670"/>
    <x v="2"/>
    <s v="United States"/>
    <x v="384"/>
    <x v="6"/>
    <x v="469"/>
    <x v="2"/>
    <x v="1066"/>
    <x v="2"/>
    <x v="7"/>
    <x v="1046"/>
    <x v="4874"/>
    <x v="7"/>
    <x v="0"/>
    <x v="5821"/>
  </r>
  <r>
    <n v="7262"/>
    <x v="3605"/>
    <x v="3"/>
    <x v="193"/>
    <x v="198"/>
    <x v="0"/>
    <s v="GZ-14545"/>
    <x v="433"/>
    <x v="1"/>
    <s v="United States"/>
    <x v="302"/>
    <x v="1"/>
    <x v="379"/>
    <x v="1"/>
    <x v="1706"/>
    <x v="1"/>
    <x v="6"/>
    <x v="1686"/>
    <x v="4875"/>
    <x v="3"/>
    <x v="0"/>
    <x v="5822"/>
  </r>
  <r>
    <n v="7263"/>
    <x v="3606"/>
    <x v="3"/>
    <x v="760"/>
    <x v="980"/>
    <x v="1"/>
    <s v="ML-17395"/>
    <x v="504"/>
    <x v="1"/>
    <s v="United States"/>
    <x v="10"/>
    <x v="9"/>
    <x v="63"/>
    <x v="3"/>
    <x v="47"/>
    <x v="2"/>
    <x v="7"/>
    <x v="47"/>
    <x v="404"/>
    <x v="2"/>
    <x v="10"/>
    <x v="5823"/>
  </r>
  <r>
    <n v="7264"/>
    <x v="3606"/>
    <x v="3"/>
    <x v="760"/>
    <x v="980"/>
    <x v="1"/>
    <s v="ML-17395"/>
    <x v="504"/>
    <x v="1"/>
    <s v="United States"/>
    <x v="10"/>
    <x v="9"/>
    <x v="63"/>
    <x v="3"/>
    <x v="1652"/>
    <x v="1"/>
    <x v="12"/>
    <x v="1632"/>
    <x v="2511"/>
    <x v="4"/>
    <x v="2"/>
    <x v="5824"/>
  </r>
  <r>
    <n v="7265"/>
    <x v="3607"/>
    <x v="3"/>
    <x v="487"/>
    <x v="1244"/>
    <x v="1"/>
    <s v="PG-18895"/>
    <x v="38"/>
    <x v="0"/>
    <s v="United States"/>
    <x v="24"/>
    <x v="17"/>
    <x v="28"/>
    <x v="0"/>
    <x v="1502"/>
    <x v="1"/>
    <x v="6"/>
    <x v="1481"/>
    <x v="2570"/>
    <x v="3"/>
    <x v="0"/>
    <x v="2818"/>
  </r>
  <r>
    <n v="7266"/>
    <x v="3608"/>
    <x v="2"/>
    <x v="533"/>
    <x v="158"/>
    <x v="0"/>
    <s v="DK-12835"/>
    <x v="460"/>
    <x v="1"/>
    <s v="United States"/>
    <x v="12"/>
    <x v="5"/>
    <x v="14"/>
    <x v="2"/>
    <x v="913"/>
    <x v="0"/>
    <x v="1"/>
    <x v="896"/>
    <x v="1177"/>
    <x v="0"/>
    <x v="4"/>
    <x v="5825"/>
  </r>
  <r>
    <n v="7267"/>
    <x v="3609"/>
    <x v="3"/>
    <x v="1153"/>
    <x v="766"/>
    <x v="3"/>
    <s v="SJ-20215"/>
    <x v="695"/>
    <x v="0"/>
    <s v="United States"/>
    <x v="29"/>
    <x v="18"/>
    <x v="84"/>
    <x v="0"/>
    <x v="528"/>
    <x v="1"/>
    <x v="8"/>
    <x v="523"/>
    <x v="4876"/>
    <x v="1"/>
    <x v="6"/>
    <x v="5826"/>
  </r>
  <r>
    <n v="7268"/>
    <x v="3609"/>
    <x v="3"/>
    <x v="1153"/>
    <x v="766"/>
    <x v="3"/>
    <s v="SJ-20215"/>
    <x v="695"/>
    <x v="0"/>
    <s v="United States"/>
    <x v="29"/>
    <x v="18"/>
    <x v="84"/>
    <x v="0"/>
    <x v="1018"/>
    <x v="1"/>
    <x v="4"/>
    <x v="1000"/>
    <x v="1743"/>
    <x v="4"/>
    <x v="2"/>
    <x v="5827"/>
  </r>
  <r>
    <n v="7269"/>
    <x v="3610"/>
    <x v="0"/>
    <x v="1154"/>
    <x v="13"/>
    <x v="1"/>
    <s v="AG-10675"/>
    <x v="165"/>
    <x v="0"/>
    <s v="United States"/>
    <x v="3"/>
    <x v="3"/>
    <x v="4"/>
    <x v="0"/>
    <x v="1558"/>
    <x v="1"/>
    <x v="10"/>
    <x v="1538"/>
    <x v="2879"/>
    <x v="0"/>
    <x v="2"/>
    <x v="3201"/>
  </r>
  <r>
    <n v="7270"/>
    <x v="3610"/>
    <x v="0"/>
    <x v="1154"/>
    <x v="13"/>
    <x v="1"/>
    <s v="AG-10675"/>
    <x v="165"/>
    <x v="0"/>
    <s v="United States"/>
    <x v="3"/>
    <x v="3"/>
    <x v="4"/>
    <x v="0"/>
    <x v="1817"/>
    <x v="0"/>
    <x v="5"/>
    <x v="1798"/>
    <x v="4877"/>
    <x v="8"/>
    <x v="2"/>
    <x v="5828"/>
  </r>
  <r>
    <n v="7271"/>
    <x v="3611"/>
    <x v="0"/>
    <x v="1142"/>
    <x v="42"/>
    <x v="1"/>
    <s v="KD-16495"/>
    <x v="470"/>
    <x v="1"/>
    <s v="United States"/>
    <x v="49"/>
    <x v="1"/>
    <x v="58"/>
    <x v="1"/>
    <x v="1162"/>
    <x v="0"/>
    <x v="0"/>
    <x v="1140"/>
    <x v="4878"/>
    <x v="0"/>
    <x v="11"/>
    <x v="5829"/>
  </r>
  <r>
    <n v="7272"/>
    <x v="3611"/>
    <x v="0"/>
    <x v="1142"/>
    <x v="42"/>
    <x v="1"/>
    <s v="KD-16495"/>
    <x v="470"/>
    <x v="1"/>
    <s v="United States"/>
    <x v="49"/>
    <x v="1"/>
    <x v="58"/>
    <x v="1"/>
    <x v="1298"/>
    <x v="1"/>
    <x v="9"/>
    <x v="1274"/>
    <x v="2053"/>
    <x v="4"/>
    <x v="0"/>
    <x v="5535"/>
  </r>
  <r>
    <n v="7273"/>
    <x v="3612"/>
    <x v="0"/>
    <x v="1155"/>
    <x v="802"/>
    <x v="1"/>
    <s v="EB-13975"/>
    <x v="424"/>
    <x v="1"/>
    <s v="United States"/>
    <x v="247"/>
    <x v="3"/>
    <x v="306"/>
    <x v="0"/>
    <x v="505"/>
    <x v="1"/>
    <x v="14"/>
    <x v="500"/>
    <x v="4879"/>
    <x v="0"/>
    <x v="2"/>
    <x v="5830"/>
  </r>
  <r>
    <n v="7274"/>
    <x v="3612"/>
    <x v="0"/>
    <x v="1155"/>
    <x v="802"/>
    <x v="1"/>
    <s v="EB-13975"/>
    <x v="424"/>
    <x v="1"/>
    <s v="United States"/>
    <x v="247"/>
    <x v="3"/>
    <x v="306"/>
    <x v="0"/>
    <x v="248"/>
    <x v="1"/>
    <x v="8"/>
    <x v="246"/>
    <x v="4880"/>
    <x v="1"/>
    <x v="6"/>
    <x v="5831"/>
  </r>
  <r>
    <n v="7275"/>
    <x v="3613"/>
    <x v="1"/>
    <x v="50"/>
    <x v="50"/>
    <x v="1"/>
    <s v="AW-10930"/>
    <x v="585"/>
    <x v="2"/>
    <s v="United States"/>
    <x v="433"/>
    <x v="37"/>
    <x v="523"/>
    <x v="1"/>
    <x v="1495"/>
    <x v="2"/>
    <x v="7"/>
    <x v="1474"/>
    <x v="107"/>
    <x v="2"/>
    <x v="2"/>
    <x v="5182"/>
  </r>
  <r>
    <n v="7276"/>
    <x v="3613"/>
    <x v="1"/>
    <x v="50"/>
    <x v="50"/>
    <x v="1"/>
    <s v="AW-10930"/>
    <x v="585"/>
    <x v="2"/>
    <s v="United States"/>
    <x v="433"/>
    <x v="37"/>
    <x v="523"/>
    <x v="1"/>
    <x v="645"/>
    <x v="0"/>
    <x v="5"/>
    <x v="639"/>
    <x v="4881"/>
    <x v="3"/>
    <x v="0"/>
    <x v="5832"/>
  </r>
  <r>
    <n v="7277"/>
    <x v="3614"/>
    <x v="2"/>
    <x v="981"/>
    <x v="1057"/>
    <x v="1"/>
    <s v="JK-16120"/>
    <x v="451"/>
    <x v="2"/>
    <s v="United States"/>
    <x v="2"/>
    <x v="2"/>
    <x v="2"/>
    <x v="0"/>
    <x v="1336"/>
    <x v="2"/>
    <x v="11"/>
    <x v="1312"/>
    <x v="4882"/>
    <x v="12"/>
    <x v="2"/>
    <x v="5833"/>
  </r>
  <r>
    <n v="7278"/>
    <x v="3615"/>
    <x v="0"/>
    <x v="1080"/>
    <x v="246"/>
    <x v="2"/>
    <s v="TC-21535"/>
    <x v="426"/>
    <x v="2"/>
    <s v="United States"/>
    <x v="8"/>
    <x v="1"/>
    <x v="94"/>
    <x v="1"/>
    <x v="1804"/>
    <x v="2"/>
    <x v="7"/>
    <x v="1785"/>
    <x v="4883"/>
    <x v="0"/>
    <x v="2"/>
    <x v="5834"/>
  </r>
  <r>
    <n v="7279"/>
    <x v="3615"/>
    <x v="0"/>
    <x v="1080"/>
    <x v="246"/>
    <x v="2"/>
    <s v="TC-21535"/>
    <x v="426"/>
    <x v="2"/>
    <s v="United States"/>
    <x v="8"/>
    <x v="1"/>
    <x v="94"/>
    <x v="1"/>
    <x v="1301"/>
    <x v="2"/>
    <x v="11"/>
    <x v="1277"/>
    <x v="1948"/>
    <x v="1"/>
    <x v="0"/>
    <x v="2099"/>
  </r>
  <r>
    <n v="7280"/>
    <x v="3616"/>
    <x v="0"/>
    <x v="675"/>
    <x v="201"/>
    <x v="3"/>
    <s v="TH-21235"/>
    <x v="260"/>
    <x v="1"/>
    <s v="United States"/>
    <x v="420"/>
    <x v="16"/>
    <x v="510"/>
    <x v="1"/>
    <x v="217"/>
    <x v="2"/>
    <x v="11"/>
    <x v="458"/>
    <x v="4884"/>
    <x v="3"/>
    <x v="2"/>
    <x v="5835"/>
  </r>
  <r>
    <n v="7281"/>
    <x v="3617"/>
    <x v="1"/>
    <x v="780"/>
    <x v="1245"/>
    <x v="1"/>
    <s v="PW-19240"/>
    <x v="617"/>
    <x v="0"/>
    <s v="United States"/>
    <x v="29"/>
    <x v="39"/>
    <x v="209"/>
    <x v="3"/>
    <x v="450"/>
    <x v="1"/>
    <x v="8"/>
    <x v="446"/>
    <x v="4885"/>
    <x v="0"/>
    <x v="0"/>
    <x v="5836"/>
  </r>
  <r>
    <n v="7282"/>
    <x v="3618"/>
    <x v="3"/>
    <x v="524"/>
    <x v="565"/>
    <x v="1"/>
    <s v="GH-14410"/>
    <x v="689"/>
    <x v="2"/>
    <s v="United States"/>
    <x v="420"/>
    <x v="16"/>
    <x v="510"/>
    <x v="1"/>
    <x v="206"/>
    <x v="2"/>
    <x v="15"/>
    <x v="205"/>
    <x v="4886"/>
    <x v="2"/>
    <x v="6"/>
    <x v="5837"/>
  </r>
  <r>
    <n v="7283"/>
    <x v="3619"/>
    <x v="3"/>
    <x v="738"/>
    <x v="89"/>
    <x v="1"/>
    <s v="JK-15730"/>
    <x v="300"/>
    <x v="0"/>
    <s v="United States"/>
    <x v="22"/>
    <x v="10"/>
    <x v="155"/>
    <x v="2"/>
    <x v="881"/>
    <x v="1"/>
    <x v="8"/>
    <x v="866"/>
    <x v="4887"/>
    <x v="1"/>
    <x v="3"/>
    <x v="5838"/>
  </r>
  <r>
    <n v="7284"/>
    <x v="3620"/>
    <x v="3"/>
    <x v="428"/>
    <x v="462"/>
    <x v="1"/>
    <s v="LC-17140"/>
    <x v="95"/>
    <x v="0"/>
    <s v="United States"/>
    <x v="138"/>
    <x v="24"/>
    <x v="177"/>
    <x v="3"/>
    <x v="313"/>
    <x v="1"/>
    <x v="6"/>
    <x v="310"/>
    <x v="233"/>
    <x v="2"/>
    <x v="2"/>
    <x v="5839"/>
  </r>
  <r>
    <n v="7285"/>
    <x v="3620"/>
    <x v="3"/>
    <x v="428"/>
    <x v="462"/>
    <x v="1"/>
    <s v="LC-17140"/>
    <x v="95"/>
    <x v="0"/>
    <s v="United States"/>
    <x v="138"/>
    <x v="24"/>
    <x v="177"/>
    <x v="3"/>
    <x v="479"/>
    <x v="0"/>
    <x v="5"/>
    <x v="475"/>
    <x v="520"/>
    <x v="0"/>
    <x v="2"/>
    <x v="5840"/>
  </r>
  <r>
    <n v="7286"/>
    <x v="3621"/>
    <x v="3"/>
    <x v="336"/>
    <x v="163"/>
    <x v="1"/>
    <s v="BK-11260"/>
    <x v="318"/>
    <x v="0"/>
    <s v="United States"/>
    <x v="8"/>
    <x v="1"/>
    <x v="94"/>
    <x v="1"/>
    <x v="567"/>
    <x v="2"/>
    <x v="11"/>
    <x v="562"/>
    <x v="4888"/>
    <x v="4"/>
    <x v="0"/>
    <x v="5841"/>
  </r>
  <r>
    <n v="7287"/>
    <x v="3622"/>
    <x v="0"/>
    <x v="23"/>
    <x v="22"/>
    <x v="1"/>
    <s v="BS-11365"/>
    <x v="740"/>
    <x v="1"/>
    <s v="United States"/>
    <x v="268"/>
    <x v="26"/>
    <x v="335"/>
    <x v="2"/>
    <x v="1691"/>
    <x v="2"/>
    <x v="11"/>
    <x v="1670"/>
    <x v="4889"/>
    <x v="7"/>
    <x v="0"/>
    <x v="5842"/>
  </r>
  <r>
    <n v="7288"/>
    <x v="3622"/>
    <x v="0"/>
    <x v="23"/>
    <x v="22"/>
    <x v="1"/>
    <s v="BS-11365"/>
    <x v="740"/>
    <x v="1"/>
    <s v="United States"/>
    <x v="268"/>
    <x v="26"/>
    <x v="335"/>
    <x v="2"/>
    <x v="1006"/>
    <x v="0"/>
    <x v="5"/>
    <x v="1372"/>
    <x v="2206"/>
    <x v="1"/>
    <x v="0"/>
    <x v="2380"/>
  </r>
  <r>
    <n v="7289"/>
    <x v="3623"/>
    <x v="2"/>
    <x v="814"/>
    <x v="1110"/>
    <x v="1"/>
    <s v="AG-10525"/>
    <x v="132"/>
    <x v="1"/>
    <s v="United States"/>
    <x v="12"/>
    <x v="5"/>
    <x v="14"/>
    <x v="2"/>
    <x v="1389"/>
    <x v="2"/>
    <x v="15"/>
    <x v="1366"/>
    <x v="4890"/>
    <x v="1"/>
    <x v="10"/>
    <x v="5843"/>
  </r>
  <r>
    <n v="7290"/>
    <x v="3624"/>
    <x v="0"/>
    <x v="806"/>
    <x v="1246"/>
    <x v="2"/>
    <s v="SC-20725"/>
    <x v="56"/>
    <x v="0"/>
    <s v="United States"/>
    <x v="8"/>
    <x v="1"/>
    <x v="34"/>
    <x v="1"/>
    <x v="298"/>
    <x v="1"/>
    <x v="4"/>
    <x v="295"/>
    <x v="2412"/>
    <x v="6"/>
    <x v="0"/>
    <x v="2628"/>
  </r>
  <r>
    <n v="7291"/>
    <x v="3624"/>
    <x v="0"/>
    <x v="806"/>
    <x v="1246"/>
    <x v="2"/>
    <s v="SC-20725"/>
    <x v="56"/>
    <x v="0"/>
    <s v="United States"/>
    <x v="8"/>
    <x v="1"/>
    <x v="34"/>
    <x v="1"/>
    <x v="132"/>
    <x v="1"/>
    <x v="8"/>
    <x v="132"/>
    <x v="4891"/>
    <x v="0"/>
    <x v="2"/>
    <x v="5844"/>
  </r>
  <r>
    <n v="7292"/>
    <x v="3624"/>
    <x v="0"/>
    <x v="806"/>
    <x v="1246"/>
    <x v="2"/>
    <s v="SC-20725"/>
    <x v="56"/>
    <x v="0"/>
    <s v="United States"/>
    <x v="8"/>
    <x v="1"/>
    <x v="34"/>
    <x v="1"/>
    <x v="264"/>
    <x v="1"/>
    <x v="2"/>
    <x v="261"/>
    <x v="4892"/>
    <x v="6"/>
    <x v="0"/>
    <x v="5845"/>
  </r>
  <r>
    <n v="7293"/>
    <x v="3625"/>
    <x v="3"/>
    <x v="769"/>
    <x v="784"/>
    <x v="1"/>
    <s v="LR-16915"/>
    <x v="235"/>
    <x v="0"/>
    <s v="United States"/>
    <x v="316"/>
    <x v="18"/>
    <x v="394"/>
    <x v="0"/>
    <x v="1818"/>
    <x v="2"/>
    <x v="15"/>
    <x v="1778"/>
    <x v="4893"/>
    <x v="0"/>
    <x v="5"/>
    <x v="5846"/>
  </r>
  <r>
    <n v="7294"/>
    <x v="3626"/>
    <x v="0"/>
    <x v="1156"/>
    <x v="1184"/>
    <x v="1"/>
    <s v="CB-12415"/>
    <x v="558"/>
    <x v="0"/>
    <s v="United States"/>
    <x v="1"/>
    <x v="1"/>
    <x v="1"/>
    <x v="1"/>
    <x v="1685"/>
    <x v="0"/>
    <x v="5"/>
    <x v="1664"/>
    <x v="4894"/>
    <x v="3"/>
    <x v="0"/>
    <x v="5847"/>
  </r>
  <r>
    <n v="7295"/>
    <x v="3627"/>
    <x v="1"/>
    <x v="989"/>
    <x v="1247"/>
    <x v="1"/>
    <s v="RD-19900"/>
    <x v="76"/>
    <x v="0"/>
    <s v="United States"/>
    <x v="234"/>
    <x v="4"/>
    <x v="291"/>
    <x v="1"/>
    <x v="526"/>
    <x v="0"/>
    <x v="5"/>
    <x v="521"/>
    <x v="4895"/>
    <x v="7"/>
    <x v="0"/>
    <x v="5848"/>
  </r>
  <r>
    <n v="7296"/>
    <x v="3628"/>
    <x v="2"/>
    <x v="417"/>
    <x v="564"/>
    <x v="2"/>
    <s v="NC-18340"/>
    <x v="396"/>
    <x v="0"/>
    <s v="United States"/>
    <x v="12"/>
    <x v="5"/>
    <x v="66"/>
    <x v="2"/>
    <x v="1559"/>
    <x v="1"/>
    <x v="6"/>
    <x v="1540"/>
    <x v="4896"/>
    <x v="0"/>
    <x v="2"/>
    <x v="5849"/>
  </r>
  <r>
    <n v="7297"/>
    <x v="3628"/>
    <x v="2"/>
    <x v="417"/>
    <x v="564"/>
    <x v="2"/>
    <s v="NC-18340"/>
    <x v="396"/>
    <x v="0"/>
    <s v="United States"/>
    <x v="12"/>
    <x v="5"/>
    <x v="66"/>
    <x v="2"/>
    <x v="1705"/>
    <x v="1"/>
    <x v="13"/>
    <x v="1685"/>
    <x v="3064"/>
    <x v="5"/>
    <x v="2"/>
    <x v="5850"/>
  </r>
  <r>
    <n v="7298"/>
    <x v="3629"/>
    <x v="1"/>
    <x v="1157"/>
    <x v="1248"/>
    <x v="0"/>
    <s v="NB-18655"/>
    <x v="240"/>
    <x v="1"/>
    <s v="United States"/>
    <x v="10"/>
    <x v="9"/>
    <x v="105"/>
    <x v="3"/>
    <x v="1220"/>
    <x v="1"/>
    <x v="4"/>
    <x v="1195"/>
    <x v="4897"/>
    <x v="2"/>
    <x v="2"/>
    <x v="5851"/>
  </r>
  <r>
    <n v="7299"/>
    <x v="3630"/>
    <x v="2"/>
    <x v="728"/>
    <x v="683"/>
    <x v="2"/>
    <s v="JK-15730"/>
    <x v="300"/>
    <x v="0"/>
    <s v="United States"/>
    <x v="467"/>
    <x v="10"/>
    <x v="560"/>
    <x v="2"/>
    <x v="277"/>
    <x v="0"/>
    <x v="3"/>
    <x v="274"/>
    <x v="4898"/>
    <x v="4"/>
    <x v="5"/>
    <x v="5852"/>
  </r>
  <r>
    <n v="7300"/>
    <x v="3630"/>
    <x v="2"/>
    <x v="728"/>
    <x v="683"/>
    <x v="2"/>
    <s v="JK-15730"/>
    <x v="300"/>
    <x v="0"/>
    <s v="United States"/>
    <x v="467"/>
    <x v="10"/>
    <x v="560"/>
    <x v="2"/>
    <x v="1445"/>
    <x v="0"/>
    <x v="5"/>
    <x v="1423"/>
    <x v="1086"/>
    <x v="0"/>
    <x v="7"/>
    <x v="4462"/>
  </r>
  <r>
    <n v="7301"/>
    <x v="3630"/>
    <x v="2"/>
    <x v="728"/>
    <x v="683"/>
    <x v="2"/>
    <s v="JK-15730"/>
    <x v="300"/>
    <x v="0"/>
    <s v="United States"/>
    <x v="467"/>
    <x v="10"/>
    <x v="560"/>
    <x v="2"/>
    <x v="1659"/>
    <x v="0"/>
    <x v="0"/>
    <x v="1638"/>
    <x v="4899"/>
    <x v="5"/>
    <x v="4"/>
    <x v="5853"/>
  </r>
  <r>
    <n v="7302"/>
    <x v="3630"/>
    <x v="2"/>
    <x v="728"/>
    <x v="683"/>
    <x v="2"/>
    <s v="JK-15730"/>
    <x v="300"/>
    <x v="0"/>
    <s v="United States"/>
    <x v="467"/>
    <x v="10"/>
    <x v="560"/>
    <x v="2"/>
    <x v="544"/>
    <x v="1"/>
    <x v="8"/>
    <x v="539"/>
    <x v="4900"/>
    <x v="1"/>
    <x v="3"/>
    <x v="5854"/>
  </r>
  <r>
    <n v="7303"/>
    <x v="3630"/>
    <x v="2"/>
    <x v="728"/>
    <x v="683"/>
    <x v="2"/>
    <s v="JK-15730"/>
    <x v="300"/>
    <x v="0"/>
    <s v="United States"/>
    <x v="467"/>
    <x v="10"/>
    <x v="560"/>
    <x v="2"/>
    <x v="621"/>
    <x v="1"/>
    <x v="4"/>
    <x v="615"/>
    <x v="4901"/>
    <x v="2"/>
    <x v="2"/>
    <x v="5855"/>
  </r>
  <r>
    <n v="7304"/>
    <x v="3631"/>
    <x v="3"/>
    <x v="507"/>
    <x v="221"/>
    <x v="1"/>
    <s v="DO-13645"/>
    <x v="770"/>
    <x v="0"/>
    <s v="United States"/>
    <x v="199"/>
    <x v="2"/>
    <x v="250"/>
    <x v="0"/>
    <x v="163"/>
    <x v="0"/>
    <x v="1"/>
    <x v="162"/>
    <x v="2425"/>
    <x v="0"/>
    <x v="2"/>
    <x v="2645"/>
  </r>
  <r>
    <n v="7305"/>
    <x v="3631"/>
    <x v="3"/>
    <x v="507"/>
    <x v="221"/>
    <x v="1"/>
    <s v="DO-13645"/>
    <x v="770"/>
    <x v="0"/>
    <s v="United States"/>
    <x v="199"/>
    <x v="2"/>
    <x v="250"/>
    <x v="0"/>
    <x v="730"/>
    <x v="1"/>
    <x v="10"/>
    <x v="722"/>
    <x v="563"/>
    <x v="0"/>
    <x v="2"/>
    <x v="572"/>
  </r>
  <r>
    <n v="7306"/>
    <x v="3632"/>
    <x v="2"/>
    <x v="1158"/>
    <x v="1249"/>
    <x v="1"/>
    <s v="MG-18145"/>
    <x v="207"/>
    <x v="0"/>
    <s v="United States"/>
    <x v="243"/>
    <x v="5"/>
    <x v="301"/>
    <x v="2"/>
    <x v="411"/>
    <x v="0"/>
    <x v="3"/>
    <x v="406"/>
    <x v="4902"/>
    <x v="1"/>
    <x v="4"/>
    <x v="5856"/>
  </r>
  <r>
    <n v="7307"/>
    <x v="3633"/>
    <x v="0"/>
    <x v="732"/>
    <x v="237"/>
    <x v="0"/>
    <s v="LH-17155"/>
    <x v="109"/>
    <x v="0"/>
    <s v="United States"/>
    <x v="49"/>
    <x v="1"/>
    <x v="58"/>
    <x v="1"/>
    <x v="1542"/>
    <x v="2"/>
    <x v="11"/>
    <x v="1521"/>
    <x v="2775"/>
    <x v="4"/>
    <x v="0"/>
    <x v="3083"/>
  </r>
  <r>
    <n v="7308"/>
    <x v="3633"/>
    <x v="0"/>
    <x v="732"/>
    <x v="237"/>
    <x v="0"/>
    <s v="LH-17155"/>
    <x v="109"/>
    <x v="0"/>
    <s v="United States"/>
    <x v="49"/>
    <x v="1"/>
    <x v="58"/>
    <x v="1"/>
    <x v="1459"/>
    <x v="0"/>
    <x v="1"/>
    <x v="1436"/>
    <x v="2417"/>
    <x v="0"/>
    <x v="2"/>
    <x v="2635"/>
  </r>
  <r>
    <n v="7309"/>
    <x v="3633"/>
    <x v="0"/>
    <x v="732"/>
    <x v="237"/>
    <x v="0"/>
    <s v="LH-17155"/>
    <x v="109"/>
    <x v="0"/>
    <s v="United States"/>
    <x v="49"/>
    <x v="1"/>
    <x v="58"/>
    <x v="1"/>
    <x v="439"/>
    <x v="1"/>
    <x v="12"/>
    <x v="434"/>
    <x v="3820"/>
    <x v="1"/>
    <x v="0"/>
    <x v="4386"/>
  </r>
  <r>
    <n v="7310"/>
    <x v="3634"/>
    <x v="3"/>
    <x v="193"/>
    <x v="1055"/>
    <x v="0"/>
    <s v="MM-18280"/>
    <x v="152"/>
    <x v="1"/>
    <s v="United States"/>
    <x v="20"/>
    <x v="15"/>
    <x v="23"/>
    <x v="3"/>
    <x v="1217"/>
    <x v="1"/>
    <x v="13"/>
    <x v="1192"/>
    <x v="4903"/>
    <x v="1"/>
    <x v="0"/>
    <x v="5857"/>
  </r>
  <r>
    <n v="7311"/>
    <x v="3635"/>
    <x v="1"/>
    <x v="544"/>
    <x v="905"/>
    <x v="1"/>
    <s v="BD-11320"/>
    <x v="217"/>
    <x v="0"/>
    <s v="United States"/>
    <x v="66"/>
    <x v="12"/>
    <x v="83"/>
    <x v="2"/>
    <x v="569"/>
    <x v="1"/>
    <x v="8"/>
    <x v="910"/>
    <x v="4904"/>
    <x v="2"/>
    <x v="0"/>
    <x v="5858"/>
  </r>
  <r>
    <n v="7312"/>
    <x v="3636"/>
    <x v="1"/>
    <x v="330"/>
    <x v="349"/>
    <x v="1"/>
    <s v="SC-20575"/>
    <x v="623"/>
    <x v="0"/>
    <s v="United States"/>
    <x v="100"/>
    <x v="2"/>
    <x v="327"/>
    <x v="0"/>
    <x v="744"/>
    <x v="1"/>
    <x v="8"/>
    <x v="735"/>
    <x v="1077"/>
    <x v="0"/>
    <x v="6"/>
    <x v="5859"/>
  </r>
  <r>
    <n v="7313"/>
    <x v="3636"/>
    <x v="1"/>
    <x v="330"/>
    <x v="349"/>
    <x v="1"/>
    <s v="SC-20575"/>
    <x v="623"/>
    <x v="0"/>
    <s v="United States"/>
    <x v="100"/>
    <x v="2"/>
    <x v="327"/>
    <x v="0"/>
    <x v="440"/>
    <x v="1"/>
    <x v="8"/>
    <x v="435"/>
    <x v="4905"/>
    <x v="0"/>
    <x v="6"/>
    <x v="5860"/>
  </r>
  <r>
    <n v="7314"/>
    <x v="3636"/>
    <x v="1"/>
    <x v="330"/>
    <x v="349"/>
    <x v="1"/>
    <s v="SC-20575"/>
    <x v="623"/>
    <x v="0"/>
    <s v="United States"/>
    <x v="100"/>
    <x v="2"/>
    <x v="327"/>
    <x v="0"/>
    <x v="1663"/>
    <x v="1"/>
    <x v="6"/>
    <x v="1642"/>
    <x v="1886"/>
    <x v="8"/>
    <x v="2"/>
    <x v="5861"/>
  </r>
  <r>
    <n v="7315"/>
    <x v="3637"/>
    <x v="0"/>
    <x v="316"/>
    <x v="993"/>
    <x v="1"/>
    <s v="TN-21040"/>
    <x v="184"/>
    <x v="2"/>
    <s v="United States"/>
    <x v="111"/>
    <x v="10"/>
    <x v="138"/>
    <x v="2"/>
    <x v="1118"/>
    <x v="2"/>
    <x v="7"/>
    <x v="1097"/>
    <x v="4906"/>
    <x v="7"/>
    <x v="2"/>
    <x v="5862"/>
  </r>
  <r>
    <n v="7316"/>
    <x v="3638"/>
    <x v="3"/>
    <x v="943"/>
    <x v="1188"/>
    <x v="0"/>
    <s v="ZC-21910"/>
    <x v="233"/>
    <x v="0"/>
    <s v="United States"/>
    <x v="20"/>
    <x v="15"/>
    <x v="23"/>
    <x v="3"/>
    <x v="1064"/>
    <x v="1"/>
    <x v="6"/>
    <x v="1044"/>
    <x v="2911"/>
    <x v="1"/>
    <x v="0"/>
    <x v="5179"/>
  </r>
  <r>
    <n v="7317"/>
    <x v="3639"/>
    <x v="0"/>
    <x v="1159"/>
    <x v="550"/>
    <x v="1"/>
    <s v="NB-18655"/>
    <x v="240"/>
    <x v="1"/>
    <s v="United States"/>
    <x v="20"/>
    <x v="15"/>
    <x v="164"/>
    <x v="3"/>
    <x v="10"/>
    <x v="0"/>
    <x v="3"/>
    <x v="10"/>
    <x v="4907"/>
    <x v="7"/>
    <x v="10"/>
    <x v="5863"/>
  </r>
  <r>
    <n v="7318"/>
    <x v="3640"/>
    <x v="3"/>
    <x v="701"/>
    <x v="410"/>
    <x v="1"/>
    <s v="KH-16330"/>
    <x v="542"/>
    <x v="1"/>
    <s v="United States"/>
    <x v="492"/>
    <x v="21"/>
    <x v="587"/>
    <x v="1"/>
    <x v="1795"/>
    <x v="1"/>
    <x v="10"/>
    <x v="1776"/>
    <x v="4908"/>
    <x v="1"/>
    <x v="2"/>
    <x v="5864"/>
  </r>
  <r>
    <n v="7319"/>
    <x v="3640"/>
    <x v="3"/>
    <x v="701"/>
    <x v="410"/>
    <x v="1"/>
    <s v="KH-16330"/>
    <x v="542"/>
    <x v="1"/>
    <s v="United States"/>
    <x v="492"/>
    <x v="21"/>
    <x v="587"/>
    <x v="1"/>
    <x v="922"/>
    <x v="1"/>
    <x v="8"/>
    <x v="905"/>
    <x v="4909"/>
    <x v="3"/>
    <x v="6"/>
    <x v="5865"/>
  </r>
  <r>
    <n v="7320"/>
    <x v="3641"/>
    <x v="3"/>
    <x v="200"/>
    <x v="364"/>
    <x v="0"/>
    <s v="MN-17935"/>
    <x v="438"/>
    <x v="0"/>
    <s v="United States"/>
    <x v="20"/>
    <x v="15"/>
    <x v="29"/>
    <x v="3"/>
    <x v="966"/>
    <x v="2"/>
    <x v="7"/>
    <x v="1359"/>
    <x v="508"/>
    <x v="2"/>
    <x v="0"/>
    <x v="5866"/>
  </r>
  <r>
    <n v="7321"/>
    <x v="3641"/>
    <x v="3"/>
    <x v="200"/>
    <x v="364"/>
    <x v="0"/>
    <s v="MN-17935"/>
    <x v="438"/>
    <x v="0"/>
    <s v="United States"/>
    <x v="20"/>
    <x v="15"/>
    <x v="29"/>
    <x v="3"/>
    <x v="1251"/>
    <x v="0"/>
    <x v="5"/>
    <x v="1226"/>
    <x v="4817"/>
    <x v="2"/>
    <x v="0"/>
    <x v="5740"/>
  </r>
  <r>
    <n v="7322"/>
    <x v="3642"/>
    <x v="3"/>
    <x v="213"/>
    <x v="285"/>
    <x v="1"/>
    <s v="MY-18295"/>
    <x v="501"/>
    <x v="1"/>
    <s v="United States"/>
    <x v="22"/>
    <x v="10"/>
    <x v="36"/>
    <x v="2"/>
    <x v="1101"/>
    <x v="1"/>
    <x v="10"/>
    <x v="1081"/>
    <x v="2965"/>
    <x v="1"/>
    <x v="2"/>
    <x v="3309"/>
  </r>
  <r>
    <n v="7323"/>
    <x v="3642"/>
    <x v="3"/>
    <x v="213"/>
    <x v="285"/>
    <x v="1"/>
    <s v="MY-18295"/>
    <x v="501"/>
    <x v="1"/>
    <s v="United States"/>
    <x v="22"/>
    <x v="10"/>
    <x v="36"/>
    <x v="2"/>
    <x v="725"/>
    <x v="2"/>
    <x v="11"/>
    <x v="717"/>
    <x v="4649"/>
    <x v="0"/>
    <x v="2"/>
    <x v="5510"/>
  </r>
  <r>
    <n v="7324"/>
    <x v="3643"/>
    <x v="3"/>
    <x v="256"/>
    <x v="274"/>
    <x v="2"/>
    <s v="CS-11950"/>
    <x v="229"/>
    <x v="0"/>
    <s v="United States"/>
    <x v="20"/>
    <x v="15"/>
    <x v="23"/>
    <x v="3"/>
    <x v="107"/>
    <x v="0"/>
    <x v="5"/>
    <x v="107"/>
    <x v="108"/>
    <x v="0"/>
    <x v="0"/>
    <x v="109"/>
  </r>
  <r>
    <n v="7325"/>
    <x v="3643"/>
    <x v="3"/>
    <x v="256"/>
    <x v="274"/>
    <x v="2"/>
    <s v="CS-11950"/>
    <x v="229"/>
    <x v="0"/>
    <s v="United States"/>
    <x v="20"/>
    <x v="15"/>
    <x v="23"/>
    <x v="3"/>
    <x v="365"/>
    <x v="1"/>
    <x v="2"/>
    <x v="360"/>
    <x v="1242"/>
    <x v="1"/>
    <x v="0"/>
    <x v="3120"/>
  </r>
  <r>
    <n v="7326"/>
    <x v="3644"/>
    <x v="3"/>
    <x v="468"/>
    <x v="251"/>
    <x v="1"/>
    <s v="MC-17845"/>
    <x v="266"/>
    <x v="0"/>
    <s v="United States"/>
    <x v="422"/>
    <x v="4"/>
    <x v="512"/>
    <x v="1"/>
    <x v="1317"/>
    <x v="1"/>
    <x v="9"/>
    <x v="1294"/>
    <x v="4910"/>
    <x v="2"/>
    <x v="0"/>
    <x v="5867"/>
  </r>
  <r>
    <n v="7327"/>
    <x v="3644"/>
    <x v="3"/>
    <x v="468"/>
    <x v="251"/>
    <x v="1"/>
    <s v="MC-17845"/>
    <x v="266"/>
    <x v="0"/>
    <s v="United States"/>
    <x v="422"/>
    <x v="4"/>
    <x v="512"/>
    <x v="1"/>
    <x v="379"/>
    <x v="1"/>
    <x v="8"/>
    <x v="375"/>
    <x v="4911"/>
    <x v="7"/>
    <x v="2"/>
    <x v="5868"/>
  </r>
  <r>
    <n v="7328"/>
    <x v="3645"/>
    <x v="2"/>
    <x v="772"/>
    <x v="507"/>
    <x v="1"/>
    <s v="SC-20050"/>
    <x v="337"/>
    <x v="2"/>
    <s v="United States"/>
    <x v="493"/>
    <x v="1"/>
    <x v="588"/>
    <x v="1"/>
    <x v="1281"/>
    <x v="0"/>
    <x v="5"/>
    <x v="1257"/>
    <x v="4912"/>
    <x v="0"/>
    <x v="0"/>
    <x v="5869"/>
  </r>
  <r>
    <n v="7329"/>
    <x v="3645"/>
    <x v="2"/>
    <x v="772"/>
    <x v="507"/>
    <x v="1"/>
    <s v="SC-20050"/>
    <x v="337"/>
    <x v="2"/>
    <s v="United States"/>
    <x v="493"/>
    <x v="1"/>
    <x v="588"/>
    <x v="1"/>
    <x v="206"/>
    <x v="2"/>
    <x v="15"/>
    <x v="205"/>
    <x v="4913"/>
    <x v="4"/>
    <x v="2"/>
    <x v="5870"/>
  </r>
  <r>
    <n v="7330"/>
    <x v="3645"/>
    <x v="2"/>
    <x v="772"/>
    <x v="507"/>
    <x v="1"/>
    <s v="SC-20050"/>
    <x v="337"/>
    <x v="2"/>
    <s v="United States"/>
    <x v="493"/>
    <x v="1"/>
    <x v="588"/>
    <x v="1"/>
    <x v="1244"/>
    <x v="1"/>
    <x v="4"/>
    <x v="1218"/>
    <x v="4914"/>
    <x v="3"/>
    <x v="0"/>
    <x v="5871"/>
  </r>
  <r>
    <n v="7331"/>
    <x v="3646"/>
    <x v="0"/>
    <x v="396"/>
    <x v="1113"/>
    <x v="2"/>
    <s v="SP-20650"/>
    <x v="70"/>
    <x v="1"/>
    <s v="United States"/>
    <x v="22"/>
    <x v="10"/>
    <x v="36"/>
    <x v="2"/>
    <x v="1183"/>
    <x v="0"/>
    <x v="5"/>
    <x v="1160"/>
    <x v="4915"/>
    <x v="5"/>
    <x v="7"/>
    <x v="4782"/>
  </r>
  <r>
    <n v="7332"/>
    <x v="3647"/>
    <x v="3"/>
    <x v="40"/>
    <x v="904"/>
    <x v="1"/>
    <s v="SC-20440"/>
    <x v="464"/>
    <x v="1"/>
    <s v="United States"/>
    <x v="152"/>
    <x v="9"/>
    <x v="207"/>
    <x v="3"/>
    <x v="239"/>
    <x v="2"/>
    <x v="7"/>
    <x v="237"/>
    <x v="4916"/>
    <x v="7"/>
    <x v="10"/>
    <x v="5872"/>
  </r>
  <r>
    <n v="7333"/>
    <x v="3647"/>
    <x v="3"/>
    <x v="40"/>
    <x v="904"/>
    <x v="1"/>
    <s v="SC-20440"/>
    <x v="464"/>
    <x v="1"/>
    <s v="United States"/>
    <x v="152"/>
    <x v="9"/>
    <x v="207"/>
    <x v="3"/>
    <x v="1561"/>
    <x v="1"/>
    <x v="8"/>
    <x v="1542"/>
    <x v="4917"/>
    <x v="3"/>
    <x v="6"/>
    <x v="5873"/>
  </r>
  <r>
    <n v="7334"/>
    <x v="3648"/>
    <x v="1"/>
    <x v="347"/>
    <x v="1250"/>
    <x v="1"/>
    <s v="PR-18880"/>
    <x v="701"/>
    <x v="0"/>
    <s v="United States"/>
    <x v="67"/>
    <x v="2"/>
    <x v="85"/>
    <x v="0"/>
    <x v="451"/>
    <x v="0"/>
    <x v="5"/>
    <x v="447"/>
    <x v="4918"/>
    <x v="0"/>
    <x v="2"/>
    <x v="5874"/>
  </r>
  <r>
    <n v="7335"/>
    <x v="3648"/>
    <x v="1"/>
    <x v="347"/>
    <x v="1250"/>
    <x v="1"/>
    <s v="PR-18880"/>
    <x v="701"/>
    <x v="0"/>
    <s v="United States"/>
    <x v="67"/>
    <x v="2"/>
    <x v="85"/>
    <x v="0"/>
    <x v="205"/>
    <x v="0"/>
    <x v="5"/>
    <x v="204"/>
    <x v="4919"/>
    <x v="1"/>
    <x v="2"/>
    <x v="5875"/>
  </r>
  <r>
    <n v="7336"/>
    <x v="3649"/>
    <x v="1"/>
    <x v="707"/>
    <x v="1090"/>
    <x v="1"/>
    <s v="JK-15625"/>
    <x v="600"/>
    <x v="0"/>
    <s v="United States"/>
    <x v="20"/>
    <x v="15"/>
    <x v="23"/>
    <x v="3"/>
    <x v="695"/>
    <x v="2"/>
    <x v="11"/>
    <x v="1053"/>
    <x v="4036"/>
    <x v="0"/>
    <x v="0"/>
    <x v="4680"/>
  </r>
  <r>
    <n v="7337"/>
    <x v="3649"/>
    <x v="1"/>
    <x v="707"/>
    <x v="1090"/>
    <x v="1"/>
    <s v="JK-15625"/>
    <x v="600"/>
    <x v="0"/>
    <s v="United States"/>
    <x v="20"/>
    <x v="15"/>
    <x v="23"/>
    <x v="3"/>
    <x v="178"/>
    <x v="0"/>
    <x v="0"/>
    <x v="177"/>
    <x v="4920"/>
    <x v="0"/>
    <x v="2"/>
    <x v="5876"/>
  </r>
  <r>
    <n v="7338"/>
    <x v="3650"/>
    <x v="3"/>
    <x v="296"/>
    <x v="19"/>
    <x v="2"/>
    <s v="BM-11575"/>
    <x v="606"/>
    <x v="1"/>
    <s v="United States"/>
    <x v="1"/>
    <x v="1"/>
    <x v="62"/>
    <x v="1"/>
    <x v="1018"/>
    <x v="1"/>
    <x v="4"/>
    <x v="1510"/>
    <x v="4729"/>
    <x v="7"/>
    <x v="0"/>
    <x v="5877"/>
  </r>
  <r>
    <n v="7339"/>
    <x v="3651"/>
    <x v="2"/>
    <x v="414"/>
    <x v="955"/>
    <x v="0"/>
    <s v="SM-20950"/>
    <x v="416"/>
    <x v="1"/>
    <s v="United States"/>
    <x v="20"/>
    <x v="15"/>
    <x v="45"/>
    <x v="3"/>
    <x v="1459"/>
    <x v="0"/>
    <x v="1"/>
    <x v="1436"/>
    <x v="4921"/>
    <x v="1"/>
    <x v="9"/>
    <x v="5878"/>
  </r>
  <r>
    <n v="7340"/>
    <x v="3652"/>
    <x v="1"/>
    <x v="1074"/>
    <x v="1251"/>
    <x v="2"/>
    <s v="KC-16255"/>
    <x v="346"/>
    <x v="1"/>
    <s v="United States"/>
    <x v="20"/>
    <x v="15"/>
    <x v="29"/>
    <x v="3"/>
    <x v="649"/>
    <x v="1"/>
    <x v="6"/>
    <x v="643"/>
    <x v="1784"/>
    <x v="0"/>
    <x v="0"/>
    <x v="5879"/>
  </r>
  <r>
    <n v="7341"/>
    <x v="3653"/>
    <x v="2"/>
    <x v="711"/>
    <x v="1199"/>
    <x v="1"/>
    <s v="SG-20470"/>
    <x v="495"/>
    <x v="0"/>
    <s v="United States"/>
    <x v="118"/>
    <x v="32"/>
    <x v="148"/>
    <x v="0"/>
    <x v="1272"/>
    <x v="0"/>
    <x v="1"/>
    <x v="1248"/>
    <x v="4922"/>
    <x v="0"/>
    <x v="0"/>
    <x v="5880"/>
  </r>
  <r>
    <n v="7342"/>
    <x v="3653"/>
    <x v="2"/>
    <x v="711"/>
    <x v="1199"/>
    <x v="1"/>
    <s v="SG-20470"/>
    <x v="495"/>
    <x v="0"/>
    <s v="United States"/>
    <x v="118"/>
    <x v="32"/>
    <x v="148"/>
    <x v="0"/>
    <x v="49"/>
    <x v="1"/>
    <x v="2"/>
    <x v="49"/>
    <x v="4923"/>
    <x v="11"/>
    <x v="0"/>
    <x v="5881"/>
  </r>
  <r>
    <n v="7343"/>
    <x v="3653"/>
    <x v="2"/>
    <x v="711"/>
    <x v="1199"/>
    <x v="1"/>
    <s v="SG-20470"/>
    <x v="495"/>
    <x v="0"/>
    <s v="United States"/>
    <x v="118"/>
    <x v="32"/>
    <x v="148"/>
    <x v="0"/>
    <x v="1685"/>
    <x v="0"/>
    <x v="5"/>
    <x v="1664"/>
    <x v="3567"/>
    <x v="1"/>
    <x v="0"/>
    <x v="5882"/>
  </r>
  <r>
    <n v="7344"/>
    <x v="3654"/>
    <x v="2"/>
    <x v="58"/>
    <x v="916"/>
    <x v="1"/>
    <s v="TB-21520"/>
    <x v="14"/>
    <x v="0"/>
    <s v="United States"/>
    <x v="20"/>
    <x v="15"/>
    <x v="29"/>
    <x v="3"/>
    <x v="911"/>
    <x v="1"/>
    <x v="4"/>
    <x v="894"/>
    <x v="1643"/>
    <x v="5"/>
    <x v="0"/>
    <x v="1740"/>
  </r>
  <r>
    <n v="7345"/>
    <x v="3655"/>
    <x v="3"/>
    <x v="157"/>
    <x v="416"/>
    <x v="1"/>
    <s v="DV-13045"/>
    <x v="1"/>
    <x v="1"/>
    <s v="United States"/>
    <x v="108"/>
    <x v="2"/>
    <x v="133"/>
    <x v="0"/>
    <x v="188"/>
    <x v="0"/>
    <x v="3"/>
    <x v="187"/>
    <x v="4924"/>
    <x v="5"/>
    <x v="1"/>
    <x v="5883"/>
  </r>
  <r>
    <n v="7346"/>
    <x v="3655"/>
    <x v="3"/>
    <x v="157"/>
    <x v="416"/>
    <x v="1"/>
    <s v="DV-13045"/>
    <x v="1"/>
    <x v="1"/>
    <s v="United States"/>
    <x v="108"/>
    <x v="2"/>
    <x v="133"/>
    <x v="0"/>
    <x v="461"/>
    <x v="2"/>
    <x v="7"/>
    <x v="457"/>
    <x v="4925"/>
    <x v="4"/>
    <x v="2"/>
    <x v="5884"/>
  </r>
  <r>
    <n v="7347"/>
    <x v="3655"/>
    <x v="3"/>
    <x v="157"/>
    <x v="416"/>
    <x v="1"/>
    <s v="DV-13045"/>
    <x v="1"/>
    <x v="1"/>
    <s v="United States"/>
    <x v="108"/>
    <x v="2"/>
    <x v="133"/>
    <x v="0"/>
    <x v="207"/>
    <x v="1"/>
    <x v="6"/>
    <x v="206"/>
    <x v="4926"/>
    <x v="7"/>
    <x v="2"/>
    <x v="5885"/>
  </r>
  <r>
    <n v="7348"/>
    <x v="3655"/>
    <x v="3"/>
    <x v="157"/>
    <x v="416"/>
    <x v="1"/>
    <s v="DV-13045"/>
    <x v="1"/>
    <x v="1"/>
    <s v="United States"/>
    <x v="108"/>
    <x v="2"/>
    <x v="133"/>
    <x v="0"/>
    <x v="405"/>
    <x v="0"/>
    <x v="1"/>
    <x v="401"/>
    <x v="1466"/>
    <x v="7"/>
    <x v="2"/>
    <x v="5886"/>
  </r>
  <r>
    <n v="7349"/>
    <x v="3656"/>
    <x v="2"/>
    <x v="223"/>
    <x v="232"/>
    <x v="1"/>
    <s v="SC-20020"/>
    <x v="710"/>
    <x v="0"/>
    <s v="United States"/>
    <x v="12"/>
    <x v="5"/>
    <x v="14"/>
    <x v="2"/>
    <x v="1218"/>
    <x v="1"/>
    <x v="9"/>
    <x v="1193"/>
    <x v="4927"/>
    <x v="1"/>
    <x v="3"/>
    <x v="5887"/>
  </r>
  <r>
    <n v="7350"/>
    <x v="3657"/>
    <x v="3"/>
    <x v="208"/>
    <x v="471"/>
    <x v="1"/>
    <s v="JB-15400"/>
    <x v="80"/>
    <x v="1"/>
    <s v="United States"/>
    <x v="158"/>
    <x v="6"/>
    <x v="201"/>
    <x v="2"/>
    <x v="625"/>
    <x v="1"/>
    <x v="8"/>
    <x v="619"/>
    <x v="1120"/>
    <x v="5"/>
    <x v="0"/>
    <x v="5888"/>
  </r>
  <r>
    <n v="7351"/>
    <x v="3657"/>
    <x v="3"/>
    <x v="208"/>
    <x v="471"/>
    <x v="1"/>
    <s v="JB-15400"/>
    <x v="80"/>
    <x v="1"/>
    <s v="United States"/>
    <x v="158"/>
    <x v="6"/>
    <x v="201"/>
    <x v="2"/>
    <x v="236"/>
    <x v="1"/>
    <x v="8"/>
    <x v="234"/>
    <x v="4928"/>
    <x v="2"/>
    <x v="0"/>
    <x v="3820"/>
  </r>
  <r>
    <n v="7352"/>
    <x v="3658"/>
    <x v="3"/>
    <x v="468"/>
    <x v="38"/>
    <x v="1"/>
    <s v="GH-14425"/>
    <x v="485"/>
    <x v="0"/>
    <s v="United States"/>
    <x v="494"/>
    <x v="1"/>
    <x v="589"/>
    <x v="1"/>
    <x v="404"/>
    <x v="2"/>
    <x v="11"/>
    <x v="400"/>
    <x v="1829"/>
    <x v="3"/>
    <x v="0"/>
    <x v="1960"/>
  </r>
  <r>
    <n v="7353"/>
    <x v="3659"/>
    <x v="3"/>
    <x v="633"/>
    <x v="671"/>
    <x v="0"/>
    <s v="MG-17650"/>
    <x v="377"/>
    <x v="2"/>
    <s v="United States"/>
    <x v="80"/>
    <x v="24"/>
    <x v="345"/>
    <x v="3"/>
    <x v="918"/>
    <x v="2"/>
    <x v="7"/>
    <x v="901"/>
    <x v="4929"/>
    <x v="8"/>
    <x v="10"/>
    <x v="5889"/>
  </r>
  <r>
    <n v="7354"/>
    <x v="3660"/>
    <x v="0"/>
    <x v="897"/>
    <x v="953"/>
    <x v="1"/>
    <s v="RD-19660"/>
    <x v="372"/>
    <x v="2"/>
    <s v="United States"/>
    <x v="10"/>
    <x v="9"/>
    <x v="63"/>
    <x v="3"/>
    <x v="617"/>
    <x v="1"/>
    <x v="2"/>
    <x v="612"/>
    <x v="1053"/>
    <x v="2"/>
    <x v="2"/>
    <x v="5890"/>
  </r>
  <r>
    <n v="7355"/>
    <x v="3661"/>
    <x v="3"/>
    <x v="695"/>
    <x v="758"/>
    <x v="1"/>
    <s v="SN-20560"/>
    <x v="381"/>
    <x v="2"/>
    <s v="United States"/>
    <x v="8"/>
    <x v="1"/>
    <x v="9"/>
    <x v="1"/>
    <x v="1774"/>
    <x v="1"/>
    <x v="10"/>
    <x v="1755"/>
    <x v="2744"/>
    <x v="2"/>
    <x v="0"/>
    <x v="4397"/>
  </r>
  <r>
    <n v="7356"/>
    <x v="3662"/>
    <x v="1"/>
    <x v="620"/>
    <x v="214"/>
    <x v="0"/>
    <s v="AH-10690"/>
    <x v="706"/>
    <x v="1"/>
    <s v="United States"/>
    <x v="66"/>
    <x v="12"/>
    <x v="185"/>
    <x v="2"/>
    <x v="939"/>
    <x v="1"/>
    <x v="8"/>
    <x v="923"/>
    <x v="4930"/>
    <x v="8"/>
    <x v="0"/>
    <x v="5891"/>
  </r>
  <r>
    <n v="7357"/>
    <x v="3663"/>
    <x v="0"/>
    <x v="790"/>
    <x v="802"/>
    <x v="1"/>
    <s v="MZ-17335"/>
    <x v="595"/>
    <x v="2"/>
    <s v="United States"/>
    <x v="42"/>
    <x v="16"/>
    <x v="51"/>
    <x v="1"/>
    <x v="1039"/>
    <x v="1"/>
    <x v="6"/>
    <x v="1020"/>
    <x v="4931"/>
    <x v="7"/>
    <x v="2"/>
    <x v="5892"/>
  </r>
  <r>
    <n v="7358"/>
    <x v="3663"/>
    <x v="0"/>
    <x v="790"/>
    <x v="802"/>
    <x v="1"/>
    <s v="MZ-17335"/>
    <x v="595"/>
    <x v="2"/>
    <s v="United States"/>
    <x v="42"/>
    <x v="16"/>
    <x v="51"/>
    <x v="1"/>
    <x v="1060"/>
    <x v="0"/>
    <x v="5"/>
    <x v="1040"/>
    <x v="4932"/>
    <x v="0"/>
    <x v="2"/>
    <x v="232"/>
  </r>
  <r>
    <n v="7359"/>
    <x v="3664"/>
    <x v="2"/>
    <x v="125"/>
    <x v="752"/>
    <x v="0"/>
    <s v="AR-10345"/>
    <x v="753"/>
    <x v="1"/>
    <s v="United States"/>
    <x v="10"/>
    <x v="9"/>
    <x v="105"/>
    <x v="3"/>
    <x v="599"/>
    <x v="2"/>
    <x v="7"/>
    <x v="594"/>
    <x v="4933"/>
    <x v="5"/>
    <x v="10"/>
    <x v="5893"/>
  </r>
  <r>
    <n v="7360"/>
    <x v="3664"/>
    <x v="2"/>
    <x v="125"/>
    <x v="752"/>
    <x v="0"/>
    <s v="AR-10345"/>
    <x v="753"/>
    <x v="1"/>
    <s v="United States"/>
    <x v="10"/>
    <x v="9"/>
    <x v="105"/>
    <x v="3"/>
    <x v="309"/>
    <x v="0"/>
    <x v="3"/>
    <x v="306"/>
    <x v="2979"/>
    <x v="1"/>
    <x v="10"/>
    <x v="3322"/>
  </r>
  <r>
    <n v="7361"/>
    <x v="3665"/>
    <x v="0"/>
    <x v="408"/>
    <x v="679"/>
    <x v="2"/>
    <s v="JF-15295"/>
    <x v="639"/>
    <x v="0"/>
    <s v="United States"/>
    <x v="1"/>
    <x v="1"/>
    <x v="1"/>
    <x v="1"/>
    <x v="1145"/>
    <x v="1"/>
    <x v="10"/>
    <x v="1124"/>
    <x v="541"/>
    <x v="1"/>
    <x v="0"/>
    <x v="551"/>
  </r>
  <r>
    <n v="7362"/>
    <x v="3665"/>
    <x v="0"/>
    <x v="408"/>
    <x v="679"/>
    <x v="2"/>
    <s v="JF-15295"/>
    <x v="639"/>
    <x v="0"/>
    <s v="United States"/>
    <x v="1"/>
    <x v="1"/>
    <x v="1"/>
    <x v="1"/>
    <x v="405"/>
    <x v="0"/>
    <x v="1"/>
    <x v="401"/>
    <x v="4934"/>
    <x v="1"/>
    <x v="2"/>
    <x v="5894"/>
  </r>
  <r>
    <n v="7363"/>
    <x v="3665"/>
    <x v="0"/>
    <x v="408"/>
    <x v="679"/>
    <x v="2"/>
    <s v="JF-15295"/>
    <x v="639"/>
    <x v="0"/>
    <s v="United States"/>
    <x v="1"/>
    <x v="1"/>
    <x v="1"/>
    <x v="1"/>
    <x v="785"/>
    <x v="1"/>
    <x v="8"/>
    <x v="776"/>
    <x v="941"/>
    <x v="1"/>
    <x v="2"/>
    <x v="975"/>
  </r>
  <r>
    <n v="7364"/>
    <x v="3666"/>
    <x v="0"/>
    <x v="85"/>
    <x v="49"/>
    <x v="1"/>
    <s v="DS-13180"/>
    <x v="103"/>
    <x v="1"/>
    <s v="United States"/>
    <x v="10"/>
    <x v="9"/>
    <x v="11"/>
    <x v="3"/>
    <x v="867"/>
    <x v="2"/>
    <x v="7"/>
    <x v="852"/>
    <x v="4935"/>
    <x v="1"/>
    <x v="10"/>
    <x v="5895"/>
  </r>
  <r>
    <n v="7365"/>
    <x v="3666"/>
    <x v="0"/>
    <x v="85"/>
    <x v="49"/>
    <x v="1"/>
    <s v="DS-13180"/>
    <x v="103"/>
    <x v="1"/>
    <s v="United States"/>
    <x v="10"/>
    <x v="9"/>
    <x v="11"/>
    <x v="3"/>
    <x v="1239"/>
    <x v="1"/>
    <x v="13"/>
    <x v="1213"/>
    <x v="2538"/>
    <x v="8"/>
    <x v="2"/>
    <x v="5896"/>
  </r>
  <r>
    <n v="7366"/>
    <x v="3666"/>
    <x v="0"/>
    <x v="85"/>
    <x v="49"/>
    <x v="1"/>
    <s v="DS-13180"/>
    <x v="103"/>
    <x v="1"/>
    <s v="United States"/>
    <x v="10"/>
    <x v="9"/>
    <x v="11"/>
    <x v="3"/>
    <x v="1426"/>
    <x v="1"/>
    <x v="8"/>
    <x v="1405"/>
    <x v="4936"/>
    <x v="0"/>
    <x v="6"/>
    <x v="5897"/>
  </r>
  <r>
    <n v="7367"/>
    <x v="3666"/>
    <x v="0"/>
    <x v="85"/>
    <x v="49"/>
    <x v="1"/>
    <s v="DS-13180"/>
    <x v="103"/>
    <x v="1"/>
    <s v="United States"/>
    <x v="10"/>
    <x v="9"/>
    <x v="11"/>
    <x v="3"/>
    <x v="1512"/>
    <x v="1"/>
    <x v="4"/>
    <x v="1490"/>
    <x v="2604"/>
    <x v="0"/>
    <x v="2"/>
    <x v="2867"/>
  </r>
  <r>
    <n v="7368"/>
    <x v="3666"/>
    <x v="0"/>
    <x v="85"/>
    <x v="49"/>
    <x v="1"/>
    <s v="DS-13180"/>
    <x v="103"/>
    <x v="1"/>
    <s v="United States"/>
    <x v="10"/>
    <x v="9"/>
    <x v="11"/>
    <x v="3"/>
    <x v="474"/>
    <x v="0"/>
    <x v="1"/>
    <x v="470"/>
    <x v="2548"/>
    <x v="3"/>
    <x v="4"/>
    <x v="2793"/>
  </r>
  <r>
    <n v="7369"/>
    <x v="3667"/>
    <x v="3"/>
    <x v="4"/>
    <x v="125"/>
    <x v="2"/>
    <s v="BP-11095"/>
    <x v="162"/>
    <x v="1"/>
    <s v="United States"/>
    <x v="100"/>
    <x v="2"/>
    <x v="123"/>
    <x v="0"/>
    <x v="68"/>
    <x v="1"/>
    <x v="8"/>
    <x v="1444"/>
    <x v="4937"/>
    <x v="1"/>
    <x v="6"/>
    <x v="5898"/>
  </r>
  <r>
    <n v="7370"/>
    <x v="3668"/>
    <x v="1"/>
    <x v="1000"/>
    <x v="739"/>
    <x v="0"/>
    <s v="TG-21310"/>
    <x v="592"/>
    <x v="0"/>
    <s v="United States"/>
    <x v="253"/>
    <x v="3"/>
    <x v="313"/>
    <x v="0"/>
    <x v="782"/>
    <x v="1"/>
    <x v="2"/>
    <x v="773"/>
    <x v="877"/>
    <x v="0"/>
    <x v="2"/>
    <x v="910"/>
  </r>
  <r>
    <n v="7371"/>
    <x v="3669"/>
    <x v="2"/>
    <x v="919"/>
    <x v="1252"/>
    <x v="1"/>
    <s v="BT-11395"/>
    <x v="387"/>
    <x v="1"/>
    <s v="United States"/>
    <x v="495"/>
    <x v="41"/>
    <x v="590"/>
    <x v="2"/>
    <x v="957"/>
    <x v="2"/>
    <x v="7"/>
    <x v="941"/>
    <x v="2052"/>
    <x v="0"/>
    <x v="0"/>
    <x v="2210"/>
  </r>
  <r>
    <n v="7372"/>
    <x v="3670"/>
    <x v="3"/>
    <x v="363"/>
    <x v="1253"/>
    <x v="0"/>
    <s v="JF-15190"/>
    <x v="440"/>
    <x v="0"/>
    <s v="United States"/>
    <x v="85"/>
    <x v="1"/>
    <x v="106"/>
    <x v="1"/>
    <x v="4"/>
    <x v="1"/>
    <x v="4"/>
    <x v="4"/>
    <x v="4938"/>
    <x v="10"/>
    <x v="0"/>
    <x v="5899"/>
  </r>
  <r>
    <n v="7373"/>
    <x v="3670"/>
    <x v="3"/>
    <x v="363"/>
    <x v="1253"/>
    <x v="0"/>
    <s v="JF-15190"/>
    <x v="440"/>
    <x v="0"/>
    <s v="United States"/>
    <x v="85"/>
    <x v="1"/>
    <x v="106"/>
    <x v="1"/>
    <x v="1512"/>
    <x v="1"/>
    <x v="4"/>
    <x v="1490"/>
    <x v="4939"/>
    <x v="1"/>
    <x v="0"/>
    <x v="5900"/>
  </r>
  <r>
    <n v="7374"/>
    <x v="3670"/>
    <x v="3"/>
    <x v="363"/>
    <x v="1253"/>
    <x v="0"/>
    <s v="JF-15190"/>
    <x v="440"/>
    <x v="0"/>
    <s v="United States"/>
    <x v="85"/>
    <x v="1"/>
    <x v="106"/>
    <x v="1"/>
    <x v="1799"/>
    <x v="1"/>
    <x v="14"/>
    <x v="1780"/>
    <x v="4940"/>
    <x v="3"/>
    <x v="0"/>
    <x v="5901"/>
  </r>
  <r>
    <n v="7375"/>
    <x v="3670"/>
    <x v="3"/>
    <x v="363"/>
    <x v="1253"/>
    <x v="0"/>
    <s v="JF-15190"/>
    <x v="440"/>
    <x v="0"/>
    <s v="United States"/>
    <x v="85"/>
    <x v="1"/>
    <x v="106"/>
    <x v="1"/>
    <x v="550"/>
    <x v="1"/>
    <x v="13"/>
    <x v="33"/>
    <x v="2837"/>
    <x v="7"/>
    <x v="0"/>
    <x v="5902"/>
  </r>
  <r>
    <n v="7376"/>
    <x v="3671"/>
    <x v="3"/>
    <x v="802"/>
    <x v="848"/>
    <x v="1"/>
    <s v="MK-17905"/>
    <x v="149"/>
    <x v="1"/>
    <s v="United States"/>
    <x v="70"/>
    <x v="1"/>
    <x v="88"/>
    <x v="1"/>
    <x v="491"/>
    <x v="1"/>
    <x v="8"/>
    <x v="486"/>
    <x v="4941"/>
    <x v="1"/>
    <x v="2"/>
    <x v="5903"/>
  </r>
  <r>
    <n v="7377"/>
    <x v="3672"/>
    <x v="3"/>
    <x v="808"/>
    <x v="133"/>
    <x v="2"/>
    <s v="GG-14650"/>
    <x v="55"/>
    <x v="1"/>
    <s v="United States"/>
    <x v="41"/>
    <x v="10"/>
    <x v="50"/>
    <x v="2"/>
    <x v="207"/>
    <x v="1"/>
    <x v="6"/>
    <x v="206"/>
    <x v="4942"/>
    <x v="4"/>
    <x v="2"/>
    <x v="5904"/>
  </r>
  <r>
    <n v="7378"/>
    <x v="3673"/>
    <x v="2"/>
    <x v="111"/>
    <x v="160"/>
    <x v="1"/>
    <s v="MC-18130"/>
    <x v="305"/>
    <x v="1"/>
    <s v="United States"/>
    <x v="4"/>
    <x v="4"/>
    <x v="60"/>
    <x v="1"/>
    <x v="421"/>
    <x v="1"/>
    <x v="4"/>
    <x v="416"/>
    <x v="451"/>
    <x v="5"/>
    <x v="0"/>
    <x v="462"/>
  </r>
  <r>
    <n v="7379"/>
    <x v="3674"/>
    <x v="1"/>
    <x v="70"/>
    <x v="1247"/>
    <x v="3"/>
    <s v="ML-18265"/>
    <x v="761"/>
    <x v="0"/>
    <s v="United States"/>
    <x v="115"/>
    <x v="3"/>
    <x v="305"/>
    <x v="0"/>
    <x v="1046"/>
    <x v="1"/>
    <x v="6"/>
    <x v="1026"/>
    <x v="1518"/>
    <x v="1"/>
    <x v="2"/>
    <x v="4816"/>
  </r>
  <r>
    <n v="7380"/>
    <x v="3675"/>
    <x v="0"/>
    <x v="1160"/>
    <x v="801"/>
    <x v="1"/>
    <s v="AG-10270"/>
    <x v="8"/>
    <x v="0"/>
    <s v="United States"/>
    <x v="155"/>
    <x v="8"/>
    <x v="198"/>
    <x v="2"/>
    <x v="1033"/>
    <x v="1"/>
    <x v="4"/>
    <x v="1015"/>
    <x v="1360"/>
    <x v="1"/>
    <x v="0"/>
    <x v="1423"/>
  </r>
  <r>
    <n v="7381"/>
    <x v="3675"/>
    <x v="0"/>
    <x v="1160"/>
    <x v="801"/>
    <x v="1"/>
    <s v="AG-10270"/>
    <x v="8"/>
    <x v="0"/>
    <s v="United States"/>
    <x v="155"/>
    <x v="8"/>
    <x v="198"/>
    <x v="2"/>
    <x v="1363"/>
    <x v="1"/>
    <x v="2"/>
    <x v="1340"/>
    <x v="936"/>
    <x v="2"/>
    <x v="0"/>
    <x v="970"/>
  </r>
  <r>
    <n v="7382"/>
    <x v="3675"/>
    <x v="0"/>
    <x v="1160"/>
    <x v="801"/>
    <x v="1"/>
    <s v="AG-10270"/>
    <x v="8"/>
    <x v="0"/>
    <s v="United States"/>
    <x v="155"/>
    <x v="8"/>
    <x v="198"/>
    <x v="2"/>
    <x v="1507"/>
    <x v="2"/>
    <x v="7"/>
    <x v="1485"/>
    <x v="179"/>
    <x v="2"/>
    <x v="0"/>
    <x v="181"/>
  </r>
  <r>
    <n v="7383"/>
    <x v="3675"/>
    <x v="0"/>
    <x v="1160"/>
    <x v="801"/>
    <x v="1"/>
    <s v="AG-10270"/>
    <x v="8"/>
    <x v="0"/>
    <s v="United States"/>
    <x v="155"/>
    <x v="8"/>
    <x v="198"/>
    <x v="2"/>
    <x v="1566"/>
    <x v="1"/>
    <x v="14"/>
    <x v="1548"/>
    <x v="2952"/>
    <x v="0"/>
    <x v="0"/>
    <x v="3292"/>
  </r>
  <r>
    <n v="7384"/>
    <x v="3675"/>
    <x v="0"/>
    <x v="1160"/>
    <x v="801"/>
    <x v="1"/>
    <s v="AG-10270"/>
    <x v="8"/>
    <x v="0"/>
    <s v="United States"/>
    <x v="155"/>
    <x v="8"/>
    <x v="198"/>
    <x v="2"/>
    <x v="707"/>
    <x v="1"/>
    <x v="10"/>
    <x v="699"/>
    <x v="1215"/>
    <x v="1"/>
    <x v="0"/>
    <x v="1260"/>
  </r>
  <r>
    <n v="7385"/>
    <x v="3675"/>
    <x v="0"/>
    <x v="1160"/>
    <x v="801"/>
    <x v="1"/>
    <s v="AG-10270"/>
    <x v="8"/>
    <x v="0"/>
    <s v="United States"/>
    <x v="155"/>
    <x v="8"/>
    <x v="198"/>
    <x v="2"/>
    <x v="1141"/>
    <x v="1"/>
    <x v="9"/>
    <x v="1120"/>
    <x v="4943"/>
    <x v="0"/>
    <x v="0"/>
    <x v="5905"/>
  </r>
  <r>
    <n v="7386"/>
    <x v="3675"/>
    <x v="0"/>
    <x v="1160"/>
    <x v="801"/>
    <x v="1"/>
    <s v="AG-10270"/>
    <x v="8"/>
    <x v="0"/>
    <s v="United States"/>
    <x v="155"/>
    <x v="8"/>
    <x v="198"/>
    <x v="2"/>
    <x v="1017"/>
    <x v="1"/>
    <x v="10"/>
    <x v="999"/>
    <x v="4634"/>
    <x v="1"/>
    <x v="0"/>
    <x v="5906"/>
  </r>
  <r>
    <n v="7387"/>
    <x v="3675"/>
    <x v="0"/>
    <x v="1160"/>
    <x v="801"/>
    <x v="1"/>
    <s v="AG-10270"/>
    <x v="8"/>
    <x v="0"/>
    <s v="United States"/>
    <x v="155"/>
    <x v="8"/>
    <x v="198"/>
    <x v="2"/>
    <x v="821"/>
    <x v="1"/>
    <x v="4"/>
    <x v="809"/>
    <x v="3106"/>
    <x v="5"/>
    <x v="0"/>
    <x v="5907"/>
  </r>
  <r>
    <n v="7388"/>
    <x v="3675"/>
    <x v="0"/>
    <x v="1160"/>
    <x v="801"/>
    <x v="1"/>
    <s v="AG-10270"/>
    <x v="8"/>
    <x v="0"/>
    <s v="United States"/>
    <x v="155"/>
    <x v="8"/>
    <x v="198"/>
    <x v="2"/>
    <x v="35"/>
    <x v="0"/>
    <x v="5"/>
    <x v="35"/>
    <x v="4944"/>
    <x v="9"/>
    <x v="0"/>
    <x v="5908"/>
  </r>
  <r>
    <n v="7389"/>
    <x v="3675"/>
    <x v="0"/>
    <x v="1160"/>
    <x v="801"/>
    <x v="1"/>
    <s v="AG-10270"/>
    <x v="8"/>
    <x v="0"/>
    <s v="United States"/>
    <x v="155"/>
    <x v="8"/>
    <x v="198"/>
    <x v="2"/>
    <x v="1136"/>
    <x v="2"/>
    <x v="7"/>
    <x v="1115"/>
    <x v="2065"/>
    <x v="1"/>
    <x v="0"/>
    <x v="5096"/>
  </r>
  <r>
    <n v="7390"/>
    <x v="3676"/>
    <x v="3"/>
    <x v="1161"/>
    <x v="108"/>
    <x v="1"/>
    <s v="TT-21070"/>
    <x v="74"/>
    <x v="0"/>
    <s v="United States"/>
    <x v="346"/>
    <x v="18"/>
    <x v="427"/>
    <x v="0"/>
    <x v="1"/>
    <x v="0"/>
    <x v="1"/>
    <x v="1"/>
    <x v="4945"/>
    <x v="0"/>
    <x v="2"/>
    <x v="5909"/>
  </r>
  <r>
    <n v="7391"/>
    <x v="3676"/>
    <x v="3"/>
    <x v="1161"/>
    <x v="108"/>
    <x v="1"/>
    <s v="TT-21070"/>
    <x v="74"/>
    <x v="0"/>
    <s v="United States"/>
    <x v="346"/>
    <x v="18"/>
    <x v="427"/>
    <x v="0"/>
    <x v="216"/>
    <x v="0"/>
    <x v="5"/>
    <x v="1570"/>
    <x v="4946"/>
    <x v="2"/>
    <x v="2"/>
    <x v="5910"/>
  </r>
  <r>
    <n v="7392"/>
    <x v="3677"/>
    <x v="3"/>
    <x v="769"/>
    <x v="94"/>
    <x v="0"/>
    <s v="LT-16765"/>
    <x v="398"/>
    <x v="0"/>
    <s v="United States"/>
    <x v="54"/>
    <x v="24"/>
    <x v="322"/>
    <x v="3"/>
    <x v="1174"/>
    <x v="1"/>
    <x v="10"/>
    <x v="1151"/>
    <x v="1355"/>
    <x v="1"/>
    <x v="2"/>
    <x v="1419"/>
  </r>
  <r>
    <n v="7393"/>
    <x v="3678"/>
    <x v="3"/>
    <x v="743"/>
    <x v="593"/>
    <x v="1"/>
    <s v="DD-13570"/>
    <x v="732"/>
    <x v="0"/>
    <s v="United States"/>
    <x v="1"/>
    <x v="1"/>
    <x v="13"/>
    <x v="1"/>
    <x v="1407"/>
    <x v="1"/>
    <x v="10"/>
    <x v="1385"/>
    <x v="2236"/>
    <x v="2"/>
    <x v="0"/>
    <x v="2412"/>
  </r>
  <r>
    <n v="7394"/>
    <x v="3678"/>
    <x v="3"/>
    <x v="743"/>
    <x v="593"/>
    <x v="1"/>
    <s v="DD-13570"/>
    <x v="732"/>
    <x v="0"/>
    <s v="United States"/>
    <x v="1"/>
    <x v="1"/>
    <x v="13"/>
    <x v="1"/>
    <x v="1500"/>
    <x v="1"/>
    <x v="6"/>
    <x v="1479"/>
    <x v="426"/>
    <x v="1"/>
    <x v="0"/>
    <x v="436"/>
  </r>
  <r>
    <n v="7395"/>
    <x v="3678"/>
    <x v="3"/>
    <x v="743"/>
    <x v="593"/>
    <x v="1"/>
    <s v="DD-13570"/>
    <x v="732"/>
    <x v="0"/>
    <s v="United States"/>
    <x v="1"/>
    <x v="1"/>
    <x v="13"/>
    <x v="1"/>
    <x v="320"/>
    <x v="1"/>
    <x v="10"/>
    <x v="317"/>
    <x v="343"/>
    <x v="2"/>
    <x v="0"/>
    <x v="351"/>
  </r>
  <r>
    <n v="7396"/>
    <x v="3679"/>
    <x v="0"/>
    <x v="591"/>
    <x v="525"/>
    <x v="1"/>
    <s v="DB-12970"/>
    <x v="715"/>
    <x v="1"/>
    <s v="United States"/>
    <x v="20"/>
    <x v="15"/>
    <x v="23"/>
    <x v="3"/>
    <x v="971"/>
    <x v="0"/>
    <x v="3"/>
    <x v="956"/>
    <x v="4203"/>
    <x v="0"/>
    <x v="10"/>
    <x v="4895"/>
  </r>
  <r>
    <n v="7397"/>
    <x v="3679"/>
    <x v="0"/>
    <x v="591"/>
    <x v="525"/>
    <x v="1"/>
    <s v="DB-12970"/>
    <x v="715"/>
    <x v="1"/>
    <s v="United States"/>
    <x v="20"/>
    <x v="15"/>
    <x v="23"/>
    <x v="3"/>
    <x v="623"/>
    <x v="0"/>
    <x v="1"/>
    <x v="617"/>
    <x v="4947"/>
    <x v="1"/>
    <x v="9"/>
    <x v="5911"/>
  </r>
  <r>
    <n v="7398"/>
    <x v="3680"/>
    <x v="2"/>
    <x v="587"/>
    <x v="839"/>
    <x v="3"/>
    <s v="DM-12955"/>
    <x v="678"/>
    <x v="1"/>
    <s v="United States"/>
    <x v="54"/>
    <x v="24"/>
    <x v="322"/>
    <x v="3"/>
    <x v="190"/>
    <x v="1"/>
    <x v="9"/>
    <x v="189"/>
    <x v="4948"/>
    <x v="5"/>
    <x v="2"/>
    <x v="5912"/>
  </r>
  <r>
    <n v="7399"/>
    <x v="3681"/>
    <x v="2"/>
    <x v="136"/>
    <x v="406"/>
    <x v="0"/>
    <s v="ME-17725"/>
    <x v="250"/>
    <x v="0"/>
    <s v="United States"/>
    <x v="22"/>
    <x v="10"/>
    <x v="26"/>
    <x v="2"/>
    <x v="1050"/>
    <x v="1"/>
    <x v="10"/>
    <x v="1030"/>
    <x v="4949"/>
    <x v="6"/>
    <x v="2"/>
    <x v="5913"/>
  </r>
  <r>
    <n v="7400"/>
    <x v="3681"/>
    <x v="2"/>
    <x v="136"/>
    <x v="406"/>
    <x v="0"/>
    <s v="ME-17725"/>
    <x v="250"/>
    <x v="0"/>
    <s v="United States"/>
    <x v="22"/>
    <x v="10"/>
    <x v="26"/>
    <x v="2"/>
    <x v="540"/>
    <x v="2"/>
    <x v="11"/>
    <x v="535"/>
    <x v="4950"/>
    <x v="4"/>
    <x v="2"/>
    <x v="5914"/>
  </r>
  <r>
    <n v="7401"/>
    <x v="3682"/>
    <x v="0"/>
    <x v="162"/>
    <x v="250"/>
    <x v="1"/>
    <s v="TR-21325"/>
    <x v="309"/>
    <x v="0"/>
    <s v="United States"/>
    <x v="4"/>
    <x v="4"/>
    <x v="5"/>
    <x v="1"/>
    <x v="484"/>
    <x v="0"/>
    <x v="5"/>
    <x v="479"/>
    <x v="3579"/>
    <x v="7"/>
    <x v="0"/>
    <x v="5915"/>
  </r>
  <r>
    <n v="7402"/>
    <x v="3682"/>
    <x v="0"/>
    <x v="162"/>
    <x v="250"/>
    <x v="1"/>
    <s v="TR-21325"/>
    <x v="309"/>
    <x v="0"/>
    <s v="United States"/>
    <x v="4"/>
    <x v="4"/>
    <x v="5"/>
    <x v="1"/>
    <x v="249"/>
    <x v="1"/>
    <x v="10"/>
    <x v="247"/>
    <x v="4951"/>
    <x v="3"/>
    <x v="0"/>
    <x v="5916"/>
  </r>
  <r>
    <n v="7403"/>
    <x v="3683"/>
    <x v="3"/>
    <x v="634"/>
    <x v="672"/>
    <x v="1"/>
    <s v="SH-20395"/>
    <x v="129"/>
    <x v="0"/>
    <s v="United States"/>
    <x v="20"/>
    <x v="15"/>
    <x v="164"/>
    <x v="3"/>
    <x v="354"/>
    <x v="1"/>
    <x v="14"/>
    <x v="350"/>
    <x v="378"/>
    <x v="4"/>
    <x v="0"/>
    <x v="387"/>
  </r>
  <r>
    <n v="7404"/>
    <x v="3684"/>
    <x v="1"/>
    <x v="263"/>
    <x v="1254"/>
    <x v="1"/>
    <s v="CB-12535"/>
    <x v="118"/>
    <x v="1"/>
    <s v="United States"/>
    <x v="491"/>
    <x v="1"/>
    <x v="586"/>
    <x v="1"/>
    <x v="574"/>
    <x v="0"/>
    <x v="0"/>
    <x v="569"/>
    <x v="4952"/>
    <x v="2"/>
    <x v="11"/>
    <x v="5917"/>
  </r>
  <r>
    <n v="7405"/>
    <x v="3684"/>
    <x v="1"/>
    <x v="263"/>
    <x v="1254"/>
    <x v="1"/>
    <s v="CB-12535"/>
    <x v="118"/>
    <x v="1"/>
    <s v="United States"/>
    <x v="491"/>
    <x v="1"/>
    <x v="586"/>
    <x v="1"/>
    <x v="514"/>
    <x v="0"/>
    <x v="5"/>
    <x v="509"/>
    <x v="4953"/>
    <x v="1"/>
    <x v="0"/>
    <x v="5918"/>
  </r>
  <r>
    <n v="7406"/>
    <x v="3684"/>
    <x v="1"/>
    <x v="263"/>
    <x v="1254"/>
    <x v="1"/>
    <s v="CB-12535"/>
    <x v="118"/>
    <x v="1"/>
    <s v="United States"/>
    <x v="491"/>
    <x v="1"/>
    <x v="586"/>
    <x v="1"/>
    <x v="1225"/>
    <x v="0"/>
    <x v="1"/>
    <x v="1200"/>
    <x v="1923"/>
    <x v="0"/>
    <x v="2"/>
    <x v="2066"/>
  </r>
  <r>
    <n v="7407"/>
    <x v="3684"/>
    <x v="1"/>
    <x v="263"/>
    <x v="1254"/>
    <x v="1"/>
    <s v="CB-12535"/>
    <x v="118"/>
    <x v="1"/>
    <s v="United States"/>
    <x v="491"/>
    <x v="1"/>
    <x v="586"/>
    <x v="1"/>
    <x v="1496"/>
    <x v="0"/>
    <x v="1"/>
    <x v="1475"/>
    <x v="946"/>
    <x v="1"/>
    <x v="2"/>
    <x v="5919"/>
  </r>
  <r>
    <n v="7408"/>
    <x v="3685"/>
    <x v="3"/>
    <x v="176"/>
    <x v="1255"/>
    <x v="2"/>
    <s v="ML-17410"/>
    <x v="586"/>
    <x v="0"/>
    <s v="United States"/>
    <x v="22"/>
    <x v="10"/>
    <x v="155"/>
    <x v="2"/>
    <x v="745"/>
    <x v="1"/>
    <x v="2"/>
    <x v="736"/>
    <x v="132"/>
    <x v="2"/>
    <x v="2"/>
    <x v="2045"/>
  </r>
  <r>
    <n v="7409"/>
    <x v="3686"/>
    <x v="0"/>
    <x v="198"/>
    <x v="29"/>
    <x v="1"/>
    <s v="JG-15310"/>
    <x v="684"/>
    <x v="1"/>
    <s v="United States"/>
    <x v="1"/>
    <x v="1"/>
    <x v="3"/>
    <x v="1"/>
    <x v="1478"/>
    <x v="0"/>
    <x v="5"/>
    <x v="1456"/>
    <x v="4954"/>
    <x v="8"/>
    <x v="0"/>
    <x v="5920"/>
  </r>
  <r>
    <n v="7410"/>
    <x v="3687"/>
    <x v="2"/>
    <x v="918"/>
    <x v="1021"/>
    <x v="1"/>
    <s v="JS-15880"/>
    <x v="365"/>
    <x v="0"/>
    <s v="United States"/>
    <x v="167"/>
    <x v="24"/>
    <x v="213"/>
    <x v="3"/>
    <x v="1666"/>
    <x v="0"/>
    <x v="3"/>
    <x v="1645"/>
    <x v="4955"/>
    <x v="7"/>
    <x v="10"/>
    <x v="5921"/>
  </r>
  <r>
    <n v="7411"/>
    <x v="3688"/>
    <x v="2"/>
    <x v="149"/>
    <x v="885"/>
    <x v="2"/>
    <s v="AG-10270"/>
    <x v="8"/>
    <x v="0"/>
    <s v="United States"/>
    <x v="20"/>
    <x v="15"/>
    <x v="164"/>
    <x v="3"/>
    <x v="959"/>
    <x v="2"/>
    <x v="11"/>
    <x v="943"/>
    <x v="2622"/>
    <x v="0"/>
    <x v="0"/>
    <x v="2888"/>
  </r>
  <r>
    <n v="7412"/>
    <x v="3689"/>
    <x v="3"/>
    <x v="1109"/>
    <x v="1081"/>
    <x v="1"/>
    <s v="MG-17890"/>
    <x v="450"/>
    <x v="2"/>
    <s v="United States"/>
    <x v="241"/>
    <x v="21"/>
    <x v="299"/>
    <x v="1"/>
    <x v="1602"/>
    <x v="2"/>
    <x v="7"/>
    <x v="1585"/>
    <x v="2403"/>
    <x v="7"/>
    <x v="2"/>
    <x v="5922"/>
  </r>
  <r>
    <n v="7413"/>
    <x v="3689"/>
    <x v="3"/>
    <x v="1109"/>
    <x v="1081"/>
    <x v="1"/>
    <s v="MG-17890"/>
    <x v="450"/>
    <x v="2"/>
    <s v="United States"/>
    <x v="241"/>
    <x v="21"/>
    <x v="299"/>
    <x v="1"/>
    <x v="176"/>
    <x v="2"/>
    <x v="11"/>
    <x v="175"/>
    <x v="1442"/>
    <x v="0"/>
    <x v="2"/>
    <x v="1518"/>
  </r>
  <r>
    <n v="7414"/>
    <x v="3689"/>
    <x v="3"/>
    <x v="1109"/>
    <x v="1081"/>
    <x v="1"/>
    <s v="MG-17890"/>
    <x v="450"/>
    <x v="2"/>
    <s v="United States"/>
    <x v="241"/>
    <x v="21"/>
    <x v="299"/>
    <x v="1"/>
    <x v="1793"/>
    <x v="0"/>
    <x v="5"/>
    <x v="1774"/>
    <x v="4956"/>
    <x v="7"/>
    <x v="2"/>
    <x v="5923"/>
  </r>
  <r>
    <n v="7415"/>
    <x v="3690"/>
    <x v="0"/>
    <x v="69"/>
    <x v="535"/>
    <x v="0"/>
    <s v="SC-20770"/>
    <x v="34"/>
    <x v="1"/>
    <s v="United States"/>
    <x v="10"/>
    <x v="9"/>
    <x v="63"/>
    <x v="3"/>
    <x v="157"/>
    <x v="0"/>
    <x v="1"/>
    <x v="156"/>
    <x v="4957"/>
    <x v="0"/>
    <x v="4"/>
    <x v="5924"/>
  </r>
  <r>
    <n v="7416"/>
    <x v="3690"/>
    <x v="0"/>
    <x v="69"/>
    <x v="535"/>
    <x v="0"/>
    <s v="SC-20770"/>
    <x v="34"/>
    <x v="1"/>
    <s v="United States"/>
    <x v="10"/>
    <x v="9"/>
    <x v="63"/>
    <x v="3"/>
    <x v="1523"/>
    <x v="2"/>
    <x v="11"/>
    <x v="1501"/>
    <x v="4958"/>
    <x v="2"/>
    <x v="2"/>
    <x v="5925"/>
  </r>
  <r>
    <n v="7417"/>
    <x v="3690"/>
    <x v="0"/>
    <x v="69"/>
    <x v="535"/>
    <x v="0"/>
    <s v="SC-20770"/>
    <x v="34"/>
    <x v="1"/>
    <s v="United States"/>
    <x v="10"/>
    <x v="9"/>
    <x v="63"/>
    <x v="3"/>
    <x v="716"/>
    <x v="2"/>
    <x v="7"/>
    <x v="708"/>
    <x v="4959"/>
    <x v="1"/>
    <x v="10"/>
    <x v="5926"/>
  </r>
  <r>
    <n v="7418"/>
    <x v="3690"/>
    <x v="0"/>
    <x v="69"/>
    <x v="535"/>
    <x v="0"/>
    <s v="SC-20770"/>
    <x v="34"/>
    <x v="1"/>
    <s v="United States"/>
    <x v="10"/>
    <x v="9"/>
    <x v="63"/>
    <x v="3"/>
    <x v="1540"/>
    <x v="1"/>
    <x v="10"/>
    <x v="1519"/>
    <x v="4960"/>
    <x v="2"/>
    <x v="2"/>
    <x v="5927"/>
  </r>
  <r>
    <n v="7419"/>
    <x v="3690"/>
    <x v="0"/>
    <x v="69"/>
    <x v="535"/>
    <x v="0"/>
    <s v="SC-20770"/>
    <x v="34"/>
    <x v="1"/>
    <s v="United States"/>
    <x v="10"/>
    <x v="9"/>
    <x v="63"/>
    <x v="3"/>
    <x v="1591"/>
    <x v="1"/>
    <x v="8"/>
    <x v="1574"/>
    <x v="4961"/>
    <x v="7"/>
    <x v="6"/>
    <x v="5928"/>
  </r>
  <r>
    <n v="7420"/>
    <x v="3690"/>
    <x v="0"/>
    <x v="69"/>
    <x v="535"/>
    <x v="0"/>
    <s v="SC-20770"/>
    <x v="34"/>
    <x v="1"/>
    <s v="United States"/>
    <x v="10"/>
    <x v="9"/>
    <x v="63"/>
    <x v="3"/>
    <x v="942"/>
    <x v="1"/>
    <x v="4"/>
    <x v="926"/>
    <x v="1197"/>
    <x v="2"/>
    <x v="2"/>
    <x v="5929"/>
  </r>
  <r>
    <n v="7421"/>
    <x v="3690"/>
    <x v="0"/>
    <x v="69"/>
    <x v="535"/>
    <x v="0"/>
    <s v="SC-20770"/>
    <x v="34"/>
    <x v="1"/>
    <s v="United States"/>
    <x v="10"/>
    <x v="9"/>
    <x v="63"/>
    <x v="3"/>
    <x v="1087"/>
    <x v="1"/>
    <x v="8"/>
    <x v="1068"/>
    <x v="4962"/>
    <x v="2"/>
    <x v="6"/>
    <x v="5930"/>
  </r>
  <r>
    <n v="7422"/>
    <x v="3690"/>
    <x v="0"/>
    <x v="69"/>
    <x v="535"/>
    <x v="0"/>
    <s v="SC-20770"/>
    <x v="34"/>
    <x v="1"/>
    <s v="United States"/>
    <x v="10"/>
    <x v="9"/>
    <x v="63"/>
    <x v="3"/>
    <x v="1819"/>
    <x v="1"/>
    <x v="4"/>
    <x v="1799"/>
    <x v="4963"/>
    <x v="0"/>
    <x v="2"/>
    <x v="5931"/>
  </r>
  <r>
    <n v="7423"/>
    <x v="3690"/>
    <x v="0"/>
    <x v="69"/>
    <x v="535"/>
    <x v="0"/>
    <s v="SC-20770"/>
    <x v="34"/>
    <x v="1"/>
    <s v="United States"/>
    <x v="10"/>
    <x v="9"/>
    <x v="63"/>
    <x v="3"/>
    <x v="206"/>
    <x v="2"/>
    <x v="15"/>
    <x v="1533"/>
    <x v="4964"/>
    <x v="1"/>
    <x v="6"/>
    <x v="5932"/>
  </r>
  <r>
    <n v="7424"/>
    <x v="3691"/>
    <x v="3"/>
    <x v="318"/>
    <x v="1001"/>
    <x v="1"/>
    <s v="BS-11755"/>
    <x v="94"/>
    <x v="0"/>
    <s v="United States"/>
    <x v="10"/>
    <x v="9"/>
    <x v="105"/>
    <x v="3"/>
    <x v="1306"/>
    <x v="1"/>
    <x v="9"/>
    <x v="1282"/>
    <x v="4965"/>
    <x v="4"/>
    <x v="2"/>
    <x v="5933"/>
  </r>
  <r>
    <n v="7425"/>
    <x v="3691"/>
    <x v="3"/>
    <x v="318"/>
    <x v="1001"/>
    <x v="1"/>
    <s v="BS-11755"/>
    <x v="94"/>
    <x v="0"/>
    <s v="United States"/>
    <x v="10"/>
    <x v="9"/>
    <x v="105"/>
    <x v="3"/>
    <x v="677"/>
    <x v="0"/>
    <x v="5"/>
    <x v="671"/>
    <x v="4966"/>
    <x v="1"/>
    <x v="2"/>
    <x v="5934"/>
  </r>
  <r>
    <n v="7426"/>
    <x v="3692"/>
    <x v="0"/>
    <x v="674"/>
    <x v="1233"/>
    <x v="0"/>
    <s v="LC-17140"/>
    <x v="95"/>
    <x v="0"/>
    <s v="United States"/>
    <x v="12"/>
    <x v="5"/>
    <x v="32"/>
    <x v="2"/>
    <x v="64"/>
    <x v="0"/>
    <x v="1"/>
    <x v="64"/>
    <x v="4967"/>
    <x v="0"/>
    <x v="4"/>
    <x v="5935"/>
  </r>
  <r>
    <n v="7427"/>
    <x v="3692"/>
    <x v="0"/>
    <x v="674"/>
    <x v="1233"/>
    <x v="0"/>
    <s v="LC-17140"/>
    <x v="95"/>
    <x v="0"/>
    <s v="United States"/>
    <x v="12"/>
    <x v="5"/>
    <x v="32"/>
    <x v="2"/>
    <x v="1535"/>
    <x v="0"/>
    <x v="5"/>
    <x v="1514"/>
    <x v="4968"/>
    <x v="0"/>
    <x v="7"/>
    <x v="5936"/>
  </r>
  <r>
    <n v="7428"/>
    <x v="3693"/>
    <x v="2"/>
    <x v="461"/>
    <x v="757"/>
    <x v="1"/>
    <s v="MH-17440"/>
    <x v="775"/>
    <x v="1"/>
    <s v="United States"/>
    <x v="25"/>
    <x v="35"/>
    <x v="129"/>
    <x v="0"/>
    <x v="536"/>
    <x v="1"/>
    <x v="8"/>
    <x v="531"/>
    <x v="4969"/>
    <x v="1"/>
    <x v="0"/>
    <x v="5937"/>
  </r>
  <r>
    <n v="7429"/>
    <x v="3693"/>
    <x v="2"/>
    <x v="461"/>
    <x v="757"/>
    <x v="1"/>
    <s v="MH-17440"/>
    <x v="775"/>
    <x v="1"/>
    <s v="United States"/>
    <x v="25"/>
    <x v="35"/>
    <x v="129"/>
    <x v="0"/>
    <x v="338"/>
    <x v="1"/>
    <x v="8"/>
    <x v="334"/>
    <x v="2690"/>
    <x v="0"/>
    <x v="0"/>
    <x v="5188"/>
  </r>
  <r>
    <n v="7430"/>
    <x v="3693"/>
    <x v="2"/>
    <x v="461"/>
    <x v="757"/>
    <x v="1"/>
    <s v="MH-17440"/>
    <x v="775"/>
    <x v="1"/>
    <s v="United States"/>
    <x v="25"/>
    <x v="35"/>
    <x v="129"/>
    <x v="0"/>
    <x v="219"/>
    <x v="1"/>
    <x v="10"/>
    <x v="218"/>
    <x v="91"/>
    <x v="0"/>
    <x v="0"/>
    <x v="2056"/>
  </r>
  <r>
    <n v="7431"/>
    <x v="3693"/>
    <x v="2"/>
    <x v="461"/>
    <x v="757"/>
    <x v="1"/>
    <s v="MH-17440"/>
    <x v="775"/>
    <x v="1"/>
    <s v="United States"/>
    <x v="25"/>
    <x v="35"/>
    <x v="129"/>
    <x v="0"/>
    <x v="1732"/>
    <x v="1"/>
    <x v="10"/>
    <x v="1711"/>
    <x v="4698"/>
    <x v="4"/>
    <x v="0"/>
    <x v="4543"/>
  </r>
  <r>
    <n v="7432"/>
    <x v="3693"/>
    <x v="2"/>
    <x v="461"/>
    <x v="757"/>
    <x v="1"/>
    <s v="MH-17440"/>
    <x v="775"/>
    <x v="1"/>
    <s v="United States"/>
    <x v="25"/>
    <x v="35"/>
    <x v="129"/>
    <x v="0"/>
    <x v="930"/>
    <x v="1"/>
    <x v="9"/>
    <x v="914"/>
    <x v="4779"/>
    <x v="1"/>
    <x v="0"/>
    <x v="5690"/>
  </r>
  <r>
    <n v="7433"/>
    <x v="3694"/>
    <x v="2"/>
    <x v="128"/>
    <x v="923"/>
    <x v="1"/>
    <s v="RD-19720"/>
    <x v="742"/>
    <x v="0"/>
    <s v="United States"/>
    <x v="42"/>
    <x v="16"/>
    <x v="51"/>
    <x v="1"/>
    <x v="802"/>
    <x v="1"/>
    <x v="13"/>
    <x v="792"/>
    <x v="3870"/>
    <x v="1"/>
    <x v="2"/>
    <x v="5938"/>
  </r>
  <r>
    <n v="7434"/>
    <x v="3694"/>
    <x v="2"/>
    <x v="128"/>
    <x v="923"/>
    <x v="1"/>
    <s v="RD-19720"/>
    <x v="742"/>
    <x v="0"/>
    <s v="United States"/>
    <x v="42"/>
    <x v="16"/>
    <x v="51"/>
    <x v="1"/>
    <x v="799"/>
    <x v="1"/>
    <x v="8"/>
    <x v="789"/>
    <x v="4970"/>
    <x v="2"/>
    <x v="6"/>
    <x v="5939"/>
  </r>
  <r>
    <n v="7435"/>
    <x v="3695"/>
    <x v="1"/>
    <x v="353"/>
    <x v="116"/>
    <x v="1"/>
    <s v="BP-11095"/>
    <x v="162"/>
    <x v="1"/>
    <s v="United States"/>
    <x v="475"/>
    <x v="1"/>
    <x v="568"/>
    <x v="1"/>
    <x v="536"/>
    <x v="1"/>
    <x v="8"/>
    <x v="531"/>
    <x v="1083"/>
    <x v="1"/>
    <x v="2"/>
    <x v="2217"/>
  </r>
  <r>
    <n v="7436"/>
    <x v="3695"/>
    <x v="1"/>
    <x v="353"/>
    <x v="116"/>
    <x v="1"/>
    <s v="BP-11095"/>
    <x v="162"/>
    <x v="1"/>
    <s v="United States"/>
    <x v="475"/>
    <x v="1"/>
    <x v="568"/>
    <x v="1"/>
    <x v="308"/>
    <x v="1"/>
    <x v="8"/>
    <x v="305"/>
    <x v="4971"/>
    <x v="5"/>
    <x v="2"/>
    <x v="5940"/>
  </r>
  <r>
    <n v="7437"/>
    <x v="3695"/>
    <x v="1"/>
    <x v="353"/>
    <x v="116"/>
    <x v="1"/>
    <s v="BP-11095"/>
    <x v="162"/>
    <x v="1"/>
    <s v="United States"/>
    <x v="475"/>
    <x v="1"/>
    <x v="568"/>
    <x v="1"/>
    <x v="1167"/>
    <x v="1"/>
    <x v="6"/>
    <x v="1145"/>
    <x v="1618"/>
    <x v="2"/>
    <x v="0"/>
    <x v="1713"/>
  </r>
  <r>
    <n v="7438"/>
    <x v="3696"/>
    <x v="2"/>
    <x v="1162"/>
    <x v="1137"/>
    <x v="1"/>
    <s v="BF-11020"/>
    <x v="292"/>
    <x v="1"/>
    <s v="United States"/>
    <x v="4"/>
    <x v="4"/>
    <x v="59"/>
    <x v="1"/>
    <x v="880"/>
    <x v="1"/>
    <x v="8"/>
    <x v="865"/>
    <x v="794"/>
    <x v="2"/>
    <x v="2"/>
    <x v="4217"/>
  </r>
  <r>
    <n v="7439"/>
    <x v="3697"/>
    <x v="1"/>
    <x v="539"/>
    <x v="581"/>
    <x v="0"/>
    <s v="CP-12085"/>
    <x v="434"/>
    <x v="1"/>
    <s v="United States"/>
    <x v="386"/>
    <x v="4"/>
    <x v="471"/>
    <x v="1"/>
    <x v="1441"/>
    <x v="0"/>
    <x v="5"/>
    <x v="1420"/>
    <x v="4972"/>
    <x v="2"/>
    <x v="0"/>
    <x v="5941"/>
  </r>
  <r>
    <n v="7440"/>
    <x v="3698"/>
    <x v="3"/>
    <x v="264"/>
    <x v="371"/>
    <x v="1"/>
    <s v="JL-15235"/>
    <x v="538"/>
    <x v="0"/>
    <s v="United States"/>
    <x v="1"/>
    <x v="1"/>
    <x v="13"/>
    <x v="1"/>
    <x v="605"/>
    <x v="1"/>
    <x v="8"/>
    <x v="600"/>
    <x v="694"/>
    <x v="2"/>
    <x v="2"/>
    <x v="708"/>
  </r>
  <r>
    <n v="7441"/>
    <x v="3698"/>
    <x v="3"/>
    <x v="264"/>
    <x v="371"/>
    <x v="1"/>
    <s v="JL-15235"/>
    <x v="538"/>
    <x v="0"/>
    <s v="United States"/>
    <x v="1"/>
    <x v="1"/>
    <x v="13"/>
    <x v="1"/>
    <x v="1116"/>
    <x v="0"/>
    <x v="3"/>
    <x v="1095"/>
    <x v="4973"/>
    <x v="0"/>
    <x v="2"/>
    <x v="5942"/>
  </r>
  <r>
    <n v="7442"/>
    <x v="3699"/>
    <x v="1"/>
    <x v="547"/>
    <x v="837"/>
    <x v="2"/>
    <s v="JG-15805"/>
    <x v="189"/>
    <x v="1"/>
    <s v="United States"/>
    <x v="70"/>
    <x v="1"/>
    <x v="188"/>
    <x v="1"/>
    <x v="165"/>
    <x v="1"/>
    <x v="2"/>
    <x v="164"/>
    <x v="1381"/>
    <x v="1"/>
    <x v="0"/>
    <x v="3602"/>
  </r>
  <r>
    <n v="7443"/>
    <x v="3700"/>
    <x v="2"/>
    <x v="337"/>
    <x v="872"/>
    <x v="2"/>
    <s v="VP-21760"/>
    <x v="778"/>
    <x v="1"/>
    <s v="United States"/>
    <x v="180"/>
    <x v="5"/>
    <x v="230"/>
    <x v="2"/>
    <x v="128"/>
    <x v="1"/>
    <x v="10"/>
    <x v="128"/>
    <x v="1432"/>
    <x v="0"/>
    <x v="2"/>
    <x v="1507"/>
  </r>
  <r>
    <n v="7444"/>
    <x v="3700"/>
    <x v="2"/>
    <x v="337"/>
    <x v="872"/>
    <x v="2"/>
    <s v="VP-21760"/>
    <x v="778"/>
    <x v="1"/>
    <s v="United States"/>
    <x v="180"/>
    <x v="5"/>
    <x v="230"/>
    <x v="2"/>
    <x v="595"/>
    <x v="1"/>
    <x v="4"/>
    <x v="590"/>
    <x v="4974"/>
    <x v="1"/>
    <x v="2"/>
    <x v="5943"/>
  </r>
  <r>
    <n v="7445"/>
    <x v="3701"/>
    <x v="3"/>
    <x v="447"/>
    <x v="1123"/>
    <x v="0"/>
    <s v="RD-19810"/>
    <x v="279"/>
    <x v="2"/>
    <s v="United States"/>
    <x v="22"/>
    <x v="10"/>
    <x v="26"/>
    <x v="2"/>
    <x v="778"/>
    <x v="1"/>
    <x v="10"/>
    <x v="769"/>
    <x v="1182"/>
    <x v="7"/>
    <x v="2"/>
    <x v="1673"/>
  </r>
  <r>
    <n v="7446"/>
    <x v="3701"/>
    <x v="3"/>
    <x v="447"/>
    <x v="1123"/>
    <x v="0"/>
    <s v="RD-19810"/>
    <x v="279"/>
    <x v="2"/>
    <s v="United States"/>
    <x v="22"/>
    <x v="10"/>
    <x v="26"/>
    <x v="2"/>
    <x v="1522"/>
    <x v="1"/>
    <x v="10"/>
    <x v="1500"/>
    <x v="4975"/>
    <x v="0"/>
    <x v="2"/>
    <x v="5944"/>
  </r>
  <r>
    <n v="7447"/>
    <x v="3701"/>
    <x v="3"/>
    <x v="447"/>
    <x v="1123"/>
    <x v="0"/>
    <s v="RD-19810"/>
    <x v="279"/>
    <x v="2"/>
    <s v="United States"/>
    <x v="22"/>
    <x v="10"/>
    <x v="26"/>
    <x v="2"/>
    <x v="1281"/>
    <x v="0"/>
    <x v="5"/>
    <x v="1257"/>
    <x v="500"/>
    <x v="7"/>
    <x v="7"/>
    <x v="5945"/>
  </r>
  <r>
    <n v="7448"/>
    <x v="3701"/>
    <x v="3"/>
    <x v="447"/>
    <x v="1123"/>
    <x v="0"/>
    <s v="RD-19810"/>
    <x v="279"/>
    <x v="2"/>
    <s v="United States"/>
    <x v="22"/>
    <x v="10"/>
    <x v="26"/>
    <x v="2"/>
    <x v="976"/>
    <x v="1"/>
    <x v="10"/>
    <x v="961"/>
    <x v="1257"/>
    <x v="2"/>
    <x v="2"/>
    <x v="1306"/>
  </r>
  <r>
    <n v="7449"/>
    <x v="3702"/>
    <x v="3"/>
    <x v="343"/>
    <x v="773"/>
    <x v="2"/>
    <s v="MH-18025"/>
    <x v="659"/>
    <x v="0"/>
    <s v="United States"/>
    <x v="289"/>
    <x v="18"/>
    <x v="364"/>
    <x v="0"/>
    <x v="642"/>
    <x v="0"/>
    <x v="5"/>
    <x v="636"/>
    <x v="4976"/>
    <x v="2"/>
    <x v="2"/>
    <x v="5946"/>
  </r>
  <r>
    <n v="7450"/>
    <x v="3703"/>
    <x v="3"/>
    <x v="697"/>
    <x v="304"/>
    <x v="0"/>
    <s v="SJ-20125"/>
    <x v="319"/>
    <x v="2"/>
    <s v="United States"/>
    <x v="12"/>
    <x v="5"/>
    <x v="66"/>
    <x v="2"/>
    <x v="105"/>
    <x v="1"/>
    <x v="6"/>
    <x v="105"/>
    <x v="4541"/>
    <x v="1"/>
    <x v="2"/>
    <x v="5360"/>
  </r>
  <r>
    <n v="7451"/>
    <x v="3703"/>
    <x v="3"/>
    <x v="697"/>
    <x v="304"/>
    <x v="0"/>
    <s v="SJ-20125"/>
    <x v="319"/>
    <x v="2"/>
    <s v="United States"/>
    <x v="12"/>
    <x v="5"/>
    <x v="66"/>
    <x v="2"/>
    <x v="1209"/>
    <x v="0"/>
    <x v="1"/>
    <x v="1185"/>
    <x v="2608"/>
    <x v="2"/>
    <x v="4"/>
    <x v="2872"/>
  </r>
  <r>
    <n v="7452"/>
    <x v="3703"/>
    <x v="3"/>
    <x v="697"/>
    <x v="304"/>
    <x v="0"/>
    <s v="SJ-20125"/>
    <x v="319"/>
    <x v="2"/>
    <s v="United States"/>
    <x v="12"/>
    <x v="5"/>
    <x v="66"/>
    <x v="2"/>
    <x v="326"/>
    <x v="1"/>
    <x v="8"/>
    <x v="323"/>
    <x v="4977"/>
    <x v="2"/>
    <x v="3"/>
    <x v="5947"/>
  </r>
  <r>
    <n v="7453"/>
    <x v="3703"/>
    <x v="3"/>
    <x v="697"/>
    <x v="304"/>
    <x v="0"/>
    <s v="SJ-20125"/>
    <x v="319"/>
    <x v="2"/>
    <s v="United States"/>
    <x v="12"/>
    <x v="5"/>
    <x v="66"/>
    <x v="2"/>
    <x v="1538"/>
    <x v="2"/>
    <x v="7"/>
    <x v="1517"/>
    <x v="4978"/>
    <x v="5"/>
    <x v="2"/>
    <x v="5948"/>
  </r>
  <r>
    <n v="7454"/>
    <x v="3704"/>
    <x v="3"/>
    <x v="643"/>
    <x v="553"/>
    <x v="1"/>
    <s v="FM-14380"/>
    <x v="248"/>
    <x v="0"/>
    <s v="United States"/>
    <x v="348"/>
    <x v="10"/>
    <x v="430"/>
    <x v="2"/>
    <x v="918"/>
    <x v="2"/>
    <x v="7"/>
    <x v="901"/>
    <x v="1490"/>
    <x v="0"/>
    <x v="2"/>
    <x v="1570"/>
  </r>
  <r>
    <n v="7455"/>
    <x v="3705"/>
    <x v="0"/>
    <x v="679"/>
    <x v="716"/>
    <x v="1"/>
    <s v="KH-16360"/>
    <x v="347"/>
    <x v="0"/>
    <s v="United States"/>
    <x v="22"/>
    <x v="10"/>
    <x v="36"/>
    <x v="2"/>
    <x v="1387"/>
    <x v="1"/>
    <x v="2"/>
    <x v="1364"/>
    <x v="4766"/>
    <x v="4"/>
    <x v="2"/>
    <x v="5949"/>
  </r>
  <r>
    <n v="7456"/>
    <x v="3705"/>
    <x v="0"/>
    <x v="679"/>
    <x v="716"/>
    <x v="1"/>
    <s v="KH-16360"/>
    <x v="347"/>
    <x v="0"/>
    <s v="United States"/>
    <x v="22"/>
    <x v="10"/>
    <x v="36"/>
    <x v="2"/>
    <x v="486"/>
    <x v="1"/>
    <x v="4"/>
    <x v="481"/>
    <x v="2532"/>
    <x v="0"/>
    <x v="2"/>
    <x v="2777"/>
  </r>
  <r>
    <n v="7457"/>
    <x v="3706"/>
    <x v="1"/>
    <x v="392"/>
    <x v="1256"/>
    <x v="2"/>
    <s v="LL-16840"/>
    <x v="328"/>
    <x v="0"/>
    <s v="United States"/>
    <x v="141"/>
    <x v="17"/>
    <x v="180"/>
    <x v="0"/>
    <x v="11"/>
    <x v="2"/>
    <x v="7"/>
    <x v="11"/>
    <x v="4979"/>
    <x v="0"/>
    <x v="0"/>
    <x v="5950"/>
  </r>
  <r>
    <n v="7458"/>
    <x v="3706"/>
    <x v="1"/>
    <x v="392"/>
    <x v="1256"/>
    <x v="2"/>
    <s v="LL-16840"/>
    <x v="328"/>
    <x v="0"/>
    <s v="United States"/>
    <x v="141"/>
    <x v="17"/>
    <x v="180"/>
    <x v="0"/>
    <x v="624"/>
    <x v="1"/>
    <x v="8"/>
    <x v="618"/>
    <x v="4980"/>
    <x v="7"/>
    <x v="0"/>
    <x v="5951"/>
  </r>
  <r>
    <n v="7459"/>
    <x v="3706"/>
    <x v="1"/>
    <x v="392"/>
    <x v="1256"/>
    <x v="2"/>
    <s v="LL-16840"/>
    <x v="328"/>
    <x v="0"/>
    <s v="United States"/>
    <x v="141"/>
    <x v="17"/>
    <x v="180"/>
    <x v="0"/>
    <x v="1304"/>
    <x v="0"/>
    <x v="5"/>
    <x v="1280"/>
    <x v="4981"/>
    <x v="3"/>
    <x v="0"/>
    <x v="5952"/>
  </r>
  <r>
    <n v="7460"/>
    <x v="3706"/>
    <x v="1"/>
    <x v="392"/>
    <x v="1256"/>
    <x v="2"/>
    <s v="LL-16840"/>
    <x v="328"/>
    <x v="0"/>
    <s v="United States"/>
    <x v="141"/>
    <x v="17"/>
    <x v="180"/>
    <x v="0"/>
    <x v="672"/>
    <x v="0"/>
    <x v="0"/>
    <x v="666"/>
    <x v="4982"/>
    <x v="6"/>
    <x v="0"/>
    <x v="5953"/>
  </r>
  <r>
    <n v="7461"/>
    <x v="3707"/>
    <x v="1"/>
    <x v="347"/>
    <x v="282"/>
    <x v="0"/>
    <s v="AR-10540"/>
    <x v="481"/>
    <x v="0"/>
    <s v="United States"/>
    <x v="1"/>
    <x v="1"/>
    <x v="25"/>
    <x v="1"/>
    <x v="1687"/>
    <x v="2"/>
    <x v="16"/>
    <x v="1666"/>
    <x v="4983"/>
    <x v="4"/>
    <x v="2"/>
    <x v="5954"/>
  </r>
  <r>
    <n v="7462"/>
    <x v="3707"/>
    <x v="1"/>
    <x v="347"/>
    <x v="282"/>
    <x v="0"/>
    <s v="AR-10540"/>
    <x v="481"/>
    <x v="0"/>
    <s v="United States"/>
    <x v="1"/>
    <x v="1"/>
    <x v="25"/>
    <x v="1"/>
    <x v="813"/>
    <x v="1"/>
    <x v="10"/>
    <x v="33"/>
    <x v="4984"/>
    <x v="0"/>
    <x v="0"/>
    <x v="5955"/>
  </r>
  <r>
    <n v="7463"/>
    <x v="3708"/>
    <x v="1"/>
    <x v="914"/>
    <x v="1158"/>
    <x v="0"/>
    <s v="NP-18670"/>
    <x v="73"/>
    <x v="0"/>
    <s v="United States"/>
    <x v="4"/>
    <x v="4"/>
    <x v="59"/>
    <x v="1"/>
    <x v="333"/>
    <x v="2"/>
    <x v="11"/>
    <x v="329"/>
    <x v="4985"/>
    <x v="6"/>
    <x v="0"/>
    <x v="5956"/>
  </r>
  <r>
    <n v="7464"/>
    <x v="3709"/>
    <x v="0"/>
    <x v="162"/>
    <x v="1219"/>
    <x v="1"/>
    <s v="LP-17095"/>
    <x v="431"/>
    <x v="0"/>
    <s v="United States"/>
    <x v="355"/>
    <x v="1"/>
    <x v="437"/>
    <x v="1"/>
    <x v="1453"/>
    <x v="1"/>
    <x v="6"/>
    <x v="1430"/>
    <x v="3659"/>
    <x v="0"/>
    <x v="0"/>
    <x v="4180"/>
  </r>
  <r>
    <n v="7465"/>
    <x v="3709"/>
    <x v="0"/>
    <x v="162"/>
    <x v="1219"/>
    <x v="1"/>
    <s v="LP-17095"/>
    <x v="431"/>
    <x v="0"/>
    <s v="United States"/>
    <x v="355"/>
    <x v="1"/>
    <x v="437"/>
    <x v="1"/>
    <x v="1532"/>
    <x v="1"/>
    <x v="10"/>
    <x v="1511"/>
    <x v="1369"/>
    <x v="8"/>
    <x v="0"/>
    <x v="5957"/>
  </r>
  <r>
    <n v="7466"/>
    <x v="3709"/>
    <x v="0"/>
    <x v="162"/>
    <x v="1219"/>
    <x v="1"/>
    <s v="LP-17095"/>
    <x v="431"/>
    <x v="0"/>
    <s v="United States"/>
    <x v="355"/>
    <x v="1"/>
    <x v="437"/>
    <x v="1"/>
    <x v="533"/>
    <x v="1"/>
    <x v="4"/>
    <x v="528"/>
    <x v="2213"/>
    <x v="0"/>
    <x v="0"/>
    <x v="2387"/>
  </r>
  <r>
    <n v="7467"/>
    <x v="3710"/>
    <x v="0"/>
    <x v="288"/>
    <x v="213"/>
    <x v="1"/>
    <s v="AH-10690"/>
    <x v="706"/>
    <x v="1"/>
    <s v="United States"/>
    <x v="1"/>
    <x v="1"/>
    <x v="141"/>
    <x v="1"/>
    <x v="1644"/>
    <x v="1"/>
    <x v="9"/>
    <x v="33"/>
    <x v="4986"/>
    <x v="8"/>
    <x v="0"/>
    <x v="5958"/>
  </r>
  <r>
    <n v="7468"/>
    <x v="3711"/>
    <x v="3"/>
    <x v="343"/>
    <x v="205"/>
    <x v="0"/>
    <s v="TB-21190"/>
    <x v="353"/>
    <x v="2"/>
    <s v="United States"/>
    <x v="1"/>
    <x v="1"/>
    <x v="62"/>
    <x v="1"/>
    <x v="698"/>
    <x v="0"/>
    <x v="5"/>
    <x v="691"/>
    <x v="4987"/>
    <x v="4"/>
    <x v="0"/>
    <x v="5959"/>
  </r>
  <r>
    <n v="7469"/>
    <x v="3712"/>
    <x v="2"/>
    <x v="1114"/>
    <x v="1257"/>
    <x v="1"/>
    <s v="AA-10315"/>
    <x v="397"/>
    <x v="0"/>
    <s v="United States"/>
    <x v="20"/>
    <x v="15"/>
    <x v="164"/>
    <x v="3"/>
    <x v="811"/>
    <x v="1"/>
    <x v="10"/>
    <x v="33"/>
    <x v="1830"/>
    <x v="1"/>
    <x v="0"/>
    <x v="1961"/>
  </r>
  <r>
    <n v="7470"/>
    <x v="3712"/>
    <x v="2"/>
    <x v="1114"/>
    <x v="1257"/>
    <x v="1"/>
    <s v="AA-10315"/>
    <x v="397"/>
    <x v="0"/>
    <s v="United States"/>
    <x v="20"/>
    <x v="15"/>
    <x v="164"/>
    <x v="3"/>
    <x v="1027"/>
    <x v="0"/>
    <x v="5"/>
    <x v="1009"/>
    <x v="58"/>
    <x v="0"/>
    <x v="0"/>
    <x v="3435"/>
  </r>
  <r>
    <n v="7471"/>
    <x v="3713"/>
    <x v="1"/>
    <x v="426"/>
    <x v="1006"/>
    <x v="1"/>
    <s v="AC-10615"/>
    <x v="556"/>
    <x v="1"/>
    <s v="United States"/>
    <x v="10"/>
    <x v="9"/>
    <x v="105"/>
    <x v="3"/>
    <x v="98"/>
    <x v="1"/>
    <x v="8"/>
    <x v="98"/>
    <x v="4988"/>
    <x v="4"/>
    <x v="6"/>
    <x v="5960"/>
  </r>
  <r>
    <n v="7472"/>
    <x v="3713"/>
    <x v="1"/>
    <x v="426"/>
    <x v="1006"/>
    <x v="1"/>
    <s v="AC-10615"/>
    <x v="556"/>
    <x v="1"/>
    <s v="United States"/>
    <x v="10"/>
    <x v="9"/>
    <x v="105"/>
    <x v="3"/>
    <x v="196"/>
    <x v="1"/>
    <x v="4"/>
    <x v="195"/>
    <x v="2772"/>
    <x v="0"/>
    <x v="2"/>
    <x v="3078"/>
  </r>
  <r>
    <n v="7473"/>
    <x v="3714"/>
    <x v="0"/>
    <x v="949"/>
    <x v="480"/>
    <x v="2"/>
    <s v="EM-14140"/>
    <x v="670"/>
    <x v="2"/>
    <s v="United States"/>
    <x v="427"/>
    <x v="7"/>
    <x v="517"/>
    <x v="1"/>
    <x v="1327"/>
    <x v="2"/>
    <x v="16"/>
    <x v="1304"/>
    <x v="4989"/>
    <x v="2"/>
    <x v="0"/>
    <x v="5961"/>
  </r>
  <r>
    <n v="7474"/>
    <x v="3715"/>
    <x v="0"/>
    <x v="342"/>
    <x v="1221"/>
    <x v="1"/>
    <s v="QJ-19255"/>
    <x v="425"/>
    <x v="1"/>
    <s v="United States"/>
    <x v="22"/>
    <x v="10"/>
    <x v="155"/>
    <x v="2"/>
    <x v="753"/>
    <x v="1"/>
    <x v="6"/>
    <x v="744"/>
    <x v="4990"/>
    <x v="4"/>
    <x v="2"/>
    <x v="5962"/>
  </r>
  <r>
    <n v="7475"/>
    <x v="3716"/>
    <x v="2"/>
    <x v="1037"/>
    <x v="1258"/>
    <x v="1"/>
    <s v="ME-17320"/>
    <x v="467"/>
    <x v="2"/>
    <s v="United States"/>
    <x v="0"/>
    <x v="0"/>
    <x v="0"/>
    <x v="0"/>
    <x v="120"/>
    <x v="0"/>
    <x v="1"/>
    <x v="120"/>
    <x v="4991"/>
    <x v="6"/>
    <x v="0"/>
    <x v="5963"/>
  </r>
  <r>
    <n v="7476"/>
    <x v="3716"/>
    <x v="2"/>
    <x v="1037"/>
    <x v="1258"/>
    <x v="1"/>
    <s v="ME-17320"/>
    <x v="467"/>
    <x v="2"/>
    <s v="United States"/>
    <x v="0"/>
    <x v="0"/>
    <x v="0"/>
    <x v="0"/>
    <x v="569"/>
    <x v="1"/>
    <x v="8"/>
    <x v="564"/>
    <x v="4992"/>
    <x v="0"/>
    <x v="0"/>
    <x v="5964"/>
  </r>
  <r>
    <n v="7477"/>
    <x v="3716"/>
    <x v="2"/>
    <x v="1037"/>
    <x v="1258"/>
    <x v="1"/>
    <s v="ME-17320"/>
    <x v="467"/>
    <x v="2"/>
    <s v="United States"/>
    <x v="0"/>
    <x v="0"/>
    <x v="0"/>
    <x v="0"/>
    <x v="448"/>
    <x v="1"/>
    <x v="6"/>
    <x v="443"/>
    <x v="4993"/>
    <x v="0"/>
    <x v="0"/>
    <x v="5965"/>
  </r>
  <r>
    <n v="7478"/>
    <x v="3716"/>
    <x v="2"/>
    <x v="1037"/>
    <x v="1258"/>
    <x v="1"/>
    <s v="ME-17320"/>
    <x v="467"/>
    <x v="2"/>
    <s v="United States"/>
    <x v="0"/>
    <x v="0"/>
    <x v="0"/>
    <x v="0"/>
    <x v="34"/>
    <x v="2"/>
    <x v="7"/>
    <x v="34"/>
    <x v="3743"/>
    <x v="0"/>
    <x v="0"/>
    <x v="4286"/>
  </r>
  <r>
    <n v="7479"/>
    <x v="3716"/>
    <x v="2"/>
    <x v="1037"/>
    <x v="1258"/>
    <x v="1"/>
    <s v="ME-17320"/>
    <x v="467"/>
    <x v="2"/>
    <s v="United States"/>
    <x v="0"/>
    <x v="0"/>
    <x v="0"/>
    <x v="0"/>
    <x v="867"/>
    <x v="2"/>
    <x v="7"/>
    <x v="852"/>
    <x v="4994"/>
    <x v="4"/>
    <x v="0"/>
    <x v="5966"/>
  </r>
  <r>
    <n v="7480"/>
    <x v="3716"/>
    <x v="2"/>
    <x v="1037"/>
    <x v="1258"/>
    <x v="1"/>
    <s v="ME-17320"/>
    <x v="467"/>
    <x v="2"/>
    <s v="United States"/>
    <x v="0"/>
    <x v="0"/>
    <x v="0"/>
    <x v="0"/>
    <x v="1506"/>
    <x v="1"/>
    <x v="13"/>
    <x v="1484"/>
    <x v="4995"/>
    <x v="4"/>
    <x v="0"/>
    <x v="5967"/>
  </r>
  <r>
    <n v="7481"/>
    <x v="3716"/>
    <x v="2"/>
    <x v="1037"/>
    <x v="1258"/>
    <x v="1"/>
    <s v="ME-17320"/>
    <x v="467"/>
    <x v="2"/>
    <s v="United States"/>
    <x v="0"/>
    <x v="0"/>
    <x v="0"/>
    <x v="0"/>
    <x v="783"/>
    <x v="1"/>
    <x v="10"/>
    <x v="774"/>
    <x v="4996"/>
    <x v="7"/>
    <x v="0"/>
    <x v="5968"/>
  </r>
  <r>
    <n v="7482"/>
    <x v="3717"/>
    <x v="0"/>
    <x v="142"/>
    <x v="143"/>
    <x v="0"/>
    <s v="LB-16795"/>
    <x v="697"/>
    <x v="2"/>
    <s v="United States"/>
    <x v="101"/>
    <x v="1"/>
    <x v="125"/>
    <x v="1"/>
    <x v="118"/>
    <x v="1"/>
    <x v="12"/>
    <x v="118"/>
    <x v="4835"/>
    <x v="7"/>
    <x v="0"/>
    <x v="5969"/>
  </r>
  <r>
    <n v="7483"/>
    <x v="3718"/>
    <x v="2"/>
    <x v="865"/>
    <x v="839"/>
    <x v="1"/>
    <s v="JP-16135"/>
    <x v="655"/>
    <x v="2"/>
    <s v="United States"/>
    <x v="20"/>
    <x v="15"/>
    <x v="164"/>
    <x v="3"/>
    <x v="68"/>
    <x v="1"/>
    <x v="8"/>
    <x v="68"/>
    <x v="4997"/>
    <x v="4"/>
    <x v="2"/>
    <x v="5970"/>
  </r>
  <r>
    <n v="7484"/>
    <x v="3719"/>
    <x v="2"/>
    <x v="534"/>
    <x v="709"/>
    <x v="0"/>
    <s v="EB-13705"/>
    <x v="182"/>
    <x v="1"/>
    <s v="United States"/>
    <x v="10"/>
    <x v="9"/>
    <x v="11"/>
    <x v="3"/>
    <x v="1209"/>
    <x v="0"/>
    <x v="1"/>
    <x v="1185"/>
    <x v="4998"/>
    <x v="3"/>
    <x v="4"/>
    <x v="5971"/>
  </r>
  <r>
    <n v="7485"/>
    <x v="3720"/>
    <x v="3"/>
    <x v="116"/>
    <x v="115"/>
    <x v="1"/>
    <s v="CS-12400"/>
    <x v="37"/>
    <x v="2"/>
    <s v="United States"/>
    <x v="402"/>
    <x v="46"/>
    <x v="489"/>
    <x v="2"/>
    <x v="1820"/>
    <x v="1"/>
    <x v="6"/>
    <x v="33"/>
    <x v="4724"/>
    <x v="7"/>
    <x v="0"/>
    <x v="5972"/>
  </r>
  <r>
    <n v="7486"/>
    <x v="3720"/>
    <x v="3"/>
    <x v="116"/>
    <x v="115"/>
    <x v="1"/>
    <s v="CS-12400"/>
    <x v="37"/>
    <x v="2"/>
    <s v="United States"/>
    <x v="402"/>
    <x v="46"/>
    <x v="489"/>
    <x v="2"/>
    <x v="1499"/>
    <x v="1"/>
    <x v="8"/>
    <x v="1478"/>
    <x v="4213"/>
    <x v="2"/>
    <x v="0"/>
    <x v="4911"/>
  </r>
  <r>
    <n v="7487"/>
    <x v="3721"/>
    <x v="1"/>
    <x v="546"/>
    <x v="140"/>
    <x v="0"/>
    <s v="PM-19135"/>
    <x v="327"/>
    <x v="2"/>
    <s v="United States"/>
    <x v="18"/>
    <x v="38"/>
    <x v="354"/>
    <x v="3"/>
    <x v="1331"/>
    <x v="1"/>
    <x v="10"/>
    <x v="1307"/>
    <x v="2744"/>
    <x v="2"/>
    <x v="0"/>
    <x v="3513"/>
  </r>
  <r>
    <n v="7488"/>
    <x v="3721"/>
    <x v="1"/>
    <x v="546"/>
    <x v="140"/>
    <x v="0"/>
    <s v="PM-19135"/>
    <x v="327"/>
    <x v="2"/>
    <s v="United States"/>
    <x v="18"/>
    <x v="38"/>
    <x v="354"/>
    <x v="3"/>
    <x v="1287"/>
    <x v="2"/>
    <x v="11"/>
    <x v="1264"/>
    <x v="3633"/>
    <x v="6"/>
    <x v="0"/>
    <x v="4147"/>
  </r>
  <r>
    <n v="7489"/>
    <x v="3721"/>
    <x v="1"/>
    <x v="546"/>
    <x v="140"/>
    <x v="0"/>
    <s v="PM-19135"/>
    <x v="327"/>
    <x v="2"/>
    <s v="United States"/>
    <x v="18"/>
    <x v="38"/>
    <x v="354"/>
    <x v="3"/>
    <x v="215"/>
    <x v="0"/>
    <x v="3"/>
    <x v="214"/>
    <x v="4999"/>
    <x v="4"/>
    <x v="4"/>
    <x v="5973"/>
  </r>
  <r>
    <n v="7490"/>
    <x v="3722"/>
    <x v="3"/>
    <x v="60"/>
    <x v="748"/>
    <x v="1"/>
    <s v="AA-10645"/>
    <x v="731"/>
    <x v="0"/>
    <s v="United States"/>
    <x v="70"/>
    <x v="1"/>
    <x v="188"/>
    <x v="1"/>
    <x v="860"/>
    <x v="1"/>
    <x v="10"/>
    <x v="846"/>
    <x v="91"/>
    <x v="0"/>
    <x v="0"/>
    <x v="91"/>
  </r>
  <r>
    <n v="7491"/>
    <x v="3723"/>
    <x v="1"/>
    <x v="229"/>
    <x v="1215"/>
    <x v="1"/>
    <s v="FA-14230"/>
    <x v="135"/>
    <x v="1"/>
    <s v="United States"/>
    <x v="1"/>
    <x v="1"/>
    <x v="3"/>
    <x v="1"/>
    <x v="90"/>
    <x v="0"/>
    <x v="5"/>
    <x v="90"/>
    <x v="5000"/>
    <x v="5"/>
    <x v="0"/>
    <x v="5974"/>
  </r>
  <r>
    <n v="7492"/>
    <x v="3724"/>
    <x v="3"/>
    <x v="673"/>
    <x v="38"/>
    <x v="3"/>
    <s v="CM-12190"/>
    <x v="496"/>
    <x v="0"/>
    <s v="United States"/>
    <x v="456"/>
    <x v="15"/>
    <x v="549"/>
    <x v="3"/>
    <x v="1730"/>
    <x v="2"/>
    <x v="7"/>
    <x v="1708"/>
    <x v="5001"/>
    <x v="5"/>
    <x v="0"/>
    <x v="5975"/>
  </r>
  <r>
    <n v="7493"/>
    <x v="3725"/>
    <x v="3"/>
    <x v="220"/>
    <x v="1259"/>
    <x v="1"/>
    <s v="CC-12475"/>
    <x v="693"/>
    <x v="0"/>
    <s v="United States"/>
    <x v="12"/>
    <x v="5"/>
    <x v="32"/>
    <x v="2"/>
    <x v="1433"/>
    <x v="1"/>
    <x v="10"/>
    <x v="1412"/>
    <x v="1518"/>
    <x v="1"/>
    <x v="2"/>
    <x v="1603"/>
  </r>
  <r>
    <n v="7494"/>
    <x v="3725"/>
    <x v="3"/>
    <x v="220"/>
    <x v="1259"/>
    <x v="1"/>
    <s v="CC-12475"/>
    <x v="693"/>
    <x v="0"/>
    <s v="United States"/>
    <x v="12"/>
    <x v="5"/>
    <x v="32"/>
    <x v="2"/>
    <x v="1213"/>
    <x v="0"/>
    <x v="3"/>
    <x v="1189"/>
    <x v="5002"/>
    <x v="2"/>
    <x v="4"/>
    <x v="5976"/>
  </r>
  <r>
    <n v="7495"/>
    <x v="3725"/>
    <x v="3"/>
    <x v="220"/>
    <x v="1259"/>
    <x v="1"/>
    <s v="CC-12475"/>
    <x v="693"/>
    <x v="0"/>
    <s v="United States"/>
    <x v="12"/>
    <x v="5"/>
    <x v="32"/>
    <x v="2"/>
    <x v="1034"/>
    <x v="1"/>
    <x v="9"/>
    <x v="1016"/>
    <x v="5003"/>
    <x v="0"/>
    <x v="3"/>
    <x v="5977"/>
  </r>
  <r>
    <n v="7496"/>
    <x v="3726"/>
    <x v="3"/>
    <x v="1163"/>
    <x v="11"/>
    <x v="1"/>
    <s v="TC-21295"/>
    <x v="646"/>
    <x v="0"/>
    <s v="United States"/>
    <x v="223"/>
    <x v="1"/>
    <x v="278"/>
    <x v="1"/>
    <x v="757"/>
    <x v="1"/>
    <x v="8"/>
    <x v="748"/>
    <x v="3079"/>
    <x v="0"/>
    <x v="2"/>
    <x v="5978"/>
  </r>
  <r>
    <n v="7497"/>
    <x v="3726"/>
    <x v="3"/>
    <x v="1163"/>
    <x v="11"/>
    <x v="1"/>
    <s v="TC-21295"/>
    <x v="646"/>
    <x v="0"/>
    <s v="United States"/>
    <x v="223"/>
    <x v="1"/>
    <x v="278"/>
    <x v="1"/>
    <x v="737"/>
    <x v="0"/>
    <x v="5"/>
    <x v="729"/>
    <x v="3139"/>
    <x v="1"/>
    <x v="0"/>
    <x v="3528"/>
  </r>
  <r>
    <n v="7498"/>
    <x v="3726"/>
    <x v="3"/>
    <x v="1163"/>
    <x v="11"/>
    <x v="1"/>
    <s v="TC-21295"/>
    <x v="646"/>
    <x v="0"/>
    <s v="United States"/>
    <x v="223"/>
    <x v="1"/>
    <x v="278"/>
    <x v="1"/>
    <x v="310"/>
    <x v="1"/>
    <x v="13"/>
    <x v="307"/>
    <x v="328"/>
    <x v="4"/>
    <x v="0"/>
    <x v="334"/>
  </r>
  <r>
    <n v="7499"/>
    <x v="3726"/>
    <x v="3"/>
    <x v="1163"/>
    <x v="11"/>
    <x v="1"/>
    <s v="TC-21295"/>
    <x v="646"/>
    <x v="0"/>
    <s v="United States"/>
    <x v="223"/>
    <x v="1"/>
    <x v="278"/>
    <x v="1"/>
    <x v="30"/>
    <x v="1"/>
    <x v="6"/>
    <x v="30"/>
    <x v="5004"/>
    <x v="4"/>
    <x v="0"/>
    <x v="5979"/>
  </r>
  <r>
    <n v="7500"/>
    <x v="3726"/>
    <x v="3"/>
    <x v="1163"/>
    <x v="11"/>
    <x v="1"/>
    <s v="TC-21295"/>
    <x v="646"/>
    <x v="0"/>
    <s v="United States"/>
    <x v="223"/>
    <x v="1"/>
    <x v="278"/>
    <x v="1"/>
    <x v="191"/>
    <x v="0"/>
    <x v="5"/>
    <x v="190"/>
    <x v="609"/>
    <x v="1"/>
    <x v="0"/>
    <x v="2613"/>
  </r>
  <r>
    <n v="7501"/>
    <x v="3726"/>
    <x v="3"/>
    <x v="1163"/>
    <x v="11"/>
    <x v="1"/>
    <s v="TC-21295"/>
    <x v="646"/>
    <x v="0"/>
    <s v="United States"/>
    <x v="223"/>
    <x v="1"/>
    <x v="278"/>
    <x v="1"/>
    <x v="437"/>
    <x v="2"/>
    <x v="11"/>
    <x v="432"/>
    <x v="5005"/>
    <x v="1"/>
    <x v="0"/>
    <x v="5980"/>
  </r>
  <r>
    <n v="7502"/>
    <x v="3726"/>
    <x v="3"/>
    <x v="1163"/>
    <x v="11"/>
    <x v="1"/>
    <s v="TC-21295"/>
    <x v="646"/>
    <x v="0"/>
    <s v="United States"/>
    <x v="223"/>
    <x v="1"/>
    <x v="278"/>
    <x v="1"/>
    <x v="34"/>
    <x v="2"/>
    <x v="7"/>
    <x v="34"/>
    <x v="553"/>
    <x v="1"/>
    <x v="2"/>
    <x v="562"/>
  </r>
  <r>
    <n v="7503"/>
    <x v="3727"/>
    <x v="3"/>
    <x v="983"/>
    <x v="922"/>
    <x v="3"/>
    <s v="TB-21400"/>
    <x v="483"/>
    <x v="0"/>
    <s v="United States"/>
    <x v="1"/>
    <x v="1"/>
    <x v="1"/>
    <x v="1"/>
    <x v="1279"/>
    <x v="1"/>
    <x v="6"/>
    <x v="1255"/>
    <x v="2398"/>
    <x v="0"/>
    <x v="0"/>
    <x v="5788"/>
  </r>
  <r>
    <n v="7504"/>
    <x v="3727"/>
    <x v="3"/>
    <x v="983"/>
    <x v="922"/>
    <x v="3"/>
    <s v="TB-21400"/>
    <x v="483"/>
    <x v="0"/>
    <s v="United States"/>
    <x v="1"/>
    <x v="1"/>
    <x v="1"/>
    <x v="1"/>
    <x v="53"/>
    <x v="2"/>
    <x v="7"/>
    <x v="53"/>
    <x v="5006"/>
    <x v="7"/>
    <x v="2"/>
    <x v="5981"/>
  </r>
  <r>
    <n v="7505"/>
    <x v="3728"/>
    <x v="0"/>
    <x v="1011"/>
    <x v="1106"/>
    <x v="0"/>
    <s v="JK-15325"/>
    <x v="759"/>
    <x v="1"/>
    <s v="United States"/>
    <x v="496"/>
    <x v="30"/>
    <x v="591"/>
    <x v="3"/>
    <x v="1040"/>
    <x v="1"/>
    <x v="12"/>
    <x v="33"/>
    <x v="371"/>
    <x v="0"/>
    <x v="0"/>
    <x v="5982"/>
  </r>
  <r>
    <n v="7506"/>
    <x v="3729"/>
    <x v="3"/>
    <x v="110"/>
    <x v="198"/>
    <x v="1"/>
    <s v="BW-11200"/>
    <x v="572"/>
    <x v="0"/>
    <s v="United States"/>
    <x v="242"/>
    <x v="10"/>
    <x v="300"/>
    <x v="2"/>
    <x v="338"/>
    <x v="1"/>
    <x v="8"/>
    <x v="334"/>
    <x v="362"/>
    <x v="4"/>
    <x v="3"/>
    <x v="371"/>
  </r>
  <r>
    <n v="7507"/>
    <x v="3730"/>
    <x v="2"/>
    <x v="981"/>
    <x v="1057"/>
    <x v="1"/>
    <s v="SH-20395"/>
    <x v="129"/>
    <x v="0"/>
    <s v="United States"/>
    <x v="8"/>
    <x v="1"/>
    <x v="34"/>
    <x v="1"/>
    <x v="1129"/>
    <x v="2"/>
    <x v="7"/>
    <x v="1108"/>
    <x v="1956"/>
    <x v="0"/>
    <x v="2"/>
    <x v="5983"/>
  </r>
  <r>
    <n v="7508"/>
    <x v="3730"/>
    <x v="2"/>
    <x v="981"/>
    <x v="1057"/>
    <x v="1"/>
    <s v="SH-20395"/>
    <x v="129"/>
    <x v="0"/>
    <s v="United States"/>
    <x v="8"/>
    <x v="1"/>
    <x v="34"/>
    <x v="1"/>
    <x v="245"/>
    <x v="1"/>
    <x v="4"/>
    <x v="243"/>
    <x v="979"/>
    <x v="0"/>
    <x v="0"/>
    <x v="1017"/>
  </r>
  <r>
    <n v="7509"/>
    <x v="3731"/>
    <x v="3"/>
    <x v="1163"/>
    <x v="11"/>
    <x v="1"/>
    <s v="JL-15835"/>
    <x v="252"/>
    <x v="0"/>
    <s v="United States"/>
    <x v="38"/>
    <x v="24"/>
    <x v="47"/>
    <x v="3"/>
    <x v="820"/>
    <x v="1"/>
    <x v="10"/>
    <x v="808"/>
    <x v="4766"/>
    <x v="0"/>
    <x v="2"/>
    <x v="5674"/>
  </r>
  <r>
    <n v="7510"/>
    <x v="3731"/>
    <x v="3"/>
    <x v="1163"/>
    <x v="11"/>
    <x v="1"/>
    <s v="JL-15835"/>
    <x v="252"/>
    <x v="0"/>
    <s v="United States"/>
    <x v="38"/>
    <x v="24"/>
    <x v="47"/>
    <x v="3"/>
    <x v="754"/>
    <x v="2"/>
    <x v="7"/>
    <x v="745"/>
    <x v="5007"/>
    <x v="6"/>
    <x v="10"/>
    <x v="5984"/>
  </r>
  <r>
    <n v="7511"/>
    <x v="3731"/>
    <x v="3"/>
    <x v="1163"/>
    <x v="11"/>
    <x v="1"/>
    <s v="JL-15835"/>
    <x v="252"/>
    <x v="0"/>
    <s v="United States"/>
    <x v="38"/>
    <x v="24"/>
    <x v="47"/>
    <x v="3"/>
    <x v="170"/>
    <x v="1"/>
    <x v="4"/>
    <x v="169"/>
    <x v="5008"/>
    <x v="2"/>
    <x v="2"/>
    <x v="5985"/>
  </r>
  <r>
    <n v="7512"/>
    <x v="3731"/>
    <x v="3"/>
    <x v="1163"/>
    <x v="11"/>
    <x v="1"/>
    <s v="JL-15835"/>
    <x v="252"/>
    <x v="0"/>
    <s v="United States"/>
    <x v="38"/>
    <x v="24"/>
    <x v="47"/>
    <x v="3"/>
    <x v="1071"/>
    <x v="0"/>
    <x v="5"/>
    <x v="1051"/>
    <x v="5009"/>
    <x v="2"/>
    <x v="2"/>
    <x v="5986"/>
  </r>
  <r>
    <n v="7513"/>
    <x v="3731"/>
    <x v="3"/>
    <x v="1163"/>
    <x v="11"/>
    <x v="1"/>
    <s v="JL-15835"/>
    <x v="252"/>
    <x v="0"/>
    <s v="United States"/>
    <x v="38"/>
    <x v="24"/>
    <x v="47"/>
    <x v="3"/>
    <x v="1354"/>
    <x v="1"/>
    <x v="4"/>
    <x v="1331"/>
    <x v="5010"/>
    <x v="3"/>
    <x v="2"/>
    <x v="5987"/>
  </r>
  <r>
    <n v="7514"/>
    <x v="3731"/>
    <x v="3"/>
    <x v="1163"/>
    <x v="11"/>
    <x v="1"/>
    <s v="JL-15835"/>
    <x v="252"/>
    <x v="0"/>
    <s v="United States"/>
    <x v="38"/>
    <x v="24"/>
    <x v="47"/>
    <x v="3"/>
    <x v="346"/>
    <x v="1"/>
    <x v="6"/>
    <x v="342"/>
    <x v="1332"/>
    <x v="2"/>
    <x v="2"/>
    <x v="5988"/>
  </r>
  <r>
    <n v="7515"/>
    <x v="3732"/>
    <x v="3"/>
    <x v="34"/>
    <x v="169"/>
    <x v="0"/>
    <s v="JL-15835"/>
    <x v="252"/>
    <x v="0"/>
    <s v="United States"/>
    <x v="102"/>
    <x v="0"/>
    <x v="126"/>
    <x v="0"/>
    <x v="908"/>
    <x v="1"/>
    <x v="8"/>
    <x v="891"/>
    <x v="5011"/>
    <x v="0"/>
    <x v="0"/>
    <x v="5989"/>
  </r>
  <r>
    <n v="7516"/>
    <x v="3732"/>
    <x v="3"/>
    <x v="34"/>
    <x v="169"/>
    <x v="0"/>
    <s v="JL-15835"/>
    <x v="252"/>
    <x v="0"/>
    <s v="United States"/>
    <x v="102"/>
    <x v="0"/>
    <x v="126"/>
    <x v="0"/>
    <x v="1428"/>
    <x v="1"/>
    <x v="9"/>
    <x v="1407"/>
    <x v="5012"/>
    <x v="2"/>
    <x v="0"/>
    <x v="5990"/>
  </r>
  <r>
    <n v="7517"/>
    <x v="3732"/>
    <x v="3"/>
    <x v="34"/>
    <x v="169"/>
    <x v="0"/>
    <s v="JL-15835"/>
    <x v="252"/>
    <x v="0"/>
    <s v="United States"/>
    <x v="102"/>
    <x v="0"/>
    <x v="126"/>
    <x v="0"/>
    <x v="122"/>
    <x v="1"/>
    <x v="8"/>
    <x v="122"/>
    <x v="204"/>
    <x v="4"/>
    <x v="0"/>
    <x v="206"/>
  </r>
  <r>
    <n v="7518"/>
    <x v="3732"/>
    <x v="3"/>
    <x v="34"/>
    <x v="169"/>
    <x v="0"/>
    <s v="JL-15835"/>
    <x v="252"/>
    <x v="0"/>
    <s v="United States"/>
    <x v="102"/>
    <x v="0"/>
    <x v="126"/>
    <x v="0"/>
    <x v="825"/>
    <x v="2"/>
    <x v="11"/>
    <x v="813"/>
    <x v="5013"/>
    <x v="2"/>
    <x v="0"/>
    <x v="5991"/>
  </r>
  <r>
    <n v="7519"/>
    <x v="3732"/>
    <x v="3"/>
    <x v="34"/>
    <x v="169"/>
    <x v="0"/>
    <s v="JL-15835"/>
    <x v="252"/>
    <x v="0"/>
    <s v="United States"/>
    <x v="102"/>
    <x v="0"/>
    <x v="126"/>
    <x v="0"/>
    <x v="464"/>
    <x v="1"/>
    <x v="4"/>
    <x v="460"/>
    <x v="5014"/>
    <x v="7"/>
    <x v="0"/>
    <x v="5992"/>
  </r>
  <r>
    <n v="7520"/>
    <x v="3732"/>
    <x v="3"/>
    <x v="34"/>
    <x v="169"/>
    <x v="0"/>
    <s v="JL-15835"/>
    <x v="252"/>
    <x v="0"/>
    <s v="United States"/>
    <x v="102"/>
    <x v="0"/>
    <x v="126"/>
    <x v="0"/>
    <x v="1568"/>
    <x v="1"/>
    <x v="2"/>
    <x v="1550"/>
    <x v="1784"/>
    <x v="0"/>
    <x v="0"/>
    <x v="1904"/>
  </r>
  <r>
    <n v="7521"/>
    <x v="3732"/>
    <x v="3"/>
    <x v="34"/>
    <x v="169"/>
    <x v="0"/>
    <s v="JL-15835"/>
    <x v="252"/>
    <x v="0"/>
    <s v="United States"/>
    <x v="102"/>
    <x v="0"/>
    <x v="126"/>
    <x v="0"/>
    <x v="890"/>
    <x v="2"/>
    <x v="16"/>
    <x v="874"/>
    <x v="5015"/>
    <x v="0"/>
    <x v="0"/>
    <x v="5993"/>
  </r>
  <r>
    <n v="7522"/>
    <x v="3733"/>
    <x v="0"/>
    <x v="64"/>
    <x v="47"/>
    <x v="1"/>
    <s v="MD-17350"/>
    <x v="198"/>
    <x v="0"/>
    <s v="United States"/>
    <x v="152"/>
    <x v="24"/>
    <x v="402"/>
    <x v="3"/>
    <x v="528"/>
    <x v="1"/>
    <x v="8"/>
    <x v="523"/>
    <x v="5016"/>
    <x v="0"/>
    <x v="6"/>
    <x v="5994"/>
  </r>
  <r>
    <n v="7523"/>
    <x v="3733"/>
    <x v="0"/>
    <x v="64"/>
    <x v="47"/>
    <x v="1"/>
    <s v="MD-17350"/>
    <x v="198"/>
    <x v="0"/>
    <s v="United States"/>
    <x v="152"/>
    <x v="24"/>
    <x v="402"/>
    <x v="3"/>
    <x v="1181"/>
    <x v="1"/>
    <x v="8"/>
    <x v="1158"/>
    <x v="5017"/>
    <x v="5"/>
    <x v="6"/>
    <x v="5995"/>
  </r>
  <r>
    <n v="7524"/>
    <x v="3733"/>
    <x v="0"/>
    <x v="64"/>
    <x v="47"/>
    <x v="1"/>
    <s v="MD-17350"/>
    <x v="198"/>
    <x v="0"/>
    <s v="United States"/>
    <x v="152"/>
    <x v="24"/>
    <x v="402"/>
    <x v="3"/>
    <x v="212"/>
    <x v="0"/>
    <x v="1"/>
    <x v="211"/>
    <x v="4967"/>
    <x v="0"/>
    <x v="4"/>
    <x v="5996"/>
  </r>
  <r>
    <n v="7525"/>
    <x v="3734"/>
    <x v="2"/>
    <x v="1076"/>
    <x v="370"/>
    <x v="1"/>
    <s v="CL-12565"/>
    <x v="52"/>
    <x v="0"/>
    <s v="United States"/>
    <x v="345"/>
    <x v="21"/>
    <x v="426"/>
    <x v="1"/>
    <x v="776"/>
    <x v="1"/>
    <x v="12"/>
    <x v="767"/>
    <x v="5018"/>
    <x v="3"/>
    <x v="2"/>
    <x v="5997"/>
  </r>
  <r>
    <n v="7526"/>
    <x v="3734"/>
    <x v="2"/>
    <x v="1076"/>
    <x v="370"/>
    <x v="1"/>
    <s v="CL-12565"/>
    <x v="52"/>
    <x v="0"/>
    <s v="United States"/>
    <x v="345"/>
    <x v="21"/>
    <x v="426"/>
    <x v="1"/>
    <x v="873"/>
    <x v="0"/>
    <x v="1"/>
    <x v="858"/>
    <x v="3336"/>
    <x v="2"/>
    <x v="2"/>
    <x v="3771"/>
  </r>
  <r>
    <n v="7527"/>
    <x v="3735"/>
    <x v="3"/>
    <x v="986"/>
    <x v="255"/>
    <x v="3"/>
    <s v="RA-19885"/>
    <x v="19"/>
    <x v="1"/>
    <s v="United States"/>
    <x v="8"/>
    <x v="1"/>
    <x v="9"/>
    <x v="1"/>
    <x v="1606"/>
    <x v="1"/>
    <x v="12"/>
    <x v="33"/>
    <x v="3337"/>
    <x v="5"/>
    <x v="0"/>
    <x v="5998"/>
  </r>
  <r>
    <n v="7528"/>
    <x v="3735"/>
    <x v="3"/>
    <x v="986"/>
    <x v="255"/>
    <x v="3"/>
    <s v="RA-19885"/>
    <x v="19"/>
    <x v="1"/>
    <s v="United States"/>
    <x v="8"/>
    <x v="1"/>
    <x v="9"/>
    <x v="1"/>
    <x v="1392"/>
    <x v="0"/>
    <x v="5"/>
    <x v="1369"/>
    <x v="357"/>
    <x v="1"/>
    <x v="0"/>
    <x v="5999"/>
  </r>
  <r>
    <n v="7529"/>
    <x v="3735"/>
    <x v="3"/>
    <x v="986"/>
    <x v="255"/>
    <x v="3"/>
    <s v="RA-19885"/>
    <x v="19"/>
    <x v="1"/>
    <s v="United States"/>
    <x v="8"/>
    <x v="1"/>
    <x v="9"/>
    <x v="1"/>
    <x v="1357"/>
    <x v="1"/>
    <x v="10"/>
    <x v="1334"/>
    <x v="1211"/>
    <x v="5"/>
    <x v="0"/>
    <x v="5470"/>
  </r>
  <r>
    <n v="7530"/>
    <x v="3735"/>
    <x v="3"/>
    <x v="986"/>
    <x v="255"/>
    <x v="3"/>
    <s v="RA-19885"/>
    <x v="19"/>
    <x v="1"/>
    <s v="United States"/>
    <x v="8"/>
    <x v="1"/>
    <x v="9"/>
    <x v="1"/>
    <x v="20"/>
    <x v="1"/>
    <x v="8"/>
    <x v="20"/>
    <x v="342"/>
    <x v="1"/>
    <x v="2"/>
    <x v="6000"/>
  </r>
  <r>
    <n v="7531"/>
    <x v="3735"/>
    <x v="3"/>
    <x v="986"/>
    <x v="255"/>
    <x v="3"/>
    <s v="RA-19885"/>
    <x v="19"/>
    <x v="1"/>
    <s v="United States"/>
    <x v="8"/>
    <x v="1"/>
    <x v="9"/>
    <x v="1"/>
    <x v="760"/>
    <x v="1"/>
    <x v="8"/>
    <x v="751"/>
    <x v="2594"/>
    <x v="1"/>
    <x v="2"/>
    <x v="2853"/>
  </r>
  <r>
    <n v="7532"/>
    <x v="3736"/>
    <x v="0"/>
    <x v="26"/>
    <x v="1210"/>
    <x v="2"/>
    <s v="LC-16885"/>
    <x v="62"/>
    <x v="0"/>
    <s v="United States"/>
    <x v="497"/>
    <x v="22"/>
    <x v="592"/>
    <x v="1"/>
    <x v="1319"/>
    <x v="0"/>
    <x v="5"/>
    <x v="1296"/>
    <x v="4602"/>
    <x v="1"/>
    <x v="2"/>
    <x v="6001"/>
  </r>
  <r>
    <n v="7533"/>
    <x v="3736"/>
    <x v="0"/>
    <x v="26"/>
    <x v="1210"/>
    <x v="2"/>
    <s v="LC-16885"/>
    <x v="62"/>
    <x v="0"/>
    <s v="United States"/>
    <x v="497"/>
    <x v="22"/>
    <x v="592"/>
    <x v="1"/>
    <x v="531"/>
    <x v="0"/>
    <x v="1"/>
    <x v="526"/>
    <x v="5019"/>
    <x v="4"/>
    <x v="2"/>
    <x v="6002"/>
  </r>
  <r>
    <n v="7534"/>
    <x v="3737"/>
    <x v="3"/>
    <x v="906"/>
    <x v="694"/>
    <x v="1"/>
    <s v="SW-20245"/>
    <x v="573"/>
    <x v="0"/>
    <s v="United States"/>
    <x v="202"/>
    <x v="3"/>
    <x v="253"/>
    <x v="0"/>
    <x v="812"/>
    <x v="0"/>
    <x v="1"/>
    <x v="801"/>
    <x v="3263"/>
    <x v="0"/>
    <x v="2"/>
    <x v="3683"/>
  </r>
  <r>
    <n v="7535"/>
    <x v="3737"/>
    <x v="3"/>
    <x v="906"/>
    <x v="694"/>
    <x v="1"/>
    <s v="SW-20245"/>
    <x v="573"/>
    <x v="0"/>
    <s v="United States"/>
    <x v="202"/>
    <x v="3"/>
    <x v="253"/>
    <x v="0"/>
    <x v="266"/>
    <x v="0"/>
    <x v="0"/>
    <x v="263"/>
    <x v="3107"/>
    <x v="2"/>
    <x v="2"/>
    <x v="3487"/>
  </r>
  <r>
    <n v="7536"/>
    <x v="3738"/>
    <x v="3"/>
    <x v="185"/>
    <x v="377"/>
    <x v="1"/>
    <s v="HG-14965"/>
    <x v="428"/>
    <x v="1"/>
    <s v="United States"/>
    <x v="1"/>
    <x v="1"/>
    <x v="25"/>
    <x v="1"/>
    <x v="558"/>
    <x v="1"/>
    <x v="14"/>
    <x v="552"/>
    <x v="1286"/>
    <x v="1"/>
    <x v="0"/>
    <x v="1924"/>
  </r>
  <r>
    <n v="7537"/>
    <x v="3739"/>
    <x v="3"/>
    <x v="734"/>
    <x v="274"/>
    <x v="1"/>
    <s v="MV-17485"/>
    <x v="597"/>
    <x v="0"/>
    <s v="United States"/>
    <x v="12"/>
    <x v="5"/>
    <x v="16"/>
    <x v="2"/>
    <x v="1793"/>
    <x v="0"/>
    <x v="5"/>
    <x v="1774"/>
    <x v="4956"/>
    <x v="0"/>
    <x v="7"/>
    <x v="6003"/>
  </r>
  <r>
    <n v="7538"/>
    <x v="3740"/>
    <x v="0"/>
    <x v="317"/>
    <x v="465"/>
    <x v="0"/>
    <s v="GT-14710"/>
    <x v="218"/>
    <x v="0"/>
    <s v="United States"/>
    <x v="8"/>
    <x v="1"/>
    <x v="9"/>
    <x v="1"/>
    <x v="129"/>
    <x v="1"/>
    <x v="10"/>
    <x v="129"/>
    <x v="2745"/>
    <x v="0"/>
    <x v="0"/>
    <x v="3042"/>
  </r>
  <r>
    <n v="7539"/>
    <x v="3741"/>
    <x v="3"/>
    <x v="574"/>
    <x v="792"/>
    <x v="1"/>
    <s v="BS-11380"/>
    <x v="510"/>
    <x v="1"/>
    <s v="United States"/>
    <x v="60"/>
    <x v="22"/>
    <x v="76"/>
    <x v="1"/>
    <x v="384"/>
    <x v="1"/>
    <x v="4"/>
    <x v="380"/>
    <x v="5020"/>
    <x v="7"/>
    <x v="2"/>
    <x v="6004"/>
  </r>
  <r>
    <n v="7540"/>
    <x v="3741"/>
    <x v="3"/>
    <x v="574"/>
    <x v="792"/>
    <x v="1"/>
    <s v="BS-11380"/>
    <x v="510"/>
    <x v="1"/>
    <s v="United States"/>
    <x v="60"/>
    <x v="22"/>
    <x v="76"/>
    <x v="1"/>
    <x v="785"/>
    <x v="1"/>
    <x v="8"/>
    <x v="776"/>
    <x v="941"/>
    <x v="8"/>
    <x v="6"/>
    <x v="6005"/>
  </r>
  <r>
    <n v="7541"/>
    <x v="3741"/>
    <x v="3"/>
    <x v="574"/>
    <x v="792"/>
    <x v="1"/>
    <s v="BS-11380"/>
    <x v="510"/>
    <x v="1"/>
    <s v="United States"/>
    <x v="60"/>
    <x v="22"/>
    <x v="76"/>
    <x v="1"/>
    <x v="1659"/>
    <x v="0"/>
    <x v="0"/>
    <x v="1638"/>
    <x v="2516"/>
    <x v="8"/>
    <x v="6"/>
    <x v="6006"/>
  </r>
  <r>
    <n v="7542"/>
    <x v="3741"/>
    <x v="3"/>
    <x v="574"/>
    <x v="792"/>
    <x v="1"/>
    <s v="BS-11380"/>
    <x v="510"/>
    <x v="1"/>
    <s v="United States"/>
    <x v="60"/>
    <x v="22"/>
    <x v="76"/>
    <x v="1"/>
    <x v="1670"/>
    <x v="2"/>
    <x v="7"/>
    <x v="1649"/>
    <x v="5021"/>
    <x v="0"/>
    <x v="2"/>
    <x v="6007"/>
  </r>
  <r>
    <n v="7543"/>
    <x v="3741"/>
    <x v="3"/>
    <x v="574"/>
    <x v="792"/>
    <x v="1"/>
    <s v="BS-11380"/>
    <x v="510"/>
    <x v="1"/>
    <s v="United States"/>
    <x v="60"/>
    <x v="22"/>
    <x v="76"/>
    <x v="1"/>
    <x v="1060"/>
    <x v="0"/>
    <x v="5"/>
    <x v="1040"/>
    <x v="5022"/>
    <x v="5"/>
    <x v="2"/>
    <x v="232"/>
  </r>
  <r>
    <n v="7544"/>
    <x v="3741"/>
    <x v="3"/>
    <x v="574"/>
    <x v="792"/>
    <x v="1"/>
    <s v="BS-11380"/>
    <x v="510"/>
    <x v="1"/>
    <s v="United States"/>
    <x v="60"/>
    <x v="22"/>
    <x v="76"/>
    <x v="1"/>
    <x v="1378"/>
    <x v="2"/>
    <x v="7"/>
    <x v="1354"/>
    <x v="5023"/>
    <x v="5"/>
    <x v="2"/>
    <x v="6008"/>
  </r>
  <r>
    <n v="7545"/>
    <x v="3741"/>
    <x v="3"/>
    <x v="574"/>
    <x v="792"/>
    <x v="1"/>
    <s v="BS-11380"/>
    <x v="510"/>
    <x v="1"/>
    <s v="United States"/>
    <x v="60"/>
    <x v="22"/>
    <x v="76"/>
    <x v="1"/>
    <x v="629"/>
    <x v="0"/>
    <x v="1"/>
    <x v="623"/>
    <x v="5024"/>
    <x v="2"/>
    <x v="2"/>
    <x v="6009"/>
  </r>
  <r>
    <n v="7546"/>
    <x v="3742"/>
    <x v="2"/>
    <x v="982"/>
    <x v="323"/>
    <x v="1"/>
    <s v="CM-12715"/>
    <x v="782"/>
    <x v="1"/>
    <s v="United States"/>
    <x v="114"/>
    <x v="5"/>
    <x v="143"/>
    <x v="2"/>
    <x v="1521"/>
    <x v="2"/>
    <x v="7"/>
    <x v="1499"/>
    <x v="5025"/>
    <x v="5"/>
    <x v="2"/>
    <x v="6010"/>
  </r>
  <r>
    <n v="7547"/>
    <x v="3742"/>
    <x v="2"/>
    <x v="982"/>
    <x v="323"/>
    <x v="1"/>
    <s v="CM-12715"/>
    <x v="782"/>
    <x v="1"/>
    <s v="United States"/>
    <x v="114"/>
    <x v="5"/>
    <x v="143"/>
    <x v="2"/>
    <x v="524"/>
    <x v="2"/>
    <x v="7"/>
    <x v="519"/>
    <x v="5026"/>
    <x v="3"/>
    <x v="2"/>
    <x v="6011"/>
  </r>
  <r>
    <n v="7548"/>
    <x v="3742"/>
    <x v="2"/>
    <x v="982"/>
    <x v="323"/>
    <x v="1"/>
    <s v="CM-12715"/>
    <x v="782"/>
    <x v="1"/>
    <s v="United States"/>
    <x v="114"/>
    <x v="5"/>
    <x v="143"/>
    <x v="2"/>
    <x v="1224"/>
    <x v="1"/>
    <x v="8"/>
    <x v="1199"/>
    <x v="5027"/>
    <x v="2"/>
    <x v="3"/>
    <x v="6012"/>
  </r>
  <r>
    <n v="7549"/>
    <x v="3742"/>
    <x v="2"/>
    <x v="982"/>
    <x v="323"/>
    <x v="1"/>
    <s v="CM-12715"/>
    <x v="782"/>
    <x v="1"/>
    <s v="United States"/>
    <x v="114"/>
    <x v="5"/>
    <x v="143"/>
    <x v="2"/>
    <x v="307"/>
    <x v="1"/>
    <x v="8"/>
    <x v="304"/>
    <x v="5028"/>
    <x v="7"/>
    <x v="3"/>
    <x v="6013"/>
  </r>
  <r>
    <n v="7550"/>
    <x v="3743"/>
    <x v="0"/>
    <x v="64"/>
    <x v="62"/>
    <x v="2"/>
    <s v="EM-13825"/>
    <x v="605"/>
    <x v="1"/>
    <s v="United States"/>
    <x v="12"/>
    <x v="5"/>
    <x v="66"/>
    <x v="2"/>
    <x v="1381"/>
    <x v="0"/>
    <x v="5"/>
    <x v="1357"/>
    <x v="5029"/>
    <x v="1"/>
    <x v="7"/>
    <x v="6014"/>
  </r>
  <r>
    <n v="7551"/>
    <x v="3744"/>
    <x v="2"/>
    <x v="1164"/>
    <x v="573"/>
    <x v="1"/>
    <s v="KH-16330"/>
    <x v="542"/>
    <x v="1"/>
    <s v="United States"/>
    <x v="20"/>
    <x v="15"/>
    <x v="23"/>
    <x v="3"/>
    <x v="1758"/>
    <x v="1"/>
    <x v="12"/>
    <x v="1702"/>
    <x v="5030"/>
    <x v="1"/>
    <x v="0"/>
    <x v="6015"/>
  </r>
  <r>
    <n v="7552"/>
    <x v="3744"/>
    <x v="2"/>
    <x v="1164"/>
    <x v="573"/>
    <x v="1"/>
    <s v="KH-16330"/>
    <x v="542"/>
    <x v="1"/>
    <s v="United States"/>
    <x v="20"/>
    <x v="15"/>
    <x v="23"/>
    <x v="3"/>
    <x v="872"/>
    <x v="2"/>
    <x v="7"/>
    <x v="857"/>
    <x v="5031"/>
    <x v="5"/>
    <x v="0"/>
    <x v="6016"/>
  </r>
  <r>
    <n v="7553"/>
    <x v="3744"/>
    <x v="2"/>
    <x v="1164"/>
    <x v="573"/>
    <x v="1"/>
    <s v="KH-16330"/>
    <x v="542"/>
    <x v="1"/>
    <s v="United States"/>
    <x v="20"/>
    <x v="15"/>
    <x v="23"/>
    <x v="3"/>
    <x v="806"/>
    <x v="1"/>
    <x v="8"/>
    <x v="796"/>
    <x v="91"/>
    <x v="1"/>
    <x v="2"/>
    <x v="3120"/>
  </r>
  <r>
    <n v="7554"/>
    <x v="3744"/>
    <x v="2"/>
    <x v="1164"/>
    <x v="573"/>
    <x v="1"/>
    <s v="KH-16330"/>
    <x v="542"/>
    <x v="1"/>
    <s v="United States"/>
    <x v="20"/>
    <x v="15"/>
    <x v="23"/>
    <x v="3"/>
    <x v="1396"/>
    <x v="1"/>
    <x v="10"/>
    <x v="1374"/>
    <x v="243"/>
    <x v="4"/>
    <x v="0"/>
    <x v="245"/>
  </r>
  <r>
    <n v="7555"/>
    <x v="3745"/>
    <x v="2"/>
    <x v="1025"/>
    <x v="1260"/>
    <x v="0"/>
    <s v="AF-10885"/>
    <x v="314"/>
    <x v="0"/>
    <s v="United States"/>
    <x v="10"/>
    <x v="9"/>
    <x v="63"/>
    <x v="3"/>
    <x v="899"/>
    <x v="0"/>
    <x v="0"/>
    <x v="883"/>
    <x v="5032"/>
    <x v="3"/>
    <x v="5"/>
    <x v="6017"/>
  </r>
  <r>
    <n v="7556"/>
    <x v="3745"/>
    <x v="2"/>
    <x v="1025"/>
    <x v="1260"/>
    <x v="0"/>
    <s v="AF-10885"/>
    <x v="314"/>
    <x v="0"/>
    <s v="United States"/>
    <x v="10"/>
    <x v="9"/>
    <x v="63"/>
    <x v="3"/>
    <x v="796"/>
    <x v="1"/>
    <x v="6"/>
    <x v="786"/>
    <x v="4732"/>
    <x v="2"/>
    <x v="2"/>
    <x v="6018"/>
  </r>
  <r>
    <n v="7557"/>
    <x v="3746"/>
    <x v="3"/>
    <x v="344"/>
    <x v="348"/>
    <x v="1"/>
    <s v="JR-16210"/>
    <x v="335"/>
    <x v="1"/>
    <s v="United States"/>
    <x v="38"/>
    <x v="14"/>
    <x v="134"/>
    <x v="2"/>
    <x v="954"/>
    <x v="1"/>
    <x v="10"/>
    <x v="938"/>
    <x v="5033"/>
    <x v="5"/>
    <x v="0"/>
    <x v="6019"/>
  </r>
  <r>
    <n v="7558"/>
    <x v="3746"/>
    <x v="3"/>
    <x v="344"/>
    <x v="348"/>
    <x v="1"/>
    <s v="JR-16210"/>
    <x v="335"/>
    <x v="1"/>
    <s v="United States"/>
    <x v="38"/>
    <x v="14"/>
    <x v="134"/>
    <x v="2"/>
    <x v="896"/>
    <x v="1"/>
    <x v="8"/>
    <x v="880"/>
    <x v="5034"/>
    <x v="1"/>
    <x v="0"/>
    <x v="6020"/>
  </r>
  <r>
    <n v="7559"/>
    <x v="3747"/>
    <x v="2"/>
    <x v="301"/>
    <x v="840"/>
    <x v="1"/>
    <s v="DL-12925"/>
    <x v="351"/>
    <x v="0"/>
    <s v="United States"/>
    <x v="85"/>
    <x v="15"/>
    <x v="254"/>
    <x v="3"/>
    <x v="159"/>
    <x v="1"/>
    <x v="9"/>
    <x v="158"/>
    <x v="5035"/>
    <x v="1"/>
    <x v="0"/>
    <x v="6021"/>
  </r>
  <r>
    <n v="7560"/>
    <x v="3747"/>
    <x v="2"/>
    <x v="301"/>
    <x v="840"/>
    <x v="1"/>
    <s v="DL-12925"/>
    <x v="351"/>
    <x v="0"/>
    <s v="United States"/>
    <x v="85"/>
    <x v="15"/>
    <x v="254"/>
    <x v="3"/>
    <x v="964"/>
    <x v="1"/>
    <x v="10"/>
    <x v="948"/>
    <x v="3856"/>
    <x v="1"/>
    <x v="0"/>
    <x v="4434"/>
  </r>
  <r>
    <n v="7561"/>
    <x v="3747"/>
    <x v="2"/>
    <x v="301"/>
    <x v="840"/>
    <x v="1"/>
    <s v="DL-12925"/>
    <x v="351"/>
    <x v="0"/>
    <s v="United States"/>
    <x v="85"/>
    <x v="15"/>
    <x v="254"/>
    <x v="3"/>
    <x v="1226"/>
    <x v="0"/>
    <x v="5"/>
    <x v="1201"/>
    <x v="3381"/>
    <x v="5"/>
    <x v="0"/>
    <x v="6022"/>
  </r>
  <r>
    <n v="7562"/>
    <x v="3748"/>
    <x v="0"/>
    <x v="945"/>
    <x v="1015"/>
    <x v="2"/>
    <s v="BD-11605"/>
    <x v="205"/>
    <x v="0"/>
    <s v="United States"/>
    <x v="152"/>
    <x v="9"/>
    <x v="207"/>
    <x v="3"/>
    <x v="1"/>
    <x v="0"/>
    <x v="1"/>
    <x v="1"/>
    <x v="5036"/>
    <x v="7"/>
    <x v="4"/>
    <x v="232"/>
  </r>
  <r>
    <n v="7563"/>
    <x v="3749"/>
    <x v="0"/>
    <x v="323"/>
    <x v="62"/>
    <x v="1"/>
    <s v="RB-19570"/>
    <x v="262"/>
    <x v="0"/>
    <s v="United States"/>
    <x v="22"/>
    <x v="10"/>
    <x v="26"/>
    <x v="2"/>
    <x v="1638"/>
    <x v="0"/>
    <x v="0"/>
    <x v="1619"/>
    <x v="4765"/>
    <x v="4"/>
    <x v="4"/>
    <x v="232"/>
  </r>
  <r>
    <n v="7564"/>
    <x v="3750"/>
    <x v="3"/>
    <x v="361"/>
    <x v="951"/>
    <x v="2"/>
    <s v="RB-19795"/>
    <x v="176"/>
    <x v="2"/>
    <s v="United States"/>
    <x v="60"/>
    <x v="22"/>
    <x v="76"/>
    <x v="1"/>
    <x v="685"/>
    <x v="2"/>
    <x v="11"/>
    <x v="678"/>
    <x v="4384"/>
    <x v="0"/>
    <x v="2"/>
    <x v="6023"/>
  </r>
  <r>
    <n v="7565"/>
    <x v="3751"/>
    <x v="0"/>
    <x v="806"/>
    <x v="1261"/>
    <x v="0"/>
    <s v="TB-21250"/>
    <x v="621"/>
    <x v="0"/>
    <s v="United States"/>
    <x v="4"/>
    <x v="4"/>
    <x v="5"/>
    <x v="1"/>
    <x v="1349"/>
    <x v="0"/>
    <x v="1"/>
    <x v="1326"/>
    <x v="5037"/>
    <x v="4"/>
    <x v="2"/>
    <x v="6024"/>
  </r>
  <r>
    <n v="7566"/>
    <x v="3751"/>
    <x v="0"/>
    <x v="806"/>
    <x v="1261"/>
    <x v="0"/>
    <s v="TB-21250"/>
    <x v="621"/>
    <x v="0"/>
    <s v="United States"/>
    <x v="4"/>
    <x v="4"/>
    <x v="5"/>
    <x v="1"/>
    <x v="1195"/>
    <x v="0"/>
    <x v="0"/>
    <x v="1171"/>
    <x v="5038"/>
    <x v="7"/>
    <x v="0"/>
    <x v="6025"/>
  </r>
  <r>
    <n v="7567"/>
    <x v="3752"/>
    <x v="3"/>
    <x v="81"/>
    <x v="880"/>
    <x v="2"/>
    <s v="KN-16390"/>
    <x v="471"/>
    <x v="1"/>
    <s v="United States"/>
    <x v="12"/>
    <x v="5"/>
    <x v="32"/>
    <x v="2"/>
    <x v="84"/>
    <x v="2"/>
    <x v="11"/>
    <x v="84"/>
    <x v="334"/>
    <x v="1"/>
    <x v="2"/>
    <x v="6026"/>
  </r>
  <r>
    <n v="7568"/>
    <x v="3752"/>
    <x v="3"/>
    <x v="81"/>
    <x v="880"/>
    <x v="2"/>
    <s v="KN-16390"/>
    <x v="471"/>
    <x v="1"/>
    <s v="United States"/>
    <x v="12"/>
    <x v="5"/>
    <x v="32"/>
    <x v="2"/>
    <x v="1483"/>
    <x v="1"/>
    <x v="10"/>
    <x v="1461"/>
    <x v="561"/>
    <x v="4"/>
    <x v="2"/>
    <x v="570"/>
  </r>
  <r>
    <n v="7569"/>
    <x v="3753"/>
    <x v="2"/>
    <x v="29"/>
    <x v="28"/>
    <x v="1"/>
    <s v="RL-19615"/>
    <x v="210"/>
    <x v="0"/>
    <s v="United States"/>
    <x v="1"/>
    <x v="1"/>
    <x v="62"/>
    <x v="1"/>
    <x v="425"/>
    <x v="1"/>
    <x v="6"/>
    <x v="420"/>
    <x v="5039"/>
    <x v="6"/>
    <x v="0"/>
    <x v="6027"/>
  </r>
  <r>
    <n v="7570"/>
    <x v="3753"/>
    <x v="2"/>
    <x v="29"/>
    <x v="28"/>
    <x v="1"/>
    <s v="RL-19615"/>
    <x v="210"/>
    <x v="0"/>
    <s v="United States"/>
    <x v="1"/>
    <x v="1"/>
    <x v="62"/>
    <x v="1"/>
    <x v="1635"/>
    <x v="1"/>
    <x v="10"/>
    <x v="1616"/>
    <x v="338"/>
    <x v="4"/>
    <x v="0"/>
    <x v="346"/>
  </r>
  <r>
    <n v="7571"/>
    <x v="3753"/>
    <x v="2"/>
    <x v="29"/>
    <x v="28"/>
    <x v="1"/>
    <s v="RL-19615"/>
    <x v="210"/>
    <x v="0"/>
    <s v="United States"/>
    <x v="1"/>
    <x v="1"/>
    <x v="62"/>
    <x v="1"/>
    <x v="659"/>
    <x v="1"/>
    <x v="13"/>
    <x v="653"/>
    <x v="1720"/>
    <x v="1"/>
    <x v="0"/>
    <x v="1824"/>
  </r>
  <r>
    <n v="7572"/>
    <x v="3754"/>
    <x v="2"/>
    <x v="618"/>
    <x v="1190"/>
    <x v="1"/>
    <s v="FH-14275"/>
    <x v="395"/>
    <x v="1"/>
    <s v="United States"/>
    <x v="311"/>
    <x v="17"/>
    <x v="388"/>
    <x v="0"/>
    <x v="41"/>
    <x v="1"/>
    <x v="4"/>
    <x v="41"/>
    <x v="5040"/>
    <x v="2"/>
    <x v="0"/>
    <x v="6028"/>
  </r>
  <r>
    <n v="7573"/>
    <x v="3754"/>
    <x v="2"/>
    <x v="618"/>
    <x v="1190"/>
    <x v="1"/>
    <s v="FH-14275"/>
    <x v="395"/>
    <x v="1"/>
    <s v="United States"/>
    <x v="311"/>
    <x v="17"/>
    <x v="388"/>
    <x v="0"/>
    <x v="1116"/>
    <x v="0"/>
    <x v="3"/>
    <x v="1095"/>
    <x v="5041"/>
    <x v="4"/>
    <x v="0"/>
    <x v="6029"/>
  </r>
  <r>
    <n v="7574"/>
    <x v="3754"/>
    <x v="2"/>
    <x v="618"/>
    <x v="1190"/>
    <x v="1"/>
    <s v="FH-14275"/>
    <x v="395"/>
    <x v="1"/>
    <s v="United States"/>
    <x v="311"/>
    <x v="17"/>
    <x v="388"/>
    <x v="0"/>
    <x v="888"/>
    <x v="1"/>
    <x v="6"/>
    <x v="872"/>
    <x v="5042"/>
    <x v="7"/>
    <x v="0"/>
    <x v="6030"/>
  </r>
  <r>
    <n v="7575"/>
    <x v="3755"/>
    <x v="1"/>
    <x v="575"/>
    <x v="301"/>
    <x v="1"/>
    <s v="YS-21880"/>
    <x v="453"/>
    <x v="1"/>
    <s v="United States"/>
    <x v="1"/>
    <x v="1"/>
    <x v="1"/>
    <x v="1"/>
    <x v="16"/>
    <x v="1"/>
    <x v="4"/>
    <x v="16"/>
    <x v="5043"/>
    <x v="0"/>
    <x v="0"/>
    <x v="6031"/>
  </r>
  <r>
    <n v="7576"/>
    <x v="3755"/>
    <x v="1"/>
    <x v="575"/>
    <x v="301"/>
    <x v="1"/>
    <s v="YS-21880"/>
    <x v="453"/>
    <x v="1"/>
    <s v="United States"/>
    <x v="1"/>
    <x v="1"/>
    <x v="1"/>
    <x v="1"/>
    <x v="1013"/>
    <x v="2"/>
    <x v="11"/>
    <x v="996"/>
    <x v="5044"/>
    <x v="4"/>
    <x v="0"/>
    <x v="6032"/>
  </r>
  <r>
    <n v="7577"/>
    <x v="3756"/>
    <x v="2"/>
    <x v="981"/>
    <x v="322"/>
    <x v="0"/>
    <s v="SW-20755"/>
    <x v="406"/>
    <x v="1"/>
    <s v="United States"/>
    <x v="4"/>
    <x v="4"/>
    <x v="60"/>
    <x v="1"/>
    <x v="917"/>
    <x v="2"/>
    <x v="11"/>
    <x v="900"/>
    <x v="5045"/>
    <x v="0"/>
    <x v="0"/>
    <x v="6033"/>
  </r>
  <r>
    <n v="7578"/>
    <x v="3756"/>
    <x v="2"/>
    <x v="981"/>
    <x v="322"/>
    <x v="0"/>
    <s v="SW-20755"/>
    <x v="406"/>
    <x v="1"/>
    <s v="United States"/>
    <x v="4"/>
    <x v="4"/>
    <x v="60"/>
    <x v="1"/>
    <x v="984"/>
    <x v="2"/>
    <x v="7"/>
    <x v="968"/>
    <x v="5046"/>
    <x v="7"/>
    <x v="2"/>
    <x v="6034"/>
  </r>
  <r>
    <n v="7579"/>
    <x v="3757"/>
    <x v="0"/>
    <x v="122"/>
    <x v="967"/>
    <x v="2"/>
    <s v="PN-18775"/>
    <x v="43"/>
    <x v="2"/>
    <s v="United States"/>
    <x v="155"/>
    <x v="8"/>
    <x v="198"/>
    <x v="2"/>
    <x v="499"/>
    <x v="0"/>
    <x v="1"/>
    <x v="494"/>
    <x v="3801"/>
    <x v="1"/>
    <x v="0"/>
    <x v="4364"/>
  </r>
  <r>
    <n v="7580"/>
    <x v="3758"/>
    <x v="1"/>
    <x v="521"/>
    <x v="562"/>
    <x v="0"/>
    <s v="AT-10735"/>
    <x v="247"/>
    <x v="0"/>
    <s v="United States"/>
    <x v="73"/>
    <x v="30"/>
    <x v="92"/>
    <x v="3"/>
    <x v="1739"/>
    <x v="1"/>
    <x v="9"/>
    <x v="1719"/>
    <x v="5047"/>
    <x v="8"/>
    <x v="0"/>
    <x v="6035"/>
  </r>
  <r>
    <n v="7581"/>
    <x v="3758"/>
    <x v="1"/>
    <x v="521"/>
    <x v="562"/>
    <x v="0"/>
    <s v="AT-10735"/>
    <x v="247"/>
    <x v="0"/>
    <s v="United States"/>
    <x v="73"/>
    <x v="30"/>
    <x v="92"/>
    <x v="3"/>
    <x v="879"/>
    <x v="1"/>
    <x v="6"/>
    <x v="864"/>
    <x v="1465"/>
    <x v="1"/>
    <x v="0"/>
    <x v="6036"/>
  </r>
  <r>
    <n v="7582"/>
    <x v="3759"/>
    <x v="1"/>
    <x v="863"/>
    <x v="99"/>
    <x v="2"/>
    <s v="EJ-13720"/>
    <x v="719"/>
    <x v="0"/>
    <s v="United States"/>
    <x v="10"/>
    <x v="9"/>
    <x v="105"/>
    <x v="3"/>
    <x v="718"/>
    <x v="1"/>
    <x v="4"/>
    <x v="710"/>
    <x v="5048"/>
    <x v="1"/>
    <x v="2"/>
    <x v="6037"/>
  </r>
  <r>
    <n v="7583"/>
    <x v="3760"/>
    <x v="1"/>
    <x v="392"/>
    <x v="419"/>
    <x v="1"/>
    <s v="DM-13345"/>
    <x v="664"/>
    <x v="1"/>
    <s v="United States"/>
    <x v="20"/>
    <x v="15"/>
    <x v="23"/>
    <x v="3"/>
    <x v="56"/>
    <x v="0"/>
    <x v="1"/>
    <x v="56"/>
    <x v="4093"/>
    <x v="0"/>
    <x v="9"/>
    <x v="6038"/>
  </r>
  <r>
    <n v="7584"/>
    <x v="3761"/>
    <x v="2"/>
    <x v="90"/>
    <x v="86"/>
    <x v="1"/>
    <s v="KH-16690"/>
    <x v="120"/>
    <x v="1"/>
    <s v="United States"/>
    <x v="24"/>
    <x v="17"/>
    <x v="28"/>
    <x v="0"/>
    <x v="1577"/>
    <x v="2"/>
    <x v="7"/>
    <x v="1559"/>
    <x v="5049"/>
    <x v="3"/>
    <x v="0"/>
    <x v="6039"/>
  </r>
  <r>
    <n v="7585"/>
    <x v="3761"/>
    <x v="2"/>
    <x v="90"/>
    <x v="86"/>
    <x v="1"/>
    <s v="KH-16690"/>
    <x v="120"/>
    <x v="1"/>
    <s v="United States"/>
    <x v="24"/>
    <x v="17"/>
    <x v="28"/>
    <x v="0"/>
    <x v="1568"/>
    <x v="1"/>
    <x v="2"/>
    <x v="1550"/>
    <x v="936"/>
    <x v="2"/>
    <x v="0"/>
    <x v="6040"/>
  </r>
  <r>
    <n v="7586"/>
    <x v="3761"/>
    <x v="2"/>
    <x v="90"/>
    <x v="86"/>
    <x v="1"/>
    <s v="KH-16690"/>
    <x v="120"/>
    <x v="1"/>
    <s v="United States"/>
    <x v="24"/>
    <x v="17"/>
    <x v="28"/>
    <x v="0"/>
    <x v="1127"/>
    <x v="1"/>
    <x v="10"/>
    <x v="1106"/>
    <x v="1247"/>
    <x v="1"/>
    <x v="0"/>
    <x v="1295"/>
  </r>
  <r>
    <n v="7587"/>
    <x v="3761"/>
    <x v="2"/>
    <x v="90"/>
    <x v="86"/>
    <x v="1"/>
    <s v="KH-16690"/>
    <x v="120"/>
    <x v="1"/>
    <s v="United States"/>
    <x v="24"/>
    <x v="17"/>
    <x v="28"/>
    <x v="0"/>
    <x v="372"/>
    <x v="1"/>
    <x v="6"/>
    <x v="368"/>
    <x v="400"/>
    <x v="4"/>
    <x v="0"/>
    <x v="409"/>
  </r>
  <r>
    <n v="7588"/>
    <x v="3761"/>
    <x v="2"/>
    <x v="90"/>
    <x v="86"/>
    <x v="1"/>
    <s v="KH-16690"/>
    <x v="120"/>
    <x v="1"/>
    <s v="United States"/>
    <x v="24"/>
    <x v="17"/>
    <x v="28"/>
    <x v="0"/>
    <x v="800"/>
    <x v="1"/>
    <x v="8"/>
    <x v="790"/>
    <x v="1546"/>
    <x v="1"/>
    <x v="0"/>
    <x v="1633"/>
  </r>
  <r>
    <n v="7589"/>
    <x v="3762"/>
    <x v="3"/>
    <x v="673"/>
    <x v="228"/>
    <x v="1"/>
    <s v="MB-18085"/>
    <x v="469"/>
    <x v="0"/>
    <s v="United States"/>
    <x v="43"/>
    <x v="1"/>
    <x v="52"/>
    <x v="1"/>
    <x v="1137"/>
    <x v="0"/>
    <x v="5"/>
    <x v="1116"/>
    <x v="1761"/>
    <x v="1"/>
    <x v="0"/>
    <x v="1873"/>
  </r>
  <r>
    <n v="7590"/>
    <x v="3763"/>
    <x v="1"/>
    <x v="12"/>
    <x v="591"/>
    <x v="1"/>
    <s v="DK-12895"/>
    <x v="729"/>
    <x v="0"/>
    <s v="United States"/>
    <x v="179"/>
    <x v="10"/>
    <x v="228"/>
    <x v="2"/>
    <x v="1243"/>
    <x v="1"/>
    <x v="6"/>
    <x v="1217"/>
    <x v="2019"/>
    <x v="3"/>
    <x v="2"/>
    <x v="4504"/>
  </r>
  <r>
    <n v="7591"/>
    <x v="3764"/>
    <x v="0"/>
    <x v="64"/>
    <x v="411"/>
    <x v="1"/>
    <s v="DB-13210"/>
    <x v="203"/>
    <x v="0"/>
    <s v="United States"/>
    <x v="10"/>
    <x v="9"/>
    <x v="63"/>
    <x v="3"/>
    <x v="74"/>
    <x v="0"/>
    <x v="5"/>
    <x v="74"/>
    <x v="5050"/>
    <x v="6"/>
    <x v="2"/>
    <x v="6041"/>
  </r>
  <r>
    <n v="7592"/>
    <x v="3764"/>
    <x v="0"/>
    <x v="64"/>
    <x v="411"/>
    <x v="1"/>
    <s v="DB-13210"/>
    <x v="203"/>
    <x v="0"/>
    <s v="United States"/>
    <x v="10"/>
    <x v="9"/>
    <x v="63"/>
    <x v="3"/>
    <x v="64"/>
    <x v="0"/>
    <x v="1"/>
    <x v="124"/>
    <x v="5051"/>
    <x v="0"/>
    <x v="4"/>
    <x v="6042"/>
  </r>
  <r>
    <n v="7593"/>
    <x v="3764"/>
    <x v="0"/>
    <x v="64"/>
    <x v="411"/>
    <x v="1"/>
    <s v="DB-13210"/>
    <x v="203"/>
    <x v="0"/>
    <s v="United States"/>
    <x v="10"/>
    <x v="9"/>
    <x v="63"/>
    <x v="3"/>
    <x v="965"/>
    <x v="1"/>
    <x v="6"/>
    <x v="949"/>
    <x v="964"/>
    <x v="1"/>
    <x v="2"/>
    <x v="6043"/>
  </r>
  <r>
    <n v="7594"/>
    <x v="3764"/>
    <x v="0"/>
    <x v="64"/>
    <x v="411"/>
    <x v="1"/>
    <s v="DB-13210"/>
    <x v="203"/>
    <x v="0"/>
    <s v="United States"/>
    <x v="10"/>
    <x v="9"/>
    <x v="63"/>
    <x v="3"/>
    <x v="774"/>
    <x v="0"/>
    <x v="1"/>
    <x v="765"/>
    <x v="5052"/>
    <x v="1"/>
    <x v="4"/>
    <x v="6044"/>
  </r>
  <r>
    <n v="7595"/>
    <x v="3765"/>
    <x v="3"/>
    <x v="693"/>
    <x v="321"/>
    <x v="1"/>
    <s v="CV-12295"/>
    <x v="610"/>
    <x v="0"/>
    <s v="United States"/>
    <x v="66"/>
    <x v="12"/>
    <x v="151"/>
    <x v="2"/>
    <x v="542"/>
    <x v="1"/>
    <x v="8"/>
    <x v="537"/>
    <x v="5053"/>
    <x v="3"/>
    <x v="0"/>
    <x v="6045"/>
  </r>
  <r>
    <n v="7596"/>
    <x v="3765"/>
    <x v="3"/>
    <x v="693"/>
    <x v="321"/>
    <x v="1"/>
    <s v="CV-12295"/>
    <x v="610"/>
    <x v="0"/>
    <s v="United States"/>
    <x v="66"/>
    <x v="12"/>
    <x v="151"/>
    <x v="2"/>
    <x v="624"/>
    <x v="1"/>
    <x v="8"/>
    <x v="618"/>
    <x v="3830"/>
    <x v="4"/>
    <x v="0"/>
    <x v="6046"/>
  </r>
  <r>
    <n v="7597"/>
    <x v="3766"/>
    <x v="1"/>
    <x v="925"/>
    <x v="959"/>
    <x v="1"/>
    <s v="GK-14620"/>
    <x v="136"/>
    <x v="1"/>
    <s v="United States"/>
    <x v="1"/>
    <x v="1"/>
    <x v="25"/>
    <x v="1"/>
    <x v="539"/>
    <x v="2"/>
    <x v="7"/>
    <x v="534"/>
    <x v="5054"/>
    <x v="1"/>
    <x v="2"/>
    <x v="6047"/>
  </r>
  <r>
    <n v="7598"/>
    <x v="3767"/>
    <x v="2"/>
    <x v="328"/>
    <x v="833"/>
    <x v="1"/>
    <s v="JA-15970"/>
    <x v="350"/>
    <x v="0"/>
    <s v="United States"/>
    <x v="24"/>
    <x v="21"/>
    <x v="329"/>
    <x v="1"/>
    <x v="1355"/>
    <x v="1"/>
    <x v="6"/>
    <x v="1332"/>
    <x v="797"/>
    <x v="0"/>
    <x v="2"/>
    <x v="6048"/>
  </r>
  <r>
    <n v="7599"/>
    <x v="3767"/>
    <x v="2"/>
    <x v="328"/>
    <x v="833"/>
    <x v="1"/>
    <s v="JA-15970"/>
    <x v="350"/>
    <x v="0"/>
    <s v="United States"/>
    <x v="24"/>
    <x v="21"/>
    <x v="329"/>
    <x v="1"/>
    <x v="947"/>
    <x v="1"/>
    <x v="6"/>
    <x v="931"/>
    <x v="5055"/>
    <x v="1"/>
    <x v="2"/>
    <x v="6049"/>
  </r>
  <r>
    <n v="7600"/>
    <x v="3767"/>
    <x v="2"/>
    <x v="328"/>
    <x v="833"/>
    <x v="1"/>
    <s v="JA-15970"/>
    <x v="350"/>
    <x v="0"/>
    <s v="United States"/>
    <x v="24"/>
    <x v="21"/>
    <x v="329"/>
    <x v="1"/>
    <x v="1603"/>
    <x v="1"/>
    <x v="10"/>
    <x v="1586"/>
    <x v="5056"/>
    <x v="2"/>
    <x v="2"/>
    <x v="6050"/>
  </r>
  <r>
    <n v="7601"/>
    <x v="3767"/>
    <x v="2"/>
    <x v="328"/>
    <x v="833"/>
    <x v="1"/>
    <s v="JA-15970"/>
    <x v="350"/>
    <x v="0"/>
    <s v="United States"/>
    <x v="24"/>
    <x v="21"/>
    <x v="329"/>
    <x v="1"/>
    <x v="1821"/>
    <x v="2"/>
    <x v="15"/>
    <x v="1800"/>
    <x v="5057"/>
    <x v="2"/>
    <x v="6"/>
    <x v="6051"/>
  </r>
  <r>
    <n v="7602"/>
    <x v="3767"/>
    <x v="2"/>
    <x v="328"/>
    <x v="833"/>
    <x v="1"/>
    <s v="JA-15970"/>
    <x v="350"/>
    <x v="0"/>
    <s v="United States"/>
    <x v="24"/>
    <x v="21"/>
    <x v="329"/>
    <x v="1"/>
    <x v="334"/>
    <x v="1"/>
    <x v="10"/>
    <x v="330"/>
    <x v="5058"/>
    <x v="5"/>
    <x v="2"/>
    <x v="6052"/>
  </r>
  <r>
    <n v="7603"/>
    <x v="3767"/>
    <x v="2"/>
    <x v="328"/>
    <x v="833"/>
    <x v="1"/>
    <s v="JA-15970"/>
    <x v="350"/>
    <x v="0"/>
    <s v="United States"/>
    <x v="24"/>
    <x v="21"/>
    <x v="329"/>
    <x v="1"/>
    <x v="60"/>
    <x v="2"/>
    <x v="11"/>
    <x v="60"/>
    <x v="2336"/>
    <x v="12"/>
    <x v="2"/>
    <x v="6053"/>
  </r>
  <r>
    <n v="7604"/>
    <x v="3768"/>
    <x v="0"/>
    <x v="630"/>
    <x v="294"/>
    <x v="1"/>
    <s v="TH-21115"/>
    <x v="764"/>
    <x v="1"/>
    <s v="United States"/>
    <x v="205"/>
    <x v="34"/>
    <x v="258"/>
    <x v="3"/>
    <x v="730"/>
    <x v="1"/>
    <x v="10"/>
    <x v="722"/>
    <x v="91"/>
    <x v="0"/>
    <x v="0"/>
    <x v="91"/>
  </r>
  <r>
    <n v="7605"/>
    <x v="3769"/>
    <x v="0"/>
    <x v="1022"/>
    <x v="388"/>
    <x v="1"/>
    <s v="BS-11665"/>
    <x v="574"/>
    <x v="0"/>
    <s v="United States"/>
    <x v="22"/>
    <x v="10"/>
    <x v="36"/>
    <x v="2"/>
    <x v="1478"/>
    <x v="0"/>
    <x v="5"/>
    <x v="1456"/>
    <x v="5059"/>
    <x v="1"/>
    <x v="7"/>
    <x v="6054"/>
  </r>
  <r>
    <n v="7606"/>
    <x v="3769"/>
    <x v="0"/>
    <x v="1022"/>
    <x v="388"/>
    <x v="1"/>
    <s v="BS-11665"/>
    <x v="574"/>
    <x v="0"/>
    <s v="United States"/>
    <x v="22"/>
    <x v="10"/>
    <x v="36"/>
    <x v="2"/>
    <x v="770"/>
    <x v="0"/>
    <x v="5"/>
    <x v="762"/>
    <x v="215"/>
    <x v="0"/>
    <x v="7"/>
    <x v="6055"/>
  </r>
  <r>
    <n v="7607"/>
    <x v="3769"/>
    <x v="0"/>
    <x v="1022"/>
    <x v="388"/>
    <x v="1"/>
    <s v="BS-11665"/>
    <x v="574"/>
    <x v="0"/>
    <s v="United States"/>
    <x v="22"/>
    <x v="10"/>
    <x v="36"/>
    <x v="2"/>
    <x v="734"/>
    <x v="1"/>
    <x v="4"/>
    <x v="726"/>
    <x v="5060"/>
    <x v="6"/>
    <x v="2"/>
    <x v="6056"/>
  </r>
  <r>
    <n v="7608"/>
    <x v="3770"/>
    <x v="3"/>
    <x v="165"/>
    <x v="63"/>
    <x v="2"/>
    <s v="NS-18505"/>
    <x v="515"/>
    <x v="0"/>
    <s v="United States"/>
    <x v="61"/>
    <x v="5"/>
    <x v="77"/>
    <x v="2"/>
    <x v="546"/>
    <x v="1"/>
    <x v="4"/>
    <x v="541"/>
    <x v="2108"/>
    <x v="0"/>
    <x v="2"/>
    <x v="2273"/>
  </r>
  <r>
    <n v="7609"/>
    <x v="3771"/>
    <x v="3"/>
    <x v="898"/>
    <x v="795"/>
    <x v="1"/>
    <s v="MK-18160"/>
    <x v="177"/>
    <x v="0"/>
    <s v="United States"/>
    <x v="8"/>
    <x v="1"/>
    <x v="34"/>
    <x v="1"/>
    <x v="778"/>
    <x v="1"/>
    <x v="10"/>
    <x v="769"/>
    <x v="243"/>
    <x v="4"/>
    <x v="0"/>
    <x v="245"/>
  </r>
  <r>
    <n v="7610"/>
    <x v="3771"/>
    <x v="3"/>
    <x v="898"/>
    <x v="795"/>
    <x v="1"/>
    <s v="MK-18160"/>
    <x v="177"/>
    <x v="0"/>
    <s v="United States"/>
    <x v="8"/>
    <x v="1"/>
    <x v="34"/>
    <x v="1"/>
    <x v="279"/>
    <x v="1"/>
    <x v="6"/>
    <x v="276"/>
    <x v="1011"/>
    <x v="3"/>
    <x v="0"/>
    <x v="1050"/>
  </r>
  <r>
    <n v="7611"/>
    <x v="3772"/>
    <x v="2"/>
    <x v="1165"/>
    <x v="1262"/>
    <x v="2"/>
    <s v="SA-20830"/>
    <x v="193"/>
    <x v="0"/>
    <s v="United States"/>
    <x v="429"/>
    <x v="1"/>
    <x v="519"/>
    <x v="1"/>
    <x v="585"/>
    <x v="1"/>
    <x v="10"/>
    <x v="580"/>
    <x v="541"/>
    <x v="1"/>
    <x v="0"/>
    <x v="551"/>
  </r>
  <r>
    <n v="7612"/>
    <x v="3773"/>
    <x v="1"/>
    <x v="285"/>
    <x v="640"/>
    <x v="2"/>
    <s v="BH-11710"/>
    <x v="3"/>
    <x v="0"/>
    <s v="United States"/>
    <x v="495"/>
    <x v="41"/>
    <x v="590"/>
    <x v="2"/>
    <x v="1446"/>
    <x v="1"/>
    <x v="10"/>
    <x v="1424"/>
    <x v="5061"/>
    <x v="0"/>
    <x v="0"/>
    <x v="6057"/>
  </r>
  <r>
    <n v="7613"/>
    <x v="3773"/>
    <x v="1"/>
    <x v="285"/>
    <x v="640"/>
    <x v="2"/>
    <s v="BH-11710"/>
    <x v="3"/>
    <x v="0"/>
    <s v="United States"/>
    <x v="495"/>
    <x v="41"/>
    <x v="590"/>
    <x v="2"/>
    <x v="195"/>
    <x v="1"/>
    <x v="13"/>
    <x v="194"/>
    <x v="5062"/>
    <x v="7"/>
    <x v="0"/>
    <x v="6058"/>
  </r>
  <r>
    <n v="7614"/>
    <x v="3773"/>
    <x v="1"/>
    <x v="285"/>
    <x v="640"/>
    <x v="2"/>
    <s v="BH-11710"/>
    <x v="3"/>
    <x v="0"/>
    <s v="United States"/>
    <x v="495"/>
    <x v="41"/>
    <x v="590"/>
    <x v="2"/>
    <x v="130"/>
    <x v="1"/>
    <x v="6"/>
    <x v="130"/>
    <x v="1784"/>
    <x v="0"/>
    <x v="0"/>
    <x v="6059"/>
  </r>
  <r>
    <n v="7615"/>
    <x v="3774"/>
    <x v="1"/>
    <x v="252"/>
    <x v="269"/>
    <x v="0"/>
    <s v="SC-20380"/>
    <x v="618"/>
    <x v="0"/>
    <s v="United States"/>
    <x v="20"/>
    <x v="15"/>
    <x v="45"/>
    <x v="3"/>
    <x v="527"/>
    <x v="0"/>
    <x v="5"/>
    <x v="522"/>
    <x v="4126"/>
    <x v="1"/>
    <x v="0"/>
    <x v="4793"/>
  </r>
  <r>
    <n v="7616"/>
    <x v="3775"/>
    <x v="2"/>
    <x v="953"/>
    <x v="283"/>
    <x v="1"/>
    <s v="RF-19345"/>
    <x v="575"/>
    <x v="1"/>
    <s v="United States"/>
    <x v="333"/>
    <x v="2"/>
    <x v="414"/>
    <x v="0"/>
    <x v="1699"/>
    <x v="1"/>
    <x v="8"/>
    <x v="1678"/>
    <x v="5063"/>
    <x v="6"/>
    <x v="6"/>
    <x v="6060"/>
  </r>
  <r>
    <n v="7617"/>
    <x v="3776"/>
    <x v="0"/>
    <x v="107"/>
    <x v="265"/>
    <x v="1"/>
    <s v="CM-12235"/>
    <x v="632"/>
    <x v="0"/>
    <s v="United States"/>
    <x v="232"/>
    <x v="15"/>
    <x v="289"/>
    <x v="3"/>
    <x v="1286"/>
    <x v="1"/>
    <x v="10"/>
    <x v="1263"/>
    <x v="1909"/>
    <x v="0"/>
    <x v="0"/>
    <x v="2051"/>
  </r>
  <r>
    <n v="7618"/>
    <x v="3776"/>
    <x v="0"/>
    <x v="107"/>
    <x v="265"/>
    <x v="1"/>
    <s v="CM-12235"/>
    <x v="632"/>
    <x v="0"/>
    <s v="United States"/>
    <x v="232"/>
    <x v="15"/>
    <x v="289"/>
    <x v="3"/>
    <x v="13"/>
    <x v="1"/>
    <x v="8"/>
    <x v="13"/>
    <x v="5064"/>
    <x v="2"/>
    <x v="2"/>
    <x v="6061"/>
  </r>
  <r>
    <n v="7619"/>
    <x v="3777"/>
    <x v="3"/>
    <x v="855"/>
    <x v="859"/>
    <x v="2"/>
    <s v="JM-15655"/>
    <x v="487"/>
    <x v="1"/>
    <s v="United States"/>
    <x v="1"/>
    <x v="1"/>
    <x v="3"/>
    <x v="1"/>
    <x v="10"/>
    <x v="0"/>
    <x v="3"/>
    <x v="10"/>
    <x v="5065"/>
    <x v="7"/>
    <x v="2"/>
    <x v="6062"/>
  </r>
  <r>
    <n v="7620"/>
    <x v="3777"/>
    <x v="3"/>
    <x v="855"/>
    <x v="859"/>
    <x v="2"/>
    <s v="JM-15655"/>
    <x v="487"/>
    <x v="1"/>
    <s v="United States"/>
    <x v="1"/>
    <x v="1"/>
    <x v="3"/>
    <x v="1"/>
    <x v="1763"/>
    <x v="2"/>
    <x v="7"/>
    <x v="1743"/>
    <x v="1002"/>
    <x v="2"/>
    <x v="2"/>
    <x v="6063"/>
  </r>
  <r>
    <n v="7621"/>
    <x v="3778"/>
    <x v="2"/>
    <x v="641"/>
    <x v="695"/>
    <x v="1"/>
    <s v="RB-19435"/>
    <x v="579"/>
    <x v="0"/>
    <s v="United States"/>
    <x v="1"/>
    <x v="1"/>
    <x v="25"/>
    <x v="1"/>
    <x v="233"/>
    <x v="2"/>
    <x v="7"/>
    <x v="231"/>
    <x v="5066"/>
    <x v="2"/>
    <x v="2"/>
    <x v="6064"/>
  </r>
  <r>
    <n v="7622"/>
    <x v="3778"/>
    <x v="2"/>
    <x v="641"/>
    <x v="695"/>
    <x v="1"/>
    <s v="RB-19435"/>
    <x v="579"/>
    <x v="0"/>
    <s v="United States"/>
    <x v="1"/>
    <x v="1"/>
    <x v="25"/>
    <x v="1"/>
    <x v="629"/>
    <x v="0"/>
    <x v="1"/>
    <x v="623"/>
    <x v="5067"/>
    <x v="4"/>
    <x v="2"/>
    <x v="6065"/>
  </r>
  <r>
    <n v="7623"/>
    <x v="3778"/>
    <x v="2"/>
    <x v="641"/>
    <x v="695"/>
    <x v="1"/>
    <s v="RB-19435"/>
    <x v="579"/>
    <x v="0"/>
    <s v="United States"/>
    <x v="1"/>
    <x v="1"/>
    <x v="25"/>
    <x v="1"/>
    <x v="1820"/>
    <x v="1"/>
    <x v="6"/>
    <x v="33"/>
    <x v="5068"/>
    <x v="1"/>
    <x v="0"/>
    <x v="6066"/>
  </r>
  <r>
    <n v="7624"/>
    <x v="3779"/>
    <x v="2"/>
    <x v="686"/>
    <x v="721"/>
    <x v="1"/>
    <s v="SS-20515"/>
    <x v="776"/>
    <x v="2"/>
    <s v="United States"/>
    <x v="46"/>
    <x v="13"/>
    <x v="284"/>
    <x v="3"/>
    <x v="643"/>
    <x v="1"/>
    <x v="9"/>
    <x v="637"/>
    <x v="5069"/>
    <x v="7"/>
    <x v="0"/>
    <x v="6067"/>
  </r>
  <r>
    <n v="7625"/>
    <x v="3780"/>
    <x v="1"/>
    <x v="293"/>
    <x v="673"/>
    <x v="0"/>
    <s v="NM-18445"/>
    <x v="134"/>
    <x v="2"/>
    <s v="United States"/>
    <x v="66"/>
    <x v="12"/>
    <x v="151"/>
    <x v="2"/>
    <x v="1141"/>
    <x v="1"/>
    <x v="9"/>
    <x v="1120"/>
    <x v="5070"/>
    <x v="2"/>
    <x v="9"/>
    <x v="6068"/>
  </r>
  <r>
    <n v="7626"/>
    <x v="3780"/>
    <x v="1"/>
    <x v="293"/>
    <x v="673"/>
    <x v="0"/>
    <s v="NM-18445"/>
    <x v="134"/>
    <x v="2"/>
    <s v="United States"/>
    <x v="66"/>
    <x v="12"/>
    <x v="151"/>
    <x v="2"/>
    <x v="904"/>
    <x v="0"/>
    <x v="5"/>
    <x v="887"/>
    <x v="5071"/>
    <x v="6"/>
    <x v="0"/>
    <x v="6069"/>
  </r>
  <r>
    <n v="7627"/>
    <x v="3781"/>
    <x v="1"/>
    <x v="82"/>
    <x v="78"/>
    <x v="0"/>
    <s v="EM-14095"/>
    <x v="313"/>
    <x v="1"/>
    <s v="United States"/>
    <x v="42"/>
    <x v="16"/>
    <x v="51"/>
    <x v="1"/>
    <x v="1527"/>
    <x v="1"/>
    <x v="9"/>
    <x v="1505"/>
    <x v="5072"/>
    <x v="5"/>
    <x v="2"/>
    <x v="6070"/>
  </r>
  <r>
    <n v="7628"/>
    <x v="3781"/>
    <x v="1"/>
    <x v="82"/>
    <x v="78"/>
    <x v="0"/>
    <s v="EM-14095"/>
    <x v="313"/>
    <x v="1"/>
    <s v="United States"/>
    <x v="42"/>
    <x v="16"/>
    <x v="51"/>
    <x v="1"/>
    <x v="1207"/>
    <x v="2"/>
    <x v="11"/>
    <x v="1183"/>
    <x v="5073"/>
    <x v="0"/>
    <x v="2"/>
    <x v="6071"/>
  </r>
  <r>
    <n v="7629"/>
    <x v="3781"/>
    <x v="1"/>
    <x v="82"/>
    <x v="78"/>
    <x v="0"/>
    <s v="EM-14095"/>
    <x v="313"/>
    <x v="1"/>
    <s v="United States"/>
    <x v="42"/>
    <x v="16"/>
    <x v="51"/>
    <x v="1"/>
    <x v="1008"/>
    <x v="1"/>
    <x v="2"/>
    <x v="991"/>
    <x v="1053"/>
    <x v="2"/>
    <x v="2"/>
    <x v="5890"/>
  </r>
  <r>
    <n v="7630"/>
    <x v="3782"/>
    <x v="2"/>
    <x v="809"/>
    <x v="776"/>
    <x v="2"/>
    <s v="MP-17470"/>
    <x v="88"/>
    <x v="2"/>
    <s v="United States"/>
    <x v="180"/>
    <x v="5"/>
    <x v="230"/>
    <x v="2"/>
    <x v="556"/>
    <x v="1"/>
    <x v="12"/>
    <x v="550"/>
    <x v="5074"/>
    <x v="2"/>
    <x v="2"/>
    <x v="6072"/>
  </r>
  <r>
    <n v="7631"/>
    <x v="3782"/>
    <x v="2"/>
    <x v="809"/>
    <x v="776"/>
    <x v="2"/>
    <s v="MP-17470"/>
    <x v="88"/>
    <x v="2"/>
    <s v="United States"/>
    <x v="180"/>
    <x v="5"/>
    <x v="230"/>
    <x v="2"/>
    <x v="817"/>
    <x v="2"/>
    <x v="7"/>
    <x v="805"/>
    <x v="5075"/>
    <x v="3"/>
    <x v="2"/>
    <x v="6073"/>
  </r>
  <r>
    <n v="7632"/>
    <x v="3782"/>
    <x v="2"/>
    <x v="809"/>
    <x v="776"/>
    <x v="2"/>
    <s v="MP-17470"/>
    <x v="88"/>
    <x v="2"/>
    <s v="United States"/>
    <x v="180"/>
    <x v="5"/>
    <x v="230"/>
    <x v="2"/>
    <x v="792"/>
    <x v="0"/>
    <x v="1"/>
    <x v="782"/>
    <x v="5076"/>
    <x v="3"/>
    <x v="4"/>
    <x v="6074"/>
  </r>
  <r>
    <n v="7633"/>
    <x v="3783"/>
    <x v="3"/>
    <x v="614"/>
    <x v="378"/>
    <x v="0"/>
    <s v="KH-16360"/>
    <x v="347"/>
    <x v="0"/>
    <s v="United States"/>
    <x v="103"/>
    <x v="0"/>
    <x v="175"/>
    <x v="0"/>
    <x v="291"/>
    <x v="0"/>
    <x v="1"/>
    <x v="288"/>
    <x v="5077"/>
    <x v="8"/>
    <x v="0"/>
    <x v="6075"/>
  </r>
  <r>
    <n v="7634"/>
    <x v="3783"/>
    <x v="3"/>
    <x v="614"/>
    <x v="378"/>
    <x v="0"/>
    <s v="KH-16360"/>
    <x v="347"/>
    <x v="0"/>
    <s v="United States"/>
    <x v="103"/>
    <x v="0"/>
    <x v="175"/>
    <x v="0"/>
    <x v="1095"/>
    <x v="1"/>
    <x v="8"/>
    <x v="1076"/>
    <x v="5078"/>
    <x v="7"/>
    <x v="0"/>
    <x v="6076"/>
  </r>
  <r>
    <n v="7635"/>
    <x v="3783"/>
    <x v="3"/>
    <x v="614"/>
    <x v="378"/>
    <x v="0"/>
    <s v="KH-16360"/>
    <x v="347"/>
    <x v="0"/>
    <s v="United States"/>
    <x v="103"/>
    <x v="0"/>
    <x v="175"/>
    <x v="0"/>
    <x v="1261"/>
    <x v="1"/>
    <x v="6"/>
    <x v="1236"/>
    <x v="1835"/>
    <x v="7"/>
    <x v="0"/>
    <x v="1968"/>
  </r>
  <r>
    <n v="7636"/>
    <x v="3783"/>
    <x v="3"/>
    <x v="614"/>
    <x v="378"/>
    <x v="0"/>
    <s v="KH-16360"/>
    <x v="347"/>
    <x v="0"/>
    <s v="United States"/>
    <x v="103"/>
    <x v="0"/>
    <x v="175"/>
    <x v="0"/>
    <x v="1496"/>
    <x v="0"/>
    <x v="1"/>
    <x v="1475"/>
    <x v="5079"/>
    <x v="7"/>
    <x v="0"/>
    <x v="6077"/>
  </r>
  <r>
    <n v="7637"/>
    <x v="3783"/>
    <x v="3"/>
    <x v="614"/>
    <x v="378"/>
    <x v="0"/>
    <s v="KH-16360"/>
    <x v="347"/>
    <x v="0"/>
    <s v="United States"/>
    <x v="103"/>
    <x v="0"/>
    <x v="175"/>
    <x v="0"/>
    <x v="866"/>
    <x v="0"/>
    <x v="1"/>
    <x v="851"/>
    <x v="5080"/>
    <x v="1"/>
    <x v="0"/>
    <x v="6078"/>
  </r>
  <r>
    <n v="7638"/>
    <x v="3784"/>
    <x v="3"/>
    <x v="580"/>
    <x v="494"/>
    <x v="1"/>
    <s v="DB-13555"/>
    <x v="587"/>
    <x v="1"/>
    <s v="United States"/>
    <x v="46"/>
    <x v="13"/>
    <x v="284"/>
    <x v="3"/>
    <x v="1500"/>
    <x v="1"/>
    <x v="6"/>
    <x v="1479"/>
    <x v="426"/>
    <x v="1"/>
    <x v="0"/>
    <x v="436"/>
  </r>
  <r>
    <n v="7639"/>
    <x v="3784"/>
    <x v="3"/>
    <x v="580"/>
    <x v="494"/>
    <x v="1"/>
    <s v="DB-13555"/>
    <x v="587"/>
    <x v="1"/>
    <s v="United States"/>
    <x v="46"/>
    <x v="13"/>
    <x v="284"/>
    <x v="3"/>
    <x v="1451"/>
    <x v="1"/>
    <x v="12"/>
    <x v="33"/>
    <x v="4097"/>
    <x v="3"/>
    <x v="0"/>
    <x v="4758"/>
  </r>
  <r>
    <n v="7640"/>
    <x v="3784"/>
    <x v="3"/>
    <x v="580"/>
    <x v="494"/>
    <x v="1"/>
    <s v="DB-13555"/>
    <x v="587"/>
    <x v="1"/>
    <s v="United States"/>
    <x v="46"/>
    <x v="13"/>
    <x v="284"/>
    <x v="3"/>
    <x v="1487"/>
    <x v="0"/>
    <x v="0"/>
    <x v="1465"/>
    <x v="5081"/>
    <x v="0"/>
    <x v="0"/>
    <x v="6079"/>
  </r>
  <r>
    <n v="7641"/>
    <x v="3784"/>
    <x v="3"/>
    <x v="580"/>
    <x v="494"/>
    <x v="1"/>
    <s v="DB-13555"/>
    <x v="587"/>
    <x v="1"/>
    <s v="United States"/>
    <x v="46"/>
    <x v="13"/>
    <x v="284"/>
    <x v="3"/>
    <x v="1713"/>
    <x v="1"/>
    <x v="10"/>
    <x v="33"/>
    <x v="5082"/>
    <x v="5"/>
    <x v="0"/>
    <x v="6080"/>
  </r>
  <r>
    <n v="7642"/>
    <x v="3785"/>
    <x v="0"/>
    <x v="1099"/>
    <x v="1194"/>
    <x v="2"/>
    <s v="LB-16795"/>
    <x v="697"/>
    <x v="2"/>
    <s v="United States"/>
    <x v="206"/>
    <x v="22"/>
    <x v="259"/>
    <x v="1"/>
    <x v="1822"/>
    <x v="2"/>
    <x v="15"/>
    <x v="1801"/>
    <x v="5083"/>
    <x v="5"/>
    <x v="6"/>
    <x v="6081"/>
  </r>
  <r>
    <n v="7643"/>
    <x v="3785"/>
    <x v="0"/>
    <x v="1099"/>
    <x v="1194"/>
    <x v="2"/>
    <s v="LB-16795"/>
    <x v="697"/>
    <x v="2"/>
    <s v="United States"/>
    <x v="206"/>
    <x v="22"/>
    <x v="259"/>
    <x v="1"/>
    <x v="528"/>
    <x v="1"/>
    <x v="8"/>
    <x v="523"/>
    <x v="5084"/>
    <x v="4"/>
    <x v="6"/>
    <x v="6082"/>
  </r>
  <r>
    <n v="7644"/>
    <x v="3785"/>
    <x v="0"/>
    <x v="1099"/>
    <x v="1194"/>
    <x v="2"/>
    <s v="LB-16795"/>
    <x v="697"/>
    <x v="2"/>
    <s v="United States"/>
    <x v="206"/>
    <x v="22"/>
    <x v="259"/>
    <x v="1"/>
    <x v="1230"/>
    <x v="1"/>
    <x v="8"/>
    <x v="1204"/>
    <x v="5085"/>
    <x v="4"/>
    <x v="6"/>
    <x v="6083"/>
  </r>
  <r>
    <n v="7645"/>
    <x v="3785"/>
    <x v="0"/>
    <x v="1099"/>
    <x v="1194"/>
    <x v="2"/>
    <s v="LB-16795"/>
    <x v="697"/>
    <x v="2"/>
    <s v="United States"/>
    <x v="206"/>
    <x v="22"/>
    <x v="259"/>
    <x v="1"/>
    <x v="1617"/>
    <x v="2"/>
    <x v="11"/>
    <x v="1599"/>
    <x v="4584"/>
    <x v="2"/>
    <x v="2"/>
    <x v="6084"/>
  </r>
  <r>
    <n v="7646"/>
    <x v="3786"/>
    <x v="1"/>
    <x v="57"/>
    <x v="1091"/>
    <x v="1"/>
    <s v="CA-11965"/>
    <x v="662"/>
    <x v="1"/>
    <s v="United States"/>
    <x v="1"/>
    <x v="1"/>
    <x v="1"/>
    <x v="1"/>
    <x v="873"/>
    <x v="0"/>
    <x v="1"/>
    <x v="858"/>
    <x v="1069"/>
    <x v="1"/>
    <x v="2"/>
    <x v="1110"/>
  </r>
  <r>
    <n v="7647"/>
    <x v="3787"/>
    <x v="2"/>
    <x v="340"/>
    <x v="178"/>
    <x v="1"/>
    <s v="DL-12925"/>
    <x v="351"/>
    <x v="0"/>
    <s v="United States"/>
    <x v="202"/>
    <x v="3"/>
    <x v="253"/>
    <x v="0"/>
    <x v="1782"/>
    <x v="2"/>
    <x v="15"/>
    <x v="1763"/>
    <x v="5086"/>
    <x v="0"/>
    <x v="5"/>
    <x v="6085"/>
  </r>
  <r>
    <n v="7648"/>
    <x v="3788"/>
    <x v="0"/>
    <x v="543"/>
    <x v="67"/>
    <x v="2"/>
    <s v="FC-14335"/>
    <x v="712"/>
    <x v="1"/>
    <s v="United States"/>
    <x v="8"/>
    <x v="1"/>
    <x v="94"/>
    <x v="1"/>
    <x v="798"/>
    <x v="1"/>
    <x v="8"/>
    <x v="788"/>
    <x v="5087"/>
    <x v="0"/>
    <x v="2"/>
    <x v="6086"/>
  </r>
  <r>
    <n v="7649"/>
    <x v="3788"/>
    <x v="0"/>
    <x v="543"/>
    <x v="67"/>
    <x v="2"/>
    <s v="FC-14335"/>
    <x v="712"/>
    <x v="1"/>
    <s v="United States"/>
    <x v="8"/>
    <x v="1"/>
    <x v="94"/>
    <x v="1"/>
    <x v="774"/>
    <x v="0"/>
    <x v="1"/>
    <x v="765"/>
    <x v="5088"/>
    <x v="4"/>
    <x v="2"/>
    <x v="6087"/>
  </r>
  <r>
    <n v="7650"/>
    <x v="3789"/>
    <x v="1"/>
    <x v="17"/>
    <x v="16"/>
    <x v="1"/>
    <s v="DB-13120"/>
    <x v="106"/>
    <x v="1"/>
    <s v="United States"/>
    <x v="292"/>
    <x v="24"/>
    <x v="367"/>
    <x v="3"/>
    <x v="738"/>
    <x v="0"/>
    <x v="3"/>
    <x v="730"/>
    <x v="5089"/>
    <x v="6"/>
    <x v="10"/>
    <x v="6088"/>
  </r>
  <r>
    <n v="7651"/>
    <x v="3789"/>
    <x v="1"/>
    <x v="17"/>
    <x v="16"/>
    <x v="1"/>
    <s v="DB-13120"/>
    <x v="106"/>
    <x v="1"/>
    <s v="United States"/>
    <x v="292"/>
    <x v="24"/>
    <x v="367"/>
    <x v="3"/>
    <x v="1451"/>
    <x v="1"/>
    <x v="12"/>
    <x v="33"/>
    <x v="5090"/>
    <x v="1"/>
    <x v="2"/>
    <x v="6089"/>
  </r>
  <r>
    <n v="7652"/>
    <x v="3790"/>
    <x v="3"/>
    <x v="783"/>
    <x v="527"/>
    <x v="2"/>
    <s v="CK-12205"/>
    <x v="237"/>
    <x v="0"/>
    <s v="United States"/>
    <x v="61"/>
    <x v="5"/>
    <x v="176"/>
    <x v="2"/>
    <x v="100"/>
    <x v="2"/>
    <x v="11"/>
    <x v="100"/>
    <x v="5091"/>
    <x v="1"/>
    <x v="2"/>
    <x v="6090"/>
  </r>
  <r>
    <n v="7653"/>
    <x v="3790"/>
    <x v="3"/>
    <x v="783"/>
    <x v="527"/>
    <x v="2"/>
    <s v="CK-12205"/>
    <x v="237"/>
    <x v="0"/>
    <s v="United States"/>
    <x v="61"/>
    <x v="5"/>
    <x v="176"/>
    <x v="2"/>
    <x v="235"/>
    <x v="1"/>
    <x v="4"/>
    <x v="233"/>
    <x v="5092"/>
    <x v="0"/>
    <x v="2"/>
    <x v="6091"/>
  </r>
  <r>
    <n v="7654"/>
    <x v="3791"/>
    <x v="1"/>
    <x v="204"/>
    <x v="581"/>
    <x v="1"/>
    <s v="FW-14395"/>
    <x v="783"/>
    <x v="1"/>
    <s v="United States"/>
    <x v="114"/>
    <x v="19"/>
    <x v="363"/>
    <x v="0"/>
    <x v="1661"/>
    <x v="1"/>
    <x v="6"/>
    <x v="1640"/>
    <x v="638"/>
    <x v="4"/>
    <x v="0"/>
    <x v="6092"/>
  </r>
  <r>
    <n v="7655"/>
    <x v="3792"/>
    <x v="1"/>
    <x v="672"/>
    <x v="156"/>
    <x v="0"/>
    <s v="JM-15865"/>
    <x v="622"/>
    <x v="0"/>
    <s v="United States"/>
    <x v="98"/>
    <x v="33"/>
    <x v="121"/>
    <x v="1"/>
    <x v="1702"/>
    <x v="0"/>
    <x v="5"/>
    <x v="1682"/>
    <x v="4165"/>
    <x v="4"/>
    <x v="0"/>
    <x v="4846"/>
  </r>
  <r>
    <n v="7656"/>
    <x v="3792"/>
    <x v="1"/>
    <x v="672"/>
    <x v="156"/>
    <x v="0"/>
    <s v="JM-15865"/>
    <x v="622"/>
    <x v="0"/>
    <s v="United States"/>
    <x v="98"/>
    <x v="33"/>
    <x v="121"/>
    <x v="1"/>
    <x v="1465"/>
    <x v="1"/>
    <x v="10"/>
    <x v="1442"/>
    <x v="243"/>
    <x v="4"/>
    <x v="0"/>
    <x v="245"/>
  </r>
  <r>
    <n v="7657"/>
    <x v="3793"/>
    <x v="2"/>
    <x v="1166"/>
    <x v="977"/>
    <x v="3"/>
    <s v="PS-18970"/>
    <x v="28"/>
    <x v="2"/>
    <s v="United States"/>
    <x v="1"/>
    <x v="1"/>
    <x v="13"/>
    <x v="1"/>
    <x v="650"/>
    <x v="1"/>
    <x v="9"/>
    <x v="644"/>
    <x v="1483"/>
    <x v="0"/>
    <x v="0"/>
    <x v="1562"/>
  </r>
  <r>
    <n v="7658"/>
    <x v="3793"/>
    <x v="2"/>
    <x v="1166"/>
    <x v="977"/>
    <x v="3"/>
    <s v="PS-18970"/>
    <x v="28"/>
    <x v="2"/>
    <s v="United States"/>
    <x v="1"/>
    <x v="1"/>
    <x v="13"/>
    <x v="1"/>
    <x v="267"/>
    <x v="0"/>
    <x v="5"/>
    <x v="264"/>
    <x v="5093"/>
    <x v="4"/>
    <x v="0"/>
    <x v="6093"/>
  </r>
  <r>
    <n v="7659"/>
    <x v="3794"/>
    <x v="3"/>
    <x v="245"/>
    <x v="641"/>
    <x v="2"/>
    <s v="TC-21475"/>
    <x v="679"/>
    <x v="2"/>
    <s v="United States"/>
    <x v="80"/>
    <x v="24"/>
    <x v="345"/>
    <x v="3"/>
    <x v="669"/>
    <x v="1"/>
    <x v="8"/>
    <x v="663"/>
    <x v="1996"/>
    <x v="4"/>
    <x v="6"/>
    <x v="6094"/>
  </r>
  <r>
    <n v="7660"/>
    <x v="3795"/>
    <x v="3"/>
    <x v="702"/>
    <x v="742"/>
    <x v="1"/>
    <s v="CV-12805"/>
    <x v="51"/>
    <x v="1"/>
    <s v="United States"/>
    <x v="9"/>
    <x v="8"/>
    <x v="10"/>
    <x v="2"/>
    <x v="828"/>
    <x v="1"/>
    <x v="8"/>
    <x v="816"/>
    <x v="5094"/>
    <x v="2"/>
    <x v="0"/>
    <x v="6095"/>
  </r>
  <r>
    <n v="7661"/>
    <x v="3796"/>
    <x v="2"/>
    <x v="1167"/>
    <x v="614"/>
    <x v="1"/>
    <s v="VS-21820"/>
    <x v="745"/>
    <x v="0"/>
    <s v="United States"/>
    <x v="114"/>
    <x v="5"/>
    <x v="143"/>
    <x v="2"/>
    <x v="441"/>
    <x v="0"/>
    <x v="5"/>
    <x v="436"/>
    <x v="5095"/>
    <x v="1"/>
    <x v="7"/>
    <x v="6096"/>
  </r>
  <r>
    <n v="7662"/>
    <x v="3796"/>
    <x v="2"/>
    <x v="1167"/>
    <x v="614"/>
    <x v="1"/>
    <s v="VS-21820"/>
    <x v="745"/>
    <x v="0"/>
    <s v="United States"/>
    <x v="114"/>
    <x v="5"/>
    <x v="143"/>
    <x v="2"/>
    <x v="985"/>
    <x v="1"/>
    <x v="8"/>
    <x v="969"/>
    <x v="5096"/>
    <x v="3"/>
    <x v="3"/>
    <x v="6097"/>
  </r>
  <r>
    <n v="7663"/>
    <x v="3797"/>
    <x v="3"/>
    <x v="365"/>
    <x v="147"/>
    <x v="2"/>
    <s v="SC-20575"/>
    <x v="623"/>
    <x v="0"/>
    <s v="United States"/>
    <x v="1"/>
    <x v="1"/>
    <x v="1"/>
    <x v="1"/>
    <x v="1167"/>
    <x v="1"/>
    <x v="6"/>
    <x v="1145"/>
    <x v="1618"/>
    <x v="2"/>
    <x v="0"/>
    <x v="1713"/>
  </r>
  <r>
    <n v="7664"/>
    <x v="3798"/>
    <x v="3"/>
    <x v="1168"/>
    <x v="184"/>
    <x v="1"/>
    <s v="SG-20605"/>
    <x v="611"/>
    <x v="0"/>
    <s v="United States"/>
    <x v="153"/>
    <x v="3"/>
    <x v="196"/>
    <x v="0"/>
    <x v="703"/>
    <x v="1"/>
    <x v="6"/>
    <x v="696"/>
    <x v="482"/>
    <x v="2"/>
    <x v="2"/>
    <x v="6098"/>
  </r>
  <r>
    <n v="7665"/>
    <x v="3799"/>
    <x v="2"/>
    <x v="68"/>
    <x v="1190"/>
    <x v="1"/>
    <s v="NB-18580"/>
    <x v="630"/>
    <x v="1"/>
    <s v="United States"/>
    <x v="151"/>
    <x v="28"/>
    <x v="192"/>
    <x v="0"/>
    <x v="1525"/>
    <x v="0"/>
    <x v="5"/>
    <x v="1503"/>
    <x v="681"/>
    <x v="4"/>
    <x v="0"/>
    <x v="2953"/>
  </r>
  <r>
    <n v="7666"/>
    <x v="3800"/>
    <x v="0"/>
    <x v="964"/>
    <x v="389"/>
    <x v="1"/>
    <s v="DR-12940"/>
    <x v="660"/>
    <x v="2"/>
    <s v="United States"/>
    <x v="205"/>
    <x v="34"/>
    <x v="258"/>
    <x v="3"/>
    <x v="999"/>
    <x v="1"/>
    <x v="8"/>
    <x v="982"/>
    <x v="3361"/>
    <x v="7"/>
    <x v="0"/>
    <x v="6099"/>
  </r>
  <r>
    <n v="7667"/>
    <x v="3800"/>
    <x v="0"/>
    <x v="964"/>
    <x v="389"/>
    <x v="1"/>
    <s v="DR-12940"/>
    <x v="660"/>
    <x v="2"/>
    <s v="United States"/>
    <x v="205"/>
    <x v="34"/>
    <x v="258"/>
    <x v="3"/>
    <x v="306"/>
    <x v="2"/>
    <x v="16"/>
    <x v="303"/>
    <x v="5097"/>
    <x v="6"/>
    <x v="0"/>
    <x v="6100"/>
  </r>
  <r>
    <n v="7668"/>
    <x v="3800"/>
    <x v="0"/>
    <x v="964"/>
    <x v="389"/>
    <x v="1"/>
    <s v="DR-12940"/>
    <x v="660"/>
    <x v="2"/>
    <s v="United States"/>
    <x v="205"/>
    <x v="34"/>
    <x v="258"/>
    <x v="3"/>
    <x v="1716"/>
    <x v="1"/>
    <x v="4"/>
    <x v="1694"/>
    <x v="5098"/>
    <x v="1"/>
    <x v="0"/>
    <x v="6101"/>
  </r>
  <r>
    <n v="7669"/>
    <x v="3801"/>
    <x v="1"/>
    <x v="154"/>
    <x v="699"/>
    <x v="0"/>
    <s v="MA-17560"/>
    <x v="15"/>
    <x v="2"/>
    <s v="United States"/>
    <x v="231"/>
    <x v="31"/>
    <x v="288"/>
    <x v="3"/>
    <x v="578"/>
    <x v="1"/>
    <x v="10"/>
    <x v="573"/>
    <x v="1598"/>
    <x v="5"/>
    <x v="0"/>
    <x v="1692"/>
  </r>
  <r>
    <n v="7670"/>
    <x v="3801"/>
    <x v="1"/>
    <x v="154"/>
    <x v="699"/>
    <x v="0"/>
    <s v="MA-17560"/>
    <x v="15"/>
    <x v="2"/>
    <s v="United States"/>
    <x v="231"/>
    <x v="31"/>
    <x v="288"/>
    <x v="3"/>
    <x v="681"/>
    <x v="1"/>
    <x v="10"/>
    <x v="675"/>
    <x v="731"/>
    <x v="1"/>
    <x v="0"/>
    <x v="749"/>
  </r>
  <r>
    <n v="7671"/>
    <x v="3801"/>
    <x v="1"/>
    <x v="154"/>
    <x v="699"/>
    <x v="0"/>
    <s v="MA-17560"/>
    <x v="15"/>
    <x v="2"/>
    <s v="United States"/>
    <x v="231"/>
    <x v="31"/>
    <x v="288"/>
    <x v="3"/>
    <x v="1301"/>
    <x v="2"/>
    <x v="11"/>
    <x v="1277"/>
    <x v="5099"/>
    <x v="0"/>
    <x v="0"/>
    <x v="6102"/>
  </r>
  <r>
    <n v="7672"/>
    <x v="3801"/>
    <x v="1"/>
    <x v="154"/>
    <x v="699"/>
    <x v="0"/>
    <s v="MA-17560"/>
    <x v="15"/>
    <x v="2"/>
    <s v="United States"/>
    <x v="231"/>
    <x v="31"/>
    <x v="288"/>
    <x v="3"/>
    <x v="1528"/>
    <x v="0"/>
    <x v="0"/>
    <x v="1506"/>
    <x v="5100"/>
    <x v="7"/>
    <x v="0"/>
    <x v="6103"/>
  </r>
  <r>
    <n v="7673"/>
    <x v="3801"/>
    <x v="1"/>
    <x v="154"/>
    <x v="699"/>
    <x v="0"/>
    <s v="MA-17560"/>
    <x v="15"/>
    <x v="2"/>
    <s v="United States"/>
    <x v="231"/>
    <x v="31"/>
    <x v="288"/>
    <x v="3"/>
    <x v="1823"/>
    <x v="0"/>
    <x v="5"/>
    <x v="1802"/>
    <x v="2799"/>
    <x v="1"/>
    <x v="0"/>
    <x v="6104"/>
  </r>
  <r>
    <n v="7674"/>
    <x v="3801"/>
    <x v="1"/>
    <x v="154"/>
    <x v="699"/>
    <x v="0"/>
    <s v="MA-17560"/>
    <x v="15"/>
    <x v="2"/>
    <s v="United States"/>
    <x v="231"/>
    <x v="31"/>
    <x v="288"/>
    <x v="3"/>
    <x v="1019"/>
    <x v="1"/>
    <x v="10"/>
    <x v="1001"/>
    <x v="901"/>
    <x v="2"/>
    <x v="0"/>
    <x v="934"/>
  </r>
  <r>
    <n v="7675"/>
    <x v="3801"/>
    <x v="1"/>
    <x v="154"/>
    <x v="699"/>
    <x v="0"/>
    <s v="MA-17560"/>
    <x v="15"/>
    <x v="2"/>
    <s v="United States"/>
    <x v="231"/>
    <x v="31"/>
    <x v="288"/>
    <x v="3"/>
    <x v="898"/>
    <x v="0"/>
    <x v="3"/>
    <x v="882"/>
    <x v="5101"/>
    <x v="4"/>
    <x v="4"/>
    <x v="232"/>
  </r>
  <r>
    <n v="7676"/>
    <x v="3802"/>
    <x v="3"/>
    <x v="636"/>
    <x v="510"/>
    <x v="0"/>
    <s v="TS-21655"/>
    <x v="772"/>
    <x v="0"/>
    <s v="United States"/>
    <x v="277"/>
    <x v="1"/>
    <x v="348"/>
    <x v="1"/>
    <x v="473"/>
    <x v="1"/>
    <x v="9"/>
    <x v="469"/>
    <x v="513"/>
    <x v="1"/>
    <x v="0"/>
    <x v="525"/>
  </r>
  <r>
    <n v="7677"/>
    <x v="3803"/>
    <x v="2"/>
    <x v="1169"/>
    <x v="508"/>
    <x v="3"/>
    <s v="JG-15115"/>
    <x v="161"/>
    <x v="0"/>
    <s v="United States"/>
    <x v="35"/>
    <x v="3"/>
    <x v="43"/>
    <x v="0"/>
    <x v="1599"/>
    <x v="2"/>
    <x v="11"/>
    <x v="1582"/>
    <x v="3032"/>
    <x v="1"/>
    <x v="2"/>
    <x v="6105"/>
  </r>
  <r>
    <n v="7678"/>
    <x v="3804"/>
    <x v="2"/>
    <x v="520"/>
    <x v="1263"/>
    <x v="1"/>
    <s v="KM-16375"/>
    <x v="454"/>
    <x v="2"/>
    <s v="United States"/>
    <x v="205"/>
    <x v="34"/>
    <x v="258"/>
    <x v="3"/>
    <x v="1689"/>
    <x v="1"/>
    <x v="10"/>
    <x v="1668"/>
    <x v="3589"/>
    <x v="4"/>
    <x v="0"/>
    <x v="4092"/>
  </r>
  <r>
    <n v="7679"/>
    <x v="3804"/>
    <x v="2"/>
    <x v="520"/>
    <x v="1263"/>
    <x v="1"/>
    <s v="KM-16375"/>
    <x v="454"/>
    <x v="2"/>
    <s v="United States"/>
    <x v="205"/>
    <x v="34"/>
    <x v="258"/>
    <x v="3"/>
    <x v="1025"/>
    <x v="1"/>
    <x v="10"/>
    <x v="1007"/>
    <x v="1830"/>
    <x v="1"/>
    <x v="0"/>
    <x v="1961"/>
  </r>
  <r>
    <n v="7680"/>
    <x v="3804"/>
    <x v="2"/>
    <x v="520"/>
    <x v="1263"/>
    <x v="1"/>
    <s v="KM-16375"/>
    <x v="454"/>
    <x v="2"/>
    <s v="United States"/>
    <x v="205"/>
    <x v="34"/>
    <x v="258"/>
    <x v="3"/>
    <x v="695"/>
    <x v="2"/>
    <x v="11"/>
    <x v="1053"/>
    <x v="2832"/>
    <x v="4"/>
    <x v="0"/>
    <x v="3147"/>
  </r>
  <r>
    <n v="7681"/>
    <x v="3804"/>
    <x v="2"/>
    <x v="520"/>
    <x v="1263"/>
    <x v="1"/>
    <s v="KM-16375"/>
    <x v="454"/>
    <x v="2"/>
    <s v="United States"/>
    <x v="205"/>
    <x v="34"/>
    <x v="258"/>
    <x v="3"/>
    <x v="1057"/>
    <x v="0"/>
    <x v="0"/>
    <x v="1037"/>
    <x v="2661"/>
    <x v="0"/>
    <x v="0"/>
    <x v="6106"/>
  </r>
  <r>
    <n v="7682"/>
    <x v="3804"/>
    <x v="2"/>
    <x v="520"/>
    <x v="1263"/>
    <x v="1"/>
    <s v="KM-16375"/>
    <x v="454"/>
    <x v="2"/>
    <s v="United States"/>
    <x v="205"/>
    <x v="34"/>
    <x v="258"/>
    <x v="3"/>
    <x v="38"/>
    <x v="0"/>
    <x v="1"/>
    <x v="38"/>
    <x v="5102"/>
    <x v="5"/>
    <x v="0"/>
    <x v="6107"/>
  </r>
  <r>
    <n v="7683"/>
    <x v="3805"/>
    <x v="1"/>
    <x v="152"/>
    <x v="1264"/>
    <x v="2"/>
    <s v="SD-20485"/>
    <x v="174"/>
    <x v="2"/>
    <s v="United States"/>
    <x v="297"/>
    <x v="12"/>
    <x v="373"/>
    <x v="2"/>
    <x v="1470"/>
    <x v="1"/>
    <x v="9"/>
    <x v="1448"/>
    <x v="5103"/>
    <x v="7"/>
    <x v="9"/>
    <x v="6108"/>
  </r>
  <r>
    <n v="7684"/>
    <x v="3805"/>
    <x v="1"/>
    <x v="152"/>
    <x v="1264"/>
    <x v="2"/>
    <s v="SD-20485"/>
    <x v="174"/>
    <x v="2"/>
    <s v="United States"/>
    <x v="297"/>
    <x v="12"/>
    <x v="373"/>
    <x v="2"/>
    <x v="450"/>
    <x v="1"/>
    <x v="8"/>
    <x v="446"/>
    <x v="5104"/>
    <x v="1"/>
    <x v="0"/>
    <x v="6109"/>
  </r>
  <r>
    <n v="7685"/>
    <x v="3806"/>
    <x v="1"/>
    <x v="966"/>
    <x v="1265"/>
    <x v="1"/>
    <s v="TT-21070"/>
    <x v="74"/>
    <x v="0"/>
    <s v="United States"/>
    <x v="30"/>
    <x v="15"/>
    <x v="144"/>
    <x v="3"/>
    <x v="1812"/>
    <x v="1"/>
    <x v="8"/>
    <x v="1793"/>
    <x v="5105"/>
    <x v="6"/>
    <x v="2"/>
    <x v="6110"/>
  </r>
  <r>
    <n v="7686"/>
    <x v="3806"/>
    <x v="1"/>
    <x v="966"/>
    <x v="1265"/>
    <x v="1"/>
    <s v="TT-21070"/>
    <x v="74"/>
    <x v="0"/>
    <s v="United States"/>
    <x v="30"/>
    <x v="15"/>
    <x v="144"/>
    <x v="3"/>
    <x v="1718"/>
    <x v="2"/>
    <x v="7"/>
    <x v="1696"/>
    <x v="5106"/>
    <x v="7"/>
    <x v="0"/>
    <x v="6111"/>
  </r>
  <r>
    <n v="7687"/>
    <x v="3807"/>
    <x v="0"/>
    <x v="881"/>
    <x v="533"/>
    <x v="1"/>
    <s v="BB-11545"/>
    <x v="179"/>
    <x v="1"/>
    <s v="United States"/>
    <x v="25"/>
    <x v="12"/>
    <x v="30"/>
    <x v="2"/>
    <x v="616"/>
    <x v="0"/>
    <x v="3"/>
    <x v="611"/>
    <x v="5107"/>
    <x v="6"/>
    <x v="0"/>
    <x v="6112"/>
  </r>
  <r>
    <n v="7688"/>
    <x v="3807"/>
    <x v="0"/>
    <x v="881"/>
    <x v="533"/>
    <x v="1"/>
    <s v="BB-11545"/>
    <x v="179"/>
    <x v="1"/>
    <s v="United States"/>
    <x v="25"/>
    <x v="12"/>
    <x v="30"/>
    <x v="2"/>
    <x v="153"/>
    <x v="1"/>
    <x v="8"/>
    <x v="152"/>
    <x v="5108"/>
    <x v="7"/>
    <x v="0"/>
    <x v="6113"/>
  </r>
  <r>
    <n v="7689"/>
    <x v="3807"/>
    <x v="0"/>
    <x v="881"/>
    <x v="533"/>
    <x v="1"/>
    <s v="BB-11545"/>
    <x v="179"/>
    <x v="1"/>
    <s v="United States"/>
    <x v="25"/>
    <x v="12"/>
    <x v="30"/>
    <x v="2"/>
    <x v="1824"/>
    <x v="2"/>
    <x v="11"/>
    <x v="1803"/>
    <x v="5109"/>
    <x v="8"/>
    <x v="0"/>
    <x v="6114"/>
  </r>
  <r>
    <n v="7690"/>
    <x v="3808"/>
    <x v="3"/>
    <x v="663"/>
    <x v="1089"/>
    <x v="2"/>
    <s v="RS-19420"/>
    <x v="602"/>
    <x v="1"/>
    <s v="United States"/>
    <x v="244"/>
    <x v="17"/>
    <x v="302"/>
    <x v="0"/>
    <x v="810"/>
    <x v="1"/>
    <x v="9"/>
    <x v="800"/>
    <x v="3998"/>
    <x v="1"/>
    <x v="0"/>
    <x v="6115"/>
  </r>
  <r>
    <n v="7691"/>
    <x v="3808"/>
    <x v="3"/>
    <x v="663"/>
    <x v="1089"/>
    <x v="2"/>
    <s v="RS-19420"/>
    <x v="602"/>
    <x v="1"/>
    <s v="United States"/>
    <x v="244"/>
    <x v="17"/>
    <x v="302"/>
    <x v="0"/>
    <x v="309"/>
    <x v="0"/>
    <x v="3"/>
    <x v="306"/>
    <x v="1310"/>
    <x v="1"/>
    <x v="0"/>
    <x v="6116"/>
  </r>
  <r>
    <n v="7692"/>
    <x v="3808"/>
    <x v="3"/>
    <x v="663"/>
    <x v="1089"/>
    <x v="2"/>
    <s v="RS-19420"/>
    <x v="602"/>
    <x v="1"/>
    <s v="United States"/>
    <x v="244"/>
    <x v="17"/>
    <x v="302"/>
    <x v="0"/>
    <x v="89"/>
    <x v="1"/>
    <x v="10"/>
    <x v="89"/>
    <x v="91"/>
    <x v="0"/>
    <x v="0"/>
    <x v="91"/>
  </r>
  <r>
    <n v="7693"/>
    <x v="3809"/>
    <x v="2"/>
    <x v="282"/>
    <x v="752"/>
    <x v="1"/>
    <s v="AI-10855"/>
    <x v="482"/>
    <x v="0"/>
    <s v="United States"/>
    <x v="71"/>
    <x v="1"/>
    <x v="90"/>
    <x v="1"/>
    <x v="429"/>
    <x v="1"/>
    <x v="2"/>
    <x v="424"/>
    <x v="333"/>
    <x v="5"/>
    <x v="0"/>
    <x v="6117"/>
  </r>
  <r>
    <n v="7694"/>
    <x v="3809"/>
    <x v="2"/>
    <x v="282"/>
    <x v="752"/>
    <x v="1"/>
    <s v="AI-10855"/>
    <x v="482"/>
    <x v="0"/>
    <s v="United States"/>
    <x v="71"/>
    <x v="1"/>
    <x v="90"/>
    <x v="1"/>
    <x v="1278"/>
    <x v="2"/>
    <x v="7"/>
    <x v="1254"/>
    <x v="1895"/>
    <x v="4"/>
    <x v="2"/>
    <x v="2033"/>
  </r>
  <r>
    <n v="7695"/>
    <x v="3810"/>
    <x v="0"/>
    <x v="554"/>
    <x v="298"/>
    <x v="3"/>
    <s v="MC-17275"/>
    <x v="507"/>
    <x v="0"/>
    <s v="United States"/>
    <x v="4"/>
    <x v="4"/>
    <x v="5"/>
    <x v="1"/>
    <x v="1144"/>
    <x v="0"/>
    <x v="1"/>
    <x v="1123"/>
    <x v="5110"/>
    <x v="3"/>
    <x v="2"/>
    <x v="6118"/>
  </r>
  <r>
    <n v="7696"/>
    <x v="3811"/>
    <x v="3"/>
    <x v="1170"/>
    <x v="162"/>
    <x v="2"/>
    <s v="AH-10120"/>
    <x v="571"/>
    <x v="2"/>
    <s v="United States"/>
    <x v="12"/>
    <x v="5"/>
    <x v="66"/>
    <x v="2"/>
    <x v="447"/>
    <x v="1"/>
    <x v="10"/>
    <x v="442"/>
    <x v="2919"/>
    <x v="2"/>
    <x v="2"/>
    <x v="5031"/>
  </r>
  <r>
    <n v="7697"/>
    <x v="3811"/>
    <x v="3"/>
    <x v="1170"/>
    <x v="162"/>
    <x v="2"/>
    <s v="AH-10120"/>
    <x v="571"/>
    <x v="2"/>
    <s v="United States"/>
    <x v="12"/>
    <x v="5"/>
    <x v="66"/>
    <x v="2"/>
    <x v="1504"/>
    <x v="1"/>
    <x v="8"/>
    <x v="1482"/>
    <x v="5111"/>
    <x v="4"/>
    <x v="3"/>
    <x v="6119"/>
  </r>
  <r>
    <n v="7698"/>
    <x v="3812"/>
    <x v="3"/>
    <x v="817"/>
    <x v="867"/>
    <x v="1"/>
    <s v="BF-11170"/>
    <x v="408"/>
    <x v="2"/>
    <s v="United States"/>
    <x v="104"/>
    <x v="31"/>
    <x v="128"/>
    <x v="3"/>
    <x v="349"/>
    <x v="2"/>
    <x v="16"/>
    <x v="345"/>
    <x v="5112"/>
    <x v="0"/>
    <x v="0"/>
    <x v="6120"/>
  </r>
  <r>
    <n v="7699"/>
    <x v="3812"/>
    <x v="3"/>
    <x v="817"/>
    <x v="867"/>
    <x v="1"/>
    <s v="BF-11170"/>
    <x v="408"/>
    <x v="2"/>
    <s v="United States"/>
    <x v="104"/>
    <x v="31"/>
    <x v="128"/>
    <x v="3"/>
    <x v="235"/>
    <x v="1"/>
    <x v="4"/>
    <x v="233"/>
    <x v="5113"/>
    <x v="7"/>
    <x v="0"/>
    <x v="6121"/>
  </r>
  <r>
    <n v="7700"/>
    <x v="3812"/>
    <x v="3"/>
    <x v="817"/>
    <x v="867"/>
    <x v="1"/>
    <s v="BF-11170"/>
    <x v="408"/>
    <x v="2"/>
    <s v="United States"/>
    <x v="104"/>
    <x v="31"/>
    <x v="128"/>
    <x v="3"/>
    <x v="1257"/>
    <x v="1"/>
    <x v="14"/>
    <x v="1232"/>
    <x v="3567"/>
    <x v="1"/>
    <x v="0"/>
    <x v="4068"/>
  </r>
  <r>
    <n v="7701"/>
    <x v="3812"/>
    <x v="3"/>
    <x v="817"/>
    <x v="867"/>
    <x v="1"/>
    <s v="BF-11170"/>
    <x v="408"/>
    <x v="2"/>
    <s v="United States"/>
    <x v="104"/>
    <x v="31"/>
    <x v="128"/>
    <x v="3"/>
    <x v="1579"/>
    <x v="1"/>
    <x v="13"/>
    <x v="1561"/>
    <x v="1315"/>
    <x v="5"/>
    <x v="0"/>
    <x v="6122"/>
  </r>
  <r>
    <n v="7702"/>
    <x v="3812"/>
    <x v="3"/>
    <x v="817"/>
    <x v="867"/>
    <x v="1"/>
    <s v="BF-11170"/>
    <x v="408"/>
    <x v="2"/>
    <s v="United States"/>
    <x v="104"/>
    <x v="31"/>
    <x v="128"/>
    <x v="3"/>
    <x v="215"/>
    <x v="0"/>
    <x v="3"/>
    <x v="214"/>
    <x v="5114"/>
    <x v="0"/>
    <x v="4"/>
    <x v="6123"/>
  </r>
  <r>
    <n v="7703"/>
    <x v="3813"/>
    <x v="0"/>
    <x v="370"/>
    <x v="48"/>
    <x v="1"/>
    <s v="AA-10480"/>
    <x v="4"/>
    <x v="0"/>
    <s v="United States"/>
    <x v="66"/>
    <x v="12"/>
    <x v="151"/>
    <x v="2"/>
    <x v="820"/>
    <x v="1"/>
    <x v="10"/>
    <x v="808"/>
    <x v="1057"/>
    <x v="0"/>
    <x v="0"/>
    <x v="1302"/>
  </r>
  <r>
    <n v="7704"/>
    <x v="3813"/>
    <x v="0"/>
    <x v="370"/>
    <x v="48"/>
    <x v="1"/>
    <s v="AA-10480"/>
    <x v="4"/>
    <x v="0"/>
    <s v="United States"/>
    <x v="66"/>
    <x v="12"/>
    <x v="151"/>
    <x v="2"/>
    <x v="599"/>
    <x v="2"/>
    <x v="7"/>
    <x v="594"/>
    <x v="2779"/>
    <x v="1"/>
    <x v="0"/>
    <x v="4893"/>
  </r>
  <r>
    <n v="7705"/>
    <x v="3813"/>
    <x v="0"/>
    <x v="370"/>
    <x v="48"/>
    <x v="1"/>
    <s v="AA-10480"/>
    <x v="4"/>
    <x v="0"/>
    <s v="United States"/>
    <x v="66"/>
    <x v="12"/>
    <x v="151"/>
    <x v="2"/>
    <x v="823"/>
    <x v="0"/>
    <x v="3"/>
    <x v="811"/>
    <x v="990"/>
    <x v="4"/>
    <x v="0"/>
    <x v="6124"/>
  </r>
  <r>
    <n v="7706"/>
    <x v="3813"/>
    <x v="0"/>
    <x v="370"/>
    <x v="48"/>
    <x v="1"/>
    <s v="AA-10480"/>
    <x v="4"/>
    <x v="0"/>
    <s v="United States"/>
    <x v="66"/>
    <x v="12"/>
    <x v="151"/>
    <x v="2"/>
    <x v="331"/>
    <x v="2"/>
    <x v="11"/>
    <x v="327"/>
    <x v="651"/>
    <x v="1"/>
    <x v="0"/>
    <x v="663"/>
  </r>
  <r>
    <n v="7707"/>
    <x v="3813"/>
    <x v="0"/>
    <x v="370"/>
    <x v="48"/>
    <x v="1"/>
    <s v="AA-10480"/>
    <x v="4"/>
    <x v="0"/>
    <s v="United States"/>
    <x v="66"/>
    <x v="12"/>
    <x v="151"/>
    <x v="2"/>
    <x v="671"/>
    <x v="1"/>
    <x v="6"/>
    <x v="665"/>
    <x v="880"/>
    <x v="1"/>
    <x v="0"/>
    <x v="1032"/>
  </r>
  <r>
    <n v="7708"/>
    <x v="3814"/>
    <x v="3"/>
    <x v="453"/>
    <x v="163"/>
    <x v="1"/>
    <s v="SV-20815"/>
    <x v="458"/>
    <x v="1"/>
    <s v="United States"/>
    <x v="11"/>
    <x v="7"/>
    <x v="12"/>
    <x v="1"/>
    <x v="1663"/>
    <x v="1"/>
    <x v="6"/>
    <x v="1642"/>
    <x v="2643"/>
    <x v="0"/>
    <x v="0"/>
    <x v="2390"/>
  </r>
  <r>
    <n v="7709"/>
    <x v="3815"/>
    <x v="2"/>
    <x v="1089"/>
    <x v="796"/>
    <x v="1"/>
    <s v="EH-14185"/>
    <x v="699"/>
    <x v="0"/>
    <s v="United States"/>
    <x v="10"/>
    <x v="9"/>
    <x v="74"/>
    <x v="3"/>
    <x v="1617"/>
    <x v="2"/>
    <x v="11"/>
    <x v="1599"/>
    <x v="2868"/>
    <x v="1"/>
    <x v="2"/>
    <x v="6125"/>
  </r>
  <r>
    <n v="7710"/>
    <x v="3815"/>
    <x v="2"/>
    <x v="1089"/>
    <x v="796"/>
    <x v="1"/>
    <s v="EH-14185"/>
    <x v="699"/>
    <x v="0"/>
    <s v="United States"/>
    <x v="10"/>
    <x v="9"/>
    <x v="74"/>
    <x v="3"/>
    <x v="338"/>
    <x v="1"/>
    <x v="8"/>
    <x v="334"/>
    <x v="5115"/>
    <x v="1"/>
    <x v="6"/>
    <x v="6126"/>
  </r>
  <r>
    <n v="7711"/>
    <x v="3816"/>
    <x v="1"/>
    <x v="788"/>
    <x v="828"/>
    <x v="1"/>
    <s v="JL-15850"/>
    <x v="139"/>
    <x v="0"/>
    <s v="United States"/>
    <x v="123"/>
    <x v="16"/>
    <x v="154"/>
    <x v="1"/>
    <x v="1513"/>
    <x v="2"/>
    <x v="7"/>
    <x v="1491"/>
    <x v="4412"/>
    <x v="2"/>
    <x v="2"/>
    <x v="6127"/>
  </r>
  <r>
    <n v="7712"/>
    <x v="3817"/>
    <x v="3"/>
    <x v="960"/>
    <x v="904"/>
    <x v="0"/>
    <s v="JM-15250"/>
    <x v="49"/>
    <x v="0"/>
    <s v="United States"/>
    <x v="115"/>
    <x v="3"/>
    <x v="305"/>
    <x v="0"/>
    <x v="1416"/>
    <x v="0"/>
    <x v="5"/>
    <x v="1394"/>
    <x v="2540"/>
    <x v="1"/>
    <x v="2"/>
    <x v="4107"/>
  </r>
  <r>
    <n v="7713"/>
    <x v="3817"/>
    <x v="3"/>
    <x v="960"/>
    <x v="904"/>
    <x v="0"/>
    <s v="JM-15250"/>
    <x v="49"/>
    <x v="0"/>
    <s v="United States"/>
    <x v="115"/>
    <x v="3"/>
    <x v="305"/>
    <x v="0"/>
    <x v="196"/>
    <x v="1"/>
    <x v="4"/>
    <x v="195"/>
    <x v="2772"/>
    <x v="0"/>
    <x v="2"/>
    <x v="3078"/>
  </r>
  <r>
    <n v="7714"/>
    <x v="3817"/>
    <x v="3"/>
    <x v="960"/>
    <x v="904"/>
    <x v="0"/>
    <s v="JM-15250"/>
    <x v="49"/>
    <x v="0"/>
    <s v="United States"/>
    <x v="115"/>
    <x v="3"/>
    <x v="305"/>
    <x v="0"/>
    <x v="1785"/>
    <x v="1"/>
    <x v="10"/>
    <x v="1766"/>
    <x v="1107"/>
    <x v="1"/>
    <x v="2"/>
    <x v="3062"/>
  </r>
  <r>
    <n v="7715"/>
    <x v="3818"/>
    <x v="2"/>
    <x v="29"/>
    <x v="899"/>
    <x v="2"/>
    <s v="JB-15925"/>
    <x v="102"/>
    <x v="0"/>
    <s v="United States"/>
    <x v="1"/>
    <x v="1"/>
    <x v="3"/>
    <x v="1"/>
    <x v="586"/>
    <x v="1"/>
    <x v="9"/>
    <x v="581"/>
    <x v="5116"/>
    <x v="5"/>
    <x v="0"/>
    <x v="6128"/>
  </r>
  <r>
    <n v="7716"/>
    <x v="3819"/>
    <x v="3"/>
    <x v="132"/>
    <x v="834"/>
    <x v="1"/>
    <s v="PB-19105"/>
    <x v="287"/>
    <x v="0"/>
    <s v="United States"/>
    <x v="10"/>
    <x v="9"/>
    <x v="11"/>
    <x v="3"/>
    <x v="1617"/>
    <x v="2"/>
    <x v="11"/>
    <x v="1599"/>
    <x v="2868"/>
    <x v="1"/>
    <x v="2"/>
    <x v="6125"/>
  </r>
  <r>
    <n v="7717"/>
    <x v="3820"/>
    <x v="1"/>
    <x v="1171"/>
    <x v="1266"/>
    <x v="1"/>
    <s v="SP-20620"/>
    <x v="407"/>
    <x v="1"/>
    <s v="United States"/>
    <x v="77"/>
    <x v="22"/>
    <x v="97"/>
    <x v="1"/>
    <x v="956"/>
    <x v="1"/>
    <x v="10"/>
    <x v="940"/>
    <x v="5117"/>
    <x v="2"/>
    <x v="2"/>
    <x v="6129"/>
  </r>
  <r>
    <n v="7718"/>
    <x v="3820"/>
    <x v="1"/>
    <x v="1171"/>
    <x v="1266"/>
    <x v="1"/>
    <s v="SP-20620"/>
    <x v="407"/>
    <x v="1"/>
    <s v="United States"/>
    <x v="77"/>
    <x v="22"/>
    <x v="97"/>
    <x v="1"/>
    <x v="507"/>
    <x v="1"/>
    <x v="8"/>
    <x v="502"/>
    <x v="5118"/>
    <x v="0"/>
    <x v="6"/>
    <x v="6130"/>
  </r>
  <r>
    <n v="7719"/>
    <x v="3821"/>
    <x v="3"/>
    <x v="428"/>
    <x v="947"/>
    <x v="1"/>
    <s v="MC-17605"/>
    <x v="204"/>
    <x v="1"/>
    <s v="United States"/>
    <x v="1"/>
    <x v="1"/>
    <x v="3"/>
    <x v="1"/>
    <x v="1227"/>
    <x v="2"/>
    <x v="11"/>
    <x v="1202"/>
    <x v="5119"/>
    <x v="4"/>
    <x v="0"/>
    <x v="6131"/>
  </r>
  <r>
    <n v="7720"/>
    <x v="3822"/>
    <x v="1"/>
    <x v="956"/>
    <x v="1027"/>
    <x v="1"/>
    <s v="BG-11695"/>
    <x v="410"/>
    <x v="1"/>
    <s v="United States"/>
    <x v="20"/>
    <x v="15"/>
    <x v="29"/>
    <x v="3"/>
    <x v="1500"/>
    <x v="1"/>
    <x v="6"/>
    <x v="1479"/>
    <x v="426"/>
    <x v="1"/>
    <x v="0"/>
    <x v="436"/>
  </r>
  <r>
    <n v="7721"/>
    <x v="3822"/>
    <x v="1"/>
    <x v="956"/>
    <x v="1027"/>
    <x v="1"/>
    <s v="BG-11695"/>
    <x v="410"/>
    <x v="1"/>
    <s v="United States"/>
    <x v="20"/>
    <x v="15"/>
    <x v="29"/>
    <x v="3"/>
    <x v="755"/>
    <x v="1"/>
    <x v="12"/>
    <x v="746"/>
    <x v="2053"/>
    <x v="0"/>
    <x v="0"/>
    <x v="2211"/>
  </r>
  <r>
    <n v="7722"/>
    <x v="3822"/>
    <x v="1"/>
    <x v="956"/>
    <x v="1027"/>
    <x v="1"/>
    <s v="BG-11695"/>
    <x v="410"/>
    <x v="1"/>
    <s v="United States"/>
    <x v="20"/>
    <x v="15"/>
    <x v="29"/>
    <x v="3"/>
    <x v="1263"/>
    <x v="1"/>
    <x v="8"/>
    <x v="1238"/>
    <x v="5120"/>
    <x v="0"/>
    <x v="2"/>
    <x v="6132"/>
  </r>
  <r>
    <n v="7723"/>
    <x v="3823"/>
    <x v="3"/>
    <x v="513"/>
    <x v="4"/>
    <x v="1"/>
    <s v="JO-15550"/>
    <x v="270"/>
    <x v="2"/>
    <s v="United States"/>
    <x v="8"/>
    <x v="1"/>
    <x v="9"/>
    <x v="1"/>
    <x v="1825"/>
    <x v="1"/>
    <x v="9"/>
    <x v="1804"/>
    <x v="1360"/>
    <x v="1"/>
    <x v="0"/>
    <x v="6133"/>
  </r>
  <r>
    <n v="7724"/>
    <x v="3824"/>
    <x v="1"/>
    <x v="229"/>
    <x v="240"/>
    <x v="1"/>
    <s v="AR-10345"/>
    <x v="753"/>
    <x v="1"/>
    <s v="United States"/>
    <x v="89"/>
    <x v="5"/>
    <x v="110"/>
    <x v="2"/>
    <x v="1189"/>
    <x v="0"/>
    <x v="1"/>
    <x v="1166"/>
    <x v="5121"/>
    <x v="7"/>
    <x v="4"/>
    <x v="6134"/>
  </r>
  <r>
    <n v="7725"/>
    <x v="3825"/>
    <x v="0"/>
    <x v="477"/>
    <x v="953"/>
    <x v="1"/>
    <s v="TS-21505"/>
    <x v="700"/>
    <x v="0"/>
    <s v="United States"/>
    <x v="138"/>
    <x v="24"/>
    <x v="177"/>
    <x v="3"/>
    <x v="847"/>
    <x v="1"/>
    <x v="9"/>
    <x v="833"/>
    <x v="5122"/>
    <x v="7"/>
    <x v="2"/>
    <x v="6135"/>
  </r>
  <r>
    <n v="7726"/>
    <x v="3825"/>
    <x v="0"/>
    <x v="477"/>
    <x v="953"/>
    <x v="1"/>
    <s v="TS-21505"/>
    <x v="700"/>
    <x v="0"/>
    <s v="United States"/>
    <x v="138"/>
    <x v="24"/>
    <x v="177"/>
    <x v="3"/>
    <x v="464"/>
    <x v="1"/>
    <x v="4"/>
    <x v="460"/>
    <x v="5123"/>
    <x v="0"/>
    <x v="2"/>
    <x v="6136"/>
  </r>
  <r>
    <n v="7727"/>
    <x v="3825"/>
    <x v="0"/>
    <x v="477"/>
    <x v="953"/>
    <x v="1"/>
    <s v="TS-21505"/>
    <x v="700"/>
    <x v="0"/>
    <s v="United States"/>
    <x v="138"/>
    <x v="24"/>
    <x v="177"/>
    <x v="3"/>
    <x v="942"/>
    <x v="1"/>
    <x v="4"/>
    <x v="926"/>
    <x v="4102"/>
    <x v="1"/>
    <x v="2"/>
    <x v="4764"/>
  </r>
  <r>
    <n v="7728"/>
    <x v="3826"/>
    <x v="1"/>
    <x v="199"/>
    <x v="590"/>
    <x v="0"/>
    <s v="JK-15640"/>
    <x v="82"/>
    <x v="2"/>
    <s v="United States"/>
    <x v="20"/>
    <x v="15"/>
    <x v="29"/>
    <x v="3"/>
    <x v="1663"/>
    <x v="1"/>
    <x v="6"/>
    <x v="1642"/>
    <x v="255"/>
    <x v="1"/>
    <x v="0"/>
    <x v="6137"/>
  </r>
  <r>
    <n v="7729"/>
    <x v="3827"/>
    <x v="0"/>
    <x v="491"/>
    <x v="82"/>
    <x v="1"/>
    <s v="GA-14515"/>
    <x v="654"/>
    <x v="0"/>
    <s v="United States"/>
    <x v="236"/>
    <x v="5"/>
    <x v="293"/>
    <x v="2"/>
    <x v="796"/>
    <x v="1"/>
    <x v="6"/>
    <x v="786"/>
    <x v="329"/>
    <x v="4"/>
    <x v="2"/>
    <x v="6138"/>
  </r>
  <r>
    <n v="7730"/>
    <x v="3828"/>
    <x v="0"/>
    <x v="182"/>
    <x v="152"/>
    <x v="1"/>
    <s v="TN-21040"/>
    <x v="184"/>
    <x v="2"/>
    <s v="United States"/>
    <x v="315"/>
    <x v="2"/>
    <x v="393"/>
    <x v="0"/>
    <x v="1332"/>
    <x v="2"/>
    <x v="11"/>
    <x v="1308"/>
    <x v="2404"/>
    <x v="1"/>
    <x v="2"/>
    <x v="6139"/>
  </r>
  <r>
    <n v="7731"/>
    <x v="3829"/>
    <x v="3"/>
    <x v="487"/>
    <x v="141"/>
    <x v="1"/>
    <s v="TW-21025"/>
    <x v="69"/>
    <x v="2"/>
    <s v="United States"/>
    <x v="4"/>
    <x v="4"/>
    <x v="5"/>
    <x v="1"/>
    <x v="1209"/>
    <x v="0"/>
    <x v="1"/>
    <x v="1185"/>
    <x v="5124"/>
    <x v="4"/>
    <x v="2"/>
    <x v="6140"/>
  </r>
  <r>
    <n v="7732"/>
    <x v="3830"/>
    <x v="3"/>
    <x v="65"/>
    <x v="814"/>
    <x v="2"/>
    <s v="PA-19060"/>
    <x v="50"/>
    <x v="2"/>
    <s v="United States"/>
    <x v="61"/>
    <x v="5"/>
    <x v="77"/>
    <x v="2"/>
    <x v="81"/>
    <x v="1"/>
    <x v="12"/>
    <x v="81"/>
    <x v="5125"/>
    <x v="4"/>
    <x v="2"/>
    <x v="6141"/>
  </r>
  <r>
    <n v="7733"/>
    <x v="3831"/>
    <x v="3"/>
    <x v="455"/>
    <x v="475"/>
    <x v="1"/>
    <s v="JD-15790"/>
    <x v="479"/>
    <x v="0"/>
    <s v="United States"/>
    <x v="12"/>
    <x v="5"/>
    <x v="32"/>
    <x v="2"/>
    <x v="578"/>
    <x v="1"/>
    <x v="10"/>
    <x v="573"/>
    <x v="1432"/>
    <x v="0"/>
    <x v="2"/>
    <x v="1507"/>
  </r>
  <r>
    <n v="7734"/>
    <x v="3832"/>
    <x v="0"/>
    <x v="666"/>
    <x v="1088"/>
    <x v="0"/>
    <s v="MN-17935"/>
    <x v="438"/>
    <x v="0"/>
    <s v="United States"/>
    <x v="24"/>
    <x v="24"/>
    <x v="157"/>
    <x v="3"/>
    <x v="1393"/>
    <x v="1"/>
    <x v="10"/>
    <x v="1370"/>
    <x v="302"/>
    <x v="4"/>
    <x v="2"/>
    <x v="6142"/>
  </r>
  <r>
    <n v="7735"/>
    <x v="3833"/>
    <x v="3"/>
    <x v="175"/>
    <x v="295"/>
    <x v="1"/>
    <s v="GM-14500"/>
    <x v="421"/>
    <x v="0"/>
    <s v="United States"/>
    <x v="4"/>
    <x v="4"/>
    <x v="5"/>
    <x v="1"/>
    <x v="154"/>
    <x v="1"/>
    <x v="6"/>
    <x v="153"/>
    <x v="2162"/>
    <x v="1"/>
    <x v="0"/>
    <x v="1878"/>
  </r>
  <r>
    <n v="7736"/>
    <x v="3834"/>
    <x v="0"/>
    <x v="250"/>
    <x v="1013"/>
    <x v="1"/>
    <s v="DG-13300"/>
    <x v="375"/>
    <x v="1"/>
    <s v="United States"/>
    <x v="4"/>
    <x v="4"/>
    <x v="59"/>
    <x v="1"/>
    <x v="680"/>
    <x v="1"/>
    <x v="10"/>
    <x v="674"/>
    <x v="541"/>
    <x v="1"/>
    <x v="0"/>
    <x v="551"/>
  </r>
  <r>
    <n v="7737"/>
    <x v="3835"/>
    <x v="2"/>
    <x v="992"/>
    <x v="104"/>
    <x v="1"/>
    <s v="JG-15160"/>
    <x v="506"/>
    <x v="0"/>
    <s v="United States"/>
    <x v="20"/>
    <x v="15"/>
    <x v="23"/>
    <x v="3"/>
    <x v="715"/>
    <x v="1"/>
    <x v="8"/>
    <x v="707"/>
    <x v="467"/>
    <x v="4"/>
    <x v="2"/>
    <x v="6143"/>
  </r>
  <r>
    <n v="7738"/>
    <x v="3836"/>
    <x v="3"/>
    <x v="404"/>
    <x v="404"/>
    <x v="2"/>
    <s v="AG-10330"/>
    <x v="743"/>
    <x v="0"/>
    <s v="United States"/>
    <x v="35"/>
    <x v="3"/>
    <x v="43"/>
    <x v="0"/>
    <x v="1039"/>
    <x v="1"/>
    <x v="6"/>
    <x v="1020"/>
    <x v="2538"/>
    <x v="6"/>
    <x v="2"/>
    <x v="6144"/>
  </r>
  <r>
    <n v="7739"/>
    <x v="3837"/>
    <x v="3"/>
    <x v="245"/>
    <x v="1236"/>
    <x v="1"/>
    <s v="JF-15355"/>
    <x v="282"/>
    <x v="0"/>
    <s v="United States"/>
    <x v="248"/>
    <x v="39"/>
    <x v="307"/>
    <x v="3"/>
    <x v="831"/>
    <x v="2"/>
    <x v="7"/>
    <x v="818"/>
    <x v="5126"/>
    <x v="2"/>
    <x v="0"/>
    <x v="6145"/>
  </r>
  <r>
    <n v="7740"/>
    <x v="3838"/>
    <x v="2"/>
    <x v="871"/>
    <x v="158"/>
    <x v="1"/>
    <s v="SC-20680"/>
    <x v="649"/>
    <x v="2"/>
    <s v="United States"/>
    <x v="8"/>
    <x v="1"/>
    <x v="94"/>
    <x v="1"/>
    <x v="1128"/>
    <x v="1"/>
    <x v="10"/>
    <x v="1107"/>
    <x v="1545"/>
    <x v="0"/>
    <x v="0"/>
    <x v="1632"/>
  </r>
  <r>
    <n v="7741"/>
    <x v="3838"/>
    <x v="2"/>
    <x v="871"/>
    <x v="158"/>
    <x v="1"/>
    <s v="SC-20680"/>
    <x v="649"/>
    <x v="2"/>
    <s v="United States"/>
    <x v="8"/>
    <x v="1"/>
    <x v="94"/>
    <x v="1"/>
    <x v="1523"/>
    <x v="2"/>
    <x v="11"/>
    <x v="1501"/>
    <x v="5127"/>
    <x v="7"/>
    <x v="0"/>
    <x v="6146"/>
  </r>
  <r>
    <n v="7742"/>
    <x v="3839"/>
    <x v="1"/>
    <x v="496"/>
    <x v="1068"/>
    <x v="0"/>
    <s v="CM-11935"/>
    <x v="619"/>
    <x v="0"/>
    <s v="United States"/>
    <x v="93"/>
    <x v="16"/>
    <x v="115"/>
    <x v="1"/>
    <x v="1513"/>
    <x v="2"/>
    <x v="7"/>
    <x v="1491"/>
    <x v="430"/>
    <x v="0"/>
    <x v="2"/>
    <x v="6147"/>
  </r>
  <r>
    <n v="7743"/>
    <x v="3840"/>
    <x v="3"/>
    <x v="648"/>
    <x v="952"/>
    <x v="1"/>
    <s v="KT-16480"/>
    <x v="409"/>
    <x v="0"/>
    <s v="United States"/>
    <x v="1"/>
    <x v="1"/>
    <x v="1"/>
    <x v="1"/>
    <x v="988"/>
    <x v="1"/>
    <x v="10"/>
    <x v="972"/>
    <x v="243"/>
    <x v="4"/>
    <x v="0"/>
    <x v="245"/>
  </r>
  <r>
    <n v="7744"/>
    <x v="3841"/>
    <x v="0"/>
    <x v="26"/>
    <x v="563"/>
    <x v="1"/>
    <s v="CP-12340"/>
    <x v="291"/>
    <x v="1"/>
    <s v="United States"/>
    <x v="416"/>
    <x v="29"/>
    <x v="504"/>
    <x v="3"/>
    <x v="1406"/>
    <x v="1"/>
    <x v="8"/>
    <x v="1384"/>
    <x v="4623"/>
    <x v="0"/>
    <x v="0"/>
    <x v="5477"/>
  </r>
  <r>
    <n v="7745"/>
    <x v="3841"/>
    <x v="0"/>
    <x v="26"/>
    <x v="563"/>
    <x v="1"/>
    <s v="CP-12340"/>
    <x v="291"/>
    <x v="1"/>
    <s v="United States"/>
    <x v="416"/>
    <x v="29"/>
    <x v="504"/>
    <x v="3"/>
    <x v="867"/>
    <x v="2"/>
    <x v="7"/>
    <x v="852"/>
    <x v="5128"/>
    <x v="1"/>
    <x v="0"/>
    <x v="6148"/>
  </r>
  <r>
    <n v="7746"/>
    <x v="3841"/>
    <x v="0"/>
    <x v="26"/>
    <x v="563"/>
    <x v="1"/>
    <s v="CP-12340"/>
    <x v="291"/>
    <x v="1"/>
    <s v="United States"/>
    <x v="416"/>
    <x v="29"/>
    <x v="504"/>
    <x v="3"/>
    <x v="950"/>
    <x v="1"/>
    <x v="6"/>
    <x v="934"/>
    <x v="296"/>
    <x v="1"/>
    <x v="0"/>
    <x v="301"/>
  </r>
  <r>
    <n v="7747"/>
    <x v="3842"/>
    <x v="1"/>
    <x v="546"/>
    <x v="226"/>
    <x v="1"/>
    <s v="EK-13795"/>
    <x v="735"/>
    <x v="2"/>
    <s v="United States"/>
    <x v="22"/>
    <x v="10"/>
    <x v="26"/>
    <x v="2"/>
    <x v="788"/>
    <x v="2"/>
    <x v="11"/>
    <x v="778"/>
    <x v="2116"/>
    <x v="0"/>
    <x v="2"/>
    <x v="6149"/>
  </r>
  <r>
    <n v="7748"/>
    <x v="3843"/>
    <x v="1"/>
    <x v="70"/>
    <x v="68"/>
    <x v="0"/>
    <s v="CW-11905"/>
    <x v="194"/>
    <x v="2"/>
    <s v="United States"/>
    <x v="85"/>
    <x v="15"/>
    <x v="254"/>
    <x v="3"/>
    <x v="242"/>
    <x v="1"/>
    <x v="13"/>
    <x v="240"/>
    <x v="262"/>
    <x v="5"/>
    <x v="0"/>
    <x v="264"/>
  </r>
  <r>
    <n v="7749"/>
    <x v="3844"/>
    <x v="1"/>
    <x v="652"/>
    <x v="1267"/>
    <x v="1"/>
    <s v="KH-16510"/>
    <x v="168"/>
    <x v="0"/>
    <s v="United States"/>
    <x v="81"/>
    <x v="17"/>
    <x v="101"/>
    <x v="0"/>
    <x v="1492"/>
    <x v="0"/>
    <x v="5"/>
    <x v="1470"/>
    <x v="4053"/>
    <x v="1"/>
    <x v="0"/>
    <x v="6150"/>
  </r>
  <r>
    <n v="7750"/>
    <x v="3844"/>
    <x v="1"/>
    <x v="652"/>
    <x v="1267"/>
    <x v="1"/>
    <s v="KH-16510"/>
    <x v="168"/>
    <x v="0"/>
    <s v="United States"/>
    <x v="81"/>
    <x v="17"/>
    <x v="101"/>
    <x v="0"/>
    <x v="906"/>
    <x v="1"/>
    <x v="4"/>
    <x v="889"/>
    <x v="5129"/>
    <x v="0"/>
    <x v="0"/>
    <x v="6151"/>
  </r>
  <r>
    <n v="7751"/>
    <x v="3844"/>
    <x v="1"/>
    <x v="652"/>
    <x v="1267"/>
    <x v="1"/>
    <s v="KH-16510"/>
    <x v="168"/>
    <x v="0"/>
    <s v="United States"/>
    <x v="81"/>
    <x v="17"/>
    <x v="101"/>
    <x v="0"/>
    <x v="153"/>
    <x v="1"/>
    <x v="8"/>
    <x v="152"/>
    <x v="5130"/>
    <x v="0"/>
    <x v="0"/>
    <x v="6152"/>
  </r>
  <r>
    <n v="7752"/>
    <x v="3844"/>
    <x v="1"/>
    <x v="652"/>
    <x v="1267"/>
    <x v="1"/>
    <s v="KH-16510"/>
    <x v="168"/>
    <x v="0"/>
    <s v="United States"/>
    <x v="81"/>
    <x v="17"/>
    <x v="101"/>
    <x v="0"/>
    <x v="495"/>
    <x v="2"/>
    <x v="7"/>
    <x v="490"/>
    <x v="5131"/>
    <x v="1"/>
    <x v="0"/>
    <x v="6153"/>
  </r>
  <r>
    <n v="7753"/>
    <x v="3844"/>
    <x v="1"/>
    <x v="652"/>
    <x v="1267"/>
    <x v="1"/>
    <s v="KH-16510"/>
    <x v="168"/>
    <x v="0"/>
    <s v="United States"/>
    <x v="81"/>
    <x v="17"/>
    <x v="101"/>
    <x v="0"/>
    <x v="729"/>
    <x v="1"/>
    <x v="8"/>
    <x v="721"/>
    <x v="5132"/>
    <x v="0"/>
    <x v="0"/>
    <x v="6154"/>
  </r>
  <r>
    <n v="7754"/>
    <x v="3845"/>
    <x v="1"/>
    <x v="672"/>
    <x v="253"/>
    <x v="2"/>
    <s v="AB-10600"/>
    <x v="448"/>
    <x v="1"/>
    <s v="United States"/>
    <x v="108"/>
    <x v="3"/>
    <x v="222"/>
    <x v="0"/>
    <x v="1445"/>
    <x v="0"/>
    <x v="5"/>
    <x v="1423"/>
    <x v="1232"/>
    <x v="0"/>
    <x v="2"/>
    <x v="2566"/>
  </r>
  <r>
    <n v="7755"/>
    <x v="3846"/>
    <x v="1"/>
    <x v="379"/>
    <x v="226"/>
    <x v="0"/>
    <s v="AH-10075"/>
    <x v="340"/>
    <x v="1"/>
    <s v="United States"/>
    <x v="38"/>
    <x v="24"/>
    <x v="47"/>
    <x v="3"/>
    <x v="868"/>
    <x v="1"/>
    <x v="6"/>
    <x v="853"/>
    <x v="5133"/>
    <x v="0"/>
    <x v="2"/>
    <x v="6155"/>
  </r>
  <r>
    <n v="7756"/>
    <x v="3847"/>
    <x v="3"/>
    <x v="701"/>
    <x v="410"/>
    <x v="1"/>
    <s v="CK-12595"/>
    <x v="242"/>
    <x v="0"/>
    <s v="United States"/>
    <x v="35"/>
    <x v="3"/>
    <x v="43"/>
    <x v="0"/>
    <x v="1826"/>
    <x v="1"/>
    <x v="10"/>
    <x v="1805"/>
    <x v="5134"/>
    <x v="3"/>
    <x v="2"/>
    <x v="6156"/>
  </r>
  <r>
    <n v="7757"/>
    <x v="3847"/>
    <x v="3"/>
    <x v="701"/>
    <x v="410"/>
    <x v="1"/>
    <s v="CK-12595"/>
    <x v="242"/>
    <x v="0"/>
    <s v="United States"/>
    <x v="35"/>
    <x v="3"/>
    <x v="43"/>
    <x v="0"/>
    <x v="619"/>
    <x v="2"/>
    <x v="11"/>
    <x v="614"/>
    <x v="5135"/>
    <x v="2"/>
    <x v="2"/>
    <x v="6157"/>
  </r>
  <r>
    <n v="7758"/>
    <x v="3848"/>
    <x v="3"/>
    <x v="38"/>
    <x v="38"/>
    <x v="0"/>
    <s v="SP-20620"/>
    <x v="407"/>
    <x v="1"/>
    <s v="United States"/>
    <x v="198"/>
    <x v="15"/>
    <x v="249"/>
    <x v="3"/>
    <x v="47"/>
    <x v="2"/>
    <x v="7"/>
    <x v="47"/>
    <x v="3582"/>
    <x v="4"/>
    <x v="0"/>
    <x v="6158"/>
  </r>
  <r>
    <n v="7759"/>
    <x v="3848"/>
    <x v="3"/>
    <x v="38"/>
    <x v="38"/>
    <x v="0"/>
    <s v="SP-20620"/>
    <x v="407"/>
    <x v="1"/>
    <s v="United States"/>
    <x v="198"/>
    <x v="15"/>
    <x v="249"/>
    <x v="3"/>
    <x v="1704"/>
    <x v="0"/>
    <x v="5"/>
    <x v="1684"/>
    <x v="5136"/>
    <x v="1"/>
    <x v="0"/>
    <x v="6159"/>
  </r>
  <r>
    <n v="7760"/>
    <x v="3849"/>
    <x v="0"/>
    <x v="1057"/>
    <x v="464"/>
    <x v="1"/>
    <s v="JP-15460"/>
    <x v="687"/>
    <x v="1"/>
    <s v="United States"/>
    <x v="12"/>
    <x v="5"/>
    <x v="16"/>
    <x v="2"/>
    <x v="934"/>
    <x v="1"/>
    <x v="10"/>
    <x v="918"/>
    <x v="12"/>
    <x v="1"/>
    <x v="2"/>
    <x v="12"/>
  </r>
  <r>
    <n v="7761"/>
    <x v="3850"/>
    <x v="2"/>
    <x v="776"/>
    <x v="872"/>
    <x v="1"/>
    <s v="BG-11035"/>
    <x v="767"/>
    <x v="0"/>
    <s v="United States"/>
    <x v="26"/>
    <x v="18"/>
    <x v="31"/>
    <x v="0"/>
    <x v="954"/>
    <x v="1"/>
    <x v="10"/>
    <x v="938"/>
    <x v="5137"/>
    <x v="0"/>
    <x v="2"/>
    <x v="6160"/>
  </r>
  <r>
    <n v="7762"/>
    <x v="3851"/>
    <x v="3"/>
    <x v="734"/>
    <x v="792"/>
    <x v="2"/>
    <s v="CC-12550"/>
    <x v="142"/>
    <x v="0"/>
    <s v="United States"/>
    <x v="243"/>
    <x v="5"/>
    <x v="301"/>
    <x v="2"/>
    <x v="1151"/>
    <x v="1"/>
    <x v="10"/>
    <x v="1130"/>
    <x v="563"/>
    <x v="0"/>
    <x v="2"/>
    <x v="572"/>
  </r>
  <r>
    <n v="7763"/>
    <x v="3852"/>
    <x v="3"/>
    <x v="986"/>
    <x v="938"/>
    <x v="2"/>
    <s v="SL-20155"/>
    <x v="359"/>
    <x v="2"/>
    <s v="United States"/>
    <x v="127"/>
    <x v="21"/>
    <x v="160"/>
    <x v="1"/>
    <x v="1061"/>
    <x v="1"/>
    <x v="6"/>
    <x v="1041"/>
    <x v="5138"/>
    <x v="7"/>
    <x v="2"/>
    <x v="6161"/>
  </r>
  <r>
    <n v="7764"/>
    <x v="3853"/>
    <x v="1"/>
    <x v="302"/>
    <x v="1268"/>
    <x v="1"/>
    <s v="FO-14305"/>
    <x v="383"/>
    <x v="0"/>
    <s v="United States"/>
    <x v="38"/>
    <x v="32"/>
    <x v="112"/>
    <x v="0"/>
    <x v="1451"/>
    <x v="1"/>
    <x v="12"/>
    <x v="33"/>
    <x v="5139"/>
    <x v="6"/>
    <x v="0"/>
    <x v="6162"/>
  </r>
  <r>
    <n v="7765"/>
    <x v="3854"/>
    <x v="3"/>
    <x v="801"/>
    <x v="948"/>
    <x v="3"/>
    <s v="BB-11545"/>
    <x v="179"/>
    <x v="1"/>
    <s v="United States"/>
    <x v="29"/>
    <x v="39"/>
    <x v="209"/>
    <x v="3"/>
    <x v="512"/>
    <x v="1"/>
    <x v="6"/>
    <x v="507"/>
    <x v="255"/>
    <x v="1"/>
    <x v="0"/>
    <x v="2961"/>
  </r>
  <r>
    <n v="7766"/>
    <x v="3854"/>
    <x v="3"/>
    <x v="801"/>
    <x v="948"/>
    <x v="3"/>
    <s v="BB-11545"/>
    <x v="179"/>
    <x v="1"/>
    <s v="United States"/>
    <x v="29"/>
    <x v="39"/>
    <x v="209"/>
    <x v="3"/>
    <x v="406"/>
    <x v="0"/>
    <x v="1"/>
    <x v="402"/>
    <x v="5140"/>
    <x v="2"/>
    <x v="0"/>
    <x v="6163"/>
  </r>
  <r>
    <n v="7767"/>
    <x v="3854"/>
    <x v="3"/>
    <x v="801"/>
    <x v="948"/>
    <x v="3"/>
    <s v="BB-11545"/>
    <x v="179"/>
    <x v="1"/>
    <s v="United States"/>
    <x v="29"/>
    <x v="39"/>
    <x v="209"/>
    <x v="3"/>
    <x v="399"/>
    <x v="1"/>
    <x v="6"/>
    <x v="395"/>
    <x v="5141"/>
    <x v="2"/>
    <x v="0"/>
    <x v="6164"/>
  </r>
  <r>
    <n v="7768"/>
    <x v="3855"/>
    <x v="1"/>
    <x v="252"/>
    <x v="722"/>
    <x v="2"/>
    <s v="DO-13435"/>
    <x v="157"/>
    <x v="0"/>
    <s v="United States"/>
    <x v="32"/>
    <x v="21"/>
    <x v="40"/>
    <x v="1"/>
    <x v="79"/>
    <x v="1"/>
    <x v="6"/>
    <x v="79"/>
    <x v="489"/>
    <x v="1"/>
    <x v="2"/>
    <x v="500"/>
  </r>
  <r>
    <n v="7769"/>
    <x v="3856"/>
    <x v="3"/>
    <x v="105"/>
    <x v="251"/>
    <x v="1"/>
    <s v="LB-16735"/>
    <x v="445"/>
    <x v="0"/>
    <s v="United States"/>
    <x v="315"/>
    <x v="2"/>
    <x v="393"/>
    <x v="0"/>
    <x v="652"/>
    <x v="1"/>
    <x v="10"/>
    <x v="646"/>
    <x v="3059"/>
    <x v="2"/>
    <x v="2"/>
    <x v="3422"/>
  </r>
  <r>
    <n v="7770"/>
    <x v="3857"/>
    <x v="0"/>
    <x v="1147"/>
    <x v="1269"/>
    <x v="3"/>
    <s v="TS-21205"/>
    <x v="131"/>
    <x v="1"/>
    <s v="United States"/>
    <x v="169"/>
    <x v="1"/>
    <x v="215"/>
    <x v="1"/>
    <x v="1148"/>
    <x v="2"/>
    <x v="7"/>
    <x v="1127"/>
    <x v="5142"/>
    <x v="0"/>
    <x v="2"/>
    <x v="6165"/>
  </r>
  <r>
    <n v="7771"/>
    <x v="3857"/>
    <x v="0"/>
    <x v="1147"/>
    <x v="1269"/>
    <x v="3"/>
    <s v="TS-21205"/>
    <x v="131"/>
    <x v="1"/>
    <s v="United States"/>
    <x v="169"/>
    <x v="1"/>
    <x v="215"/>
    <x v="1"/>
    <x v="9"/>
    <x v="1"/>
    <x v="9"/>
    <x v="9"/>
    <x v="5143"/>
    <x v="0"/>
    <x v="0"/>
    <x v="6166"/>
  </r>
  <r>
    <n v="7772"/>
    <x v="3858"/>
    <x v="0"/>
    <x v="881"/>
    <x v="82"/>
    <x v="1"/>
    <s v="CS-12505"/>
    <x v="473"/>
    <x v="0"/>
    <s v="United States"/>
    <x v="152"/>
    <x v="24"/>
    <x v="402"/>
    <x v="3"/>
    <x v="692"/>
    <x v="1"/>
    <x v="8"/>
    <x v="685"/>
    <x v="5144"/>
    <x v="0"/>
    <x v="6"/>
    <x v="6167"/>
  </r>
  <r>
    <n v="7773"/>
    <x v="3858"/>
    <x v="0"/>
    <x v="881"/>
    <x v="82"/>
    <x v="1"/>
    <s v="CS-12505"/>
    <x v="473"/>
    <x v="0"/>
    <s v="United States"/>
    <x v="152"/>
    <x v="24"/>
    <x v="402"/>
    <x v="3"/>
    <x v="1497"/>
    <x v="2"/>
    <x v="15"/>
    <x v="1476"/>
    <x v="5145"/>
    <x v="2"/>
    <x v="6"/>
    <x v="6168"/>
  </r>
  <r>
    <n v="7774"/>
    <x v="3858"/>
    <x v="0"/>
    <x v="881"/>
    <x v="82"/>
    <x v="1"/>
    <s v="CS-12505"/>
    <x v="473"/>
    <x v="0"/>
    <s v="United States"/>
    <x v="152"/>
    <x v="24"/>
    <x v="402"/>
    <x v="3"/>
    <x v="1827"/>
    <x v="2"/>
    <x v="11"/>
    <x v="1806"/>
    <x v="5146"/>
    <x v="1"/>
    <x v="2"/>
    <x v="2974"/>
  </r>
  <r>
    <n v="7775"/>
    <x v="3859"/>
    <x v="0"/>
    <x v="1172"/>
    <x v="1221"/>
    <x v="2"/>
    <s v="SP-20920"/>
    <x v="727"/>
    <x v="0"/>
    <s v="United States"/>
    <x v="8"/>
    <x v="1"/>
    <x v="9"/>
    <x v="1"/>
    <x v="29"/>
    <x v="1"/>
    <x v="12"/>
    <x v="29"/>
    <x v="5147"/>
    <x v="1"/>
    <x v="0"/>
    <x v="6169"/>
  </r>
  <r>
    <n v="7776"/>
    <x v="3860"/>
    <x v="2"/>
    <x v="422"/>
    <x v="252"/>
    <x v="1"/>
    <s v="CD-12790"/>
    <x v="522"/>
    <x v="2"/>
    <s v="United States"/>
    <x v="429"/>
    <x v="1"/>
    <x v="519"/>
    <x v="1"/>
    <x v="1644"/>
    <x v="1"/>
    <x v="9"/>
    <x v="33"/>
    <x v="5148"/>
    <x v="7"/>
    <x v="0"/>
    <x v="6170"/>
  </r>
  <r>
    <n v="7777"/>
    <x v="3860"/>
    <x v="2"/>
    <x v="422"/>
    <x v="252"/>
    <x v="1"/>
    <s v="CD-12790"/>
    <x v="522"/>
    <x v="2"/>
    <s v="United States"/>
    <x v="429"/>
    <x v="1"/>
    <x v="519"/>
    <x v="1"/>
    <x v="1711"/>
    <x v="1"/>
    <x v="13"/>
    <x v="33"/>
    <x v="2007"/>
    <x v="1"/>
    <x v="0"/>
    <x v="6171"/>
  </r>
  <r>
    <n v="7778"/>
    <x v="3860"/>
    <x v="2"/>
    <x v="422"/>
    <x v="252"/>
    <x v="1"/>
    <s v="CD-12790"/>
    <x v="522"/>
    <x v="2"/>
    <s v="United States"/>
    <x v="429"/>
    <x v="1"/>
    <x v="519"/>
    <x v="1"/>
    <x v="456"/>
    <x v="1"/>
    <x v="4"/>
    <x v="452"/>
    <x v="492"/>
    <x v="1"/>
    <x v="0"/>
    <x v="503"/>
  </r>
  <r>
    <n v="7779"/>
    <x v="3860"/>
    <x v="2"/>
    <x v="422"/>
    <x v="252"/>
    <x v="1"/>
    <s v="CD-12790"/>
    <x v="522"/>
    <x v="2"/>
    <s v="United States"/>
    <x v="429"/>
    <x v="1"/>
    <x v="519"/>
    <x v="1"/>
    <x v="1087"/>
    <x v="1"/>
    <x v="8"/>
    <x v="1068"/>
    <x v="5149"/>
    <x v="1"/>
    <x v="2"/>
    <x v="6172"/>
  </r>
  <r>
    <n v="7780"/>
    <x v="3861"/>
    <x v="0"/>
    <x v="724"/>
    <x v="1002"/>
    <x v="1"/>
    <s v="RF-19840"/>
    <x v="167"/>
    <x v="0"/>
    <s v="United States"/>
    <x v="269"/>
    <x v="17"/>
    <x v="336"/>
    <x v="0"/>
    <x v="473"/>
    <x v="1"/>
    <x v="9"/>
    <x v="469"/>
    <x v="2631"/>
    <x v="4"/>
    <x v="0"/>
    <x v="6173"/>
  </r>
  <r>
    <n v="7781"/>
    <x v="3861"/>
    <x v="0"/>
    <x v="724"/>
    <x v="1002"/>
    <x v="1"/>
    <s v="RF-19840"/>
    <x v="167"/>
    <x v="0"/>
    <s v="United States"/>
    <x v="269"/>
    <x v="17"/>
    <x v="336"/>
    <x v="0"/>
    <x v="1179"/>
    <x v="2"/>
    <x v="7"/>
    <x v="1156"/>
    <x v="5150"/>
    <x v="4"/>
    <x v="0"/>
    <x v="6174"/>
  </r>
  <r>
    <n v="7782"/>
    <x v="3862"/>
    <x v="1"/>
    <x v="936"/>
    <x v="1003"/>
    <x v="1"/>
    <s v="FO-14305"/>
    <x v="383"/>
    <x v="0"/>
    <s v="United States"/>
    <x v="22"/>
    <x v="10"/>
    <x v="36"/>
    <x v="2"/>
    <x v="276"/>
    <x v="1"/>
    <x v="8"/>
    <x v="273"/>
    <x v="841"/>
    <x v="1"/>
    <x v="3"/>
    <x v="872"/>
  </r>
  <r>
    <n v="7783"/>
    <x v="3863"/>
    <x v="0"/>
    <x v="254"/>
    <x v="781"/>
    <x v="0"/>
    <s v="ER-13855"/>
    <x v="45"/>
    <x v="1"/>
    <s v="United States"/>
    <x v="35"/>
    <x v="3"/>
    <x v="43"/>
    <x v="0"/>
    <x v="86"/>
    <x v="1"/>
    <x v="4"/>
    <x v="86"/>
    <x v="3496"/>
    <x v="0"/>
    <x v="2"/>
    <x v="3978"/>
  </r>
  <r>
    <n v="7784"/>
    <x v="3863"/>
    <x v="0"/>
    <x v="254"/>
    <x v="781"/>
    <x v="0"/>
    <s v="ER-13855"/>
    <x v="45"/>
    <x v="1"/>
    <s v="United States"/>
    <x v="35"/>
    <x v="3"/>
    <x v="43"/>
    <x v="0"/>
    <x v="277"/>
    <x v="0"/>
    <x v="3"/>
    <x v="274"/>
    <x v="5151"/>
    <x v="12"/>
    <x v="10"/>
    <x v="6175"/>
  </r>
  <r>
    <n v="7785"/>
    <x v="3863"/>
    <x v="0"/>
    <x v="254"/>
    <x v="781"/>
    <x v="0"/>
    <s v="ER-13855"/>
    <x v="45"/>
    <x v="1"/>
    <s v="United States"/>
    <x v="35"/>
    <x v="3"/>
    <x v="43"/>
    <x v="0"/>
    <x v="413"/>
    <x v="1"/>
    <x v="14"/>
    <x v="408"/>
    <x v="442"/>
    <x v="0"/>
    <x v="2"/>
    <x v="453"/>
  </r>
  <r>
    <n v="7786"/>
    <x v="3864"/>
    <x v="2"/>
    <x v="503"/>
    <x v="546"/>
    <x v="1"/>
    <s v="PB-19150"/>
    <x v="171"/>
    <x v="0"/>
    <s v="United States"/>
    <x v="20"/>
    <x v="15"/>
    <x v="29"/>
    <x v="3"/>
    <x v="49"/>
    <x v="1"/>
    <x v="2"/>
    <x v="49"/>
    <x v="2989"/>
    <x v="0"/>
    <x v="0"/>
    <x v="3335"/>
  </r>
  <r>
    <n v="7787"/>
    <x v="3865"/>
    <x v="0"/>
    <x v="624"/>
    <x v="315"/>
    <x v="2"/>
    <s v="LW-17215"/>
    <x v="560"/>
    <x v="0"/>
    <s v="United States"/>
    <x v="22"/>
    <x v="10"/>
    <x v="155"/>
    <x v="2"/>
    <x v="1784"/>
    <x v="1"/>
    <x v="8"/>
    <x v="1765"/>
    <x v="5152"/>
    <x v="7"/>
    <x v="3"/>
    <x v="6176"/>
  </r>
  <r>
    <n v="7788"/>
    <x v="3865"/>
    <x v="0"/>
    <x v="624"/>
    <x v="315"/>
    <x v="2"/>
    <s v="LW-17215"/>
    <x v="560"/>
    <x v="0"/>
    <s v="United States"/>
    <x v="22"/>
    <x v="10"/>
    <x v="155"/>
    <x v="2"/>
    <x v="1321"/>
    <x v="1"/>
    <x v="13"/>
    <x v="1298"/>
    <x v="5153"/>
    <x v="1"/>
    <x v="2"/>
    <x v="6177"/>
  </r>
  <r>
    <n v="7789"/>
    <x v="3865"/>
    <x v="0"/>
    <x v="624"/>
    <x v="315"/>
    <x v="2"/>
    <s v="LW-17215"/>
    <x v="560"/>
    <x v="0"/>
    <s v="United States"/>
    <x v="22"/>
    <x v="10"/>
    <x v="155"/>
    <x v="2"/>
    <x v="1155"/>
    <x v="0"/>
    <x v="5"/>
    <x v="1134"/>
    <x v="1832"/>
    <x v="1"/>
    <x v="7"/>
    <x v="1963"/>
  </r>
  <r>
    <n v="7790"/>
    <x v="3865"/>
    <x v="0"/>
    <x v="624"/>
    <x v="315"/>
    <x v="2"/>
    <s v="LW-17215"/>
    <x v="560"/>
    <x v="0"/>
    <s v="United States"/>
    <x v="22"/>
    <x v="10"/>
    <x v="155"/>
    <x v="2"/>
    <x v="1446"/>
    <x v="1"/>
    <x v="10"/>
    <x v="1424"/>
    <x v="5154"/>
    <x v="8"/>
    <x v="2"/>
    <x v="6178"/>
  </r>
  <r>
    <n v="7791"/>
    <x v="3866"/>
    <x v="3"/>
    <x v="20"/>
    <x v="184"/>
    <x v="3"/>
    <s v="FG-14260"/>
    <x v="435"/>
    <x v="2"/>
    <s v="United States"/>
    <x v="10"/>
    <x v="9"/>
    <x v="74"/>
    <x v="3"/>
    <x v="636"/>
    <x v="1"/>
    <x v="8"/>
    <x v="630"/>
    <x v="5155"/>
    <x v="1"/>
    <x v="6"/>
    <x v="6179"/>
  </r>
  <r>
    <n v="7792"/>
    <x v="3867"/>
    <x v="0"/>
    <x v="1054"/>
    <x v="746"/>
    <x v="1"/>
    <s v="BP-11050"/>
    <x v="771"/>
    <x v="1"/>
    <s v="United States"/>
    <x v="22"/>
    <x v="10"/>
    <x v="36"/>
    <x v="2"/>
    <x v="751"/>
    <x v="1"/>
    <x v="8"/>
    <x v="742"/>
    <x v="5156"/>
    <x v="2"/>
    <x v="3"/>
    <x v="6180"/>
  </r>
  <r>
    <n v="7793"/>
    <x v="3868"/>
    <x v="3"/>
    <x v="386"/>
    <x v="878"/>
    <x v="2"/>
    <s v="SP-20860"/>
    <x v="133"/>
    <x v="1"/>
    <s v="United States"/>
    <x v="61"/>
    <x v="5"/>
    <x v="162"/>
    <x v="2"/>
    <x v="606"/>
    <x v="2"/>
    <x v="11"/>
    <x v="601"/>
    <x v="3936"/>
    <x v="0"/>
    <x v="2"/>
    <x v="6181"/>
  </r>
  <r>
    <n v="7794"/>
    <x v="3869"/>
    <x v="1"/>
    <x v="295"/>
    <x v="631"/>
    <x v="0"/>
    <s v="JD-15895"/>
    <x v="63"/>
    <x v="1"/>
    <s v="United States"/>
    <x v="98"/>
    <x v="33"/>
    <x v="121"/>
    <x v="1"/>
    <x v="329"/>
    <x v="1"/>
    <x v="10"/>
    <x v="325"/>
    <x v="56"/>
    <x v="2"/>
    <x v="0"/>
    <x v="6182"/>
  </r>
  <r>
    <n v="7795"/>
    <x v="3869"/>
    <x v="1"/>
    <x v="295"/>
    <x v="631"/>
    <x v="0"/>
    <s v="JD-15895"/>
    <x v="63"/>
    <x v="1"/>
    <s v="United States"/>
    <x v="98"/>
    <x v="33"/>
    <x v="121"/>
    <x v="1"/>
    <x v="126"/>
    <x v="1"/>
    <x v="10"/>
    <x v="127"/>
    <x v="3118"/>
    <x v="0"/>
    <x v="0"/>
    <x v="3500"/>
  </r>
  <r>
    <n v="7796"/>
    <x v="3870"/>
    <x v="1"/>
    <x v="984"/>
    <x v="1270"/>
    <x v="1"/>
    <s v="FM-14380"/>
    <x v="248"/>
    <x v="0"/>
    <s v="United States"/>
    <x v="112"/>
    <x v="5"/>
    <x v="139"/>
    <x v="2"/>
    <x v="1485"/>
    <x v="2"/>
    <x v="7"/>
    <x v="1463"/>
    <x v="5157"/>
    <x v="4"/>
    <x v="2"/>
    <x v="6183"/>
  </r>
  <r>
    <n v="7797"/>
    <x v="3871"/>
    <x v="1"/>
    <x v="653"/>
    <x v="310"/>
    <x v="1"/>
    <s v="MP-17965"/>
    <x v="172"/>
    <x v="1"/>
    <s v="United States"/>
    <x v="209"/>
    <x v="29"/>
    <x v="263"/>
    <x v="3"/>
    <x v="61"/>
    <x v="1"/>
    <x v="8"/>
    <x v="61"/>
    <x v="5158"/>
    <x v="2"/>
    <x v="0"/>
    <x v="6184"/>
  </r>
  <r>
    <n v="7798"/>
    <x v="3872"/>
    <x v="3"/>
    <x v="668"/>
    <x v="647"/>
    <x v="2"/>
    <s v="HR-14830"/>
    <x v="403"/>
    <x v="1"/>
    <s v="United States"/>
    <x v="20"/>
    <x v="15"/>
    <x v="45"/>
    <x v="3"/>
    <x v="1358"/>
    <x v="1"/>
    <x v="12"/>
    <x v="1335"/>
    <x v="5159"/>
    <x v="1"/>
    <x v="0"/>
    <x v="6185"/>
  </r>
  <r>
    <n v="7799"/>
    <x v="3872"/>
    <x v="3"/>
    <x v="668"/>
    <x v="647"/>
    <x v="2"/>
    <s v="HR-14830"/>
    <x v="403"/>
    <x v="1"/>
    <s v="United States"/>
    <x v="20"/>
    <x v="15"/>
    <x v="45"/>
    <x v="3"/>
    <x v="1147"/>
    <x v="2"/>
    <x v="7"/>
    <x v="1126"/>
    <x v="5160"/>
    <x v="7"/>
    <x v="0"/>
    <x v="6186"/>
  </r>
  <r>
    <n v="7800"/>
    <x v="3872"/>
    <x v="3"/>
    <x v="668"/>
    <x v="647"/>
    <x v="2"/>
    <s v="HR-14830"/>
    <x v="403"/>
    <x v="1"/>
    <s v="United States"/>
    <x v="20"/>
    <x v="15"/>
    <x v="45"/>
    <x v="3"/>
    <x v="389"/>
    <x v="0"/>
    <x v="1"/>
    <x v="385"/>
    <x v="418"/>
    <x v="1"/>
    <x v="9"/>
    <x v="428"/>
  </r>
  <r>
    <n v="7801"/>
    <x v="3873"/>
    <x v="3"/>
    <x v="702"/>
    <x v="501"/>
    <x v="1"/>
    <s v="BW-11065"/>
    <x v="768"/>
    <x v="0"/>
    <s v="United States"/>
    <x v="10"/>
    <x v="9"/>
    <x v="74"/>
    <x v="3"/>
    <x v="273"/>
    <x v="1"/>
    <x v="4"/>
    <x v="270"/>
    <x v="5161"/>
    <x v="1"/>
    <x v="2"/>
    <x v="6187"/>
  </r>
  <r>
    <n v="7802"/>
    <x v="3874"/>
    <x v="2"/>
    <x v="977"/>
    <x v="1271"/>
    <x v="0"/>
    <s v="MS-17710"/>
    <x v="384"/>
    <x v="0"/>
    <s v="United States"/>
    <x v="201"/>
    <x v="1"/>
    <x v="252"/>
    <x v="1"/>
    <x v="1702"/>
    <x v="0"/>
    <x v="5"/>
    <x v="1682"/>
    <x v="586"/>
    <x v="0"/>
    <x v="0"/>
    <x v="6188"/>
  </r>
  <r>
    <n v="7803"/>
    <x v="3875"/>
    <x v="1"/>
    <x v="357"/>
    <x v="1068"/>
    <x v="1"/>
    <s v="SJ-20125"/>
    <x v="319"/>
    <x v="2"/>
    <s v="United States"/>
    <x v="47"/>
    <x v="18"/>
    <x v="78"/>
    <x v="0"/>
    <x v="1171"/>
    <x v="1"/>
    <x v="2"/>
    <x v="1148"/>
    <x v="5162"/>
    <x v="4"/>
    <x v="2"/>
    <x v="6189"/>
  </r>
  <r>
    <n v="7804"/>
    <x v="3875"/>
    <x v="1"/>
    <x v="357"/>
    <x v="1068"/>
    <x v="1"/>
    <s v="SJ-20125"/>
    <x v="319"/>
    <x v="2"/>
    <s v="United States"/>
    <x v="47"/>
    <x v="18"/>
    <x v="78"/>
    <x v="0"/>
    <x v="906"/>
    <x v="1"/>
    <x v="4"/>
    <x v="889"/>
    <x v="2966"/>
    <x v="4"/>
    <x v="2"/>
    <x v="3310"/>
  </r>
  <r>
    <n v="7805"/>
    <x v="3875"/>
    <x v="1"/>
    <x v="357"/>
    <x v="1068"/>
    <x v="1"/>
    <s v="SJ-20125"/>
    <x v="319"/>
    <x v="2"/>
    <s v="United States"/>
    <x v="47"/>
    <x v="18"/>
    <x v="78"/>
    <x v="0"/>
    <x v="967"/>
    <x v="1"/>
    <x v="4"/>
    <x v="951"/>
    <x v="5163"/>
    <x v="7"/>
    <x v="2"/>
    <x v="6190"/>
  </r>
  <r>
    <n v="7806"/>
    <x v="3875"/>
    <x v="1"/>
    <x v="357"/>
    <x v="1068"/>
    <x v="1"/>
    <s v="SJ-20125"/>
    <x v="319"/>
    <x v="2"/>
    <s v="United States"/>
    <x v="47"/>
    <x v="18"/>
    <x v="78"/>
    <x v="0"/>
    <x v="1039"/>
    <x v="1"/>
    <x v="6"/>
    <x v="1020"/>
    <x v="1881"/>
    <x v="0"/>
    <x v="2"/>
    <x v="6191"/>
  </r>
  <r>
    <n v="7807"/>
    <x v="3875"/>
    <x v="1"/>
    <x v="357"/>
    <x v="1068"/>
    <x v="1"/>
    <s v="SJ-20125"/>
    <x v="319"/>
    <x v="2"/>
    <s v="United States"/>
    <x v="47"/>
    <x v="18"/>
    <x v="78"/>
    <x v="0"/>
    <x v="961"/>
    <x v="1"/>
    <x v="8"/>
    <x v="945"/>
    <x v="2234"/>
    <x v="0"/>
    <x v="6"/>
    <x v="6192"/>
  </r>
  <r>
    <n v="7808"/>
    <x v="3876"/>
    <x v="0"/>
    <x v="1134"/>
    <x v="405"/>
    <x v="1"/>
    <s v="VS-21820"/>
    <x v="745"/>
    <x v="0"/>
    <s v="United States"/>
    <x v="253"/>
    <x v="3"/>
    <x v="313"/>
    <x v="0"/>
    <x v="908"/>
    <x v="1"/>
    <x v="8"/>
    <x v="891"/>
    <x v="5164"/>
    <x v="3"/>
    <x v="6"/>
    <x v="6193"/>
  </r>
  <r>
    <n v="7809"/>
    <x v="3876"/>
    <x v="0"/>
    <x v="1134"/>
    <x v="405"/>
    <x v="1"/>
    <s v="VS-21820"/>
    <x v="745"/>
    <x v="0"/>
    <s v="United States"/>
    <x v="253"/>
    <x v="3"/>
    <x v="313"/>
    <x v="0"/>
    <x v="1041"/>
    <x v="1"/>
    <x v="6"/>
    <x v="1021"/>
    <x v="1662"/>
    <x v="1"/>
    <x v="2"/>
    <x v="6194"/>
  </r>
  <r>
    <n v="7810"/>
    <x v="3876"/>
    <x v="0"/>
    <x v="1134"/>
    <x v="405"/>
    <x v="1"/>
    <s v="VS-21820"/>
    <x v="745"/>
    <x v="0"/>
    <s v="United States"/>
    <x v="253"/>
    <x v="3"/>
    <x v="313"/>
    <x v="0"/>
    <x v="1787"/>
    <x v="2"/>
    <x v="7"/>
    <x v="1768"/>
    <x v="3034"/>
    <x v="0"/>
    <x v="2"/>
    <x v="6195"/>
  </r>
  <r>
    <n v="7811"/>
    <x v="3877"/>
    <x v="0"/>
    <x v="1173"/>
    <x v="1272"/>
    <x v="2"/>
    <s v="DK-13090"/>
    <x v="54"/>
    <x v="0"/>
    <s v="United States"/>
    <x v="183"/>
    <x v="39"/>
    <x v="234"/>
    <x v="3"/>
    <x v="1446"/>
    <x v="1"/>
    <x v="10"/>
    <x v="1424"/>
    <x v="5165"/>
    <x v="7"/>
    <x v="0"/>
    <x v="6196"/>
  </r>
  <r>
    <n v="7812"/>
    <x v="3877"/>
    <x v="0"/>
    <x v="1173"/>
    <x v="1272"/>
    <x v="2"/>
    <s v="DK-13090"/>
    <x v="54"/>
    <x v="0"/>
    <s v="United States"/>
    <x v="183"/>
    <x v="39"/>
    <x v="234"/>
    <x v="3"/>
    <x v="1596"/>
    <x v="1"/>
    <x v="6"/>
    <x v="1579"/>
    <x v="3373"/>
    <x v="1"/>
    <x v="0"/>
    <x v="3812"/>
  </r>
  <r>
    <n v="7813"/>
    <x v="3877"/>
    <x v="0"/>
    <x v="1173"/>
    <x v="1272"/>
    <x v="2"/>
    <s v="DK-13090"/>
    <x v="54"/>
    <x v="0"/>
    <s v="United States"/>
    <x v="183"/>
    <x v="39"/>
    <x v="234"/>
    <x v="3"/>
    <x v="736"/>
    <x v="0"/>
    <x v="3"/>
    <x v="728"/>
    <x v="5166"/>
    <x v="1"/>
    <x v="4"/>
    <x v="6197"/>
  </r>
  <r>
    <n v="7814"/>
    <x v="3877"/>
    <x v="0"/>
    <x v="1173"/>
    <x v="1272"/>
    <x v="2"/>
    <s v="DK-13090"/>
    <x v="54"/>
    <x v="0"/>
    <s v="United States"/>
    <x v="183"/>
    <x v="39"/>
    <x v="234"/>
    <x v="3"/>
    <x v="247"/>
    <x v="0"/>
    <x v="5"/>
    <x v="245"/>
    <x v="232"/>
    <x v="5"/>
    <x v="0"/>
    <x v="6198"/>
  </r>
  <r>
    <n v="7815"/>
    <x v="3878"/>
    <x v="3"/>
    <x v="110"/>
    <x v="272"/>
    <x v="2"/>
    <s v="MG-17680"/>
    <x v="67"/>
    <x v="2"/>
    <s v="United States"/>
    <x v="1"/>
    <x v="1"/>
    <x v="13"/>
    <x v="1"/>
    <x v="26"/>
    <x v="0"/>
    <x v="0"/>
    <x v="26"/>
    <x v="5167"/>
    <x v="0"/>
    <x v="11"/>
    <x v="6199"/>
  </r>
  <r>
    <n v="7816"/>
    <x v="3878"/>
    <x v="3"/>
    <x v="110"/>
    <x v="272"/>
    <x v="2"/>
    <s v="MG-17680"/>
    <x v="67"/>
    <x v="2"/>
    <s v="United States"/>
    <x v="1"/>
    <x v="1"/>
    <x v="13"/>
    <x v="1"/>
    <x v="850"/>
    <x v="2"/>
    <x v="7"/>
    <x v="835"/>
    <x v="255"/>
    <x v="0"/>
    <x v="2"/>
    <x v="6200"/>
  </r>
  <r>
    <n v="7817"/>
    <x v="3879"/>
    <x v="0"/>
    <x v="147"/>
    <x v="936"/>
    <x v="0"/>
    <s v="DP-13390"/>
    <x v="503"/>
    <x v="2"/>
    <s v="United States"/>
    <x v="226"/>
    <x v="33"/>
    <x v="282"/>
    <x v="1"/>
    <x v="978"/>
    <x v="1"/>
    <x v="6"/>
    <x v="962"/>
    <x v="5168"/>
    <x v="1"/>
    <x v="0"/>
    <x v="6201"/>
  </r>
  <r>
    <n v="7818"/>
    <x v="3879"/>
    <x v="0"/>
    <x v="147"/>
    <x v="936"/>
    <x v="0"/>
    <s v="DP-13390"/>
    <x v="503"/>
    <x v="2"/>
    <s v="United States"/>
    <x v="226"/>
    <x v="33"/>
    <x v="282"/>
    <x v="1"/>
    <x v="1776"/>
    <x v="1"/>
    <x v="10"/>
    <x v="1757"/>
    <x v="1211"/>
    <x v="5"/>
    <x v="0"/>
    <x v="4746"/>
  </r>
  <r>
    <n v="7819"/>
    <x v="3879"/>
    <x v="0"/>
    <x v="147"/>
    <x v="936"/>
    <x v="0"/>
    <s v="DP-13390"/>
    <x v="503"/>
    <x v="2"/>
    <s v="United States"/>
    <x v="226"/>
    <x v="33"/>
    <x v="282"/>
    <x v="1"/>
    <x v="1625"/>
    <x v="1"/>
    <x v="8"/>
    <x v="1606"/>
    <x v="5169"/>
    <x v="1"/>
    <x v="2"/>
    <x v="6202"/>
  </r>
  <r>
    <n v="7820"/>
    <x v="3880"/>
    <x v="3"/>
    <x v="795"/>
    <x v="714"/>
    <x v="1"/>
    <s v="CJ-12010"/>
    <x v="170"/>
    <x v="0"/>
    <s v="United States"/>
    <x v="8"/>
    <x v="1"/>
    <x v="9"/>
    <x v="1"/>
    <x v="1084"/>
    <x v="1"/>
    <x v="13"/>
    <x v="1065"/>
    <x v="5170"/>
    <x v="8"/>
    <x v="0"/>
    <x v="6203"/>
  </r>
  <r>
    <n v="7821"/>
    <x v="3881"/>
    <x v="3"/>
    <x v="166"/>
    <x v="235"/>
    <x v="0"/>
    <s v="CW-11905"/>
    <x v="194"/>
    <x v="2"/>
    <s v="United States"/>
    <x v="395"/>
    <x v="34"/>
    <x v="480"/>
    <x v="3"/>
    <x v="595"/>
    <x v="1"/>
    <x v="4"/>
    <x v="590"/>
    <x v="5171"/>
    <x v="5"/>
    <x v="0"/>
    <x v="6204"/>
  </r>
  <r>
    <n v="7822"/>
    <x v="3882"/>
    <x v="0"/>
    <x v="147"/>
    <x v="351"/>
    <x v="0"/>
    <s v="GW-14605"/>
    <x v="543"/>
    <x v="0"/>
    <s v="United States"/>
    <x v="25"/>
    <x v="18"/>
    <x v="279"/>
    <x v="0"/>
    <x v="1018"/>
    <x v="1"/>
    <x v="4"/>
    <x v="1510"/>
    <x v="2699"/>
    <x v="6"/>
    <x v="2"/>
    <x v="2988"/>
  </r>
  <r>
    <n v="7823"/>
    <x v="3883"/>
    <x v="2"/>
    <x v="86"/>
    <x v="9"/>
    <x v="1"/>
    <s v="PP-18955"/>
    <x v="452"/>
    <x v="2"/>
    <s v="United States"/>
    <x v="46"/>
    <x v="13"/>
    <x v="284"/>
    <x v="3"/>
    <x v="1007"/>
    <x v="1"/>
    <x v="6"/>
    <x v="990"/>
    <x v="880"/>
    <x v="1"/>
    <x v="0"/>
    <x v="1032"/>
  </r>
  <r>
    <n v="7824"/>
    <x v="3883"/>
    <x v="2"/>
    <x v="86"/>
    <x v="9"/>
    <x v="1"/>
    <s v="PP-18955"/>
    <x v="452"/>
    <x v="2"/>
    <s v="United States"/>
    <x v="46"/>
    <x v="13"/>
    <x v="284"/>
    <x v="3"/>
    <x v="1233"/>
    <x v="2"/>
    <x v="11"/>
    <x v="1207"/>
    <x v="145"/>
    <x v="1"/>
    <x v="0"/>
    <x v="2852"/>
  </r>
  <r>
    <n v="7825"/>
    <x v="3884"/>
    <x v="2"/>
    <x v="1174"/>
    <x v="1016"/>
    <x v="1"/>
    <s v="PW-19030"/>
    <x v="463"/>
    <x v="1"/>
    <s v="United States"/>
    <x v="1"/>
    <x v="1"/>
    <x v="1"/>
    <x v="1"/>
    <x v="1340"/>
    <x v="0"/>
    <x v="1"/>
    <x v="1316"/>
    <x v="3127"/>
    <x v="2"/>
    <x v="2"/>
    <x v="6205"/>
  </r>
  <r>
    <n v="7826"/>
    <x v="3885"/>
    <x v="1"/>
    <x v="302"/>
    <x v="1268"/>
    <x v="1"/>
    <s v="PW-19030"/>
    <x v="463"/>
    <x v="1"/>
    <s v="United States"/>
    <x v="410"/>
    <x v="15"/>
    <x v="497"/>
    <x v="3"/>
    <x v="38"/>
    <x v="0"/>
    <x v="1"/>
    <x v="38"/>
    <x v="5172"/>
    <x v="7"/>
    <x v="9"/>
    <x v="6206"/>
  </r>
  <r>
    <n v="7827"/>
    <x v="3886"/>
    <x v="3"/>
    <x v="1108"/>
    <x v="133"/>
    <x v="1"/>
    <s v="CY-12745"/>
    <x v="388"/>
    <x v="1"/>
    <s v="United States"/>
    <x v="22"/>
    <x v="10"/>
    <x v="26"/>
    <x v="2"/>
    <x v="559"/>
    <x v="2"/>
    <x v="7"/>
    <x v="553"/>
    <x v="5173"/>
    <x v="4"/>
    <x v="2"/>
    <x v="5657"/>
  </r>
  <r>
    <n v="7828"/>
    <x v="3886"/>
    <x v="3"/>
    <x v="1108"/>
    <x v="133"/>
    <x v="1"/>
    <s v="CY-12745"/>
    <x v="388"/>
    <x v="1"/>
    <s v="United States"/>
    <x v="22"/>
    <x v="10"/>
    <x v="26"/>
    <x v="2"/>
    <x v="318"/>
    <x v="1"/>
    <x v="12"/>
    <x v="315"/>
    <x v="4541"/>
    <x v="1"/>
    <x v="2"/>
    <x v="5360"/>
  </r>
  <r>
    <n v="7829"/>
    <x v="3887"/>
    <x v="1"/>
    <x v="33"/>
    <x v="1264"/>
    <x v="1"/>
    <s v="BW-11110"/>
    <x v="308"/>
    <x v="1"/>
    <s v="United States"/>
    <x v="70"/>
    <x v="1"/>
    <x v="188"/>
    <x v="1"/>
    <x v="1391"/>
    <x v="0"/>
    <x v="1"/>
    <x v="1368"/>
    <x v="2869"/>
    <x v="1"/>
    <x v="2"/>
    <x v="6207"/>
  </r>
  <r>
    <n v="7830"/>
    <x v="3887"/>
    <x v="1"/>
    <x v="33"/>
    <x v="1264"/>
    <x v="1"/>
    <s v="BW-11110"/>
    <x v="308"/>
    <x v="1"/>
    <s v="United States"/>
    <x v="70"/>
    <x v="1"/>
    <x v="188"/>
    <x v="1"/>
    <x v="397"/>
    <x v="1"/>
    <x v="6"/>
    <x v="393"/>
    <x v="426"/>
    <x v="1"/>
    <x v="0"/>
    <x v="436"/>
  </r>
  <r>
    <n v="7831"/>
    <x v="3887"/>
    <x v="1"/>
    <x v="33"/>
    <x v="1264"/>
    <x v="1"/>
    <s v="BW-11110"/>
    <x v="308"/>
    <x v="1"/>
    <s v="United States"/>
    <x v="70"/>
    <x v="1"/>
    <x v="188"/>
    <x v="1"/>
    <x v="1765"/>
    <x v="2"/>
    <x v="7"/>
    <x v="1745"/>
    <x v="3057"/>
    <x v="1"/>
    <x v="2"/>
    <x v="6208"/>
  </r>
  <r>
    <n v="7832"/>
    <x v="3887"/>
    <x v="1"/>
    <x v="33"/>
    <x v="1264"/>
    <x v="1"/>
    <s v="BW-11110"/>
    <x v="308"/>
    <x v="1"/>
    <s v="United States"/>
    <x v="70"/>
    <x v="1"/>
    <x v="188"/>
    <x v="1"/>
    <x v="301"/>
    <x v="1"/>
    <x v="8"/>
    <x v="298"/>
    <x v="4503"/>
    <x v="1"/>
    <x v="2"/>
    <x v="5307"/>
  </r>
  <r>
    <n v="7833"/>
    <x v="3888"/>
    <x v="0"/>
    <x v="195"/>
    <x v="583"/>
    <x v="1"/>
    <s v="MB-18085"/>
    <x v="469"/>
    <x v="0"/>
    <s v="United States"/>
    <x v="12"/>
    <x v="5"/>
    <x v="66"/>
    <x v="2"/>
    <x v="179"/>
    <x v="2"/>
    <x v="7"/>
    <x v="178"/>
    <x v="4501"/>
    <x v="0"/>
    <x v="2"/>
    <x v="6209"/>
  </r>
  <r>
    <n v="7834"/>
    <x v="3889"/>
    <x v="1"/>
    <x v="1175"/>
    <x v="1273"/>
    <x v="1"/>
    <s v="CR-12820"/>
    <x v="736"/>
    <x v="2"/>
    <s v="United States"/>
    <x v="487"/>
    <x v="2"/>
    <x v="581"/>
    <x v="0"/>
    <x v="346"/>
    <x v="1"/>
    <x v="6"/>
    <x v="342"/>
    <x v="1332"/>
    <x v="2"/>
    <x v="2"/>
    <x v="5988"/>
  </r>
  <r>
    <n v="7835"/>
    <x v="3890"/>
    <x v="1"/>
    <x v="657"/>
    <x v="1250"/>
    <x v="0"/>
    <s v="EB-14110"/>
    <x v="686"/>
    <x v="0"/>
    <s v="United States"/>
    <x v="1"/>
    <x v="1"/>
    <x v="62"/>
    <x v="1"/>
    <x v="1000"/>
    <x v="0"/>
    <x v="3"/>
    <x v="983"/>
    <x v="475"/>
    <x v="0"/>
    <x v="2"/>
    <x v="6210"/>
  </r>
  <r>
    <n v="7836"/>
    <x v="3890"/>
    <x v="1"/>
    <x v="657"/>
    <x v="1250"/>
    <x v="0"/>
    <s v="EB-14110"/>
    <x v="686"/>
    <x v="0"/>
    <s v="United States"/>
    <x v="1"/>
    <x v="1"/>
    <x v="62"/>
    <x v="1"/>
    <x v="716"/>
    <x v="2"/>
    <x v="7"/>
    <x v="708"/>
    <x v="5174"/>
    <x v="0"/>
    <x v="2"/>
    <x v="6211"/>
  </r>
  <r>
    <n v="7837"/>
    <x v="3891"/>
    <x v="1"/>
    <x v="12"/>
    <x v="12"/>
    <x v="1"/>
    <s v="SH-19975"/>
    <x v="64"/>
    <x v="1"/>
    <s v="United States"/>
    <x v="4"/>
    <x v="4"/>
    <x v="5"/>
    <x v="1"/>
    <x v="992"/>
    <x v="0"/>
    <x v="1"/>
    <x v="975"/>
    <x v="396"/>
    <x v="4"/>
    <x v="2"/>
    <x v="6212"/>
  </r>
  <r>
    <n v="7838"/>
    <x v="3891"/>
    <x v="1"/>
    <x v="12"/>
    <x v="12"/>
    <x v="1"/>
    <s v="SH-19975"/>
    <x v="64"/>
    <x v="1"/>
    <s v="United States"/>
    <x v="4"/>
    <x v="4"/>
    <x v="5"/>
    <x v="1"/>
    <x v="1621"/>
    <x v="1"/>
    <x v="2"/>
    <x v="1603"/>
    <x v="2380"/>
    <x v="0"/>
    <x v="0"/>
    <x v="5782"/>
  </r>
  <r>
    <n v="7839"/>
    <x v="3891"/>
    <x v="1"/>
    <x v="12"/>
    <x v="12"/>
    <x v="1"/>
    <s v="SH-19975"/>
    <x v="64"/>
    <x v="1"/>
    <s v="United States"/>
    <x v="4"/>
    <x v="4"/>
    <x v="5"/>
    <x v="1"/>
    <x v="428"/>
    <x v="2"/>
    <x v="11"/>
    <x v="423"/>
    <x v="460"/>
    <x v="0"/>
    <x v="0"/>
    <x v="471"/>
  </r>
  <r>
    <n v="7840"/>
    <x v="3892"/>
    <x v="2"/>
    <x v="1176"/>
    <x v="1249"/>
    <x v="1"/>
    <s v="CV-12295"/>
    <x v="610"/>
    <x v="0"/>
    <s v="United States"/>
    <x v="96"/>
    <x v="23"/>
    <x v="193"/>
    <x v="2"/>
    <x v="29"/>
    <x v="1"/>
    <x v="12"/>
    <x v="29"/>
    <x v="5147"/>
    <x v="1"/>
    <x v="0"/>
    <x v="6169"/>
  </r>
  <r>
    <n v="7841"/>
    <x v="3892"/>
    <x v="2"/>
    <x v="1176"/>
    <x v="1249"/>
    <x v="1"/>
    <s v="CV-12295"/>
    <x v="610"/>
    <x v="0"/>
    <s v="United States"/>
    <x v="96"/>
    <x v="23"/>
    <x v="193"/>
    <x v="2"/>
    <x v="1234"/>
    <x v="0"/>
    <x v="3"/>
    <x v="1208"/>
    <x v="5175"/>
    <x v="4"/>
    <x v="0"/>
    <x v="6213"/>
  </r>
  <r>
    <n v="7842"/>
    <x v="3893"/>
    <x v="0"/>
    <x v="19"/>
    <x v="18"/>
    <x v="1"/>
    <s v="AT-10735"/>
    <x v="247"/>
    <x v="0"/>
    <s v="United States"/>
    <x v="20"/>
    <x v="15"/>
    <x v="23"/>
    <x v="3"/>
    <x v="9"/>
    <x v="1"/>
    <x v="9"/>
    <x v="9"/>
    <x v="5143"/>
    <x v="0"/>
    <x v="0"/>
    <x v="6166"/>
  </r>
  <r>
    <n v="7843"/>
    <x v="3894"/>
    <x v="2"/>
    <x v="987"/>
    <x v="941"/>
    <x v="0"/>
    <s v="AG-10390"/>
    <x v="369"/>
    <x v="0"/>
    <s v="United States"/>
    <x v="81"/>
    <x v="17"/>
    <x v="101"/>
    <x v="0"/>
    <x v="612"/>
    <x v="1"/>
    <x v="8"/>
    <x v="607"/>
    <x v="706"/>
    <x v="1"/>
    <x v="0"/>
    <x v="720"/>
  </r>
  <r>
    <n v="7844"/>
    <x v="3894"/>
    <x v="2"/>
    <x v="987"/>
    <x v="941"/>
    <x v="0"/>
    <s v="AG-10390"/>
    <x v="369"/>
    <x v="0"/>
    <s v="United States"/>
    <x v="81"/>
    <x v="17"/>
    <x v="101"/>
    <x v="0"/>
    <x v="55"/>
    <x v="1"/>
    <x v="10"/>
    <x v="55"/>
    <x v="4362"/>
    <x v="10"/>
    <x v="0"/>
    <x v="5108"/>
  </r>
  <r>
    <n v="7845"/>
    <x v="3895"/>
    <x v="3"/>
    <x v="246"/>
    <x v="262"/>
    <x v="1"/>
    <s v="GM-14500"/>
    <x v="421"/>
    <x v="0"/>
    <s v="United States"/>
    <x v="343"/>
    <x v="5"/>
    <x v="424"/>
    <x v="2"/>
    <x v="972"/>
    <x v="0"/>
    <x v="3"/>
    <x v="957"/>
    <x v="5176"/>
    <x v="4"/>
    <x v="4"/>
    <x v="6214"/>
  </r>
  <r>
    <n v="7846"/>
    <x v="3896"/>
    <x v="1"/>
    <x v="874"/>
    <x v="119"/>
    <x v="1"/>
    <s v="JK-15205"/>
    <x v="523"/>
    <x v="0"/>
    <s v="United States"/>
    <x v="81"/>
    <x v="17"/>
    <x v="101"/>
    <x v="0"/>
    <x v="1030"/>
    <x v="1"/>
    <x v="10"/>
    <x v="1012"/>
    <x v="901"/>
    <x v="2"/>
    <x v="0"/>
    <x v="934"/>
  </r>
  <r>
    <n v="7847"/>
    <x v="3896"/>
    <x v="1"/>
    <x v="874"/>
    <x v="119"/>
    <x v="1"/>
    <s v="JK-15205"/>
    <x v="523"/>
    <x v="0"/>
    <s v="United States"/>
    <x v="81"/>
    <x v="17"/>
    <x v="101"/>
    <x v="0"/>
    <x v="495"/>
    <x v="2"/>
    <x v="7"/>
    <x v="490"/>
    <x v="5177"/>
    <x v="13"/>
    <x v="0"/>
    <x v="6215"/>
  </r>
  <r>
    <n v="7848"/>
    <x v="3897"/>
    <x v="0"/>
    <x v="535"/>
    <x v="1274"/>
    <x v="1"/>
    <s v="DW-13540"/>
    <x v="386"/>
    <x v="0"/>
    <s v="United States"/>
    <x v="12"/>
    <x v="5"/>
    <x v="32"/>
    <x v="2"/>
    <x v="1653"/>
    <x v="0"/>
    <x v="5"/>
    <x v="1633"/>
    <x v="2738"/>
    <x v="0"/>
    <x v="7"/>
    <x v="6216"/>
  </r>
  <r>
    <n v="7849"/>
    <x v="3898"/>
    <x v="0"/>
    <x v="440"/>
    <x v="1238"/>
    <x v="1"/>
    <s v="AS-10090"/>
    <x v="548"/>
    <x v="0"/>
    <s v="United States"/>
    <x v="218"/>
    <x v="5"/>
    <x v="273"/>
    <x v="2"/>
    <x v="1555"/>
    <x v="1"/>
    <x v="4"/>
    <x v="1534"/>
    <x v="2247"/>
    <x v="1"/>
    <x v="2"/>
    <x v="6217"/>
  </r>
  <r>
    <n v="7850"/>
    <x v="3898"/>
    <x v="0"/>
    <x v="440"/>
    <x v="1238"/>
    <x v="1"/>
    <s v="AS-10090"/>
    <x v="548"/>
    <x v="0"/>
    <s v="United States"/>
    <x v="218"/>
    <x v="5"/>
    <x v="273"/>
    <x v="2"/>
    <x v="1505"/>
    <x v="1"/>
    <x v="4"/>
    <x v="1483"/>
    <x v="2538"/>
    <x v="1"/>
    <x v="2"/>
    <x v="2831"/>
  </r>
  <r>
    <n v="7851"/>
    <x v="3898"/>
    <x v="0"/>
    <x v="440"/>
    <x v="1238"/>
    <x v="1"/>
    <s v="AS-10090"/>
    <x v="548"/>
    <x v="0"/>
    <s v="United States"/>
    <x v="218"/>
    <x v="5"/>
    <x v="273"/>
    <x v="2"/>
    <x v="840"/>
    <x v="1"/>
    <x v="2"/>
    <x v="826"/>
    <x v="1325"/>
    <x v="0"/>
    <x v="2"/>
    <x v="1382"/>
  </r>
  <r>
    <n v="7852"/>
    <x v="3899"/>
    <x v="2"/>
    <x v="337"/>
    <x v="345"/>
    <x v="1"/>
    <s v="TS-21205"/>
    <x v="131"/>
    <x v="1"/>
    <s v="United States"/>
    <x v="22"/>
    <x v="10"/>
    <x v="155"/>
    <x v="2"/>
    <x v="1714"/>
    <x v="1"/>
    <x v="10"/>
    <x v="1692"/>
    <x v="582"/>
    <x v="0"/>
    <x v="2"/>
    <x v="1525"/>
  </r>
  <r>
    <n v="7853"/>
    <x v="3899"/>
    <x v="2"/>
    <x v="337"/>
    <x v="345"/>
    <x v="1"/>
    <s v="TS-21205"/>
    <x v="131"/>
    <x v="1"/>
    <s v="United States"/>
    <x v="22"/>
    <x v="10"/>
    <x v="155"/>
    <x v="2"/>
    <x v="543"/>
    <x v="1"/>
    <x v="9"/>
    <x v="538"/>
    <x v="5178"/>
    <x v="0"/>
    <x v="3"/>
    <x v="6218"/>
  </r>
  <r>
    <n v="7854"/>
    <x v="3900"/>
    <x v="1"/>
    <x v="707"/>
    <x v="693"/>
    <x v="1"/>
    <s v="SM-20320"/>
    <x v="598"/>
    <x v="2"/>
    <s v="United States"/>
    <x v="1"/>
    <x v="1"/>
    <x v="13"/>
    <x v="1"/>
    <x v="1050"/>
    <x v="1"/>
    <x v="10"/>
    <x v="1030"/>
    <x v="745"/>
    <x v="0"/>
    <x v="0"/>
    <x v="5513"/>
  </r>
  <r>
    <n v="7855"/>
    <x v="3901"/>
    <x v="3"/>
    <x v="226"/>
    <x v="169"/>
    <x v="1"/>
    <s v="BH-11710"/>
    <x v="3"/>
    <x v="0"/>
    <s v="United States"/>
    <x v="413"/>
    <x v="35"/>
    <x v="500"/>
    <x v="0"/>
    <x v="1317"/>
    <x v="1"/>
    <x v="9"/>
    <x v="1294"/>
    <x v="5179"/>
    <x v="4"/>
    <x v="0"/>
    <x v="6219"/>
  </r>
  <r>
    <n v="7856"/>
    <x v="3901"/>
    <x v="3"/>
    <x v="226"/>
    <x v="169"/>
    <x v="1"/>
    <s v="BH-11710"/>
    <x v="3"/>
    <x v="0"/>
    <s v="United States"/>
    <x v="413"/>
    <x v="35"/>
    <x v="500"/>
    <x v="0"/>
    <x v="197"/>
    <x v="2"/>
    <x v="11"/>
    <x v="196"/>
    <x v="5180"/>
    <x v="4"/>
    <x v="0"/>
    <x v="6220"/>
  </r>
  <r>
    <n v="7857"/>
    <x v="3902"/>
    <x v="2"/>
    <x v="992"/>
    <x v="413"/>
    <x v="2"/>
    <s v="LW-16825"/>
    <x v="429"/>
    <x v="1"/>
    <s v="United States"/>
    <x v="20"/>
    <x v="15"/>
    <x v="23"/>
    <x v="3"/>
    <x v="1399"/>
    <x v="1"/>
    <x v="8"/>
    <x v="1377"/>
    <x v="2212"/>
    <x v="0"/>
    <x v="2"/>
    <x v="2386"/>
  </r>
  <r>
    <n v="7858"/>
    <x v="3902"/>
    <x v="2"/>
    <x v="992"/>
    <x v="413"/>
    <x v="2"/>
    <s v="LW-16825"/>
    <x v="429"/>
    <x v="1"/>
    <s v="United States"/>
    <x v="20"/>
    <x v="15"/>
    <x v="23"/>
    <x v="3"/>
    <x v="918"/>
    <x v="2"/>
    <x v="7"/>
    <x v="901"/>
    <x v="5181"/>
    <x v="2"/>
    <x v="0"/>
    <x v="6221"/>
  </r>
  <r>
    <n v="7859"/>
    <x v="3902"/>
    <x v="2"/>
    <x v="992"/>
    <x v="413"/>
    <x v="2"/>
    <s v="LW-16825"/>
    <x v="429"/>
    <x v="1"/>
    <s v="United States"/>
    <x v="20"/>
    <x v="15"/>
    <x v="23"/>
    <x v="3"/>
    <x v="1152"/>
    <x v="1"/>
    <x v="9"/>
    <x v="1131"/>
    <x v="5182"/>
    <x v="1"/>
    <x v="0"/>
    <x v="6222"/>
  </r>
  <r>
    <n v="7860"/>
    <x v="3902"/>
    <x v="2"/>
    <x v="992"/>
    <x v="413"/>
    <x v="2"/>
    <s v="LW-16825"/>
    <x v="429"/>
    <x v="1"/>
    <s v="United States"/>
    <x v="20"/>
    <x v="15"/>
    <x v="23"/>
    <x v="3"/>
    <x v="991"/>
    <x v="1"/>
    <x v="10"/>
    <x v="974"/>
    <x v="792"/>
    <x v="4"/>
    <x v="0"/>
    <x v="1339"/>
  </r>
  <r>
    <n v="7861"/>
    <x v="3903"/>
    <x v="3"/>
    <x v="580"/>
    <x v="1200"/>
    <x v="1"/>
    <s v="JA-15970"/>
    <x v="350"/>
    <x v="0"/>
    <s v="United States"/>
    <x v="191"/>
    <x v="24"/>
    <x v="242"/>
    <x v="3"/>
    <x v="1087"/>
    <x v="1"/>
    <x v="8"/>
    <x v="1068"/>
    <x v="5183"/>
    <x v="4"/>
    <x v="6"/>
    <x v="6223"/>
  </r>
  <r>
    <n v="7862"/>
    <x v="3904"/>
    <x v="1"/>
    <x v="88"/>
    <x v="334"/>
    <x v="1"/>
    <s v="KA-16525"/>
    <x v="567"/>
    <x v="0"/>
    <s v="United States"/>
    <x v="4"/>
    <x v="4"/>
    <x v="5"/>
    <x v="1"/>
    <x v="1044"/>
    <x v="2"/>
    <x v="11"/>
    <x v="1024"/>
    <x v="1511"/>
    <x v="0"/>
    <x v="0"/>
    <x v="1595"/>
  </r>
  <r>
    <n v="7863"/>
    <x v="3904"/>
    <x v="1"/>
    <x v="88"/>
    <x v="334"/>
    <x v="1"/>
    <s v="KA-16525"/>
    <x v="567"/>
    <x v="0"/>
    <s v="United States"/>
    <x v="4"/>
    <x v="4"/>
    <x v="5"/>
    <x v="1"/>
    <x v="356"/>
    <x v="1"/>
    <x v="4"/>
    <x v="352"/>
    <x v="3411"/>
    <x v="0"/>
    <x v="0"/>
    <x v="232"/>
  </r>
  <r>
    <n v="7864"/>
    <x v="3905"/>
    <x v="1"/>
    <x v="1177"/>
    <x v="830"/>
    <x v="0"/>
    <s v="TG-21310"/>
    <x v="592"/>
    <x v="0"/>
    <s v="United States"/>
    <x v="123"/>
    <x v="16"/>
    <x v="154"/>
    <x v="1"/>
    <x v="418"/>
    <x v="1"/>
    <x v="4"/>
    <x v="413"/>
    <x v="697"/>
    <x v="1"/>
    <x v="2"/>
    <x v="711"/>
  </r>
  <r>
    <n v="7865"/>
    <x v="3905"/>
    <x v="1"/>
    <x v="1177"/>
    <x v="830"/>
    <x v="0"/>
    <s v="TG-21310"/>
    <x v="592"/>
    <x v="0"/>
    <s v="United States"/>
    <x v="123"/>
    <x v="16"/>
    <x v="154"/>
    <x v="1"/>
    <x v="1828"/>
    <x v="1"/>
    <x v="10"/>
    <x v="1807"/>
    <x v="282"/>
    <x v="4"/>
    <x v="2"/>
    <x v="6224"/>
  </r>
  <r>
    <n v="7866"/>
    <x v="3905"/>
    <x v="1"/>
    <x v="1177"/>
    <x v="830"/>
    <x v="0"/>
    <s v="TG-21310"/>
    <x v="592"/>
    <x v="0"/>
    <s v="United States"/>
    <x v="123"/>
    <x v="16"/>
    <x v="154"/>
    <x v="1"/>
    <x v="157"/>
    <x v="0"/>
    <x v="1"/>
    <x v="156"/>
    <x v="5184"/>
    <x v="0"/>
    <x v="2"/>
    <x v="6225"/>
  </r>
  <r>
    <n v="7867"/>
    <x v="3905"/>
    <x v="1"/>
    <x v="1177"/>
    <x v="830"/>
    <x v="0"/>
    <s v="TG-21310"/>
    <x v="592"/>
    <x v="0"/>
    <s v="United States"/>
    <x v="123"/>
    <x v="16"/>
    <x v="154"/>
    <x v="1"/>
    <x v="1544"/>
    <x v="0"/>
    <x v="0"/>
    <x v="1523"/>
    <x v="5185"/>
    <x v="5"/>
    <x v="6"/>
    <x v="6226"/>
  </r>
  <r>
    <n v="7868"/>
    <x v="3906"/>
    <x v="2"/>
    <x v="84"/>
    <x v="81"/>
    <x v="0"/>
    <s v="DB-13360"/>
    <x v="748"/>
    <x v="2"/>
    <s v="United States"/>
    <x v="288"/>
    <x v="7"/>
    <x v="362"/>
    <x v="1"/>
    <x v="447"/>
    <x v="1"/>
    <x v="10"/>
    <x v="1219"/>
    <x v="1696"/>
    <x v="1"/>
    <x v="0"/>
    <x v="1797"/>
  </r>
  <r>
    <n v="7869"/>
    <x v="3907"/>
    <x v="0"/>
    <x v="1022"/>
    <x v="993"/>
    <x v="1"/>
    <s v="LS-17245"/>
    <x v="201"/>
    <x v="0"/>
    <s v="United States"/>
    <x v="1"/>
    <x v="1"/>
    <x v="62"/>
    <x v="1"/>
    <x v="1070"/>
    <x v="1"/>
    <x v="10"/>
    <x v="1050"/>
    <x v="5186"/>
    <x v="0"/>
    <x v="0"/>
    <x v="6227"/>
  </r>
  <r>
    <n v="7870"/>
    <x v="3908"/>
    <x v="3"/>
    <x v="445"/>
    <x v="472"/>
    <x v="1"/>
    <s v="MO-17950"/>
    <x v="657"/>
    <x v="0"/>
    <s v="United States"/>
    <x v="108"/>
    <x v="3"/>
    <x v="222"/>
    <x v="0"/>
    <x v="46"/>
    <x v="2"/>
    <x v="11"/>
    <x v="46"/>
    <x v="734"/>
    <x v="0"/>
    <x v="2"/>
    <x v="752"/>
  </r>
  <r>
    <n v="7871"/>
    <x v="3909"/>
    <x v="3"/>
    <x v="145"/>
    <x v="289"/>
    <x v="1"/>
    <s v="CA-11965"/>
    <x v="662"/>
    <x v="1"/>
    <s v="United States"/>
    <x v="80"/>
    <x v="24"/>
    <x v="345"/>
    <x v="3"/>
    <x v="661"/>
    <x v="1"/>
    <x v="12"/>
    <x v="655"/>
    <x v="671"/>
    <x v="4"/>
    <x v="2"/>
    <x v="683"/>
  </r>
  <r>
    <n v="7872"/>
    <x v="3910"/>
    <x v="0"/>
    <x v="339"/>
    <x v="1194"/>
    <x v="1"/>
    <s v="DB-12910"/>
    <x v="626"/>
    <x v="2"/>
    <s v="United States"/>
    <x v="453"/>
    <x v="1"/>
    <x v="546"/>
    <x v="1"/>
    <x v="641"/>
    <x v="1"/>
    <x v="2"/>
    <x v="635"/>
    <x v="51"/>
    <x v="0"/>
    <x v="0"/>
    <x v="51"/>
  </r>
  <r>
    <n v="7873"/>
    <x v="3910"/>
    <x v="0"/>
    <x v="339"/>
    <x v="1194"/>
    <x v="1"/>
    <s v="DB-12910"/>
    <x v="626"/>
    <x v="2"/>
    <s v="United States"/>
    <x v="453"/>
    <x v="1"/>
    <x v="546"/>
    <x v="1"/>
    <x v="120"/>
    <x v="0"/>
    <x v="1"/>
    <x v="120"/>
    <x v="4390"/>
    <x v="4"/>
    <x v="2"/>
    <x v="5151"/>
  </r>
  <r>
    <n v="7874"/>
    <x v="3910"/>
    <x v="0"/>
    <x v="339"/>
    <x v="1194"/>
    <x v="1"/>
    <s v="DB-12910"/>
    <x v="626"/>
    <x v="2"/>
    <s v="United States"/>
    <x v="453"/>
    <x v="1"/>
    <x v="546"/>
    <x v="1"/>
    <x v="1532"/>
    <x v="1"/>
    <x v="10"/>
    <x v="1511"/>
    <x v="18"/>
    <x v="0"/>
    <x v="0"/>
    <x v="1608"/>
  </r>
  <r>
    <n v="7875"/>
    <x v="3910"/>
    <x v="0"/>
    <x v="339"/>
    <x v="1194"/>
    <x v="1"/>
    <s v="DB-12910"/>
    <x v="626"/>
    <x v="2"/>
    <s v="United States"/>
    <x v="453"/>
    <x v="1"/>
    <x v="546"/>
    <x v="1"/>
    <x v="1184"/>
    <x v="1"/>
    <x v="10"/>
    <x v="1161"/>
    <x v="619"/>
    <x v="0"/>
    <x v="0"/>
    <x v="630"/>
  </r>
  <r>
    <n v="7876"/>
    <x v="3911"/>
    <x v="3"/>
    <x v="428"/>
    <x v="17"/>
    <x v="1"/>
    <s v="DK-12835"/>
    <x v="460"/>
    <x v="1"/>
    <s v="United States"/>
    <x v="32"/>
    <x v="21"/>
    <x v="40"/>
    <x v="1"/>
    <x v="329"/>
    <x v="1"/>
    <x v="10"/>
    <x v="325"/>
    <x v="277"/>
    <x v="5"/>
    <x v="2"/>
    <x v="3663"/>
  </r>
  <r>
    <n v="7877"/>
    <x v="3911"/>
    <x v="3"/>
    <x v="428"/>
    <x v="17"/>
    <x v="1"/>
    <s v="DK-12835"/>
    <x v="460"/>
    <x v="1"/>
    <s v="United States"/>
    <x v="32"/>
    <x v="21"/>
    <x v="40"/>
    <x v="1"/>
    <x v="1803"/>
    <x v="1"/>
    <x v="9"/>
    <x v="1784"/>
    <x v="5187"/>
    <x v="7"/>
    <x v="2"/>
    <x v="6228"/>
  </r>
  <r>
    <n v="7878"/>
    <x v="3912"/>
    <x v="1"/>
    <x v="899"/>
    <x v="567"/>
    <x v="1"/>
    <s v="EB-14170"/>
    <x v="432"/>
    <x v="0"/>
    <s v="United States"/>
    <x v="35"/>
    <x v="3"/>
    <x v="43"/>
    <x v="0"/>
    <x v="1042"/>
    <x v="1"/>
    <x v="2"/>
    <x v="1022"/>
    <x v="1325"/>
    <x v="0"/>
    <x v="2"/>
    <x v="1382"/>
  </r>
  <r>
    <n v="7879"/>
    <x v="3913"/>
    <x v="0"/>
    <x v="896"/>
    <x v="49"/>
    <x v="0"/>
    <s v="DR-12940"/>
    <x v="660"/>
    <x v="2"/>
    <s v="United States"/>
    <x v="34"/>
    <x v="10"/>
    <x v="173"/>
    <x v="2"/>
    <x v="1814"/>
    <x v="0"/>
    <x v="5"/>
    <x v="1795"/>
    <x v="5188"/>
    <x v="4"/>
    <x v="7"/>
    <x v="6229"/>
  </r>
  <r>
    <n v="7880"/>
    <x v="3914"/>
    <x v="0"/>
    <x v="403"/>
    <x v="490"/>
    <x v="1"/>
    <s v="JS-15685"/>
    <x v="40"/>
    <x v="1"/>
    <s v="United States"/>
    <x v="10"/>
    <x v="9"/>
    <x v="11"/>
    <x v="3"/>
    <x v="1660"/>
    <x v="0"/>
    <x v="3"/>
    <x v="1639"/>
    <x v="5189"/>
    <x v="0"/>
    <x v="10"/>
    <x v="6230"/>
  </r>
  <r>
    <n v="7881"/>
    <x v="3915"/>
    <x v="3"/>
    <x v="734"/>
    <x v="792"/>
    <x v="0"/>
    <s v="LC-16870"/>
    <x v="48"/>
    <x v="0"/>
    <s v="United States"/>
    <x v="377"/>
    <x v="22"/>
    <x v="460"/>
    <x v="1"/>
    <x v="449"/>
    <x v="1"/>
    <x v="6"/>
    <x v="444"/>
    <x v="3963"/>
    <x v="5"/>
    <x v="2"/>
    <x v="5695"/>
  </r>
  <r>
    <n v="7882"/>
    <x v="3915"/>
    <x v="3"/>
    <x v="734"/>
    <x v="792"/>
    <x v="0"/>
    <s v="LC-16870"/>
    <x v="48"/>
    <x v="0"/>
    <s v="United States"/>
    <x v="377"/>
    <x v="22"/>
    <x v="460"/>
    <x v="1"/>
    <x v="1097"/>
    <x v="2"/>
    <x v="11"/>
    <x v="1078"/>
    <x v="3499"/>
    <x v="5"/>
    <x v="2"/>
    <x v="6231"/>
  </r>
  <r>
    <n v="7883"/>
    <x v="3915"/>
    <x v="3"/>
    <x v="734"/>
    <x v="792"/>
    <x v="0"/>
    <s v="LC-16870"/>
    <x v="48"/>
    <x v="0"/>
    <s v="United States"/>
    <x v="377"/>
    <x v="22"/>
    <x v="460"/>
    <x v="1"/>
    <x v="1097"/>
    <x v="2"/>
    <x v="11"/>
    <x v="1078"/>
    <x v="1141"/>
    <x v="8"/>
    <x v="2"/>
    <x v="6232"/>
  </r>
  <r>
    <n v="7884"/>
    <x v="3915"/>
    <x v="3"/>
    <x v="734"/>
    <x v="792"/>
    <x v="0"/>
    <s v="LC-16870"/>
    <x v="48"/>
    <x v="0"/>
    <s v="United States"/>
    <x v="377"/>
    <x v="22"/>
    <x v="460"/>
    <x v="1"/>
    <x v="1408"/>
    <x v="1"/>
    <x v="10"/>
    <x v="1386"/>
    <x v="5190"/>
    <x v="0"/>
    <x v="2"/>
    <x v="6233"/>
  </r>
  <r>
    <n v="7885"/>
    <x v="3915"/>
    <x v="3"/>
    <x v="734"/>
    <x v="792"/>
    <x v="0"/>
    <s v="LC-16870"/>
    <x v="48"/>
    <x v="0"/>
    <s v="United States"/>
    <x v="377"/>
    <x v="22"/>
    <x v="460"/>
    <x v="1"/>
    <x v="1566"/>
    <x v="1"/>
    <x v="14"/>
    <x v="1548"/>
    <x v="5191"/>
    <x v="3"/>
    <x v="2"/>
    <x v="6234"/>
  </r>
  <r>
    <n v="7886"/>
    <x v="3915"/>
    <x v="3"/>
    <x v="734"/>
    <x v="792"/>
    <x v="0"/>
    <s v="LC-16870"/>
    <x v="48"/>
    <x v="0"/>
    <s v="United States"/>
    <x v="377"/>
    <x v="22"/>
    <x v="460"/>
    <x v="1"/>
    <x v="221"/>
    <x v="0"/>
    <x v="5"/>
    <x v="33"/>
    <x v="5192"/>
    <x v="1"/>
    <x v="2"/>
    <x v="6235"/>
  </r>
  <r>
    <n v="7887"/>
    <x v="3915"/>
    <x v="3"/>
    <x v="734"/>
    <x v="792"/>
    <x v="0"/>
    <s v="LC-16870"/>
    <x v="48"/>
    <x v="0"/>
    <s v="United States"/>
    <x v="377"/>
    <x v="22"/>
    <x v="460"/>
    <x v="1"/>
    <x v="1006"/>
    <x v="0"/>
    <x v="5"/>
    <x v="989"/>
    <x v="2474"/>
    <x v="2"/>
    <x v="2"/>
    <x v="2707"/>
  </r>
  <r>
    <n v="7888"/>
    <x v="3915"/>
    <x v="3"/>
    <x v="734"/>
    <x v="792"/>
    <x v="0"/>
    <s v="LC-16870"/>
    <x v="48"/>
    <x v="0"/>
    <s v="United States"/>
    <x v="377"/>
    <x v="22"/>
    <x v="460"/>
    <x v="1"/>
    <x v="1653"/>
    <x v="0"/>
    <x v="5"/>
    <x v="1633"/>
    <x v="2738"/>
    <x v="7"/>
    <x v="2"/>
    <x v="6236"/>
  </r>
  <r>
    <n v="7889"/>
    <x v="3916"/>
    <x v="0"/>
    <x v="765"/>
    <x v="1275"/>
    <x v="1"/>
    <s v="JP-15520"/>
    <x v="187"/>
    <x v="0"/>
    <s v="United States"/>
    <x v="498"/>
    <x v="1"/>
    <x v="593"/>
    <x v="1"/>
    <x v="712"/>
    <x v="1"/>
    <x v="10"/>
    <x v="704"/>
    <x v="56"/>
    <x v="2"/>
    <x v="0"/>
    <x v="56"/>
  </r>
  <r>
    <n v="7890"/>
    <x v="3917"/>
    <x v="0"/>
    <x v="591"/>
    <x v="903"/>
    <x v="1"/>
    <s v="TS-21655"/>
    <x v="772"/>
    <x v="0"/>
    <s v="United States"/>
    <x v="115"/>
    <x v="36"/>
    <x v="145"/>
    <x v="0"/>
    <x v="453"/>
    <x v="1"/>
    <x v="6"/>
    <x v="449"/>
    <x v="5193"/>
    <x v="6"/>
    <x v="0"/>
    <x v="6237"/>
  </r>
  <r>
    <n v="7891"/>
    <x v="3917"/>
    <x v="0"/>
    <x v="591"/>
    <x v="903"/>
    <x v="1"/>
    <s v="TS-21655"/>
    <x v="772"/>
    <x v="0"/>
    <s v="United States"/>
    <x v="115"/>
    <x v="36"/>
    <x v="145"/>
    <x v="0"/>
    <x v="651"/>
    <x v="2"/>
    <x v="11"/>
    <x v="645"/>
    <x v="5194"/>
    <x v="0"/>
    <x v="0"/>
    <x v="6238"/>
  </r>
  <r>
    <n v="7892"/>
    <x v="3917"/>
    <x v="0"/>
    <x v="591"/>
    <x v="903"/>
    <x v="1"/>
    <s v="TS-21655"/>
    <x v="772"/>
    <x v="0"/>
    <s v="United States"/>
    <x v="115"/>
    <x v="36"/>
    <x v="145"/>
    <x v="0"/>
    <x v="568"/>
    <x v="0"/>
    <x v="5"/>
    <x v="563"/>
    <x v="5195"/>
    <x v="2"/>
    <x v="0"/>
    <x v="6239"/>
  </r>
  <r>
    <n v="7893"/>
    <x v="3917"/>
    <x v="0"/>
    <x v="591"/>
    <x v="903"/>
    <x v="1"/>
    <s v="TS-21655"/>
    <x v="772"/>
    <x v="0"/>
    <s v="United States"/>
    <x v="115"/>
    <x v="36"/>
    <x v="145"/>
    <x v="0"/>
    <x v="1733"/>
    <x v="1"/>
    <x v="10"/>
    <x v="1712"/>
    <x v="1938"/>
    <x v="1"/>
    <x v="0"/>
    <x v="2086"/>
  </r>
  <r>
    <n v="7894"/>
    <x v="3918"/>
    <x v="3"/>
    <x v="283"/>
    <x v="1276"/>
    <x v="1"/>
    <s v="NM-18445"/>
    <x v="134"/>
    <x v="2"/>
    <s v="United States"/>
    <x v="20"/>
    <x v="15"/>
    <x v="164"/>
    <x v="3"/>
    <x v="326"/>
    <x v="1"/>
    <x v="8"/>
    <x v="323"/>
    <x v="4107"/>
    <x v="1"/>
    <x v="2"/>
    <x v="6240"/>
  </r>
  <r>
    <n v="7895"/>
    <x v="3919"/>
    <x v="3"/>
    <x v="548"/>
    <x v="587"/>
    <x v="1"/>
    <s v="EH-14125"/>
    <x v="258"/>
    <x v="2"/>
    <s v="United States"/>
    <x v="320"/>
    <x v="48"/>
    <x v="594"/>
    <x v="3"/>
    <x v="91"/>
    <x v="1"/>
    <x v="8"/>
    <x v="91"/>
    <x v="5196"/>
    <x v="2"/>
    <x v="0"/>
    <x v="6241"/>
  </r>
  <r>
    <n v="7896"/>
    <x v="3919"/>
    <x v="3"/>
    <x v="548"/>
    <x v="587"/>
    <x v="1"/>
    <s v="EH-14125"/>
    <x v="258"/>
    <x v="2"/>
    <s v="United States"/>
    <x v="320"/>
    <x v="48"/>
    <x v="594"/>
    <x v="3"/>
    <x v="744"/>
    <x v="1"/>
    <x v="8"/>
    <x v="735"/>
    <x v="875"/>
    <x v="0"/>
    <x v="0"/>
    <x v="908"/>
  </r>
  <r>
    <n v="7897"/>
    <x v="3919"/>
    <x v="3"/>
    <x v="548"/>
    <x v="587"/>
    <x v="1"/>
    <s v="EH-14125"/>
    <x v="258"/>
    <x v="2"/>
    <s v="United States"/>
    <x v="320"/>
    <x v="48"/>
    <x v="594"/>
    <x v="3"/>
    <x v="314"/>
    <x v="1"/>
    <x v="10"/>
    <x v="361"/>
    <x v="990"/>
    <x v="8"/>
    <x v="0"/>
    <x v="1281"/>
  </r>
  <r>
    <n v="7898"/>
    <x v="3920"/>
    <x v="3"/>
    <x v="802"/>
    <x v="797"/>
    <x v="1"/>
    <s v="DC-12850"/>
    <x v="419"/>
    <x v="0"/>
    <s v="United States"/>
    <x v="26"/>
    <x v="18"/>
    <x v="31"/>
    <x v="0"/>
    <x v="535"/>
    <x v="1"/>
    <x v="9"/>
    <x v="530"/>
    <x v="5197"/>
    <x v="3"/>
    <x v="2"/>
    <x v="6242"/>
  </r>
  <r>
    <n v="7899"/>
    <x v="3920"/>
    <x v="3"/>
    <x v="802"/>
    <x v="797"/>
    <x v="1"/>
    <s v="DC-12850"/>
    <x v="419"/>
    <x v="0"/>
    <s v="United States"/>
    <x v="26"/>
    <x v="18"/>
    <x v="31"/>
    <x v="0"/>
    <x v="1176"/>
    <x v="1"/>
    <x v="8"/>
    <x v="1153"/>
    <x v="5198"/>
    <x v="5"/>
    <x v="6"/>
    <x v="6243"/>
  </r>
  <r>
    <n v="7900"/>
    <x v="3920"/>
    <x v="3"/>
    <x v="802"/>
    <x v="797"/>
    <x v="1"/>
    <s v="DC-12850"/>
    <x v="419"/>
    <x v="0"/>
    <s v="United States"/>
    <x v="26"/>
    <x v="18"/>
    <x v="31"/>
    <x v="0"/>
    <x v="829"/>
    <x v="1"/>
    <x v="13"/>
    <x v="33"/>
    <x v="2426"/>
    <x v="2"/>
    <x v="2"/>
    <x v="6244"/>
  </r>
  <r>
    <n v="7901"/>
    <x v="3920"/>
    <x v="3"/>
    <x v="802"/>
    <x v="797"/>
    <x v="1"/>
    <s v="DC-12850"/>
    <x v="419"/>
    <x v="0"/>
    <s v="United States"/>
    <x v="26"/>
    <x v="18"/>
    <x v="31"/>
    <x v="0"/>
    <x v="1425"/>
    <x v="2"/>
    <x v="11"/>
    <x v="1404"/>
    <x v="5199"/>
    <x v="0"/>
    <x v="2"/>
    <x v="6245"/>
  </r>
  <r>
    <n v="7902"/>
    <x v="3920"/>
    <x v="3"/>
    <x v="802"/>
    <x v="797"/>
    <x v="1"/>
    <s v="DC-12850"/>
    <x v="419"/>
    <x v="0"/>
    <s v="United States"/>
    <x v="26"/>
    <x v="18"/>
    <x v="31"/>
    <x v="0"/>
    <x v="892"/>
    <x v="0"/>
    <x v="5"/>
    <x v="876"/>
    <x v="236"/>
    <x v="7"/>
    <x v="2"/>
    <x v="232"/>
  </r>
  <r>
    <n v="7903"/>
    <x v="3920"/>
    <x v="3"/>
    <x v="802"/>
    <x v="797"/>
    <x v="1"/>
    <s v="DC-12850"/>
    <x v="419"/>
    <x v="0"/>
    <s v="United States"/>
    <x v="26"/>
    <x v="18"/>
    <x v="31"/>
    <x v="0"/>
    <x v="436"/>
    <x v="1"/>
    <x v="12"/>
    <x v="431"/>
    <x v="1816"/>
    <x v="2"/>
    <x v="2"/>
    <x v="6246"/>
  </r>
  <r>
    <n v="7904"/>
    <x v="3920"/>
    <x v="3"/>
    <x v="802"/>
    <x v="797"/>
    <x v="1"/>
    <s v="DC-12850"/>
    <x v="419"/>
    <x v="0"/>
    <s v="United States"/>
    <x v="26"/>
    <x v="18"/>
    <x v="31"/>
    <x v="0"/>
    <x v="1802"/>
    <x v="0"/>
    <x v="1"/>
    <x v="1783"/>
    <x v="5200"/>
    <x v="0"/>
    <x v="2"/>
    <x v="6247"/>
  </r>
  <r>
    <n v="7905"/>
    <x v="3921"/>
    <x v="1"/>
    <x v="209"/>
    <x v="681"/>
    <x v="1"/>
    <s v="DO-13645"/>
    <x v="770"/>
    <x v="0"/>
    <s v="United States"/>
    <x v="12"/>
    <x v="5"/>
    <x v="66"/>
    <x v="2"/>
    <x v="1052"/>
    <x v="1"/>
    <x v="10"/>
    <x v="1032"/>
    <x v="5201"/>
    <x v="0"/>
    <x v="2"/>
    <x v="6248"/>
  </r>
  <r>
    <n v="7906"/>
    <x v="3922"/>
    <x v="1"/>
    <x v="52"/>
    <x v="1181"/>
    <x v="1"/>
    <s v="LS-16975"/>
    <x v="60"/>
    <x v="2"/>
    <s v="United States"/>
    <x v="61"/>
    <x v="5"/>
    <x v="162"/>
    <x v="2"/>
    <x v="407"/>
    <x v="1"/>
    <x v="12"/>
    <x v="33"/>
    <x v="3870"/>
    <x v="7"/>
    <x v="2"/>
    <x v="6249"/>
  </r>
  <r>
    <n v="7907"/>
    <x v="3922"/>
    <x v="1"/>
    <x v="52"/>
    <x v="1181"/>
    <x v="1"/>
    <s v="LS-16975"/>
    <x v="60"/>
    <x v="2"/>
    <s v="United States"/>
    <x v="61"/>
    <x v="5"/>
    <x v="162"/>
    <x v="2"/>
    <x v="922"/>
    <x v="1"/>
    <x v="8"/>
    <x v="905"/>
    <x v="5202"/>
    <x v="12"/>
    <x v="3"/>
    <x v="6250"/>
  </r>
  <r>
    <n v="7908"/>
    <x v="3923"/>
    <x v="0"/>
    <x v="679"/>
    <x v="928"/>
    <x v="2"/>
    <s v="RW-19630"/>
    <x v="338"/>
    <x v="1"/>
    <s v="United States"/>
    <x v="8"/>
    <x v="1"/>
    <x v="34"/>
    <x v="1"/>
    <x v="847"/>
    <x v="1"/>
    <x v="9"/>
    <x v="833"/>
    <x v="4169"/>
    <x v="0"/>
    <x v="0"/>
    <x v="4850"/>
  </r>
  <r>
    <n v="7909"/>
    <x v="3924"/>
    <x v="0"/>
    <x v="275"/>
    <x v="439"/>
    <x v="1"/>
    <s v="RD-19720"/>
    <x v="742"/>
    <x v="0"/>
    <s v="United States"/>
    <x v="499"/>
    <x v="1"/>
    <x v="595"/>
    <x v="1"/>
    <x v="823"/>
    <x v="0"/>
    <x v="3"/>
    <x v="811"/>
    <x v="5203"/>
    <x v="1"/>
    <x v="2"/>
    <x v="6251"/>
  </r>
  <r>
    <n v="7910"/>
    <x v="3924"/>
    <x v="0"/>
    <x v="275"/>
    <x v="439"/>
    <x v="1"/>
    <s v="RD-19720"/>
    <x v="742"/>
    <x v="0"/>
    <s v="United States"/>
    <x v="499"/>
    <x v="1"/>
    <x v="595"/>
    <x v="1"/>
    <x v="448"/>
    <x v="1"/>
    <x v="6"/>
    <x v="443"/>
    <x v="5204"/>
    <x v="8"/>
    <x v="0"/>
    <x v="6252"/>
  </r>
  <r>
    <n v="7911"/>
    <x v="3924"/>
    <x v="0"/>
    <x v="275"/>
    <x v="439"/>
    <x v="1"/>
    <s v="RD-19720"/>
    <x v="742"/>
    <x v="0"/>
    <s v="United States"/>
    <x v="499"/>
    <x v="1"/>
    <x v="595"/>
    <x v="1"/>
    <x v="720"/>
    <x v="1"/>
    <x v="4"/>
    <x v="712"/>
    <x v="5205"/>
    <x v="1"/>
    <x v="0"/>
    <x v="6253"/>
  </r>
  <r>
    <n v="7912"/>
    <x v="3924"/>
    <x v="0"/>
    <x v="275"/>
    <x v="439"/>
    <x v="1"/>
    <s v="RD-19720"/>
    <x v="742"/>
    <x v="0"/>
    <s v="United States"/>
    <x v="499"/>
    <x v="1"/>
    <x v="595"/>
    <x v="1"/>
    <x v="430"/>
    <x v="0"/>
    <x v="0"/>
    <x v="425"/>
    <x v="4308"/>
    <x v="0"/>
    <x v="11"/>
    <x v="5036"/>
  </r>
  <r>
    <n v="7913"/>
    <x v="3925"/>
    <x v="0"/>
    <x v="236"/>
    <x v="1277"/>
    <x v="0"/>
    <s v="RB-19570"/>
    <x v="262"/>
    <x v="0"/>
    <s v="United States"/>
    <x v="490"/>
    <x v="10"/>
    <x v="585"/>
    <x v="2"/>
    <x v="767"/>
    <x v="0"/>
    <x v="5"/>
    <x v="759"/>
    <x v="5206"/>
    <x v="0"/>
    <x v="7"/>
    <x v="6254"/>
  </r>
  <r>
    <n v="7914"/>
    <x v="3926"/>
    <x v="3"/>
    <x v="326"/>
    <x v="952"/>
    <x v="2"/>
    <s v="JE-15715"/>
    <x v="555"/>
    <x v="0"/>
    <s v="United States"/>
    <x v="138"/>
    <x v="24"/>
    <x v="177"/>
    <x v="3"/>
    <x v="1229"/>
    <x v="1"/>
    <x v="4"/>
    <x v="1203"/>
    <x v="5207"/>
    <x v="0"/>
    <x v="2"/>
    <x v="6255"/>
  </r>
  <r>
    <n v="7915"/>
    <x v="3927"/>
    <x v="3"/>
    <x v="46"/>
    <x v="329"/>
    <x v="1"/>
    <s v="SR-20740"/>
    <x v="256"/>
    <x v="2"/>
    <s v="United States"/>
    <x v="20"/>
    <x v="15"/>
    <x v="23"/>
    <x v="3"/>
    <x v="1829"/>
    <x v="2"/>
    <x v="15"/>
    <x v="1808"/>
    <x v="5208"/>
    <x v="2"/>
    <x v="0"/>
    <x v="6256"/>
  </r>
  <r>
    <n v="7916"/>
    <x v="3927"/>
    <x v="3"/>
    <x v="46"/>
    <x v="329"/>
    <x v="1"/>
    <s v="SR-20740"/>
    <x v="256"/>
    <x v="2"/>
    <s v="United States"/>
    <x v="20"/>
    <x v="15"/>
    <x v="23"/>
    <x v="3"/>
    <x v="1735"/>
    <x v="2"/>
    <x v="11"/>
    <x v="1715"/>
    <x v="3933"/>
    <x v="1"/>
    <x v="0"/>
    <x v="4539"/>
  </r>
  <r>
    <n v="7917"/>
    <x v="3928"/>
    <x v="1"/>
    <x v="312"/>
    <x v="1005"/>
    <x v="1"/>
    <s v="PO-19195"/>
    <x v="285"/>
    <x v="2"/>
    <s v="United States"/>
    <x v="10"/>
    <x v="9"/>
    <x v="11"/>
    <x v="3"/>
    <x v="812"/>
    <x v="0"/>
    <x v="1"/>
    <x v="801"/>
    <x v="5209"/>
    <x v="4"/>
    <x v="4"/>
    <x v="6257"/>
  </r>
  <r>
    <n v="7918"/>
    <x v="3929"/>
    <x v="3"/>
    <x v="507"/>
    <x v="221"/>
    <x v="0"/>
    <s v="JK-16120"/>
    <x v="451"/>
    <x v="2"/>
    <s v="United States"/>
    <x v="164"/>
    <x v="5"/>
    <x v="210"/>
    <x v="2"/>
    <x v="108"/>
    <x v="1"/>
    <x v="6"/>
    <x v="108"/>
    <x v="5210"/>
    <x v="7"/>
    <x v="2"/>
    <x v="6258"/>
  </r>
  <r>
    <n v="7919"/>
    <x v="3930"/>
    <x v="1"/>
    <x v="433"/>
    <x v="481"/>
    <x v="0"/>
    <s v="JP-16135"/>
    <x v="655"/>
    <x v="2"/>
    <s v="United States"/>
    <x v="70"/>
    <x v="1"/>
    <x v="142"/>
    <x v="1"/>
    <x v="276"/>
    <x v="1"/>
    <x v="8"/>
    <x v="273"/>
    <x v="2543"/>
    <x v="0"/>
    <x v="2"/>
    <x v="6259"/>
  </r>
  <r>
    <n v="7920"/>
    <x v="3931"/>
    <x v="3"/>
    <x v="175"/>
    <x v="814"/>
    <x v="1"/>
    <s v="Dp-13240"/>
    <x v="656"/>
    <x v="2"/>
    <s v="United States"/>
    <x v="416"/>
    <x v="29"/>
    <x v="504"/>
    <x v="3"/>
    <x v="1220"/>
    <x v="1"/>
    <x v="4"/>
    <x v="1195"/>
    <x v="5211"/>
    <x v="0"/>
    <x v="0"/>
    <x v="6260"/>
  </r>
  <r>
    <n v="7921"/>
    <x v="3931"/>
    <x v="3"/>
    <x v="175"/>
    <x v="814"/>
    <x v="1"/>
    <s v="Dp-13240"/>
    <x v="656"/>
    <x v="2"/>
    <s v="United States"/>
    <x v="416"/>
    <x v="29"/>
    <x v="504"/>
    <x v="3"/>
    <x v="1600"/>
    <x v="2"/>
    <x v="11"/>
    <x v="1583"/>
    <x v="2830"/>
    <x v="0"/>
    <x v="0"/>
    <x v="6261"/>
  </r>
  <r>
    <n v="7922"/>
    <x v="3932"/>
    <x v="3"/>
    <x v="677"/>
    <x v="875"/>
    <x v="1"/>
    <s v="JB-16000"/>
    <x v="677"/>
    <x v="0"/>
    <s v="United States"/>
    <x v="29"/>
    <x v="39"/>
    <x v="209"/>
    <x v="3"/>
    <x v="920"/>
    <x v="1"/>
    <x v="8"/>
    <x v="903"/>
    <x v="5212"/>
    <x v="1"/>
    <x v="0"/>
    <x v="6262"/>
  </r>
  <r>
    <n v="7923"/>
    <x v="3933"/>
    <x v="3"/>
    <x v="241"/>
    <x v="289"/>
    <x v="1"/>
    <s v="PP-18955"/>
    <x v="452"/>
    <x v="2"/>
    <s v="United States"/>
    <x v="389"/>
    <x v="2"/>
    <x v="474"/>
    <x v="0"/>
    <x v="1485"/>
    <x v="2"/>
    <x v="7"/>
    <x v="1463"/>
    <x v="3293"/>
    <x v="2"/>
    <x v="2"/>
    <x v="3716"/>
  </r>
  <r>
    <n v="7924"/>
    <x v="3933"/>
    <x v="3"/>
    <x v="241"/>
    <x v="289"/>
    <x v="1"/>
    <s v="PP-18955"/>
    <x v="452"/>
    <x v="2"/>
    <s v="United States"/>
    <x v="389"/>
    <x v="2"/>
    <x v="474"/>
    <x v="0"/>
    <x v="153"/>
    <x v="1"/>
    <x v="8"/>
    <x v="152"/>
    <x v="4937"/>
    <x v="1"/>
    <x v="6"/>
    <x v="6263"/>
  </r>
  <r>
    <n v="7925"/>
    <x v="3934"/>
    <x v="0"/>
    <x v="572"/>
    <x v="1070"/>
    <x v="2"/>
    <s v="RF-19840"/>
    <x v="167"/>
    <x v="0"/>
    <s v="United States"/>
    <x v="24"/>
    <x v="17"/>
    <x v="28"/>
    <x v="0"/>
    <x v="78"/>
    <x v="1"/>
    <x v="8"/>
    <x v="78"/>
    <x v="4732"/>
    <x v="4"/>
    <x v="0"/>
    <x v="6264"/>
  </r>
  <r>
    <n v="7926"/>
    <x v="3934"/>
    <x v="0"/>
    <x v="572"/>
    <x v="1070"/>
    <x v="2"/>
    <s v="RF-19840"/>
    <x v="167"/>
    <x v="0"/>
    <s v="United States"/>
    <x v="24"/>
    <x v="17"/>
    <x v="28"/>
    <x v="0"/>
    <x v="429"/>
    <x v="1"/>
    <x v="2"/>
    <x v="424"/>
    <x v="825"/>
    <x v="3"/>
    <x v="0"/>
    <x v="855"/>
  </r>
  <r>
    <n v="7927"/>
    <x v="3935"/>
    <x v="3"/>
    <x v="225"/>
    <x v="865"/>
    <x v="0"/>
    <s v="KH-16330"/>
    <x v="542"/>
    <x v="1"/>
    <s v="United States"/>
    <x v="20"/>
    <x v="15"/>
    <x v="45"/>
    <x v="3"/>
    <x v="1430"/>
    <x v="2"/>
    <x v="11"/>
    <x v="1409"/>
    <x v="2629"/>
    <x v="1"/>
    <x v="0"/>
    <x v="2077"/>
  </r>
  <r>
    <n v="7928"/>
    <x v="3935"/>
    <x v="3"/>
    <x v="225"/>
    <x v="865"/>
    <x v="0"/>
    <s v="KH-16330"/>
    <x v="542"/>
    <x v="1"/>
    <s v="United States"/>
    <x v="20"/>
    <x v="15"/>
    <x v="45"/>
    <x v="3"/>
    <x v="432"/>
    <x v="2"/>
    <x v="7"/>
    <x v="427"/>
    <x v="5213"/>
    <x v="7"/>
    <x v="0"/>
    <x v="6265"/>
  </r>
  <r>
    <n v="7929"/>
    <x v="3935"/>
    <x v="3"/>
    <x v="225"/>
    <x v="865"/>
    <x v="0"/>
    <s v="KH-16330"/>
    <x v="542"/>
    <x v="1"/>
    <s v="United States"/>
    <x v="20"/>
    <x v="15"/>
    <x v="45"/>
    <x v="3"/>
    <x v="1793"/>
    <x v="0"/>
    <x v="5"/>
    <x v="1774"/>
    <x v="4344"/>
    <x v="1"/>
    <x v="0"/>
    <x v="6266"/>
  </r>
  <r>
    <n v="7930"/>
    <x v="3936"/>
    <x v="3"/>
    <x v="800"/>
    <x v="1186"/>
    <x v="2"/>
    <s v="EM-14200"/>
    <x v="773"/>
    <x v="2"/>
    <s v="United States"/>
    <x v="61"/>
    <x v="5"/>
    <x v="162"/>
    <x v="2"/>
    <x v="1169"/>
    <x v="0"/>
    <x v="3"/>
    <x v="1147"/>
    <x v="5214"/>
    <x v="5"/>
    <x v="4"/>
    <x v="6267"/>
  </r>
  <r>
    <n v="7931"/>
    <x v="3937"/>
    <x v="0"/>
    <x v="869"/>
    <x v="893"/>
    <x v="0"/>
    <s v="DK-12835"/>
    <x v="460"/>
    <x v="1"/>
    <s v="United States"/>
    <x v="20"/>
    <x v="15"/>
    <x v="23"/>
    <x v="3"/>
    <x v="1041"/>
    <x v="1"/>
    <x v="6"/>
    <x v="1021"/>
    <x v="426"/>
    <x v="1"/>
    <x v="0"/>
    <x v="6268"/>
  </r>
  <r>
    <n v="7932"/>
    <x v="3938"/>
    <x v="0"/>
    <x v="692"/>
    <x v="1231"/>
    <x v="1"/>
    <s v="MC-17425"/>
    <x v="466"/>
    <x v="1"/>
    <s v="United States"/>
    <x v="32"/>
    <x v="21"/>
    <x v="40"/>
    <x v="1"/>
    <x v="370"/>
    <x v="0"/>
    <x v="1"/>
    <x v="366"/>
    <x v="2186"/>
    <x v="1"/>
    <x v="2"/>
    <x v="2355"/>
  </r>
  <r>
    <n v="7933"/>
    <x v="3938"/>
    <x v="0"/>
    <x v="692"/>
    <x v="1231"/>
    <x v="1"/>
    <s v="MC-17425"/>
    <x v="466"/>
    <x v="1"/>
    <s v="United States"/>
    <x v="32"/>
    <x v="21"/>
    <x v="40"/>
    <x v="1"/>
    <x v="954"/>
    <x v="1"/>
    <x v="10"/>
    <x v="938"/>
    <x v="151"/>
    <x v="2"/>
    <x v="2"/>
    <x v="6269"/>
  </r>
  <r>
    <n v="7934"/>
    <x v="3939"/>
    <x v="3"/>
    <x v="629"/>
    <x v="1178"/>
    <x v="1"/>
    <s v="RW-19540"/>
    <x v="459"/>
    <x v="1"/>
    <s v="United States"/>
    <x v="71"/>
    <x v="1"/>
    <x v="90"/>
    <x v="1"/>
    <x v="1040"/>
    <x v="1"/>
    <x v="12"/>
    <x v="33"/>
    <x v="371"/>
    <x v="0"/>
    <x v="0"/>
    <x v="5982"/>
  </r>
  <r>
    <n v="7935"/>
    <x v="3939"/>
    <x v="3"/>
    <x v="629"/>
    <x v="1178"/>
    <x v="1"/>
    <s v="RW-19540"/>
    <x v="459"/>
    <x v="1"/>
    <s v="United States"/>
    <x v="71"/>
    <x v="1"/>
    <x v="90"/>
    <x v="1"/>
    <x v="993"/>
    <x v="2"/>
    <x v="7"/>
    <x v="976"/>
    <x v="981"/>
    <x v="1"/>
    <x v="2"/>
    <x v="3306"/>
  </r>
  <r>
    <n v="7936"/>
    <x v="3939"/>
    <x v="3"/>
    <x v="629"/>
    <x v="1178"/>
    <x v="1"/>
    <s v="RW-19540"/>
    <x v="459"/>
    <x v="1"/>
    <s v="United States"/>
    <x v="71"/>
    <x v="1"/>
    <x v="90"/>
    <x v="1"/>
    <x v="1117"/>
    <x v="1"/>
    <x v="10"/>
    <x v="1096"/>
    <x v="18"/>
    <x v="0"/>
    <x v="0"/>
    <x v="1608"/>
  </r>
  <r>
    <n v="7937"/>
    <x v="3939"/>
    <x v="3"/>
    <x v="629"/>
    <x v="1178"/>
    <x v="1"/>
    <s v="RW-19540"/>
    <x v="459"/>
    <x v="1"/>
    <s v="United States"/>
    <x v="71"/>
    <x v="1"/>
    <x v="90"/>
    <x v="1"/>
    <x v="1458"/>
    <x v="1"/>
    <x v="8"/>
    <x v="1435"/>
    <x v="4107"/>
    <x v="1"/>
    <x v="2"/>
    <x v="4771"/>
  </r>
  <r>
    <n v="7938"/>
    <x v="3939"/>
    <x v="3"/>
    <x v="629"/>
    <x v="1178"/>
    <x v="1"/>
    <s v="RW-19540"/>
    <x v="459"/>
    <x v="1"/>
    <s v="United States"/>
    <x v="71"/>
    <x v="1"/>
    <x v="90"/>
    <x v="1"/>
    <x v="137"/>
    <x v="1"/>
    <x v="9"/>
    <x v="137"/>
    <x v="5215"/>
    <x v="6"/>
    <x v="0"/>
    <x v="6270"/>
  </r>
  <r>
    <n v="7939"/>
    <x v="3939"/>
    <x v="3"/>
    <x v="629"/>
    <x v="1178"/>
    <x v="1"/>
    <s v="RW-19540"/>
    <x v="459"/>
    <x v="1"/>
    <s v="United States"/>
    <x v="71"/>
    <x v="1"/>
    <x v="90"/>
    <x v="1"/>
    <x v="734"/>
    <x v="1"/>
    <x v="4"/>
    <x v="726"/>
    <x v="863"/>
    <x v="1"/>
    <x v="0"/>
    <x v="894"/>
  </r>
  <r>
    <n v="7940"/>
    <x v="3939"/>
    <x v="3"/>
    <x v="629"/>
    <x v="1178"/>
    <x v="1"/>
    <s v="RW-19540"/>
    <x v="459"/>
    <x v="1"/>
    <s v="United States"/>
    <x v="71"/>
    <x v="1"/>
    <x v="90"/>
    <x v="1"/>
    <x v="655"/>
    <x v="1"/>
    <x v="8"/>
    <x v="649"/>
    <x v="5216"/>
    <x v="8"/>
    <x v="2"/>
    <x v="6271"/>
  </r>
  <r>
    <n v="7941"/>
    <x v="3940"/>
    <x v="0"/>
    <x v="882"/>
    <x v="24"/>
    <x v="2"/>
    <s v="DS-13180"/>
    <x v="103"/>
    <x v="1"/>
    <s v="United States"/>
    <x v="70"/>
    <x v="1"/>
    <x v="88"/>
    <x v="1"/>
    <x v="64"/>
    <x v="0"/>
    <x v="1"/>
    <x v="124"/>
    <x v="125"/>
    <x v="0"/>
    <x v="2"/>
    <x v="127"/>
  </r>
  <r>
    <n v="7942"/>
    <x v="3940"/>
    <x v="0"/>
    <x v="882"/>
    <x v="24"/>
    <x v="2"/>
    <s v="DS-13180"/>
    <x v="103"/>
    <x v="1"/>
    <s v="United States"/>
    <x v="70"/>
    <x v="1"/>
    <x v="88"/>
    <x v="1"/>
    <x v="146"/>
    <x v="1"/>
    <x v="4"/>
    <x v="146"/>
    <x v="5217"/>
    <x v="12"/>
    <x v="0"/>
    <x v="6272"/>
  </r>
  <r>
    <n v="7943"/>
    <x v="3941"/>
    <x v="3"/>
    <x v="53"/>
    <x v="378"/>
    <x v="1"/>
    <s v="GA-14725"/>
    <x v="315"/>
    <x v="0"/>
    <s v="United States"/>
    <x v="61"/>
    <x v="5"/>
    <x v="176"/>
    <x v="2"/>
    <x v="715"/>
    <x v="1"/>
    <x v="8"/>
    <x v="707"/>
    <x v="5218"/>
    <x v="6"/>
    <x v="3"/>
    <x v="6273"/>
  </r>
  <r>
    <n v="7944"/>
    <x v="3941"/>
    <x v="3"/>
    <x v="53"/>
    <x v="378"/>
    <x v="1"/>
    <s v="GA-14725"/>
    <x v="315"/>
    <x v="0"/>
    <s v="United States"/>
    <x v="61"/>
    <x v="5"/>
    <x v="176"/>
    <x v="2"/>
    <x v="1444"/>
    <x v="1"/>
    <x v="14"/>
    <x v="33"/>
    <x v="5219"/>
    <x v="3"/>
    <x v="2"/>
    <x v="6274"/>
  </r>
  <r>
    <n v="7945"/>
    <x v="3941"/>
    <x v="3"/>
    <x v="53"/>
    <x v="378"/>
    <x v="1"/>
    <s v="GA-14725"/>
    <x v="315"/>
    <x v="0"/>
    <s v="United States"/>
    <x v="61"/>
    <x v="5"/>
    <x v="176"/>
    <x v="2"/>
    <x v="1500"/>
    <x v="1"/>
    <x v="6"/>
    <x v="1479"/>
    <x v="4142"/>
    <x v="0"/>
    <x v="2"/>
    <x v="6275"/>
  </r>
  <r>
    <n v="7946"/>
    <x v="3941"/>
    <x v="3"/>
    <x v="53"/>
    <x v="378"/>
    <x v="1"/>
    <s v="GA-14725"/>
    <x v="315"/>
    <x v="0"/>
    <s v="United States"/>
    <x v="61"/>
    <x v="5"/>
    <x v="176"/>
    <x v="2"/>
    <x v="800"/>
    <x v="1"/>
    <x v="8"/>
    <x v="790"/>
    <x v="5220"/>
    <x v="2"/>
    <x v="3"/>
    <x v="6276"/>
  </r>
  <r>
    <n v="7947"/>
    <x v="3941"/>
    <x v="3"/>
    <x v="53"/>
    <x v="378"/>
    <x v="1"/>
    <s v="GA-14725"/>
    <x v="315"/>
    <x v="0"/>
    <s v="United States"/>
    <x v="61"/>
    <x v="5"/>
    <x v="176"/>
    <x v="2"/>
    <x v="1085"/>
    <x v="1"/>
    <x v="8"/>
    <x v="1066"/>
    <x v="2567"/>
    <x v="1"/>
    <x v="3"/>
    <x v="6277"/>
  </r>
  <r>
    <n v="7948"/>
    <x v="3942"/>
    <x v="2"/>
    <x v="72"/>
    <x v="1154"/>
    <x v="1"/>
    <s v="SC-20380"/>
    <x v="618"/>
    <x v="0"/>
    <s v="United States"/>
    <x v="236"/>
    <x v="5"/>
    <x v="293"/>
    <x v="2"/>
    <x v="1217"/>
    <x v="1"/>
    <x v="13"/>
    <x v="1192"/>
    <x v="609"/>
    <x v="2"/>
    <x v="2"/>
    <x v="6278"/>
  </r>
  <r>
    <n v="7949"/>
    <x v="3942"/>
    <x v="2"/>
    <x v="72"/>
    <x v="1154"/>
    <x v="1"/>
    <s v="SC-20380"/>
    <x v="618"/>
    <x v="0"/>
    <s v="United States"/>
    <x v="236"/>
    <x v="5"/>
    <x v="293"/>
    <x v="2"/>
    <x v="866"/>
    <x v="0"/>
    <x v="1"/>
    <x v="851"/>
    <x v="5221"/>
    <x v="5"/>
    <x v="4"/>
    <x v="232"/>
  </r>
  <r>
    <n v="7950"/>
    <x v="3942"/>
    <x v="2"/>
    <x v="72"/>
    <x v="1154"/>
    <x v="1"/>
    <s v="SC-20380"/>
    <x v="618"/>
    <x v="0"/>
    <s v="United States"/>
    <x v="236"/>
    <x v="5"/>
    <x v="293"/>
    <x v="2"/>
    <x v="750"/>
    <x v="0"/>
    <x v="5"/>
    <x v="741"/>
    <x v="3100"/>
    <x v="5"/>
    <x v="7"/>
    <x v="6279"/>
  </r>
  <r>
    <n v="7951"/>
    <x v="3942"/>
    <x v="2"/>
    <x v="72"/>
    <x v="1154"/>
    <x v="1"/>
    <s v="SC-20380"/>
    <x v="618"/>
    <x v="0"/>
    <s v="United States"/>
    <x v="236"/>
    <x v="5"/>
    <x v="293"/>
    <x v="2"/>
    <x v="398"/>
    <x v="1"/>
    <x v="4"/>
    <x v="394"/>
    <x v="5222"/>
    <x v="1"/>
    <x v="2"/>
    <x v="6280"/>
  </r>
  <r>
    <n v="7952"/>
    <x v="3943"/>
    <x v="1"/>
    <x v="902"/>
    <x v="1005"/>
    <x v="1"/>
    <s v="KD-16345"/>
    <x v="44"/>
    <x v="0"/>
    <s v="United States"/>
    <x v="20"/>
    <x v="15"/>
    <x v="45"/>
    <x v="3"/>
    <x v="1390"/>
    <x v="1"/>
    <x v="8"/>
    <x v="1367"/>
    <x v="4452"/>
    <x v="0"/>
    <x v="2"/>
    <x v="6281"/>
  </r>
  <r>
    <n v="7953"/>
    <x v="3943"/>
    <x v="1"/>
    <x v="902"/>
    <x v="1005"/>
    <x v="1"/>
    <s v="KD-16345"/>
    <x v="44"/>
    <x v="0"/>
    <s v="United States"/>
    <x v="20"/>
    <x v="15"/>
    <x v="45"/>
    <x v="3"/>
    <x v="883"/>
    <x v="2"/>
    <x v="7"/>
    <x v="1471"/>
    <x v="5223"/>
    <x v="4"/>
    <x v="0"/>
    <x v="6282"/>
  </r>
  <r>
    <n v="7954"/>
    <x v="3944"/>
    <x v="2"/>
    <x v="470"/>
    <x v="516"/>
    <x v="1"/>
    <s v="KH-16330"/>
    <x v="542"/>
    <x v="1"/>
    <s v="United States"/>
    <x v="359"/>
    <x v="31"/>
    <x v="441"/>
    <x v="3"/>
    <x v="1764"/>
    <x v="1"/>
    <x v="4"/>
    <x v="1744"/>
    <x v="5224"/>
    <x v="4"/>
    <x v="0"/>
    <x v="6283"/>
  </r>
  <r>
    <n v="7955"/>
    <x v="3944"/>
    <x v="2"/>
    <x v="470"/>
    <x v="516"/>
    <x v="1"/>
    <s v="KH-16330"/>
    <x v="542"/>
    <x v="1"/>
    <s v="United States"/>
    <x v="359"/>
    <x v="31"/>
    <x v="441"/>
    <x v="3"/>
    <x v="744"/>
    <x v="1"/>
    <x v="8"/>
    <x v="735"/>
    <x v="875"/>
    <x v="0"/>
    <x v="0"/>
    <x v="908"/>
  </r>
  <r>
    <n v="7956"/>
    <x v="3945"/>
    <x v="3"/>
    <x v="361"/>
    <x v="495"/>
    <x v="1"/>
    <s v="GG-14650"/>
    <x v="55"/>
    <x v="1"/>
    <s v="United States"/>
    <x v="455"/>
    <x v="1"/>
    <x v="548"/>
    <x v="1"/>
    <x v="1349"/>
    <x v="0"/>
    <x v="1"/>
    <x v="1326"/>
    <x v="5037"/>
    <x v="4"/>
    <x v="2"/>
    <x v="6024"/>
  </r>
  <r>
    <n v="7957"/>
    <x v="3945"/>
    <x v="3"/>
    <x v="361"/>
    <x v="495"/>
    <x v="1"/>
    <s v="GG-14650"/>
    <x v="55"/>
    <x v="1"/>
    <s v="United States"/>
    <x v="455"/>
    <x v="1"/>
    <x v="548"/>
    <x v="1"/>
    <x v="127"/>
    <x v="1"/>
    <x v="13"/>
    <x v="33"/>
    <x v="81"/>
    <x v="2"/>
    <x v="0"/>
    <x v="6284"/>
  </r>
  <r>
    <n v="7958"/>
    <x v="3945"/>
    <x v="3"/>
    <x v="361"/>
    <x v="495"/>
    <x v="1"/>
    <s v="GG-14650"/>
    <x v="55"/>
    <x v="1"/>
    <s v="United States"/>
    <x v="455"/>
    <x v="1"/>
    <x v="548"/>
    <x v="1"/>
    <x v="1683"/>
    <x v="1"/>
    <x v="9"/>
    <x v="1662"/>
    <x v="2394"/>
    <x v="4"/>
    <x v="0"/>
    <x v="6285"/>
  </r>
  <r>
    <n v="7959"/>
    <x v="3945"/>
    <x v="3"/>
    <x v="361"/>
    <x v="495"/>
    <x v="1"/>
    <s v="GG-14650"/>
    <x v="55"/>
    <x v="1"/>
    <s v="United States"/>
    <x v="455"/>
    <x v="1"/>
    <x v="548"/>
    <x v="1"/>
    <x v="1474"/>
    <x v="0"/>
    <x v="5"/>
    <x v="1452"/>
    <x v="5225"/>
    <x v="2"/>
    <x v="0"/>
    <x v="6286"/>
  </r>
  <r>
    <n v="7960"/>
    <x v="3945"/>
    <x v="3"/>
    <x v="361"/>
    <x v="495"/>
    <x v="1"/>
    <s v="GG-14650"/>
    <x v="55"/>
    <x v="1"/>
    <s v="United States"/>
    <x v="455"/>
    <x v="1"/>
    <x v="548"/>
    <x v="1"/>
    <x v="838"/>
    <x v="0"/>
    <x v="3"/>
    <x v="824"/>
    <x v="5226"/>
    <x v="1"/>
    <x v="2"/>
    <x v="6287"/>
  </r>
  <r>
    <n v="7961"/>
    <x v="3945"/>
    <x v="3"/>
    <x v="361"/>
    <x v="495"/>
    <x v="1"/>
    <s v="GG-14650"/>
    <x v="55"/>
    <x v="1"/>
    <s v="United States"/>
    <x v="455"/>
    <x v="1"/>
    <x v="548"/>
    <x v="1"/>
    <x v="312"/>
    <x v="2"/>
    <x v="7"/>
    <x v="309"/>
    <x v="465"/>
    <x v="7"/>
    <x v="2"/>
    <x v="3148"/>
  </r>
  <r>
    <n v="7962"/>
    <x v="3946"/>
    <x v="3"/>
    <x v="551"/>
    <x v="122"/>
    <x v="0"/>
    <s v="JS-15685"/>
    <x v="40"/>
    <x v="1"/>
    <s v="United States"/>
    <x v="388"/>
    <x v="2"/>
    <x v="473"/>
    <x v="0"/>
    <x v="1512"/>
    <x v="1"/>
    <x v="4"/>
    <x v="1490"/>
    <x v="5227"/>
    <x v="2"/>
    <x v="2"/>
    <x v="6288"/>
  </r>
  <r>
    <n v="7963"/>
    <x v="3946"/>
    <x v="3"/>
    <x v="551"/>
    <x v="122"/>
    <x v="0"/>
    <s v="JS-15685"/>
    <x v="40"/>
    <x v="1"/>
    <s v="United States"/>
    <x v="388"/>
    <x v="2"/>
    <x v="473"/>
    <x v="0"/>
    <x v="674"/>
    <x v="1"/>
    <x v="8"/>
    <x v="668"/>
    <x v="5228"/>
    <x v="8"/>
    <x v="6"/>
    <x v="6289"/>
  </r>
  <r>
    <n v="7964"/>
    <x v="3946"/>
    <x v="3"/>
    <x v="551"/>
    <x v="122"/>
    <x v="0"/>
    <s v="JS-15685"/>
    <x v="40"/>
    <x v="1"/>
    <s v="United States"/>
    <x v="388"/>
    <x v="2"/>
    <x v="473"/>
    <x v="0"/>
    <x v="166"/>
    <x v="1"/>
    <x v="9"/>
    <x v="165"/>
    <x v="5229"/>
    <x v="4"/>
    <x v="2"/>
    <x v="6290"/>
  </r>
  <r>
    <n v="7965"/>
    <x v="3946"/>
    <x v="3"/>
    <x v="551"/>
    <x v="122"/>
    <x v="0"/>
    <s v="JS-15685"/>
    <x v="40"/>
    <x v="1"/>
    <s v="United States"/>
    <x v="388"/>
    <x v="2"/>
    <x v="473"/>
    <x v="0"/>
    <x v="1516"/>
    <x v="1"/>
    <x v="10"/>
    <x v="1494"/>
    <x v="561"/>
    <x v="4"/>
    <x v="2"/>
    <x v="570"/>
  </r>
  <r>
    <n v="7966"/>
    <x v="3946"/>
    <x v="3"/>
    <x v="551"/>
    <x v="122"/>
    <x v="0"/>
    <s v="JS-15685"/>
    <x v="40"/>
    <x v="1"/>
    <s v="United States"/>
    <x v="388"/>
    <x v="2"/>
    <x v="473"/>
    <x v="0"/>
    <x v="1165"/>
    <x v="1"/>
    <x v="10"/>
    <x v="1143"/>
    <x v="759"/>
    <x v="8"/>
    <x v="2"/>
    <x v="782"/>
  </r>
  <r>
    <n v="7967"/>
    <x v="3947"/>
    <x v="1"/>
    <x v="391"/>
    <x v="803"/>
    <x v="1"/>
    <s v="BP-11095"/>
    <x v="162"/>
    <x v="1"/>
    <s v="United States"/>
    <x v="1"/>
    <x v="1"/>
    <x v="13"/>
    <x v="1"/>
    <x v="1305"/>
    <x v="1"/>
    <x v="10"/>
    <x v="1281"/>
    <x v="1735"/>
    <x v="4"/>
    <x v="0"/>
    <x v="6291"/>
  </r>
  <r>
    <n v="7968"/>
    <x v="3948"/>
    <x v="0"/>
    <x v="1155"/>
    <x v="1107"/>
    <x v="2"/>
    <s v="CC-12610"/>
    <x v="566"/>
    <x v="1"/>
    <s v="United States"/>
    <x v="60"/>
    <x v="22"/>
    <x v="76"/>
    <x v="1"/>
    <x v="1830"/>
    <x v="0"/>
    <x v="0"/>
    <x v="1809"/>
    <x v="5172"/>
    <x v="1"/>
    <x v="6"/>
    <x v="6292"/>
  </r>
  <r>
    <n v="7969"/>
    <x v="3948"/>
    <x v="0"/>
    <x v="1155"/>
    <x v="1107"/>
    <x v="2"/>
    <s v="CC-12610"/>
    <x v="566"/>
    <x v="1"/>
    <s v="United States"/>
    <x v="60"/>
    <x v="22"/>
    <x v="76"/>
    <x v="1"/>
    <x v="1730"/>
    <x v="2"/>
    <x v="7"/>
    <x v="1708"/>
    <x v="314"/>
    <x v="7"/>
    <x v="2"/>
    <x v="6293"/>
  </r>
  <r>
    <n v="7970"/>
    <x v="3948"/>
    <x v="0"/>
    <x v="1155"/>
    <x v="1107"/>
    <x v="2"/>
    <s v="CC-12610"/>
    <x v="566"/>
    <x v="1"/>
    <s v="United States"/>
    <x v="60"/>
    <x v="22"/>
    <x v="76"/>
    <x v="1"/>
    <x v="531"/>
    <x v="0"/>
    <x v="1"/>
    <x v="526"/>
    <x v="3200"/>
    <x v="7"/>
    <x v="2"/>
    <x v="6294"/>
  </r>
  <r>
    <n v="7971"/>
    <x v="3949"/>
    <x v="1"/>
    <x v="748"/>
    <x v="918"/>
    <x v="1"/>
    <s v="SP-20860"/>
    <x v="133"/>
    <x v="1"/>
    <s v="United States"/>
    <x v="10"/>
    <x v="9"/>
    <x v="63"/>
    <x v="3"/>
    <x v="1015"/>
    <x v="2"/>
    <x v="7"/>
    <x v="997"/>
    <x v="5230"/>
    <x v="4"/>
    <x v="10"/>
    <x v="6295"/>
  </r>
  <r>
    <n v="7972"/>
    <x v="3949"/>
    <x v="1"/>
    <x v="748"/>
    <x v="918"/>
    <x v="1"/>
    <s v="SP-20860"/>
    <x v="133"/>
    <x v="1"/>
    <s v="United States"/>
    <x v="10"/>
    <x v="9"/>
    <x v="63"/>
    <x v="3"/>
    <x v="1421"/>
    <x v="2"/>
    <x v="11"/>
    <x v="1400"/>
    <x v="5231"/>
    <x v="1"/>
    <x v="2"/>
    <x v="6296"/>
  </r>
  <r>
    <n v="7973"/>
    <x v="3949"/>
    <x v="1"/>
    <x v="748"/>
    <x v="918"/>
    <x v="1"/>
    <s v="SP-20860"/>
    <x v="133"/>
    <x v="1"/>
    <s v="United States"/>
    <x v="10"/>
    <x v="9"/>
    <x v="63"/>
    <x v="3"/>
    <x v="1290"/>
    <x v="1"/>
    <x v="10"/>
    <x v="1267"/>
    <x v="563"/>
    <x v="0"/>
    <x v="2"/>
    <x v="572"/>
  </r>
  <r>
    <n v="7974"/>
    <x v="3949"/>
    <x v="1"/>
    <x v="748"/>
    <x v="918"/>
    <x v="1"/>
    <s v="SP-20860"/>
    <x v="133"/>
    <x v="1"/>
    <s v="United States"/>
    <x v="10"/>
    <x v="9"/>
    <x v="63"/>
    <x v="3"/>
    <x v="109"/>
    <x v="1"/>
    <x v="8"/>
    <x v="109"/>
    <x v="5232"/>
    <x v="0"/>
    <x v="6"/>
    <x v="6297"/>
  </r>
  <r>
    <n v="7975"/>
    <x v="3949"/>
    <x v="1"/>
    <x v="748"/>
    <x v="918"/>
    <x v="1"/>
    <s v="SP-20860"/>
    <x v="133"/>
    <x v="1"/>
    <s v="United States"/>
    <x v="10"/>
    <x v="9"/>
    <x v="63"/>
    <x v="3"/>
    <x v="1060"/>
    <x v="0"/>
    <x v="5"/>
    <x v="1040"/>
    <x v="1825"/>
    <x v="1"/>
    <x v="2"/>
    <x v="232"/>
  </r>
  <r>
    <n v="7976"/>
    <x v="3949"/>
    <x v="1"/>
    <x v="748"/>
    <x v="918"/>
    <x v="1"/>
    <s v="SP-20860"/>
    <x v="133"/>
    <x v="1"/>
    <s v="United States"/>
    <x v="10"/>
    <x v="9"/>
    <x v="63"/>
    <x v="3"/>
    <x v="807"/>
    <x v="1"/>
    <x v="8"/>
    <x v="797"/>
    <x v="5233"/>
    <x v="1"/>
    <x v="6"/>
    <x v="6298"/>
  </r>
  <r>
    <n v="7977"/>
    <x v="3949"/>
    <x v="1"/>
    <x v="748"/>
    <x v="918"/>
    <x v="1"/>
    <s v="SP-20860"/>
    <x v="133"/>
    <x v="1"/>
    <s v="United States"/>
    <x v="10"/>
    <x v="9"/>
    <x v="63"/>
    <x v="3"/>
    <x v="1012"/>
    <x v="1"/>
    <x v="10"/>
    <x v="995"/>
    <x v="1518"/>
    <x v="1"/>
    <x v="2"/>
    <x v="1603"/>
  </r>
  <r>
    <n v="7978"/>
    <x v="3950"/>
    <x v="2"/>
    <x v="1178"/>
    <x v="1071"/>
    <x v="1"/>
    <s v="JK-15625"/>
    <x v="600"/>
    <x v="0"/>
    <s v="United States"/>
    <x v="25"/>
    <x v="35"/>
    <x v="129"/>
    <x v="0"/>
    <x v="420"/>
    <x v="2"/>
    <x v="7"/>
    <x v="415"/>
    <x v="5234"/>
    <x v="1"/>
    <x v="0"/>
    <x v="6299"/>
  </r>
  <r>
    <n v="7979"/>
    <x v="3950"/>
    <x v="2"/>
    <x v="1178"/>
    <x v="1071"/>
    <x v="1"/>
    <s v="JK-15625"/>
    <x v="600"/>
    <x v="0"/>
    <s v="United States"/>
    <x v="25"/>
    <x v="35"/>
    <x v="129"/>
    <x v="0"/>
    <x v="529"/>
    <x v="2"/>
    <x v="7"/>
    <x v="524"/>
    <x v="4332"/>
    <x v="1"/>
    <x v="0"/>
    <x v="5070"/>
  </r>
  <r>
    <n v="7980"/>
    <x v="3951"/>
    <x v="1"/>
    <x v="375"/>
    <x v="399"/>
    <x v="1"/>
    <s v="CC-12100"/>
    <x v="385"/>
    <x v="2"/>
    <s v="United States"/>
    <x v="1"/>
    <x v="1"/>
    <x v="62"/>
    <x v="1"/>
    <x v="1206"/>
    <x v="1"/>
    <x v="8"/>
    <x v="1182"/>
    <x v="5235"/>
    <x v="7"/>
    <x v="2"/>
    <x v="6300"/>
  </r>
  <r>
    <n v="7981"/>
    <x v="3952"/>
    <x v="2"/>
    <x v="1179"/>
    <x v="1241"/>
    <x v="1"/>
    <s v="DP-13000"/>
    <x v="24"/>
    <x v="0"/>
    <s v="United States"/>
    <x v="12"/>
    <x v="5"/>
    <x v="14"/>
    <x v="2"/>
    <x v="1536"/>
    <x v="1"/>
    <x v="10"/>
    <x v="1515"/>
    <x v="2861"/>
    <x v="0"/>
    <x v="2"/>
    <x v="3181"/>
  </r>
  <r>
    <n v="7982"/>
    <x v="3953"/>
    <x v="2"/>
    <x v="1076"/>
    <x v="178"/>
    <x v="2"/>
    <s v="SF-20065"/>
    <x v="11"/>
    <x v="0"/>
    <s v="United States"/>
    <x v="500"/>
    <x v="30"/>
    <x v="596"/>
    <x v="3"/>
    <x v="564"/>
    <x v="1"/>
    <x v="9"/>
    <x v="559"/>
    <x v="1067"/>
    <x v="4"/>
    <x v="0"/>
    <x v="1108"/>
  </r>
  <r>
    <n v="7983"/>
    <x v="3953"/>
    <x v="2"/>
    <x v="1076"/>
    <x v="178"/>
    <x v="2"/>
    <s v="SF-20065"/>
    <x v="11"/>
    <x v="0"/>
    <s v="United States"/>
    <x v="500"/>
    <x v="30"/>
    <x v="596"/>
    <x v="3"/>
    <x v="1154"/>
    <x v="0"/>
    <x v="5"/>
    <x v="1133"/>
    <x v="2574"/>
    <x v="2"/>
    <x v="0"/>
    <x v="6301"/>
  </r>
  <r>
    <n v="7984"/>
    <x v="3954"/>
    <x v="3"/>
    <x v="203"/>
    <x v="212"/>
    <x v="0"/>
    <s v="EH-13765"/>
    <x v="553"/>
    <x v="1"/>
    <s v="United States"/>
    <x v="22"/>
    <x v="10"/>
    <x v="36"/>
    <x v="2"/>
    <x v="1228"/>
    <x v="1"/>
    <x v="13"/>
    <x v="33"/>
    <x v="1150"/>
    <x v="2"/>
    <x v="2"/>
    <x v="1192"/>
  </r>
  <r>
    <n v="7985"/>
    <x v="3954"/>
    <x v="3"/>
    <x v="203"/>
    <x v="212"/>
    <x v="0"/>
    <s v="EH-13765"/>
    <x v="553"/>
    <x v="1"/>
    <s v="United States"/>
    <x v="22"/>
    <x v="10"/>
    <x v="36"/>
    <x v="2"/>
    <x v="1609"/>
    <x v="1"/>
    <x v="6"/>
    <x v="1591"/>
    <x v="964"/>
    <x v="1"/>
    <x v="2"/>
    <x v="3456"/>
  </r>
  <r>
    <n v="7986"/>
    <x v="3955"/>
    <x v="0"/>
    <x v="438"/>
    <x v="584"/>
    <x v="2"/>
    <s v="DN-13690"/>
    <x v="35"/>
    <x v="0"/>
    <s v="United States"/>
    <x v="4"/>
    <x v="4"/>
    <x v="60"/>
    <x v="1"/>
    <x v="255"/>
    <x v="1"/>
    <x v="8"/>
    <x v="253"/>
    <x v="1366"/>
    <x v="2"/>
    <x v="2"/>
    <x v="5499"/>
  </r>
  <r>
    <n v="7987"/>
    <x v="3956"/>
    <x v="0"/>
    <x v="1180"/>
    <x v="639"/>
    <x v="0"/>
    <s v="PJ-19015"/>
    <x v="307"/>
    <x v="0"/>
    <s v="United States"/>
    <x v="85"/>
    <x v="15"/>
    <x v="254"/>
    <x v="3"/>
    <x v="831"/>
    <x v="2"/>
    <x v="7"/>
    <x v="818"/>
    <x v="5126"/>
    <x v="2"/>
    <x v="0"/>
    <x v="6145"/>
  </r>
  <r>
    <n v="7988"/>
    <x v="3957"/>
    <x v="0"/>
    <x v="828"/>
    <x v="652"/>
    <x v="1"/>
    <s v="MA-17560"/>
    <x v="15"/>
    <x v="2"/>
    <s v="United States"/>
    <x v="501"/>
    <x v="6"/>
    <x v="597"/>
    <x v="2"/>
    <x v="1621"/>
    <x v="1"/>
    <x v="2"/>
    <x v="1603"/>
    <x v="5236"/>
    <x v="4"/>
    <x v="0"/>
    <x v="6302"/>
  </r>
  <r>
    <n v="7989"/>
    <x v="3957"/>
    <x v="0"/>
    <x v="828"/>
    <x v="652"/>
    <x v="1"/>
    <s v="MA-17560"/>
    <x v="15"/>
    <x v="2"/>
    <s v="United States"/>
    <x v="501"/>
    <x v="6"/>
    <x v="597"/>
    <x v="2"/>
    <x v="1586"/>
    <x v="1"/>
    <x v="2"/>
    <x v="1568"/>
    <x v="3185"/>
    <x v="1"/>
    <x v="0"/>
    <x v="3587"/>
  </r>
  <r>
    <n v="7990"/>
    <x v="3957"/>
    <x v="0"/>
    <x v="828"/>
    <x v="652"/>
    <x v="1"/>
    <s v="MA-17560"/>
    <x v="15"/>
    <x v="2"/>
    <s v="United States"/>
    <x v="501"/>
    <x v="6"/>
    <x v="597"/>
    <x v="2"/>
    <x v="328"/>
    <x v="1"/>
    <x v="4"/>
    <x v="324"/>
    <x v="2748"/>
    <x v="7"/>
    <x v="0"/>
    <x v="3045"/>
  </r>
  <r>
    <n v="7991"/>
    <x v="3957"/>
    <x v="0"/>
    <x v="828"/>
    <x v="652"/>
    <x v="1"/>
    <s v="MA-17560"/>
    <x v="15"/>
    <x v="2"/>
    <s v="United States"/>
    <x v="501"/>
    <x v="6"/>
    <x v="597"/>
    <x v="2"/>
    <x v="1430"/>
    <x v="2"/>
    <x v="11"/>
    <x v="1409"/>
    <x v="5237"/>
    <x v="0"/>
    <x v="0"/>
    <x v="6303"/>
  </r>
  <r>
    <n v="7992"/>
    <x v="3958"/>
    <x v="0"/>
    <x v="403"/>
    <x v="432"/>
    <x v="2"/>
    <s v="VM-21835"/>
    <x v="718"/>
    <x v="0"/>
    <s v="United States"/>
    <x v="172"/>
    <x v="2"/>
    <x v="219"/>
    <x v="0"/>
    <x v="1197"/>
    <x v="1"/>
    <x v="8"/>
    <x v="1173"/>
    <x v="5238"/>
    <x v="4"/>
    <x v="6"/>
    <x v="6304"/>
  </r>
  <r>
    <n v="7993"/>
    <x v="3958"/>
    <x v="0"/>
    <x v="403"/>
    <x v="432"/>
    <x v="2"/>
    <s v="VM-21835"/>
    <x v="718"/>
    <x v="0"/>
    <s v="United States"/>
    <x v="172"/>
    <x v="2"/>
    <x v="219"/>
    <x v="0"/>
    <x v="1575"/>
    <x v="2"/>
    <x v="11"/>
    <x v="1557"/>
    <x v="4997"/>
    <x v="0"/>
    <x v="2"/>
    <x v="6305"/>
  </r>
  <r>
    <n v="7994"/>
    <x v="3959"/>
    <x v="1"/>
    <x v="312"/>
    <x v="78"/>
    <x v="0"/>
    <s v="MM-18055"/>
    <x v="514"/>
    <x v="0"/>
    <s v="United States"/>
    <x v="34"/>
    <x v="22"/>
    <x v="42"/>
    <x v="1"/>
    <x v="304"/>
    <x v="1"/>
    <x v="8"/>
    <x v="301"/>
    <x v="322"/>
    <x v="1"/>
    <x v="6"/>
    <x v="328"/>
  </r>
  <r>
    <n v="7995"/>
    <x v="3959"/>
    <x v="1"/>
    <x v="312"/>
    <x v="78"/>
    <x v="0"/>
    <s v="MM-18055"/>
    <x v="514"/>
    <x v="0"/>
    <s v="United States"/>
    <x v="34"/>
    <x v="22"/>
    <x v="42"/>
    <x v="1"/>
    <x v="317"/>
    <x v="0"/>
    <x v="0"/>
    <x v="314"/>
    <x v="3489"/>
    <x v="5"/>
    <x v="6"/>
    <x v="6306"/>
  </r>
  <r>
    <n v="7996"/>
    <x v="3959"/>
    <x v="1"/>
    <x v="312"/>
    <x v="78"/>
    <x v="0"/>
    <s v="MM-18055"/>
    <x v="514"/>
    <x v="0"/>
    <s v="United States"/>
    <x v="34"/>
    <x v="22"/>
    <x v="42"/>
    <x v="1"/>
    <x v="951"/>
    <x v="1"/>
    <x v="8"/>
    <x v="935"/>
    <x v="5239"/>
    <x v="5"/>
    <x v="6"/>
    <x v="6307"/>
  </r>
  <r>
    <n v="7997"/>
    <x v="3960"/>
    <x v="3"/>
    <x v="132"/>
    <x v="133"/>
    <x v="2"/>
    <s v="CR-12580"/>
    <x v="615"/>
    <x v="2"/>
    <s v="United States"/>
    <x v="70"/>
    <x v="1"/>
    <x v="88"/>
    <x v="1"/>
    <x v="240"/>
    <x v="2"/>
    <x v="11"/>
    <x v="238"/>
    <x v="5240"/>
    <x v="2"/>
    <x v="0"/>
    <x v="6308"/>
  </r>
  <r>
    <n v="7998"/>
    <x v="3960"/>
    <x v="3"/>
    <x v="132"/>
    <x v="133"/>
    <x v="2"/>
    <s v="CR-12580"/>
    <x v="615"/>
    <x v="2"/>
    <s v="United States"/>
    <x v="70"/>
    <x v="1"/>
    <x v="88"/>
    <x v="1"/>
    <x v="616"/>
    <x v="0"/>
    <x v="3"/>
    <x v="611"/>
    <x v="5241"/>
    <x v="13"/>
    <x v="2"/>
    <x v="6309"/>
  </r>
  <r>
    <n v="7999"/>
    <x v="3961"/>
    <x v="2"/>
    <x v="417"/>
    <x v="1278"/>
    <x v="2"/>
    <s v="BS-11365"/>
    <x v="740"/>
    <x v="1"/>
    <s v="United States"/>
    <x v="4"/>
    <x v="4"/>
    <x v="59"/>
    <x v="1"/>
    <x v="852"/>
    <x v="0"/>
    <x v="5"/>
    <x v="837"/>
    <x v="5242"/>
    <x v="3"/>
    <x v="0"/>
    <x v="6310"/>
  </r>
  <r>
    <n v="8000"/>
    <x v="3961"/>
    <x v="2"/>
    <x v="417"/>
    <x v="1278"/>
    <x v="2"/>
    <s v="BS-11365"/>
    <x v="740"/>
    <x v="1"/>
    <s v="United States"/>
    <x v="4"/>
    <x v="4"/>
    <x v="59"/>
    <x v="1"/>
    <x v="336"/>
    <x v="1"/>
    <x v="9"/>
    <x v="332"/>
    <x v="5243"/>
    <x v="4"/>
    <x v="0"/>
    <x v="6311"/>
  </r>
  <r>
    <n v="8001"/>
    <x v="3962"/>
    <x v="1"/>
    <x v="627"/>
    <x v="1122"/>
    <x v="1"/>
    <s v="RD-19585"/>
    <x v="361"/>
    <x v="0"/>
    <s v="United States"/>
    <x v="362"/>
    <x v="23"/>
    <x v="444"/>
    <x v="2"/>
    <x v="781"/>
    <x v="2"/>
    <x v="7"/>
    <x v="772"/>
    <x v="2392"/>
    <x v="4"/>
    <x v="0"/>
    <x v="6312"/>
  </r>
  <r>
    <n v="8002"/>
    <x v="3963"/>
    <x v="1"/>
    <x v="295"/>
    <x v="631"/>
    <x v="2"/>
    <s v="KD-16270"/>
    <x v="30"/>
    <x v="0"/>
    <s v="United States"/>
    <x v="1"/>
    <x v="1"/>
    <x v="3"/>
    <x v="1"/>
    <x v="1135"/>
    <x v="2"/>
    <x v="11"/>
    <x v="1114"/>
    <x v="5244"/>
    <x v="5"/>
    <x v="0"/>
    <x v="6313"/>
  </r>
  <r>
    <n v="8003"/>
    <x v="3963"/>
    <x v="1"/>
    <x v="295"/>
    <x v="631"/>
    <x v="2"/>
    <s v="KD-16270"/>
    <x v="30"/>
    <x v="0"/>
    <s v="United States"/>
    <x v="1"/>
    <x v="1"/>
    <x v="3"/>
    <x v="1"/>
    <x v="327"/>
    <x v="1"/>
    <x v="14"/>
    <x v="33"/>
    <x v="4751"/>
    <x v="3"/>
    <x v="0"/>
    <x v="6314"/>
  </r>
  <r>
    <n v="8004"/>
    <x v="3964"/>
    <x v="2"/>
    <x v="588"/>
    <x v="544"/>
    <x v="2"/>
    <s v="AA-10645"/>
    <x v="731"/>
    <x v="0"/>
    <s v="United States"/>
    <x v="90"/>
    <x v="31"/>
    <x v="111"/>
    <x v="3"/>
    <x v="1623"/>
    <x v="2"/>
    <x v="7"/>
    <x v="1604"/>
    <x v="5245"/>
    <x v="0"/>
    <x v="0"/>
    <x v="6315"/>
  </r>
  <r>
    <n v="8005"/>
    <x v="3964"/>
    <x v="2"/>
    <x v="588"/>
    <x v="544"/>
    <x v="2"/>
    <s v="AA-10645"/>
    <x v="731"/>
    <x v="0"/>
    <s v="United States"/>
    <x v="90"/>
    <x v="31"/>
    <x v="111"/>
    <x v="3"/>
    <x v="677"/>
    <x v="0"/>
    <x v="5"/>
    <x v="671"/>
    <x v="5246"/>
    <x v="1"/>
    <x v="0"/>
    <x v="6316"/>
  </r>
  <r>
    <n v="8006"/>
    <x v="3964"/>
    <x v="2"/>
    <x v="588"/>
    <x v="544"/>
    <x v="2"/>
    <s v="AA-10645"/>
    <x v="731"/>
    <x v="0"/>
    <s v="United States"/>
    <x v="90"/>
    <x v="31"/>
    <x v="111"/>
    <x v="3"/>
    <x v="875"/>
    <x v="0"/>
    <x v="5"/>
    <x v="860"/>
    <x v="765"/>
    <x v="0"/>
    <x v="0"/>
    <x v="3413"/>
  </r>
  <r>
    <n v="8007"/>
    <x v="3965"/>
    <x v="0"/>
    <x v="877"/>
    <x v="1202"/>
    <x v="1"/>
    <s v="MC-18100"/>
    <x v="498"/>
    <x v="0"/>
    <s v="United States"/>
    <x v="126"/>
    <x v="4"/>
    <x v="159"/>
    <x v="1"/>
    <x v="1506"/>
    <x v="1"/>
    <x v="13"/>
    <x v="1484"/>
    <x v="5247"/>
    <x v="13"/>
    <x v="0"/>
    <x v="6317"/>
  </r>
  <r>
    <n v="8008"/>
    <x v="3966"/>
    <x v="1"/>
    <x v="972"/>
    <x v="1005"/>
    <x v="1"/>
    <s v="AA-10645"/>
    <x v="731"/>
    <x v="0"/>
    <s v="United States"/>
    <x v="268"/>
    <x v="26"/>
    <x v="335"/>
    <x v="2"/>
    <x v="273"/>
    <x v="1"/>
    <x v="4"/>
    <x v="270"/>
    <x v="5248"/>
    <x v="4"/>
    <x v="0"/>
    <x v="6318"/>
  </r>
  <r>
    <n v="8009"/>
    <x v="3966"/>
    <x v="1"/>
    <x v="972"/>
    <x v="1005"/>
    <x v="1"/>
    <s v="AA-10645"/>
    <x v="731"/>
    <x v="0"/>
    <s v="United States"/>
    <x v="268"/>
    <x v="26"/>
    <x v="335"/>
    <x v="2"/>
    <x v="258"/>
    <x v="1"/>
    <x v="10"/>
    <x v="33"/>
    <x v="1938"/>
    <x v="1"/>
    <x v="0"/>
    <x v="2086"/>
  </r>
  <r>
    <n v="8010"/>
    <x v="3966"/>
    <x v="1"/>
    <x v="972"/>
    <x v="1005"/>
    <x v="1"/>
    <s v="AA-10645"/>
    <x v="731"/>
    <x v="0"/>
    <s v="United States"/>
    <x v="268"/>
    <x v="26"/>
    <x v="335"/>
    <x v="2"/>
    <x v="1802"/>
    <x v="0"/>
    <x v="1"/>
    <x v="1783"/>
    <x v="5249"/>
    <x v="2"/>
    <x v="0"/>
    <x v="6319"/>
  </r>
  <r>
    <n v="8011"/>
    <x v="3967"/>
    <x v="2"/>
    <x v="461"/>
    <x v="1279"/>
    <x v="0"/>
    <s v="QJ-19255"/>
    <x v="425"/>
    <x v="1"/>
    <s v="United States"/>
    <x v="10"/>
    <x v="9"/>
    <x v="63"/>
    <x v="3"/>
    <x v="954"/>
    <x v="1"/>
    <x v="10"/>
    <x v="938"/>
    <x v="5250"/>
    <x v="5"/>
    <x v="2"/>
    <x v="6320"/>
  </r>
  <r>
    <n v="8012"/>
    <x v="3968"/>
    <x v="1"/>
    <x v="782"/>
    <x v="687"/>
    <x v="2"/>
    <s v="JM-16195"/>
    <x v="594"/>
    <x v="0"/>
    <s v="United States"/>
    <x v="34"/>
    <x v="22"/>
    <x v="42"/>
    <x v="1"/>
    <x v="1804"/>
    <x v="2"/>
    <x v="7"/>
    <x v="1785"/>
    <x v="5251"/>
    <x v="3"/>
    <x v="2"/>
    <x v="6321"/>
  </r>
  <r>
    <n v="8013"/>
    <x v="3969"/>
    <x v="3"/>
    <x v="1126"/>
    <x v="1169"/>
    <x v="3"/>
    <s v="TB-21625"/>
    <x v="577"/>
    <x v="0"/>
    <s v="United States"/>
    <x v="20"/>
    <x v="15"/>
    <x v="29"/>
    <x v="3"/>
    <x v="896"/>
    <x v="1"/>
    <x v="8"/>
    <x v="880"/>
    <x v="5252"/>
    <x v="2"/>
    <x v="2"/>
    <x v="6322"/>
  </r>
  <r>
    <n v="8014"/>
    <x v="3969"/>
    <x v="3"/>
    <x v="1126"/>
    <x v="1169"/>
    <x v="3"/>
    <s v="TB-21625"/>
    <x v="577"/>
    <x v="0"/>
    <s v="United States"/>
    <x v="20"/>
    <x v="15"/>
    <x v="29"/>
    <x v="3"/>
    <x v="46"/>
    <x v="2"/>
    <x v="11"/>
    <x v="46"/>
    <x v="5253"/>
    <x v="8"/>
    <x v="0"/>
    <x v="6323"/>
  </r>
  <r>
    <n v="8015"/>
    <x v="3969"/>
    <x v="3"/>
    <x v="1126"/>
    <x v="1169"/>
    <x v="3"/>
    <s v="TB-21625"/>
    <x v="577"/>
    <x v="0"/>
    <s v="United States"/>
    <x v="20"/>
    <x v="15"/>
    <x v="29"/>
    <x v="3"/>
    <x v="1321"/>
    <x v="1"/>
    <x v="13"/>
    <x v="1298"/>
    <x v="5254"/>
    <x v="7"/>
    <x v="0"/>
    <x v="6324"/>
  </r>
  <r>
    <n v="8016"/>
    <x v="3969"/>
    <x v="3"/>
    <x v="1126"/>
    <x v="1169"/>
    <x v="3"/>
    <s v="TB-21625"/>
    <x v="577"/>
    <x v="0"/>
    <s v="United States"/>
    <x v="20"/>
    <x v="15"/>
    <x v="29"/>
    <x v="3"/>
    <x v="545"/>
    <x v="0"/>
    <x v="5"/>
    <x v="540"/>
    <x v="609"/>
    <x v="1"/>
    <x v="0"/>
    <x v="619"/>
  </r>
  <r>
    <n v="8017"/>
    <x v="3970"/>
    <x v="2"/>
    <x v="340"/>
    <x v="478"/>
    <x v="2"/>
    <s v="NF-18595"/>
    <x v="376"/>
    <x v="2"/>
    <s v="United States"/>
    <x v="152"/>
    <x v="24"/>
    <x v="402"/>
    <x v="3"/>
    <x v="1308"/>
    <x v="0"/>
    <x v="5"/>
    <x v="1284"/>
    <x v="5255"/>
    <x v="5"/>
    <x v="2"/>
    <x v="6325"/>
  </r>
  <r>
    <n v="8018"/>
    <x v="3970"/>
    <x v="2"/>
    <x v="340"/>
    <x v="478"/>
    <x v="2"/>
    <s v="NF-18595"/>
    <x v="376"/>
    <x v="2"/>
    <s v="United States"/>
    <x v="152"/>
    <x v="24"/>
    <x v="402"/>
    <x v="3"/>
    <x v="1005"/>
    <x v="1"/>
    <x v="6"/>
    <x v="988"/>
    <x v="2791"/>
    <x v="6"/>
    <x v="2"/>
    <x v="6326"/>
  </r>
  <r>
    <n v="8019"/>
    <x v="3971"/>
    <x v="3"/>
    <x v="161"/>
    <x v="163"/>
    <x v="0"/>
    <s v="BF-11020"/>
    <x v="292"/>
    <x v="1"/>
    <s v="United States"/>
    <x v="494"/>
    <x v="1"/>
    <x v="589"/>
    <x v="1"/>
    <x v="194"/>
    <x v="2"/>
    <x v="7"/>
    <x v="193"/>
    <x v="5046"/>
    <x v="7"/>
    <x v="2"/>
    <x v="6034"/>
  </r>
  <r>
    <n v="8020"/>
    <x v="3972"/>
    <x v="3"/>
    <x v="808"/>
    <x v="133"/>
    <x v="2"/>
    <s v="NP-18670"/>
    <x v="73"/>
    <x v="0"/>
    <s v="United States"/>
    <x v="285"/>
    <x v="25"/>
    <x v="357"/>
    <x v="2"/>
    <x v="1612"/>
    <x v="1"/>
    <x v="9"/>
    <x v="1594"/>
    <x v="4585"/>
    <x v="12"/>
    <x v="0"/>
    <x v="6327"/>
  </r>
  <r>
    <n v="8021"/>
    <x v="3972"/>
    <x v="3"/>
    <x v="808"/>
    <x v="133"/>
    <x v="2"/>
    <s v="NP-18670"/>
    <x v="73"/>
    <x v="0"/>
    <s v="United States"/>
    <x v="285"/>
    <x v="25"/>
    <x v="357"/>
    <x v="2"/>
    <x v="1017"/>
    <x v="1"/>
    <x v="10"/>
    <x v="999"/>
    <x v="2722"/>
    <x v="0"/>
    <x v="0"/>
    <x v="3975"/>
  </r>
  <r>
    <n v="8022"/>
    <x v="3973"/>
    <x v="2"/>
    <x v="609"/>
    <x v="653"/>
    <x v="1"/>
    <s v="HM-14860"/>
    <x v="447"/>
    <x v="1"/>
    <s v="United States"/>
    <x v="61"/>
    <x v="5"/>
    <x v="162"/>
    <x v="2"/>
    <x v="1252"/>
    <x v="1"/>
    <x v="9"/>
    <x v="1227"/>
    <x v="5256"/>
    <x v="1"/>
    <x v="3"/>
    <x v="6328"/>
  </r>
  <r>
    <n v="8023"/>
    <x v="3973"/>
    <x v="2"/>
    <x v="609"/>
    <x v="653"/>
    <x v="1"/>
    <s v="HM-14860"/>
    <x v="447"/>
    <x v="1"/>
    <s v="United States"/>
    <x v="61"/>
    <x v="5"/>
    <x v="162"/>
    <x v="2"/>
    <x v="1664"/>
    <x v="1"/>
    <x v="12"/>
    <x v="1643"/>
    <x v="1190"/>
    <x v="2"/>
    <x v="2"/>
    <x v="6329"/>
  </r>
  <r>
    <n v="8024"/>
    <x v="3973"/>
    <x v="2"/>
    <x v="609"/>
    <x v="653"/>
    <x v="1"/>
    <s v="HM-14860"/>
    <x v="447"/>
    <x v="1"/>
    <s v="United States"/>
    <x v="61"/>
    <x v="5"/>
    <x v="162"/>
    <x v="2"/>
    <x v="499"/>
    <x v="0"/>
    <x v="1"/>
    <x v="494"/>
    <x v="2854"/>
    <x v="2"/>
    <x v="4"/>
    <x v="3172"/>
  </r>
  <r>
    <n v="8025"/>
    <x v="3973"/>
    <x v="2"/>
    <x v="609"/>
    <x v="653"/>
    <x v="1"/>
    <s v="HM-14860"/>
    <x v="447"/>
    <x v="1"/>
    <s v="United States"/>
    <x v="61"/>
    <x v="5"/>
    <x v="162"/>
    <x v="2"/>
    <x v="1581"/>
    <x v="1"/>
    <x v="8"/>
    <x v="1563"/>
    <x v="5257"/>
    <x v="7"/>
    <x v="3"/>
    <x v="6330"/>
  </r>
  <r>
    <n v="8026"/>
    <x v="3974"/>
    <x v="1"/>
    <x v="861"/>
    <x v="459"/>
    <x v="0"/>
    <s v="DM-13525"/>
    <x v="760"/>
    <x v="1"/>
    <s v="United States"/>
    <x v="20"/>
    <x v="15"/>
    <x v="45"/>
    <x v="3"/>
    <x v="1805"/>
    <x v="0"/>
    <x v="5"/>
    <x v="1786"/>
    <x v="5258"/>
    <x v="0"/>
    <x v="0"/>
    <x v="6331"/>
  </r>
  <r>
    <n v="8027"/>
    <x v="3974"/>
    <x v="1"/>
    <x v="861"/>
    <x v="459"/>
    <x v="0"/>
    <s v="DM-13525"/>
    <x v="760"/>
    <x v="1"/>
    <s v="United States"/>
    <x v="20"/>
    <x v="15"/>
    <x v="45"/>
    <x v="3"/>
    <x v="1819"/>
    <x v="1"/>
    <x v="4"/>
    <x v="1799"/>
    <x v="5259"/>
    <x v="7"/>
    <x v="0"/>
    <x v="6332"/>
  </r>
  <r>
    <n v="8028"/>
    <x v="3974"/>
    <x v="1"/>
    <x v="861"/>
    <x v="459"/>
    <x v="0"/>
    <s v="DM-13525"/>
    <x v="760"/>
    <x v="1"/>
    <s v="United States"/>
    <x v="20"/>
    <x v="15"/>
    <x v="45"/>
    <x v="3"/>
    <x v="84"/>
    <x v="2"/>
    <x v="11"/>
    <x v="84"/>
    <x v="86"/>
    <x v="7"/>
    <x v="0"/>
    <x v="86"/>
  </r>
  <r>
    <n v="8029"/>
    <x v="3974"/>
    <x v="1"/>
    <x v="861"/>
    <x v="459"/>
    <x v="0"/>
    <s v="DM-13525"/>
    <x v="760"/>
    <x v="1"/>
    <s v="United States"/>
    <x v="20"/>
    <x v="15"/>
    <x v="45"/>
    <x v="3"/>
    <x v="1662"/>
    <x v="1"/>
    <x v="4"/>
    <x v="1641"/>
    <x v="4321"/>
    <x v="4"/>
    <x v="0"/>
    <x v="5051"/>
  </r>
  <r>
    <n v="8030"/>
    <x v="3975"/>
    <x v="0"/>
    <x v="147"/>
    <x v="829"/>
    <x v="1"/>
    <s v="JF-15565"/>
    <x v="535"/>
    <x v="0"/>
    <s v="United States"/>
    <x v="52"/>
    <x v="5"/>
    <x v="65"/>
    <x v="2"/>
    <x v="176"/>
    <x v="2"/>
    <x v="11"/>
    <x v="175"/>
    <x v="5260"/>
    <x v="5"/>
    <x v="2"/>
    <x v="6333"/>
  </r>
  <r>
    <n v="8031"/>
    <x v="3976"/>
    <x v="0"/>
    <x v="676"/>
    <x v="1280"/>
    <x v="1"/>
    <s v="NM-18520"/>
    <x v="392"/>
    <x v="0"/>
    <s v="United States"/>
    <x v="112"/>
    <x v="5"/>
    <x v="139"/>
    <x v="2"/>
    <x v="1006"/>
    <x v="0"/>
    <x v="5"/>
    <x v="1372"/>
    <x v="5261"/>
    <x v="1"/>
    <x v="7"/>
    <x v="6334"/>
  </r>
  <r>
    <n v="8032"/>
    <x v="3976"/>
    <x v="0"/>
    <x v="676"/>
    <x v="1280"/>
    <x v="1"/>
    <s v="NM-18520"/>
    <x v="392"/>
    <x v="0"/>
    <s v="United States"/>
    <x v="112"/>
    <x v="5"/>
    <x v="139"/>
    <x v="2"/>
    <x v="747"/>
    <x v="1"/>
    <x v="10"/>
    <x v="738"/>
    <x v="233"/>
    <x v="2"/>
    <x v="2"/>
    <x v="1446"/>
  </r>
  <r>
    <n v="8033"/>
    <x v="3977"/>
    <x v="1"/>
    <x v="608"/>
    <x v="1218"/>
    <x v="2"/>
    <s v="MV-17485"/>
    <x v="597"/>
    <x v="0"/>
    <s v="United States"/>
    <x v="12"/>
    <x v="5"/>
    <x v="16"/>
    <x v="2"/>
    <x v="681"/>
    <x v="1"/>
    <x v="10"/>
    <x v="675"/>
    <x v="1107"/>
    <x v="1"/>
    <x v="2"/>
    <x v="3062"/>
  </r>
  <r>
    <n v="8034"/>
    <x v="3977"/>
    <x v="1"/>
    <x v="608"/>
    <x v="1218"/>
    <x v="2"/>
    <s v="MV-17485"/>
    <x v="597"/>
    <x v="0"/>
    <s v="United States"/>
    <x v="12"/>
    <x v="5"/>
    <x v="16"/>
    <x v="2"/>
    <x v="1699"/>
    <x v="1"/>
    <x v="8"/>
    <x v="1678"/>
    <x v="5262"/>
    <x v="0"/>
    <x v="3"/>
    <x v="6335"/>
  </r>
  <r>
    <n v="8035"/>
    <x v="3977"/>
    <x v="1"/>
    <x v="608"/>
    <x v="1218"/>
    <x v="2"/>
    <s v="MV-17485"/>
    <x v="597"/>
    <x v="0"/>
    <s v="United States"/>
    <x v="12"/>
    <x v="5"/>
    <x v="16"/>
    <x v="2"/>
    <x v="1377"/>
    <x v="0"/>
    <x v="5"/>
    <x v="1353"/>
    <x v="5263"/>
    <x v="6"/>
    <x v="7"/>
    <x v="6336"/>
  </r>
  <r>
    <n v="8036"/>
    <x v="3977"/>
    <x v="1"/>
    <x v="608"/>
    <x v="1218"/>
    <x v="2"/>
    <s v="MV-17485"/>
    <x v="597"/>
    <x v="0"/>
    <s v="United States"/>
    <x v="12"/>
    <x v="5"/>
    <x v="16"/>
    <x v="2"/>
    <x v="745"/>
    <x v="1"/>
    <x v="2"/>
    <x v="736"/>
    <x v="877"/>
    <x v="0"/>
    <x v="2"/>
    <x v="910"/>
  </r>
  <r>
    <n v="8037"/>
    <x v="3978"/>
    <x v="1"/>
    <x v="1181"/>
    <x v="238"/>
    <x v="2"/>
    <s v="AG-10270"/>
    <x v="8"/>
    <x v="0"/>
    <s v="United States"/>
    <x v="104"/>
    <x v="31"/>
    <x v="128"/>
    <x v="3"/>
    <x v="1375"/>
    <x v="1"/>
    <x v="8"/>
    <x v="1351"/>
    <x v="1023"/>
    <x v="5"/>
    <x v="0"/>
    <x v="6337"/>
  </r>
  <r>
    <n v="8038"/>
    <x v="3979"/>
    <x v="3"/>
    <x v="815"/>
    <x v="730"/>
    <x v="1"/>
    <s v="BF-11275"/>
    <x v="667"/>
    <x v="1"/>
    <s v="United States"/>
    <x v="38"/>
    <x v="32"/>
    <x v="112"/>
    <x v="0"/>
    <x v="1803"/>
    <x v="1"/>
    <x v="9"/>
    <x v="1784"/>
    <x v="5264"/>
    <x v="1"/>
    <x v="0"/>
    <x v="6338"/>
  </r>
  <r>
    <n v="8039"/>
    <x v="3980"/>
    <x v="3"/>
    <x v="160"/>
    <x v="354"/>
    <x v="0"/>
    <s v="JC-15775"/>
    <x v="547"/>
    <x v="0"/>
    <s v="United States"/>
    <x v="1"/>
    <x v="1"/>
    <x v="3"/>
    <x v="1"/>
    <x v="1106"/>
    <x v="0"/>
    <x v="0"/>
    <x v="1086"/>
    <x v="2683"/>
    <x v="1"/>
    <x v="11"/>
    <x v="6339"/>
  </r>
  <r>
    <n v="8040"/>
    <x v="3981"/>
    <x v="3"/>
    <x v="170"/>
    <x v="1171"/>
    <x v="0"/>
    <s v="CM-11815"/>
    <x v="698"/>
    <x v="1"/>
    <s v="United States"/>
    <x v="4"/>
    <x v="4"/>
    <x v="60"/>
    <x v="1"/>
    <x v="167"/>
    <x v="0"/>
    <x v="1"/>
    <x v="166"/>
    <x v="340"/>
    <x v="5"/>
    <x v="2"/>
    <x v="6340"/>
  </r>
  <r>
    <n v="8041"/>
    <x v="3981"/>
    <x v="3"/>
    <x v="170"/>
    <x v="1171"/>
    <x v="0"/>
    <s v="CM-11815"/>
    <x v="698"/>
    <x v="1"/>
    <s v="United States"/>
    <x v="4"/>
    <x v="4"/>
    <x v="60"/>
    <x v="1"/>
    <x v="621"/>
    <x v="1"/>
    <x v="4"/>
    <x v="615"/>
    <x v="720"/>
    <x v="5"/>
    <x v="0"/>
    <x v="738"/>
  </r>
  <r>
    <n v="8042"/>
    <x v="3981"/>
    <x v="3"/>
    <x v="170"/>
    <x v="1171"/>
    <x v="0"/>
    <s v="CM-11815"/>
    <x v="698"/>
    <x v="1"/>
    <s v="United States"/>
    <x v="4"/>
    <x v="4"/>
    <x v="60"/>
    <x v="1"/>
    <x v="1350"/>
    <x v="2"/>
    <x v="11"/>
    <x v="1327"/>
    <x v="5265"/>
    <x v="0"/>
    <x v="0"/>
    <x v="6341"/>
  </r>
  <r>
    <n v="8043"/>
    <x v="3982"/>
    <x v="3"/>
    <x v="825"/>
    <x v="1097"/>
    <x v="1"/>
    <s v="PV-18985"/>
    <x v="391"/>
    <x v="2"/>
    <s v="United States"/>
    <x v="471"/>
    <x v="31"/>
    <x v="564"/>
    <x v="3"/>
    <x v="404"/>
    <x v="2"/>
    <x v="11"/>
    <x v="400"/>
    <x v="433"/>
    <x v="4"/>
    <x v="0"/>
    <x v="443"/>
  </r>
  <r>
    <n v="8044"/>
    <x v="3982"/>
    <x v="3"/>
    <x v="825"/>
    <x v="1097"/>
    <x v="1"/>
    <s v="PV-18985"/>
    <x v="391"/>
    <x v="2"/>
    <s v="United States"/>
    <x v="471"/>
    <x v="31"/>
    <x v="564"/>
    <x v="3"/>
    <x v="1831"/>
    <x v="0"/>
    <x v="5"/>
    <x v="1810"/>
    <x v="4111"/>
    <x v="7"/>
    <x v="0"/>
    <x v="6342"/>
  </r>
  <r>
    <n v="8045"/>
    <x v="3983"/>
    <x v="3"/>
    <x v="175"/>
    <x v="31"/>
    <x v="0"/>
    <s v="DO-13645"/>
    <x v="770"/>
    <x v="0"/>
    <s v="United States"/>
    <x v="288"/>
    <x v="7"/>
    <x v="362"/>
    <x v="1"/>
    <x v="102"/>
    <x v="1"/>
    <x v="8"/>
    <x v="102"/>
    <x v="5266"/>
    <x v="6"/>
    <x v="2"/>
    <x v="6343"/>
  </r>
  <r>
    <n v="8046"/>
    <x v="3984"/>
    <x v="0"/>
    <x v="873"/>
    <x v="926"/>
    <x v="1"/>
    <s v="HA-14905"/>
    <x v="456"/>
    <x v="0"/>
    <s v="United States"/>
    <x v="20"/>
    <x v="15"/>
    <x v="45"/>
    <x v="3"/>
    <x v="1152"/>
    <x v="1"/>
    <x v="9"/>
    <x v="1131"/>
    <x v="5267"/>
    <x v="2"/>
    <x v="0"/>
    <x v="6344"/>
  </r>
  <r>
    <n v="8047"/>
    <x v="3985"/>
    <x v="0"/>
    <x v="272"/>
    <x v="24"/>
    <x v="0"/>
    <s v="SH-20395"/>
    <x v="129"/>
    <x v="0"/>
    <s v="United States"/>
    <x v="191"/>
    <x v="24"/>
    <x v="242"/>
    <x v="3"/>
    <x v="1699"/>
    <x v="1"/>
    <x v="8"/>
    <x v="1678"/>
    <x v="3631"/>
    <x v="1"/>
    <x v="6"/>
    <x v="4144"/>
  </r>
  <r>
    <n v="8048"/>
    <x v="3986"/>
    <x v="3"/>
    <x v="132"/>
    <x v="373"/>
    <x v="0"/>
    <s v="JM-16195"/>
    <x v="594"/>
    <x v="0"/>
    <s v="United States"/>
    <x v="40"/>
    <x v="3"/>
    <x v="124"/>
    <x v="0"/>
    <x v="987"/>
    <x v="1"/>
    <x v="10"/>
    <x v="971"/>
    <x v="3965"/>
    <x v="1"/>
    <x v="2"/>
    <x v="6345"/>
  </r>
  <r>
    <n v="8049"/>
    <x v="3987"/>
    <x v="0"/>
    <x v="894"/>
    <x v="445"/>
    <x v="1"/>
    <s v="DK-13225"/>
    <x v="158"/>
    <x v="1"/>
    <s v="United States"/>
    <x v="20"/>
    <x v="15"/>
    <x v="45"/>
    <x v="3"/>
    <x v="1725"/>
    <x v="1"/>
    <x v="9"/>
    <x v="1703"/>
    <x v="3828"/>
    <x v="3"/>
    <x v="0"/>
    <x v="4401"/>
  </r>
  <r>
    <n v="8050"/>
    <x v="3988"/>
    <x v="2"/>
    <x v="467"/>
    <x v="839"/>
    <x v="1"/>
    <s v="CM-12715"/>
    <x v="782"/>
    <x v="1"/>
    <s v="United States"/>
    <x v="10"/>
    <x v="9"/>
    <x v="11"/>
    <x v="3"/>
    <x v="122"/>
    <x v="1"/>
    <x v="8"/>
    <x v="122"/>
    <x v="3649"/>
    <x v="2"/>
    <x v="6"/>
    <x v="4169"/>
  </r>
  <r>
    <n v="8051"/>
    <x v="3988"/>
    <x v="2"/>
    <x v="467"/>
    <x v="839"/>
    <x v="1"/>
    <s v="CM-12715"/>
    <x v="782"/>
    <x v="1"/>
    <s v="United States"/>
    <x v="10"/>
    <x v="9"/>
    <x v="11"/>
    <x v="3"/>
    <x v="750"/>
    <x v="0"/>
    <x v="5"/>
    <x v="741"/>
    <x v="4571"/>
    <x v="7"/>
    <x v="2"/>
    <x v="6346"/>
  </r>
  <r>
    <n v="8052"/>
    <x v="3988"/>
    <x v="2"/>
    <x v="467"/>
    <x v="839"/>
    <x v="1"/>
    <s v="CM-12715"/>
    <x v="782"/>
    <x v="1"/>
    <s v="United States"/>
    <x v="10"/>
    <x v="9"/>
    <x v="11"/>
    <x v="3"/>
    <x v="22"/>
    <x v="1"/>
    <x v="9"/>
    <x v="22"/>
    <x v="3101"/>
    <x v="5"/>
    <x v="2"/>
    <x v="6347"/>
  </r>
  <r>
    <n v="8053"/>
    <x v="3989"/>
    <x v="2"/>
    <x v="686"/>
    <x v="137"/>
    <x v="0"/>
    <s v="BF-10975"/>
    <x v="541"/>
    <x v="1"/>
    <s v="United States"/>
    <x v="20"/>
    <x v="15"/>
    <x v="29"/>
    <x v="3"/>
    <x v="879"/>
    <x v="1"/>
    <x v="6"/>
    <x v="864"/>
    <x v="1465"/>
    <x v="1"/>
    <x v="0"/>
    <x v="6036"/>
  </r>
  <r>
    <n v="8054"/>
    <x v="3990"/>
    <x v="3"/>
    <x v="394"/>
    <x v="391"/>
    <x v="1"/>
    <s v="SF-20965"/>
    <x v="245"/>
    <x v="1"/>
    <s v="United States"/>
    <x v="10"/>
    <x v="9"/>
    <x v="63"/>
    <x v="3"/>
    <x v="608"/>
    <x v="1"/>
    <x v="8"/>
    <x v="603"/>
    <x v="5268"/>
    <x v="7"/>
    <x v="6"/>
    <x v="6348"/>
  </r>
  <r>
    <n v="8055"/>
    <x v="3991"/>
    <x v="1"/>
    <x v="834"/>
    <x v="136"/>
    <x v="1"/>
    <s v="CB-12025"/>
    <x v="90"/>
    <x v="0"/>
    <s v="United States"/>
    <x v="1"/>
    <x v="1"/>
    <x v="13"/>
    <x v="1"/>
    <x v="518"/>
    <x v="1"/>
    <x v="4"/>
    <x v="513"/>
    <x v="5269"/>
    <x v="2"/>
    <x v="0"/>
    <x v="6349"/>
  </r>
  <r>
    <n v="8056"/>
    <x v="3991"/>
    <x v="1"/>
    <x v="834"/>
    <x v="136"/>
    <x v="1"/>
    <s v="CB-12025"/>
    <x v="90"/>
    <x v="0"/>
    <s v="United States"/>
    <x v="1"/>
    <x v="1"/>
    <x v="13"/>
    <x v="1"/>
    <x v="199"/>
    <x v="0"/>
    <x v="0"/>
    <x v="198"/>
    <x v="1496"/>
    <x v="0"/>
    <x v="11"/>
    <x v="6350"/>
  </r>
  <r>
    <n v="8057"/>
    <x v="3991"/>
    <x v="1"/>
    <x v="834"/>
    <x v="136"/>
    <x v="1"/>
    <s v="CB-12025"/>
    <x v="90"/>
    <x v="0"/>
    <s v="United States"/>
    <x v="1"/>
    <x v="1"/>
    <x v="13"/>
    <x v="1"/>
    <x v="459"/>
    <x v="1"/>
    <x v="4"/>
    <x v="455"/>
    <x v="5270"/>
    <x v="6"/>
    <x v="0"/>
    <x v="6351"/>
  </r>
  <r>
    <n v="8058"/>
    <x v="3991"/>
    <x v="1"/>
    <x v="834"/>
    <x v="136"/>
    <x v="1"/>
    <s v="CB-12025"/>
    <x v="90"/>
    <x v="0"/>
    <s v="United States"/>
    <x v="1"/>
    <x v="1"/>
    <x v="13"/>
    <x v="1"/>
    <x v="1339"/>
    <x v="1"/>
    <x v="8"/>
    <x v="1315"/>
    <x v="5271"/>
    <x v="2"/>
    <x v="2"/>
    <x v="6352"/>
  </r>
  <r>
    <n v="8059"/>
    <x v="3991"/>
    <x v="1"/>
    <x v="834"/>
    <x v="136"/>
    <x v="1"/>
    <s v="CB-12025"/>
    <x v="90"/>
    <x v="0"/>
    <s v="United States"/>
    <x v="1"/>
    <x v="1"/>
    <x v="13"/>
    <x v="1"/>
    <x v="831"/>
    <x v="2"/>
    <x v="7"/>
    <x v="818"/>
    <x v="752"/>
    <x v="1"/>
    <x v="2"/>
    <x v="2740"/>
  </r>
  <r>
    <n v="8060"/>
    <x v="3991"/>
    <x v="1"/>
    <x v="834"/>
    <x v="136"/>
    <x v="1"/>
    <s v="CB-12025"/>
    <x v="90"/>
    <x v="0"/>
    <s v="United States"/>
    <x v="1"/>
    <x v="1"/>
    <x v="13"/>
    <x v="1"/>
    <x v="1035"/>
    <x v="0"/>
    <x v="5"/>
    <x v="322"/>
    <x v="1353"/>
    <x v="0"/>
    <x v="0"/>
    <x v="6353"/>
  </r>
  <r>
    <n v="8061"/>
    <x v="3992"/>
    <x v="1"/>
    <x v="1181"/>
    <x v="1068"/>
    <x v="1"/>
    <s v="TC-20980"/>
    <x v="568"/>
    <x v="1"/>
    <s v="United States"/>
    <x v="85"/>
    <x v="15"/>
    <x v="254"/>
    <x v="3"/>
    <x v="314"/>
    <x v="1"/>
    <x v="10"/>
    <x v="311"/>
    <x v="3733"/>
    <x v="2"/>
    <x v="0"/>
    <x v="4271"/>
  </r>
  <r>
    <n v="8062"/>
    <x v="3992"/>
    <x v="1"/>
    <x v="1181"/>
    <x v="1068"/>
    <x v="1"/>
    <s v="TC-20980"/>
    <x v="568"/>
    <x v="1"/>
    <s v="United States"/>
    <x v="85"/>
    <x v="15"/>
    <x v="254"/>
    <x v="3"/>
    <x v="1329"/>
    <x v="1"/>
    <x v="8"/>
    <x v="1305"/>
    <x v="671"/>
    <x v="0"/>
    <x v="2"/>
    <x v="683"/>
  </r>
  <r>
    <n v="8063"/>
    <x v="3993"/>
    <x v="0"/>
    <x v="77"/>
    <x v="333"/>
    <x v="2"/>
    <s v="LW-17215"/>
    <x v="560"/>
    <x v="0"/>
    <s v="United States"/>
    <x v="30"/>
    <x v="15"/>
    <x v="144"/>
    <x v="3"/>
    <x v="506"/>
    <x v="2"/>
    <x v="7"/>
    <x v="501"/>
    <x v="2392"/>
    <x v="4"/>
    <x v="0"/>
    <x v="2603"/>
  </r>
  <r>
    <n v="8064"/>
    <x v="3993"/>
    <x v="0"/>
    <x v="77"/>
    <x v="333"/>
    <x v="2"/>
    <s v="LW-17215"/>
    <x v="560"/>
    <x v="0"/>
    <s v="United States"/>
    <x v="30"/>
    <x v="15"/>
    <x v="144"/>
    <x v="3"/>
    <x v="1211"/>
    <x v="2"/>
    <x v="7"/>
    <x v="1187"/>
    <x v="1911"/>
    <x v="1"/>
    <x v="0"/>
    <x v="6354"/>
  </r>
  <r>
    <n v="8065"/>
    <x v="3993"/>
    <x v="0"/>
    <x v="77"/>
    <x v="333"/>
    <x v="2"/>
    <s v="LW-17215"/>
    <x v="560"/>
    <x v="0"/>
    <s v="United States"/>
    <x v="30"/>
    <x v="15"/>
    <x v="144"/>
    <x v="3"/>
    <x v="1347"/>
    <x v="1"/>
    <x v="10"/>
    <x v="1323"/>
    <x v="91"/>
    <x v="0"/>
    <x v="0"/>
    <x v="91"/>
  </r>
  <r>
    <n v="8066"/>
    <x v="3993"/>
    <x v="0"/>
    <x v="77"/>
    <x v="333"/>
    <x v="2"/>
    <s v="LW-17215"/>
    <x v="560"/>
    <x v="0"/>
    <s v="United States"/>
    <x v="30"/>
    <x v="15"/>
    <x v="144"/>
    <x v="3"/>
    <x v="41"/>
    <x v="1"/>
    <x v="4"/>
    <x v="41"/>
    <x v="5272"/>
    <x v="1"/>
    <x v="0"/>
    <x v="6355"/>
  </r>
  <r>
    <n v="8067"/>
    <x v="3993"/>
    <x v="0"/>
    <x v="77"/>
    <x v="333"/>
    <x v="2"/>
    <s v="LW-17215"/>
    <x v="560"/>
    <x v="0"/>
    <s v="United States"/>
    <x v="30"/>
    <x v="15"/>
    <x v="144"/>
    <x v="3"/>
    <x v="1591"/>
    <x v="1"/>
    <x v="8"/>
    <x v="1574"/>
    <x v="4795"/>
    <x v="0"/>
    <x v="2"/>
    <x v="5710"/>
  </r>
  <r>
    <n v="8068"/>
    <x v="3994"/>
    <x v="1"/>
    <x v="1182"/>
    <x v="994"/>
    <x v="1"/>
    <s v="NS-18640"/>
    <x v="374"/>
    <x v="1"/>
    <s v="United States"/>
    <x v="8"/>
    <x v="1"/>
    <x v="9"/>
    <x v="1"/>
    <x v="428"/>
    <x v="2"/>
    <x v="11"/>
    <x v="423"/>
    <x v="764"/>
    <x v="1"/>
    <x v="0"/>
    <x v="6356"/>
  </r>
  <r>
    <n v="8069"/>
    <x v="3994"/>
    <x v="1"/>
    <x v="1182"/>
    <x v="994"/>
    <x v="1"/>
    <s v="NS-18640"/>
    <x v="374"/>
    <x v="1"/>
    <s v="United States"/>
    <x v="8"/>
    <x v="1"/>
    <x v="9"/>
    <x v="1"/>
    <x v="1565"/>
    <x v="0"/>
    <x v="5"/>
    <x v="1547"/>
    <x v="2003"/>
    <x v="5"/>
    <x v="0"/>
    <x v="6357"/>
  </r>
  <r>
    <n v="8070"/>
    <x v="3995"/>
    <x v="3"/>
    <x v="314"/>
    <x v="838"/>
    <x v="1"/>
    <s v="JM-15250"/>
    <x v="49"/>
    <x v="0"/>
    <s v="United States"/>
    <x v="114"/>
    <x v="5"/>
    <x v="143"/>
    <x v="2"/>
    <x v="418"/>
    <x v="1"/>
    <x v="4"/>
    <x v="413"/>
    <x v="5273"/>
    <x v="2"/>
    <x v="2"/>
    <x v="6358"/>
  </r>
  <r>
    <n v="8071"/>
    <x v="3995"/>
    <x v="3"/>
    <x v="314"/>
    <x v="838"/>
    <x v="1"/>
    <s v="JM-15250"/>
    <x v="49"/>
    <x v="0"/>
    <s v="United States"/>
    <x v="114"/>
    <x v="5"/>
    <x v="143"/>
    <x v="2"/>
    <x v="1454"/>
    <x v="0"/>
    <x v="5"/>
    <x v="1431"/>
    <x v="5274"/>
    <x v="2"/>
    <x v="7"/>
    <x v="6359"/>
  </r>
  <r>
    <n v="8072"/>
    <x v="3995"/>
    <x v="3"/>
    <x v="314"/>
    <x v="838"/>
    <x v="1"/>
    <s v="JM-15250"/>
    <x v="49"/>
    <x v="0"/>
    <s v="United States"/>
    <x v="114"/>
    <x v="5"/>
    <x v="143"/>
    <x v="2"/>
    <x v="637"/>
    <x v="0"/>
    <x v="1"/>
    <x v="631"/>
    <x v="5275"/>
    <x v="4"/>
    <x v="4"/>
    <x v="6360"/>
  </r>
  <r>
    <n v="8073"/>
    <x v="3995"/>
    <x v="3"/>
    <x v="314"/>
    <x v="838"/>
    <x v="1"/>
    <s v="JM-15250"/>
    <x v="49"/>
    <x v="0"/>
    <s v="United States"/>
    <x v="114"/>
    <x v="5"/>
    <x v="143"/>
    <x v="2"/>
    <x v="703"/>
    <x v="1"/>
    <x v="6"/>
    <x v="696"/>
    <x v="5276"/>
    <x v="4"/>
    <x v="2"/>
    <x v="6361"/>
  </r>
  <r>
    <n v="8074"/>
    <x v="3995"/>
    <x v="3"/>
    <x v="314"/>
    <x v="838"/>
    <x v="1"/>
    <s v="JM-15250"/>
    <x v="49"/>
    <x v="0"/>
    <s v="United States"/>
    <x v="114"/>
    <x v="5"/>
    <x v="143"/>
    <x v="2"/>
    <x v="625"/>
    <x v="1"/>
    <x v="8"/>
    <x v="619"/>
    <x v="5277"/>
    <x v="2"/>
    <x v="3"/>
    <x v="6362"/>
  </r>
  <r>
    <n v="8075"/>
    <x v="3995"/>
    <x v="3"/>
    <x v="314"/>
    <x v="838"/>
    <x v="1"/>
    <s v="JM-15250"/>
    <x v="49"/>
    <x v="0"/>
    <s v="United States"/>
    <x v="114"/>
    <x v="5"/>
    <x v="143"/>
    <x v="2"/>
    <x v="185"/>
    <x v="1"/>
    <x v="8"/>
    <x v="184"/>
    <x v="5278"/>
    <x v="9"/>
    <x v="3"/>
    <x v="6363"/>
  </r>
  <r>
    <n v="8076"/>
    <x v="3995"/>
    <x v="3"/>
    <x v="314"/>
    <x v="838"/>
    <x v="1"/>
    <s v="JM-15250"/>
    <x v="49"/>
    <x v="0"/>
    <s v="United States"/>
    <x v="114"/>
    <x v="5"/>
    <x v="143"/>
    <x v="2"/>
    <x v="513"/>
    <x v="1"/>
    <x v="9"/>
    <x v="508"/>
    <x v="5279"/>
    <x v="0"/>
    <x v="3"/>
    <x v="6364"/>
  </r>
  <r>
    <n v="8077"/>
    <x v="3996"/>
    <x v="1"/>
    <x v="537"/>
    <x v="155"/>
    <x v="1"/>
    <s v="RF-19345"/>
    <x v="575"/>
    <x v="1"/>
    <s v="United States"/>
    <x v="502"/>
    <x v="32"/>
    <x v="598"/>
    <x v="0"/>
    <x v="645"/>
    <x v="0"/>
    <x v="5"/>
    <x v="639"/>
    <x v="1877"/>
    <x v="1"/>
    <x v="0"/>
    <x v="6365"/>
  </r>
  <r>
    <n v="8078"/>
    <x v="3996"/>
    <x v="1"/>
    <x v="537"/>
    <x v="155"/>
    <x v="1"/>
    <s v="RF-19345"/>
    <x v="575"/>
    <x v="1"/>
    <s v="United States"/>
    <x v="502"/>
    <x v="32"/>
    <x v="598"/>
    <x v="0"/>
    <x v="896"/>
    <x v="1"/>
    <x v="8"/>
    <x v="880"/>
    <x v="5280"/>
    <x v="7"/>
    <x v="0"/>
    <x v="6366"/>
  </r>
  <r>
    <n v="8079"/>
    <x v="3996"/>
    <x v="1"/>
    <x v="537"/>
    <x v="155"/>
    <x v="1"/>
    <s v="RF-19345"/>
    <x v="575"/>
    <x v="1"/>
    <s v="United States"/>
    <x v="502"/>
    <x v="32"/>
    <x v="598"/>
    <x v="0"/>
    <x v="1371"/>
    <x v="2"/>
    <x v="11"/>
    <x v="1347"/>
    <x v="5281"/>
    <x v="1"/>
    <x v="0"/>
    <x v="6367"/>
  </r>
  <r>
    <n v="8080"/>
    <x v="3997"/>
    <x v="0"/>
    <x v="441"/>
    <x v="902"/>
    <x v="1"/>
    <s v="CA-12055"/>
    <x v="402"/>
    <x v="2"/>
    <s v="United States"/>
    <x v="20"/>
    <x v="15"/>
    <x v="29"/>
    <x v="3"/>
    <x v="301"/>
    <x v="1"/>
    <x v="8"/>
    <x v="298"/>
    <x v="5282"/>
    <x v="8"/>
    <x v="2"/>
    <x v="6368"/>
  </r>
  <r>
    <n v="8081"/>
    <x v="3998"/>
    <x v="1"/>
    <x v="662"/>
    <x v="666"/>
    <x v="1"/>
    <s v="KH-16690"/>
    <x v="120"/>
    <x v="1"/>
    <s v="United States"/>
    <x v="24"/>
    <x v="21"/>
    <x v="329"/>
    <x v="1"/>
    <x v="933"/>
    <x v="1"/>
    <x v="2"/>
    <x v="917"/>
    <x v="5283"/>
    <x v="5"/>
    <x v="2"/>
    <x v="6369"/>
  </r>
  <r>
    <n v="8082"/>
    <x v="3998"/>
    <x v="1"/>
    <x v="662"/>
    <x v="666"/>
    <x v="1"/>
    <s v="KH-16690"/>
    <x v="120"/>
    <x v="1"/>
    <s v="United States"/>
    <x v="24"/>
    <x v="21"/>
    <x v="329"/>
    <x v="1"/>
    <x v="1766"/>
    <x v="1"/>
    <x v="10"/>
    <x v="1746"/>
    <x v="576"/>
    <x v="1"/>
    <x v="2"/>
    <x v="585"/>
  </r>
  <r>
    <n v="8083"/>
    <x v="3998"/>
    <x v="1"/>
    <x v="662"/>
    <x v="666"/>
    <x v="1"/>
    <s v="KH-16690"/>
    <x v="120"/>
    <x v="1"/>
    <s v="United States"/>
    <x v="24"/>
    <x v="21"/>
    <x v="329"/>
    <x v="1"/>
    <x v="543"/>
    <x v="1"/>
    <x v="9"/>
    <x v="538"/>
    <x v="5284"/>
    <x v="2"/>
    <x v="2"/>
    <x v="6370"/>
  </r>
  <r>
    <n v="8084"/>
    <x v="3998"/>
    <x v="1"/>
    <x v="662"/>
    <x v="666"/>
    <x v="1"/>
    <s v="KH-16690"/>
    <x v="120"/>
    <x v="1"/>
    <s v="United States"/>
    <x v="24"/>
    <x v="21"/>
    <x v="329"/>
    <x v="1"/>
    <x v="1282"/>
    <x v="1"/>
    <x v="8"/>
    <x v="1258"/>
    <x v="4459"/>
    <x v="3"/>
    <x v="6"/>
    <x v="5255"/>
  </r>
  <r>
    <n v="8085"/>
    <x v="3998"/>
    <x v="1"/>
    <x v="662"/>
    <x v="666"/>
    <x v="1"/>
    <s v="KH-16690"/>
    <x v="120"/>
    <x v="1"/>
    <s v="United States"/>
    <x v="24"/>
    <x v="21"/>
    <x v="329"/>
    <x v="1"/>
    <x v="435"/>
    <x v="1"/>
    <x v="4"/>
    <x v="430"/>
    <x v="5285"/>
    <x v="12"/>
    <x v="2"/>
    <x v="6371"/>
  </r>
  <r>
    <n v="8086"/>
    <x v="3999"/>
    <x v="0"/>
    <x v="201"/>
    <x v="936"/>
    <x v="1"/>
    <s v="LC-16960"/>
    <x v="784"/>
    <x v="2"/>
    <s v="United States"/>
    <x v="81"/>
    <x v="17"/>
    <x v="101"/>
    <x v="0"/>
    <x v="390"/>
    <x v="0"/>
    <x v="5"/>
    <x v="386"/>
    <x v="5286"/>
    <x v="2"/>
    <x v="0"/>
    <x v="6372"/>
  </r>
  <r>
    <n v="8087"/>
    <x v="4000"/>
    <x v="3"/>
    <x v="1045"/>
    <x v="1060"/>
    <x v="1"/>
    <s v="JL-15130"/>
    <x v="691"/>
    <x v="0"/>
    <s v="United States"/>
    <x v="40"/>
    <x v="3"/>
    <x v="124"/>
    <x v="0"/>
    <x v="1267"/>
    <x v="1"/>
    <x v="9"/>
    <x v="1242"/>
    <x v="5287"/>
    <x v="1"/>
    <x v="2"/>
    <x v="6373"/>
  </r>
  <r>
    <n v="8088"/>
    <x v="4001"/>
    <x v="0"/>
    <x v="321"/>
    <x v="152"/>
    <x v="0"/>
    <s v="DM-12955"/>
    <x v="678"/>
    <x v="1"/>
    <s v="United States"/>
    <x v="420"/>
    <x v="16"/>
    <x v="510"/>
    <x v="1"/>
    <x v="836"/>
    <x v="1"/>
    <x v="6"/>
    <x v="823"/>
    <x v="5288"/>
    <x v="4"/>
    <x v="2"/>
    <x v="6374"/>
  </r>
  <r>
    <n v="8089"/>
    <x v="4002"/>
    <x v="1"/>
    <x v="848"/>
    <x v="933"/>
    <x v="1"/>
    <s v="MV-18190"/>
    <x v="160"/>
    <x v="0"/>
    <s v="United States"/>
    <x v="272"/>
    <x v="1"/>
    <x v="341"/>
    <x v="1"/>
    <x v="691"/>
    <x v="1"/>
    <x v="8"/>
    <x v="684"/>
    <x v="3089"/>
    <x v="0"/>
    <x v="2"/>
    <x v="6375"/>
  </r>
  <r>
    <n v="8090"/>
    <x v="4003"/>
    <x v="1"/>
    <x v="976"/>
    <x v="1281"/>
    <x v="2"/>
    <s v="NS-18640"/>
    <x v="374"/>
    <x v="1"/>
    <s v="United States"/>
    <x v="248"/>
    <x v="39"/>
    <x v="307"/>
    <x v="3"/>
    <x v="22"/>
    <x v="1"/>
    <x v="9"/>
    <x v="22"/>
    <x v="5289"/>
    <x v="6"/>
    <x v="0"/>
    <x v="6376"/>
  </r>
  <r>
    <n v="8091"/>
    <x v="4004"/>
    <x v="2"/>
    <x v="1035"/>
    <x v="623"/>
    <x v="1"/>
    <s v="AS-10630"/>
    <x v="357"/>
    <x v="2"/>
    <s v="United States"/>
    <x v="4"/>
    <x v="4"/>
    <x v="5"/>
    <x v="1"/>
    <x v="1424"/>
    <x v="1"/>
    <x v="4"/>
    <x v="1403"/>
    <x v="5290"/>
    <x v="3"/>
    <x v="0"/>
    <x v="6377"/>
  </r>
  <r>
    <n v="8092"/>
    <x v="4005"/>
    <x v="1"/>
    <x v="895"/>
    <x v="1282"/>
    <x v="1"/>
    <s v="MT-17815"/>
    <x v="363"/>
    <x v="0"/>
    <s v="United States"/>
    <x v="8"/>
    <x v="1"/>
    <x v="94"/>
    <x v="1"/>
    <x v="745"/>
    <x v="1"/>
    <x v="2"/>
    <x v="736"/>
    <x v="1784"/>
    <x v="0"/>
    <x v="0"/>
    <x v="2167"/>
  </r>
  <r>
    <n v="8093"/>
    <x v="4006"/>
    <x v="3"/>
    <x v="1183"/>
    <x v="87"/>
    <x v="0"/>
    <s v="SR-20425"/>
    <x v="676"/>
    <x v="2"/>
    <s v="United States"/>
    <x v="20"/>
    <x v="15"/>
    <x v="45"/>
    <x v="3"/>
    <x v="940"/>
    <x v="1"/>
    <x v="6"/>
    <x v="924"/>
    <x v="2239"/>
    <x v="2"/>
    <x v="0"/>
    <x v="6378"/>
  </r>
  <r>
    <n v="8094"/>
    <x v="4007"/>
    <x v="3"/>
    <x v="944"/>
    <x v="608"/>
    <x v="0"/>
    <s v="DK-13375"/>
    <x v="589"/>
    <x v="0"/>
    <s v="United States"/>
    <x v="4"/>
    <x v="4"/>
    <x v="60"/>
    <x v="1"/>
    <x v="740"/>
    <x v="0"/>
    <x v="5"/>
    <x v="33"/>
    <x v="1708"/>
    <x v="1"/>
    <x v="0"/>
    <x v="1811"/>
  </r>
  <r>
    <n v="8095"/>
    <x v="4007"/>
    <x v="3"/>
    <x v="944"/>
    <x v="608"/>
    <x v="0"/>
    <s v="DK-13375"/>
    <x v="589"/>
    <x v="0"/>
    <s v="United States"/>
    <x v="4"/>
    <x v="4"/>
    <x v="60"/>
    <x v="1"/>
    <x v="1254"/>
    <x v="1"/>
    <x v="10"/>
    <x v="1229"/>
    <x v="2224"/>
    <x v="4"/>
    <x v="0"/>
    <x v="6379"/>
  </r>
  <r>
    <n v="8096"/>
    <x v="4007"/>
    <x v="3"/>
    <x v="944"/>
    <x v="608"/>
    <x v="0"/>
    <s v="DK-13375"/>
    <x v="589"/>
    <x v="0"/>
    <s v="United States"/>
    <x v="4"/>
    <x v="4"/>
    <x v="60"/>
    <x v="1"/>
    <x v="1290"/>
    <x v="1"/>
    <x v="10"/>
    <x v="1267"/>
    <x v="91"/>
    <x v="0"/>
    <x v="0"/>
    <x v="91"/>
  </r>
  <r>
    <n v="8097"/>
    <x v="4007"/>
    <x v="3"/>
    <x v="944"/>
    <x v="608"/>
    <x v="0"/>
    <s v="DK-13375"/>
    <x v="589"/>
    <x v="0"/>
    <s v="United States"/>
    <x v="4"/>
    <x v="4"/>
    <x v="60"/>
    <x v="1"/>
    <x v="437"/>
    <x v="2"/>
    <x v="11"/>
    <x v="432"/>
    <x v="5291"/>
    <x v="2"/>
    <x v="0"/>
    <x v="6380"/>
  </r>
  <r>
    <n v="8098"/>
    <x v="4008"/>
    <x v="3"/>
    <x v="116"/>
    <x v="378"/>
    <x v="1"/>
    <s v="SV-20935"/>
    <x v="603"/>
    <x v="0"/>
    <s v="United States"/>
    <x v="305"/>
    <x v="27"/>
    <x v="382"/>
    <x v="1"/>
    <x v="392"/>
    <x v="1"/>
    <x v="4"/>
    <x v="388"/>
    <x v="2946"/>
    <x v="2"/>
    <x v="0"/>
    <x v="3284"/>
  </r>
  <r>
    <n v="8099"/>
    <x v="4008"/>
    <x v="3"/>
    <x v="116"/>
    <x v="378"/>
    <x v="1"/>
    <s v="SV-20935"/>
    <x v="603"/>
    <x v="0"/>
    <s v="United States"/>
    <x v="305"/>
    <x v="27"/>
    <x v="382"/>
    <x v="1"/>
    <x v="1433"/>
    <x v="1"/>
    <x v="10"/>
    <x v="1412"/>
    <x v="732"/>
    <x v="7"/>
    <x v="0"/>
    <x v="750"/>
  </r>
  <r>
    <n v="8100"/>
    <x v="4009"/>
    <x v="0"/>
    <x v="612"/>
    <x v="20"/>
    <x v="2"/>
    <s v="RH-19510"/>
    <x v="563"/>
    <x v="2"/>
    <s v="United States"/>
    <x v="1"/>
    <x v="1"/>
    <x v="62"/>
    <x v="1"/>
    <x v="1044"/>
    <x v="2"/>
    <x v="11"/>
    <x v="1024"/>
    <x v="3999"/>
    <x v="1"/>
    <x v="0"/>
    <x v="4625"/>
  </r>
  <r>
    <n v="8101"/>
    <x v="4009"/>
    <x v="0"/>
    <x v="612"/>
    <x v="20"/>
    <x v="2"/>
    <s v="RH-19510"/>
    <x v="563"/>
    <x v="2"/>
    <s v="United States"/>
    <x v="1"/>
    <x v="1"/>
    <x v="62"/>
    <x v="1"/>
    <x v="1832"/>
    <x v="2"/>
    <x v="15"/>
    <x v="1811"/>
    <x v="5292"/>
    <x v="1"/>
    <x v="2"/>
    <x v="6381"/>
  </r>
  <r>
    <n v="8102"/>
    <x v="4010"/>
    <x v="1"/>
    <x v="1184"/>
    <x v="1226"/>
    <x v="1"/>
    <s v="SB-20185"/>
    <x v="766"/>
    <x v="0"/>
    <s v="United States"/>
    <x v="1"/>
    <x v="1"/>
    <x v="62"/>
    <x v="1"/>
    <x v="617"/>
    <x v="1"/>
    <x v="2"/>
    <x v="612"/>
    <x v="341"/>
    <x v="0"/>
    <x v="0"/>
    <x v="349"/>
  </r>
  <r>
    <n v="8103"/>
    <x v="4010"/>
    <x v="1"/>
    <x v="1184"/>
    <x v="1226"/>
    <x v="1"/>
    <s v="SB-20185"/>
    <x v="766"/>
    <x v="0"/>
    <s v="United States"/>
    <x v="1"/>
    <x v="1"/>
    <x v="62"/>
    <x v="1"/>
    <x v="668"/>
    <x v="2"/>
    <x v="15"/>
    <x v="662"/>
    <x v="5293"/>
    <x v="3"/>
    <x v="2"/>
    <x v="6382"/>
  </r>
  <r>
    <n v="8104"/>
    <x v="4010"/>
    <x v="1"/>
    <x v="1184"/>
    <x v="1226"/>
    <x v="1"/>
    <s v="SB-20185"/>
    <x v="766"/>
    <x v="0"/>
    <s v="United States"/>
    <x v="1"/>
    <x v="1"/>
    <x v="62"/>
    <x v="1"/>
    <x v="328"/>
    <x v="1"/>
    <x v="4"/>
    <x v="324"/>
    <x v="352"/>
    <x v="3"/>
    <x v="0"/>
    <x v="360"/>
  </r>
  <r>
    <n v="8105"/>
    <x v="4010"/>
    <x v="1"/>
    <x v="1184"/>
    <x v="1226"/>
    <x v="1"/>
    <s v="SB-20185"/>
    <x v="766"/>
    <x v="0"/>
    <s v="United States"/>
    <x v="1"/>
    <x v="1"/>
    <x v="62"/>
    <x v="1"/>
    <x v="297"/>
    <x v="2"/>
    <x v="7"/>
    <x v="294"/>
    <x v="5294"/>
    <x v="5"/>
    <x v="2"/>
    <x v="6383"/>
  </r>
  <r>
    <n v="8106"/>
    <x v="4011"/>
    <x v="3"/>
    <x v="922"/>
    <x v="822"/>
    <x v="2"/>
    <s v="CR-12820"/>
    <x v="736"/>
    <x v="2"/>
    <s v="United States"/>
    <x v="12"/>
    <x v="5"/>
    <x v="16"/>
    <x v="2"/>
    <x v="419"/>
    <x v="0"/>
    <x v="0"/>
    <x v="414"/>
    <x v="5295"/>
    <x v="7"/>
    <x v="8"/>
    <x v="6384"/>
  </r>
  <r>
    <n v="8107"/>
    <x v="4011"/>
    <x v="3"/>
    <x v="922"/>
    <x v="822"/>
    <x v="2"/>
    <s v="CR-12820"/>
    <x v="736"/>
    <x v="2"/>
    <s v="United States"/>
    <x v="12"/>
    <x v="5"/>
    <x v="16"/>
    <x v="2"/>
    <x v="1833"/>
    <x v="1"/>
    <x v="6"/>
    <x v="1812"/>
    <x v="5296"/>
    <x v="5"/>
    <x v="2"/>
    <x v="6385"/>
  </r>
  <r>
    <n v="8108"/>
    <x v="4011"/>
    <x v="3"/>
    <x v="922"/>
    <x v="822"/>
    <x v="2"/>
    <s v="CR-12820"/>
    <x v="736"/>
    <x v="2"/>
    <s v="United States"/>
    <x v="12"/>
    <x v="5"/>
    <x v="16"/>
    <x v="2"/>
    <x v="1075"/>
    <x v="2"/>
    <x v="7"/>
    <x v="1056"/>
    <x v="1435"/>
    <x v="4"/>
    <x v="2"/>
    <x v="1510"/>
  </r>
  <r>
    <n v="8109"/>
    <x v="4012"/>
    <x v="3"/>
    <x v="166"/>
    <x v="159"/>
    <x v="1"/>
    <s v="EG-13900"/>
    <x v="283"/>
    <x v="0"/>
    <s v="United States"/>
    <x v="10"/>
    <x v="9"/>
    <x v="11"/>
    <x v="3"/>
    <x v="389"/>
    <x v="0"/>
    <x v="1"/>
    <x v="385"/>
    <x v="5297"/>
    <x v="4"/>
    <x v="4"/>
    <x v="6386"/>
  </r>
  <r>
    <n v="8110"/>
    <x v="4013"/>
    <x v="3"/>
    <x v="551"/>
    <x v="122"/>
    <x v="1"/>
    <s v="RD-19930"/>
    <x v="709"/>
    <x v="0"/>
    <s v="United States"/>
    <x v="22"/>
    <x v="10"/>
    <x v="36"/>
    <x v="2"/>
    <x v="1758"/>
    <x v="1"/>
    <x v="12"/>
    <x v="1702"/>
    <x v="5298"/>
    <x v="5"/>
    <x v="2"/>
    <x v="6387"/>
  </r>
  <r>
    <n v="8111"/>
    <x v="4013"/>
    <x v="3"/>
    <x v="551"/>
    <x v="122"/>
    <x v="1"/>
    <s v="RD-19930"/>
    <x v="709"/>
    <x v="0"/>
    <s v="United States"/>
    <x v="22"/>
    <x v="10"/>
    <x v="36"/>
    <x v="2"/>
    <x v="1455"/>
    <x v="0"/>
    <x v="1"/>
    <x v="1432"/>
    <x v="5299"/>
    <x v="0"/>
    <x v="4"/>
    <x v="6388"/>
  </r>
  <r>
    <n v="8112"/>
    <x v="4014"/>
    <x v="0"/>
    <x v="49"/>
    <x v="845"/>
    <x v="0"/>
    <s v="JM-15865"/>
    <x v="622"/>
    <x v="0"/>
    <s v="United States"/>
    <x v="287"/>
    <x v="5"/>
    <x v="361"/>
    <x v="2"/>
    <x v="474"/>
    <x v="0"/>
    <x v="1"/>
    <x v="470"/>
    <x v="5300"/>
    <x v="2"/>
    <x v="4"/>
    <x v="6389"/>
  </r>
  <r>
    <n v="8113"/>
    <x v="4014"/>
    <x v="0"/>
    <x v="49"/>
    <x v="845"/>
    <x v="0"/>
    <s v="JM-15865"/>
    <x v="622"/>
    <x v="0"/>
    <s v="United States"/>
    <x v="287"/>
    <x v="5"/>
    <x v="361"/>
    <x v="2"/>
    <x v="937"/>
    <x v="1"/>
    <x v="9"/>
    <x v="921"/>
    <x v="5301"/>
    <x v="4"/>
    <x v="3"/>
    <x v="6390"/>
  </r>
  <r>
    <n v="8114"/>
    <x v="4014"/>
    <x v="0"/>
    <x v="49"/>
    <x v="845"/>
    <x v="0"/>
    <s v="JM-15865"/>
    <x v="622"/>
    <x v="0"/>
    <s v="United States"/>
    <x v="287"/>
    <x v="5"/>
    <x v="361"/>
    <x v="2"/>
    <x v="212"/>
    <x v="0"/>
    <x v="1"/>
    <x v="211"/>
    <x v="4967"/>
    <x v="0"/>
    <x v="4"/>
    <x v="5996"/>
  </r>
  <r>
    <n v="8115"/>
    <x v="4015"/>
    <x v="3"/>
    <x v="621"/>
    <x v="951"/>
    <x v="0"/>
    <s v="LW-16825"/>
    <x v="429"/>
    <x v="1"/>
    <s v="United States"/>
    <x v="45"/>
    <x v="5"/>
    <x v="89"/>
    <x v="2"/>
    <x v="923"/>
    <x v="1"/>
    <x v="6"/>
    <x v="906"/>
    <x v="5302"/>
    <x v="2"/>
    <x v="2"/>
    <x v="6391"/>
  </r>
  <r>
    <n v="8116"/>
    <x v="4016"/>
    <x v="3"/>
    <x v="635"/>
    <x v="842"/>
    <x v="1"/>
    <s v="RW-19540"/>
    <x v="459"/>
    <x v="1"/>
    <s v="United States"/>
    <x v="1"/>
    <x v="1"/>
    <x v="13"/>
    <x v="1"/>
    <x v="1817"/>
    <x v="0"/>
    <x v="5"/>
    <x v="1798"/>
    <x v="5303"/>
    <x v="1"/>
    <x v="0"/>
    <x v="6392"/>
  </r>
  <r>
    <n v="8117"/>
    <x v="4017"/>
    <x v="3"/>
    <x v="221"/>
    <x v="865"/>
    <x v="3"/>
    <s v="BG-11695"/>
    <x v="410"/>
    <x v="1"/>
    <s v="United States"/>
    <x v="495"/>
    <x v="41"/>
    <x v="590"/>
    <x v="2"/>
    <x v="1291"/>
    <x v="1"/>
    <x v="4"/>
    <x v="1268"/>
    <x v="3304"/>
    <x v="7"/>
    <x v="0"/>
    <x v="3729"/>
  </r>
  <r>
    <n v="8118"/>
    <x v="4018"/>
    <x v="3"/>
    <x v="160"/>
    <x v="162"/>
    <x v="1"/>
    <s v="TT-21220"/>
    <x v="627"/>
    <x v="0"/>
    <s v="United States"/>
    <x v="1"/>
    <x v="1"/>
    <x v="62"/>
    <x v="1"/>
    <x v="1127"/>
    <x v="1"/>
    <x v="10"/>
    <x v="1106"/>
    <x v="2929"/>
    <x v="2"/>
    <x v="0"/>
    <x v="3261"/>
  </r>
  <r>
    <n v="8119"/>
    <x v="4019"/>
    <x v="3"/>
    <x v="847"/>
    <x v="1186"/>
    <x v="1"/>
    <s v="EB-13930"/>
    <x v="518"/>
    <x v="0"/>
    <s v="United States"/>
    <x v="22"/>
    <x v="10"/>
    <x v="155"/>
    <x v="2"/>
    <x v="499"/>
    <x v="0"/>
    <x v="1"/>
    <x v="494"/>
    <x v="5304"/>
    <x v="4"/>
    <x v="4"/>
    <x v="6393"/>
  </r>
  <r>
    <n v="8120"/>
    <x v="4020"/>
    <x v="0"/>
    <x v="583"/>
    <x v="619"/>
    <x v="1"/>
    <s v="LP-17080"/>
    <x v="221"/>
    <x v="0"/>
    <s v="United States"/>
    <x v="8"/>
    <x v="1"/>
    <x v="94"/>
    <x v="1"/>
    <x v="107"/>
    <x v="0"/>
    <x v="5"/>
    <x v="107"/>
    <x v="108"/>
    <x v="0"/>
    <x v="0"/>
    <x v="109"/>
  </r>
  <r>
    <n v="8121"/>
    <x v="4020"/>
    <x v="0"/>
    <x v="583"/>
    <x v="619"/>
    <x v="1"/>
    <s v="LP-17080"/>
    <x v="221"/>
    <x v="0"/>
    <s v="United States"/>
    <x v="8"/>
    <x v="1"/>
    <x v="94"/>
    <x v="1"/>
    <x v="499"/>
    <x v="0"/>
    <x v="1"/>
    <x v="494"/>
    <x v="542"/>
    <x v="1"/>
    <x v="2"/>
    <x v="232"/>
  </r>
  <r>
    <n v="8122"/>
    <x v="4020"/>
    <x v="0"/>
    <x v="583"/>
    <x v="619"/>
    <x v="1"/>
    <s v="LP-17080"/>
    <x v="221"/>
    <x v="0"/>
    <s v="United States"/>
    <x v="8"/>
    <x v="1"/>
    <x v="94"/>
    <x v="1"/>
    <x v="175"/>
    <x v="1"/>
    <x v="8"/>
    <x v="174"/>
    <x v="5305"/>
    <x v="10"/>
    <x v="2"/>
    <x v="6394"/>
  </r>
  <r>
    <n v="8123"/>
    <x v="4021"/>
    <x v="2"/>
    <x v="337"/>
    <x v="345"/>
    <x v="1"/>
    <s v="FP-14320"/>
    <x v="224"/>
    <x v="0"/>
    <s v="United States"/>
    <x v="10"/>
    <x v="9"/>
    <x v="63"/>
    <x v="3"/>
    <x v="118"/>
    <x v="1"/>
    <x v="12"/>
    <x v="118"/>
    <x v="5306"/>
    <x v="1"/>
    <x v="2"/>
    <x v="6395"/>
  </r>
  <r>
    <n v="8124"/>
    <x v="4021"/>
    <x v="2"/>
    <x v="337"/>
    <x v="345"/>
    <x v="1"/>
    <s v="FP-14320"/>
    <x v="224"/>
    <x v="0"/>
    <s v="United States"/>
    <x v="10"/>
    <x v="9"/>
    <x v="63"/>
    <x v="3"/>
    <x v="1077"/>
    <x v="2"/>
    <x v="16"/>
    <x v="1058"/>
    <x v="5307"/>
    <x v="4"/>
    <x v="10"/>
    <x v="6396"/>
  </r>
  <r>
    <n v="8125"/>
    <x v="4022"/>
    <x v="3"/>
    <x v="210"/>
    <x v="230"/>
    <x v="1"/>
    <s v="JA-15970"/>
    <x v="350"/>
    <x v="0"/>
    <s v="United States"/>
    <x v="494"/>
    <x v="1"/>
    <x v="589"/>
    <x v="1"/>
    <x v="211"/>
    <x v="0"/>
    <x v="1"/>
    <x v="210"/>
    <x v="224"/>
    <x v="0"/>
    <x v="2"/>
    <x v="226"/>
  </r>
  <r>
    <n v="8126"/>
    <x v="4023"/>
    <x v="1"/>
    <x v="525"/>
    <x v="95"/>
    <x v="1"/>
    <s v="TS-21655"/>
    <x v="772"/>
    <x v="0"/>
    <s v="United States"/>
    <x v="12"/>
    <x v="5"/>
    <x v="32"/>
    <x v="2"/>
    <x v="766"/>
    <x v="1"/>
    <x v="8"/>
    <x v="758"/>
    <x v="995"/>
    <x v="1"/>
    <x v="3"/>
    <x v="1034"/>
  </r>
  <r>
    <n v="8127"/>
    <x v="4023"/>
    <x v="1"/>
    <x v="525"/>
    <x v="95"/>
    <x v="1"/>
    <s v="TS-21655"/>
    <x v="772"/>
    <x v="0"/>
    <s v="United States"/>
    <x v="12"/>
    <x v="5"/>
    <x v="32"/>
    <x v="2"/>
    <x v="103"/>
    <x v="2"/>
    <x v="11"/>
    <x v="103"/>
    <x v="5183"/>
    <x v="0"/>
    <x v="2"/>
    <x v="6397"/>
  </r>
  <r>
    <n v="8128"/>
    <x v="4023"/>
    <x v="1"/>
    <x v="525"/>
    <x v="95"/>
    <x v="1"/>
    <s v="TS-21655"/>
    <x v="772"/>
    <x v="0"/>
    <s v="United States"/>
    <x v="12"/>
    <x v="5"/>
    <x v="32"/>
    <x v="2"/>
    <x v="1362"/>
    <x v="1"/>
    <x v="4"/>
    <x v="1339"/>
    <x v="5308"/>
    <x v="1"/>
    <x v="2"/>
    <x v="6398"/>
  </r>
  <r>
    <n v="8129"/>
    <x v="4024"/>
    <x v="3"/>
    <x v="775"/>
    <x v="153"/>
    <x v="1"/>
    <s v="DP-13000"/>
    <x v="24"/>
    <x v="0"/>
    <s v="United States"/>
    <x v="22"/>
    <x v="10"/>
    <x v="26"/>
    <x v="2"/>
    <x v="596"/>
    <x v="0"/>
    <x v="5"/>
    <x v="591"/>
    <x v="647"/>
    <x v="2"/>
    <x v="7"/>
    <x v="6399"/>
  </r>
  <r>
    <n v="8130"/>
    <x v="4025"/>
    <x v="2"/>
    <x v="836"/>
    <x v="1283"/>
    <x v="2"/>
    <s v="JD-15895"/>
    <x v="63"/>
    <x v="1"/>
    <s v="United States"/>
    <x v="169"/>
    <x v="1"/>
    <x v="215"/>
    <x v="1"/>
    <x v="917"/>
    <x v="2"/>
    <x v="11"/>
    <x v="900"/>
    <x v="5045"/>
    <x v="0"/>
    <x v="0"/>
    <x v="6033"/>
  </r>
  <r>
    <n v="8131"/>
    <x v="4025"/>
    <x v="2"/>
    <x v="836"/>
    <x v="1283"/>
    <x v="2"/>
    <s v="JD-15895"/>
    <x v="63"/>
    <x v="1"/>
    <s v="United States"/>
    <x v="169"/>
    <x v="1"/>
    <x v="215"/>
    <x v="1"/>
    <x v="1296"/>
    <x v="1"/>
    <x v="10"/>
    <x v="1272"/>
    <x v="493"/>
    <x v="0"/>
    <x v="0"/>
    <x v="2181"/>
  </r>
  <r>
    <n v="8132"/>
    <x v="4025"/>
    <x v="2"/>
    <x v="836"/>
    <x v="1283"/>
    <x v="2"/>
    <s v="JD-15895"/>
    <x v="63"/>
    <x v="1"/>
    <s v="United States"/>
    <x v="169"/>
    <x v="1"/>
    <x v="215"/>
    <x v="1"/>
    <x v="1609"/>
    <x v="1"/>
    <x v="6"/>
    <x v="1591"/>
    <x v="2805"/>
    <x v="4"/>
    <x v="0"/>
    <x v="3116"/>
  </r>
  <r>
    <n v="8133"/>
    <x v="4025"/>
    <x v="2"/>
    <x v="836"/>
    <x v="1283"/>
    <x v="2"/>
    <s v="JD-15895"/>
    <x v="63"/>
    <x v="1"/>
    <s v="United States"/>
    <x v="169"/>
    <x v="1"/>
    <x v="215"/>
    <x v="1"/>
    <x v="518"/>
    <x v="1"/>
    <x v="4"/>
    <x v="513"/>
    <x v="3469"/>
    <x v="1"/>
    <x v="0"/>
    <x v="3941"/>
  </r>
  <r>
    <n v="8134"/>
    <x v="4026"/>
    <x v="1"/>
    <x v="1049"/>
    <x v="349"/>
    <x v="1"/>
    <s v="GH-14485"/>
    <x v="16"/>
    <x v="1"/>
    <s v="United States"/>
    <x v="61"/>
    <x v="5"/>
    <x v="176"/>
    <x v="2"/>
    <x v="71"/>
    <x v="0"/>
    <x v="5"/>
    <x v="71"/>
    <x v="5309"/>
    <x v="1"/>
    <x v="7"/>
    <x v="6400"/>
  </r>
  <r>
    <n v="8135"/>
    <x v="4027"/>
    <x v="1"/>
    <x v="1130"/>
    <x v="1265"/>
    <x v="1"/>
    <s v="RD-19585"/>
    <x v="361"/>
    <x v="0"/>
    <s v="United States"/>
    <x v="1"/>
    <x v="1"/>
    <x v="141"/>
    <x v="1"/>
    <x v="314"/>
    <x v="1"/>
    <x v="10"/>
    <x v="311"/>
    <x v="655"/>
    <x v="1"/>
    <x v="0"/>
    <x v="4445"/>
  </r>
  <r>
    <n v="8136"/>
    <x v="4027"/>
    <x v="1"/>
    <x v="1130"/>
    <x v="1265"/>
    <x v="1"/>
    <s v="RD-19585"/>
    <x v="361"/>
    <x v="0"/>
    <s v="United States"/>
    <x v="1"/>
    <x v="1"/>
    <x v="141"/>
    <x v="1"/>
    <x v="49"/>
    <x v="1"/>
    <x v="2"/>
    <x v="49"/>
    <x v="2077"/>
    <x v="3"/>
    <x v="0"/>
    <x v="2238"/>
  </r>
  <r>
    <n v="8137"/>
    <x v="4028"/>
    <x v="0"/>
    <x v="399"/>
    <x v="1070"/>
    <x v="1"/>
    <s v="CS-12490"/>
    <x v="703"/>
    <x v="1"/>
    <s v="United States"/>
    <x v="121"/>
    <x v="2"/>
    <x v="152"/>
    <x v="0"/>
    <x v="277"/>
    <x v="0"/>
    <x v="3"/>
    <x v="274"/>
    <x v="5310"/>
    <x v="3"/>
    <x v="1"/>
    <x v="6401"/>
  </r>
  <r>
    <n v="8138"/>
    <x v="4029"/>
    <x v="2"/>
    <x v="187"/>
    <x v="1170"/>
    <x v="1"/>
    <s v="BF-11215"/>
    <x v="682"/>
    <x v="2"/>
    <s v="United States"/>
    <x v="20"/>
    <x v="15"/>
    <x v="45"/>
    <x v="3"/>
    <x v="267"/>
    <x v="0"/>
    <x v="5"/>
    <x v="954"/>
    <x v="5311"/>
    <x v="6"/>
    <x v="0"/>
    <x v="6402"/>
  </r>
  <r>
    <n v="8139"/>
    <x v="4030"/>
    <x v="0"/>
    <x v="427"/>
    <x v="18"/>
    <x v="1"/>
    <s v="NK-18490"/>
    <x v="71"/>
    <x v="2"/>
    <s v="United States"/>
    <x v="10"/>
    <x v="9"/>
    <x v="11"/>
    <x v="3"/>
    <x v="824"/>
    <x v="1"/>
    <x v="6"/>
    <x v="812"/>
    <x v="2437"/>
    <x v="8"/>
    <x v="2"/>
    <x v="6403"/>
  </r>
  <r>
    <n v="8140"/>
    <x v="4030"/>
    <x v="0"/>
    <x v="427"/>
    <x v="18"/>
    <x v="1"/>
    <s v="NK-18490"/>
    <x v="71"/>
    <x v="2"/>
    <s v="United States"/>
    <x v="10"/>
    <x v="9"/>
    <x v="11"/>
    <x v="3"/>
    <x v="841"/>
    <x v="1"/>
    <x v="4"/>
    <x v="827"/>
    <x v="5312"/>
    <x v="12"/>
    <x v="2"/>
    <x v="6404"/>
  </r>
  <r>
    <n v="8141"/>
    <x v="4030"/>
    <x v="0"/>
    <x v="427"/>
    <x v="18"/>
    <x v="1"/>
    <s v="NK-18490"/>
    <x v="71"/>
    <x v="2"/>
    <s v="United States"/>
    <x v="10"/>
    <x v="9"/>
    <x v="11"/>
    <x v="3"/>
    <x v="609"/>
    <x v="1"/>
    <x v="10"/>
    <x v="604"/>
    <x v="282"/>
    <x v="4"/>
    <x v="2"/>
    <x v="6224"/>
  </r>
  <r>
    <n v="8142"/>
    <x v="4031"/>
    <x v="0"/>
    <x v="473"/>
    <x v="1156"/>
    <x v="1"/>
    <s v="AZ-10750"/>
    <x v="616"/>
    <x v="0"/>
    <s v="United States"/>
    <x v="70"/>
    <x v="1"/>
    <x v="88"/>
    <x v="1"/>
    <x v="607"/>
    <x v="1"/>
    <x v="2"/>
    <x v="602"/>
    <x v="1674"/>
    <x v="1"/>
    <x v="0"/>
    <x v="4030"/>
  </r>
  <r>
    <n v="8143"/>
    <x v="4031"/>
    <x v="0"/>
    <x v="473"/>
    <x v="1156"/>
    <x v="1"/>
    <s v="AZ-10750"/>
    <x v="616"/>
    <x v="0"/>
    <s v="United States"/>
    <x v="70"/>
    <x v="1"/>
    <x v="88"/>
    <x v="1"/>
    <x v="821"/>
    <x v="1"/>
    <x v="4"/>
    <x v="809"/>
    <x v="4702"/>
    <x v="1"/>
    <x v="0"/>
    <x v="5587"/>
  </r>
  <r>
    <n v="8144"/>
    <x v="4031"/>
    <x v="0"/>
    <x v="473"/>
    <x v="1156"/>
    <x v="1"/>
    <s v="AZ-10750"/>
    <x v="616"/>
    <x v="0"/>
    <s v="United States"/>
    <x v="70"/>
    <x v="1"/>
    <x v="88"/>
    <x v="1"/>
    <x v="616"/>
    <x v="0"/>
    <x v="3"/>
    <x v="611"/>
    <x v="5313"/>
    <x v="4"/>
    <x v="2"/>
    <x v="6405"/>
  </r>
  <r>
    <n v="8145"/>
    <x v="4031"/>
    <x v="0"/>
    <x v="473"/>
    <x v="1156"/>
    <x v="1"/>
    <s v="AZ-10750"/>
    <x v="616"/>
    <x v="0"/>
    <s v="United States"/>
    <x v="70"/>
    <x v="1"/>
    <x v="88"/>
    <x v="1"/>
    <x v="140"/>
    <x v="2"/>
    <x v="7"/>
    <x v="140"/>
    <x v="4101"/>
    <x v="4"/>
    <x v="2"/>
    <x v="6406"/>
  </r>
  <r>
    <n v="8146"/>
    <x v="4032"/>
    <x v="2"/>
    <x v="886"/>
    <x v="1004"/>
    <x v="1"/>
    <s v="Co-12640"/>
    <x v="476"/>
    <x v="0"/>
    <s v="United States"/>
    <x v="408"/>
    <x v="26"/>
    <x v="495"/>
    <x v="2"/>
    <x v="1152"/>
    <x v="1"/>
    <x v="9"/>
    <x v="1131"/>
    <x v="5314"/>
    <x v="5"/>
    <x v="0"/>
    <x v="6407"/>
  </r>
  <r>
    <n v="8147"/>
    <x v="4032"/>
    <x v="2"/>
    <x v="886"/>
    <x v="1004"/>
    <x v="1"/>
    <s v="Co-12640"/>
    <x v="476"/>
    <x v="0"/>
    <s v="United States"/>
    <x v="408"/>
    <x v="26"/>
    <x v="495"/>
    <x v="2"/>
    <x v="1273"/>
    <x v="1"/>
    <x v="6"/>
    <x v="1249"/>
    <x v="2872"/>
    <x v="0"/>
    <x v="0"/>
    <x v="5702"/>
  </r>
  <r>
    <n v="8148"/>
    <x v="4033"/>
    <x v="3"/>
    <x v="255"/>
    <x v="1055"/>
    <x v="1"/>
    <s v="AG-10675"/>
    <x v="165"/>
    <x v="0"/>
    <s v="United States"/>
    <x v="127"/>
    <x v="17"/>
    <x v="269"/>
    <x v="0"/>
    <x v="33"/>
    <x v="1"/>
    <x v="10"/>
    <x v="33"/>
    <x v="338"/>
    <x v="4"/>
    <x v="0"/>
    <x v="346"/>
  </r>
  <r>
    <n v="8149"/>
    <x v="4034"/>
    <x v="0"/>
    <x v="797"/>
    <x v="844"/>
    <x v="1"/>
    <s v="EM-14140"/>
    <x v="670"/>
    <x v="2"/>
    <s v="United States"/>
    <x v="157"/>
    <x v="1"/>
    <x v="200"/>
    <x v="1"/>
    <x v="745"/>
    <x v="1"/>
    <x v="2"/>
    <x v="736"/>
    <x v="171"/>
    <x v="3"/>
    <x v="0"/>
    <x v="765"/>
  </r>
  <r>
    <n v="8150"/>
    <x v="4035"/>
    <x v="2"/>
    <x v="755"/>
    <x v="1284"/>
    <x v="2"/>
    <s v="CA-11965"/>
    <x v="662"/>
    <x v="1"/>
    <s v="United States"/>
    <x v="503"/>
    <x v="44"/>
    <x v="599"/>
    <x v="2"/>
    <x v="951"/>
    <x v="1"/>
    <x v="8"/>
    <x v="935"/>
    <x v="3893"/>
    <x v="0"/>
    <x v="0"/>
    <x v="6408"/>
  </r>
  <r>
    <n v="8151"/>
    <x v="4035"/>
    <x v="2"/>
    <x v="755"/>
    <x v="1284"/>
    <x v="2"/>
    <s v="CA-11965"/>
    <x v="662"/>
    <x v="1"/>
    <s v="United States"/>
    <x v="503"/>
    <x v="44"/>
    <x v="599"/>
    <x v="2"/>
    <x v="631"/>
    <x v="0"/>
    <x v="0"/>
    <x v="625"/>
    <x v="1741"/>
    <x v="0"/>
    <x v="0"/>
    <x v="1848"/>
  </r>
  <r>
    <n v="8152"/>
    <x v="4036"/>
    <x v="3"/>
    <x v="721"/>
    <x v="186"/>
    <x v="2"/>
    <s v="RB-19360"/>
    <x v="181"/>
    <x v="0"/>
    <s v="United States"/>
    <x v="4"/>
    <x v="4"/>
    <x v="60"/>
    <x v="1"/>
    <x v="720"/>
    <x v="1"/>
    <x v="4"/>
    <x v="712"/>
    <x v="4663"/>
    <x v="0"/>
    <x v="0"/>
    <x v="5530"/>
  </r>
  <r>
    <n v="8153"/>
    <x v="4036"/>
    <x v="3"/>
    <x v="721"/>
    <x v="186"/>
    <x v="2"/>
    <s v="RB-19360"/>
    <x v="181"/>
    <x v="0"/>
    <s v="United States"/>
    <x v="4"/>
    <x v="4"/>
    <x v="60"/>
    <x v="1"/>
    <x v="481"/>
    <x v="1"/>
    <x v="10"/>
    <x v="477"/>
    <x v="130"/>
    <x v="1"/>
    <x v="0"/>
    <x v="132"/>
  </r>
  <r>
    <n v="8154"/>
    <x v="4036"/>
    <x v="3"/>
    <x v="721"/>
    <x v="186"/>
    <x v="2"/>
    <s v="RB-19360"/>
    <x v="181"/>
    <x v="0"/>
    <s v="United States"/>
    <x v="4"/>
    <x v="4"/>
    <x v="60"/>
    <x v="1"/>
    <x v="1388"/>
    <x v="2"/>
    <x v="16"/>
    <x v="1365"/>
    <x v="5315"/>
    <x v="4"/>
    <x v="0"/>
    <x v="6409"/>
  </r>
  <r>
    <n v="8155"/>
    <x v="4037"/>
    <x v="3"/>
    <x v="177"/>
    <x v="540"/>
    <x v="1"/>
    <s v="RD-19720"/>
    <x v="742"/>
    <x v="0"/>
    <s v="United States"/>
    <x v="209"/>
    <x v="29"/>
    <x v="263"/>
    <x v="3"/>
    <x v="1200"/>
    <x v="2"/>
    <x v="11"/>
    <x v="1176"/>
    <x v="1685"/>
    <x v="0"/>
    <x v="0"/>
    <x v="1785"/>
  </r>
  <r>
    <n v="8156"/>
    <x v="4037"/>
    <x v="3"/>
    <x v="177"/>
    <x v="540"/>
    <x v="1"/>
    <s v="RD-19720"/>
    <x v="742"/>
    <x v="0"/>
    <s v="United States"/>
    <x v="209"/>
    <x v="29"/>
    <x v="263"/>
    <x v="3"/>
    <x v="1030"/>
    <x v="1"/>
    <x v="10"/>
    <x v="1012"/>
    <x v="1168"/>
    <x v="0"/>
    <x v="0"/>
    <x v="4027"/>
  </r>
  <r>
    <n v="8157"/>
    <x v="4038"/>
    <x v="0"/>
    <x v="964"/>
    <x v="1080"/>
    <x v="1"/>
    <s v="MS-17830"/>
    <x v="234"/>
    <x v="0"/>
    <s v="United States"/>
    <x v="248"/>
    <x v="39"/>
    <x v="307"/>
    <x v="3"/>
    <x v="975"/>
    <x v="0"/>
    <x v="3"/>
    <x v="960"/>
    <x v="5316"/>
    <x v="0"/>
    <x v="4"/>
    <x v="6410"/>
  </r>
  <r>
    <n v="8158"/>
    <x v="4039"/>
    <x v="0"/>
    <x v="741"/>
    <x v="407"/>
    <x v="1"/>
    <s v="PG-18820"/>
    <x v="310"/>
    <x v="0"/>
    <s v="United States"/>
    <x v="70"/>
    <x v="1"/>
    <x v="188"/>
    <x v="1"/>
    <x v="1200"/>
    <x v="2"/>
    <x v="11"/>
    <x v="1176"/>
    <x v="2027"/>
    <x v="2"/>
    <x v="0"/>
    <x v="2185"/>
  </r>
  <r>
    <n v="8159"/>
    <x v="4040"/>
    <x v="3"/>
    <x v="377"/>
    <x v="378"/>
    <x v="1"/>
    <s v="KB-16240"/>
    <x v="208"/>
    <x v="1"/>
    <s v="United States"/>
    <x v="372"/>
    <x v="5"/>
    <x v="455"/>
    <x v="2"/>
    <x v="1283"/>
    <x v="1"/>
    <x v="10"/>
    <x v="1259"/>
    <x v="2975"/>
    <x v="1"/>
    <x v="2"/>
    <x v="6411"/>
  </r>
  <r>
    <n v="8160"/>
    <x v="4041"/>
    <x v="0"/>
    <x v="1185"/>
    <x v="20"/>
    <x v="1"/>
    <s v="RB-19465"/>
    <x v="46"/>
    <x v="2"/>
    <s v="United States"/>
    <x v="451"/>
    <x v="29"/>
    <x v="544"/>
    <x v="3"/>
    <x v="240"/>
    <x v="2"/>
    <x v="11"/>
    <x v="238"/>
    <x v="5240"/>
    <x v="2"/>
    <x v="0"/>
    <x v="6308"/>
  </r>
  <r>
    <n v="8161"/>
    <x v="4042"/>
    <x v="0"/>
    <x v="595"/>
    <x v="633"/>
    <x v="1"/>
    <s v="JD-15790"/>
    <x v="479"/>
    <x v="0"/>
    <s v="United States"/>
    <x v="78"/>
    <x v="30"/>
    <x v="98"/>
    <x v="3"/>
    <x v="1756"/>
    <x v="0"/>
    <x v="1"/>
    <x v="1737"/>
    <x v="5317"/>
    <x v="0"/>
    <x v="0"/>
    <x v="6412"/>
  </r>
  <r>
    <n v="8162"/>
    <x v="4043"/>
    <x v="1"/>
    <x v="694"/>
    <x v="1120"/>
    <x v="0"/>
    <s v="JJ-15445"/>
    <x v="370"/>
    <x v="0"/>
    <s v="United States"/>
    <x v="20"/>
    <x v="15"/>
    <x v="45"/>
    <x v="3"/>
    <x v="414"/>
    <x v="1"/>
    <x v="9"/>
    <x v="409"/>
    <x v="5318"/>
    <x v="5"/>
    <x v="0"/>
    <x v="6413"/>
  </r>
  <r>
    <n v="8163"/>
    <x v="4043"/>
    <x v="1"/>
    <x v="694"/>
    <x v="1120"/>
    <x v="0"/>
    <s v="JJ-15445"/>
    <x v="370"/>
    <x v="0"/>
    <s v="United States"/>
    <x v="20"/>
    <x v="15"/>
    <x v="45"/>
    <x v="3"/>
    <x v="348"/>
    <x v="2"/>
    <x v="7"/>
    <x v="344"/>
    <x v="673"/>
    <x v="0"/>
    <x v="0"/>
    <x v="685"/>
  </r>
  <r>
    <n v="8164"/>
    <x v="4044"/>
    <x v="1"/>
    <x v="121"/>
    <x v="85"/>
    <x v="1"/>
    <s v="LT-17110"/>
    <x v="299"/>
    <x v="0"/>
    <s v="United States"/>
    <x v="70"/>
    <x v="1"/>
    <x v="188"/>
    <x v="1"/>
    <x v="1372"/>
    <x v="0"/>
    <x v="5"/>
    <x v="1348"/>
    <x v="5319"/>
    <x v="5"/>
    <x v="0"/>
    <x v="6414"/>
  </r>
  <r>
    <n v="8165"/>
    <x v="4044"/>
    <x v="1"/>
    <x v="121"/>
    <x v="85"/>
    <x v="1"/>
    <s v="LT-17110"/>
    <x v="299"/>
    <x v="0"/>
    <s v="United States"/>
    <x v="70"/>
    <x v="1"/>
    <x v="188"/>
    <x v="1"/>
    <x v="301"/>
    <x v="1"/>
    <x v="8"/>
    <x v="298"/>
    <x v="3668"/>
    <x v="3"/>
    <x v="2"/>
    <x v="4195"/>
  </r>
  <r>
    <n v="8166"/>
    <x v="4044"/>
    <x v="1"/>
    <x v="121"/>
    <x v="85"/>
    <x v="1"/>
    <s v="LT-17110"/>
    <x v="299"/>
    <x v="0"/>
    <s v="United States"/>
    <x v="70"/>
    <x v="1"/>
    <x v="188"/>
    <x v="1"/>
    <x v="591"/>
    <x v="1"/>
    <x v="8"/>
    <x v="586"/>
    <x v="1655"/>
    <x v="1"/>
    <x v="2"/>
    <x v="4063"/>
  </r>
  <r>
    <n v="8167"/>
    <x v="4044"/>
    <x v="1"/>
    <x v="121"/>
    <x v="85"/>
    <x v="1"/>
    <s v="LT-17110"/>
    <x v="299"/>
    <x v="0"/>
    <s v="United States"/>
    <x v="70"/>
    <x v="1"/>
    <x v="188"/>
    <x v="1"/>
    <x v="1373"/>
    <x v="0"/>
    <x v="0"/>
    <x v="1349"/>
    <x v="5320"/>
    <x v="1"/>
    <x v="11"/>
    <x v="6415"/>
  </r>
  <r>
    <n v="8168"/>
    <x v="4045"/>
    <x v="0"/>
    <x v="995"/>
    <x v="816"/>
    <x v="1"/>
    <s v="AH-10690"/>
    <x v="706"/>
    <x v="1"/>
    <s v="United States"/>
    <x v="8"/>
    <x v="1"/>
    <x v="34"/>
    <x v="1"/>
    <x v="584"/>
    <x v="0"/>
    <x v="3"/>
    <x v="579"/>
    <x v="5321"/>
    <x v="3"/>
    <x v="2"/>
    <x v="6416"/>
  </r>
  <r>
    <n v="8169"/>
    <x v="4046"/>
    <x v="3"/>
    <x v="44"/>
    <x v="87"/>
    <x v="1"/>
    <s v="AB-10060"/>
    <x v="144"/>
    <x v="2"/>
    <s v="United States"/>
    <x v="4"/>
    <x v="4"/>
    <x v="59"/>
    <x v="1"/>
    <x v="309"/>
    <x v="0"/>
    <x v="3"/>
    <x v="306"/>
    <x v="5322"/>
    <x v="3"/>
    <x v="0"/>
    <x v="6417"/>
  </r>
  <r>
    <n v="8170"/>
    <x v="4046"/>
    <x v="3"/>
    <x v="44"/>
    <x v="87"/>
    <x v="1"/>
    <s v="AB-10060"/>
    <x v="144"/>
    <x v="2"/>
    <s v="United States"/>
    <x v="4"/>
    <x v="4"/>
    <x v="59"/>
    <x v="1"/>
    <x v="299"/>
    <x v="0"/>
    <x v="1"/>
    <x v="296"/>
    <x v="4920"/>
    <x v="0"/>
    <x v="2"/>
    <x v="6418"/>
  </r>
  <r>
    <n v="8171"/>
    <x v="4046"/>
    <x v="3"/>
    <x v="44"/>
    <x v="87"/>
    <x v="1"/>
    <s v="AB-10060"/>
    <x v="144"/>
    <x v="2"/>
    <s v="United States"/>
    <x v="4"/>
    <x v="4"/>
    <x v="59"/>
    <x v="1"/>
    <x v="477"/>
    <x v="2"/>
    <x v="11"/>
    <x v="473"/>
    <x v="5323"/>
    <x v="1"/>
    <x v="0"/>
    <x v="6419"/>
  </r>
  <r>
    <n v="8172"/>
    <x v="4047"/>
    <x v="0"/>
    <x v="1173"/>
    <x v="1285"/>
    <x v="1"/>
    <s v="FM-14380"/>
    <x v="248"/>
    <x v="0"/>
    <s v="United States"/>
    <x v="25"/>
    <x v="35"/>
    <x v="129"/>
    <x v="0"/>
    <x v="978"/>
    <x v="1"/>
    <x v="6"/>
    <x v="962"/>
    <x v="5324"/>
    <x v="3"/>
    <x v="0"/>
    <x v="6420"/>
  </r>
  <r>
    <n v="8173"/>
    <x v="4048"/>
    <x v="2"/>
    <x v="868"/>
    <x v="1286"/>
    <x v="1"/>
    <s v="GH-14410"/>
    <x v="689"/>
    <x v="2"/>
    <s v="United States"/>
    <x v="1"/>
    <x v="1"/>
    <x v="13"/>
    <x v="1"/>
    <x v="1363"/>
    <x v="1"/>
    <x v="2"/>
    <x v="1340"/>
    <x v="709"/>
    <x v="7"/>
    <x v="0"/>
    <x v="723"/>
  </r>
  <r>
    <n v="8174"/>
    <x v="4048"/>
    <x v="2"/>
    <x v="868"/>
    <x v="1286"/>
    <x v="1"/>
    <s v="GH-14410"/>
    <x v="689"/>
    <x v="2"/>
    <s v="United States"/>
    <x v="1"/>
    <x v="1"/>
    <x v="13"/>
    <x v="1"/>
    <x v="44"/>
    <x v="1"/>
    <x v="8"/>
    <x v="44"/>
    <x v="4299"/>
    <x v="5"/>
    <x v="2"/>
    <x v="5022"/>
  </r>
  <r>
    <n v="8175"/>
    <x v="4048"/>
    <x v="2"/>
    <x v="868"/>
    <x v="1286"/>
    <x v="1"/>
    <s v="GH-14410"/>
    <x v="689"/>
    <x v="2"/>
    <s v="United States"/>
    <x v="1"/>
    <x v="1"/>
    <x v="13"/>
    <x v="1"/>
    <x v="1198"/>
    <x v="1"/>
    <x v="4"/>
    <x v="1174"/>
    <x v="100"/>
    <x v="4"/>
    <x v="0"/>
    <x v="6421"/>
  </r>
  <r>
    <n v="8176"/>
    <x v="4049"/>
    <x v="0"/>
    <x v="806"/>
    <x v="1106"/>
    <x v="1"/>
    <s v="HE-14800"/>
    <x v="785"/>
    <x v="1"/>
    <s v="United States"/>
    <x v="22"/>
    <x v="10"/>
    <x v="36"/>
    <x v="2"/>
    <x v="62"/>
    <x v="1"/>
    <x v="10"/>
    <x v="62"/>
    <x v="4415"/>
    <x v="4"/>
    <x v="2"/>
    <x v="6422"/>
  </r>
  <r>
    <n v="8177"/>
    <x v="4050"/>
    <x v="0"/>
    <x v="897"/>
    <x v="1043"/>
    <x v="2"/>
    <s v="SZ-20035"/>
    <x v="449"/>
    <x v="2"/>
    <s v="United States"/>
    <x v="20"/>
    <x v="15"/>
    <x v="45"/>
    <x v="3"/>
    <x v="80"/>
    <x v="1"/>
    <x v="4"/>
    <x v="80"/>
    <x v="5325"/>
    <x v="5"/>
    <x v="0"/>
    <x v="6423"/>
  </r>
  <r>
    <n v="8178"/>
    <x v="4051"/>
    <x v="3"/>
    <x v="66"/>
    <x v="468"/>
    <x v="2"/>
    <s v="CM-12115"/>
    <x v="441"/>
    <x v="0"/>
    <s v="United States"/>
    <x v="1"/>
    <x v="1"/>
    <x v="141"/>
    <x v="1"/>
    <x v="1523"/>
    <x v="2"/>
    <x v="11"/>
    <x v="1501"/>
    <x v="5326"/>
    <x v="2"/>
    <x v="0"/>
    <x v="6424"/>
  </r>
  <r>
    <n v="8179"/>
    <x v="4052"/>
    <x v="0"/>
    <x v="476"/>
    <x v="1054"/>
    <x v="1"/>
    <s v="TG-21310"/>
    <x v="592"/>
    <x v="0"/>
    <s v="United States"/>
    <x v="96"/>
    <x v="4"/>
    <x v="119"/>
    <x v="1"/>
    <x v="615"/>
    <x v="2"/>
    <x v="16"/>
    <x v="610"/>
    <x v="3157"/>
    <x v="0"/>
    <x v="0"/>
    <x v="3549"/>
  </r>
  <r>
    <n v="8180"/>
    <x v="4053"/>
    <x v="1"/>
    <x v="991"/>
    <x v="1066"/>
    <x v="1"/>
    <s v="DK-12985"/>
    <x v="213"/>
    <x v="0"/>
    <s v="United States"/>
    <x v="24"/>
    <x v="21"/>
    <x v="329"/>
    <x v="1"/>
    <x v="1582"/>
    <x v="0"/>
    <x v="3"/>
    <x v="1564"/>
    <x v="5327"/>
    <x v="4"/>
    <x v="5"/>
    <x v="6425"/>
  </r>
  <r>
    <n v="8181"/>
    <x v="4054"/>
    <x v="1"/>
    <x v="82"/>
    <x v="332"/>
    <x v="1"/>
    <s v="SS-20410"/>
    <x v="757"/>
    <x v="0"/>
    <s v="United States"/>
    <x v="10"/>
    <x v="9"/>
    <x v="74"/>
    <x v="3"/>
    <x v="971"/>
    <x v="0"/>
    <x v="3"/>
    <x v="956"/>
    <x v="5328"/>
    <x v="8"/>
    <x v="10"/>
    <x v="6426"/>
  </r>
  <r>
    <n v="8182"/>
    <x v="4054"/>
    <x v="1"/>
    <x v="82"/>
    <x v="332"/>
    <x v="1"/>
    <s v="SS-20410"/>
    <x v="757"/>
    <x v="0"/>
    <s v="United States"/>
    <x v="10"/>
    <x v="9"/>
    <x v="74"/>
    <x v="3"/>
    <x v="687"/>
    <x v="2"/>
    <x v="7"/>
    <x v="680"/>
    <x v="5329"/>
    <x v="2"/>
    <x v="10"/>
    <x v="6427"/>
  </r>
  <r>
    <n v="8183"/>
    <x v="4055"/>
    <x v="3"/>
    <x v="796"/>
    <x v="843"/>
    <x v="1"/>
    <s v="BM-11575"/>
    <x v="606"/>
    <x v="1"/>
    <s v="United States"/>
    <x v="22"/>
    <x v="10"/>
    <x v="155"/>
    <x v="2"/>
    <x v="1155"/>
    <x v="0"/>
    <x v="5"/>
    <x v="1134"/>
    <x v="1832"/>
    <x v="1"/>
    <x v="7"/>
    <x v="1963"/>
  </r>
  <r>
    <n v="8184"/>
    <x v="4055"/>
    <x v="3"/>
    <x v="796"/>
    <x v="843"/>
    <x v="1"/>
    <s v="BM-11575"/>
    <x v="606"/>
    <x v="1"/>
    <s v="United States"/>
    <x v="22"/>
    <x v="10"/>
    <x v="155"/>
    <x v="2"/>
    <x v="283"/>
    <x v="0"/>
    <x v="5"/>
    <x v="280"/>
    <x v="5330"/>
    <x v="7"/>
    <x v="7"/>
    <x v="6428"/>
  </r>
  <r>
    <n v="8185"/>
    <x v="4056"/>
    <x v="3"/>
    <x v="283"/>
    <x v="1186"/>
    <x v="1"/>
    <s v="MY-17380"/>
    <x v="199"/>
    <x v="1"/>
    <s v="United States"/>
    <x v="22"/>
    <x v="10"/>
    <x v="36"/>
    <x v="2"/>
    <x v="954"/>
    <x v="1"/>
    <x v="10"/>
    <x v="938"/>
    <x v="930"/>
    <x v="1"/>
    <x v="2"/>
    <x v="964"/>
  </r>
  <r>
    <n v="8186"/>
    <x v="4057"/>
    <x v="1"/>
    <x v="1023"/>
    <x v="731"/>
    <x v="0"/>
    <s v="AG-10900"/>
    <x v="151"/>
    <x v="0"/>
    <s v="United States"/>
    <x v="22"/>
    <x v="10"/>
    <x v="36"/>
    <x v="2"/>
    <x v="1170"/>
    <x v="1"/>
    <x v="12"/>
    <x v="33"/>
    <x v="1635"/>
    <x v="7"/>
    <x v="2"/>
    <x v="1732"/>
  </r>
  <r>
    <n v="8187"/>
    <x v="4057"/>
    <x v="1"/>
    <x v="1023"/>
    <x v="731"/>
    <x v="0"/>
    <s v="AG-10900"/>
    <x v="151"/>
    <x v="0"/>
    <s v="United States"/>
    <x v="22"/>
    <x v="10"/>
    <x v="36"/>
    <x v="2"/>
    <x v="163"/>
    <x v="0"/>
    <x v="1"/>
    <x v="162"/>
    <x v="5331"/>
    <x v="4"/>
    <x v="4"/>
    <x v="6429"/>
  </r>
  <r>
    <n v="8188"/>
    <x v="4058"/>
    <x v="0"/>
    <x v="107"/>
    <x v="265"/>
    <x v="1"/>
    <s v="BW-11110"/>
    <x v="308"/>
    <x v="1"/>
    <s v="United States"/>
    <x v="20"/>
    <x v="15"/>
    <x v="23"/>
    <x v="3"/>
    <x v="161"/>
    <x v="1"/>
    <x v="10"/>
    <x v="160"/>
    <x v="2159"/>
    <x v="6"/>
    <x v="0"/>
    <x v="6430"/>
  </r>
  <r>
    <n v="8189"/>
    <x v="4059"/>
    <x v="1"/>
    <x v="653"/>
    <x v="1287"/>
    <x v="0"/>
    <s v="SG-20470"/>
    <x v="495"/>
    <x v="0"/>
    <s v="United States"/>
    <x v="196"/>
    <x v="39"/>
    <x v="247"/>
    <x v="3"/>
    <x v="680"/>
    <x v="1"/>
    <x v="10"/>
    <x v="674"/>
    <x v="541"/>
    <x v="1"/>
    <x v="0"/>
    <x v="551"/>
  </r>
  <r>
    <n v="8190"/>
    <x v="4059"/>
    <x v="1"/>
    <x v="653"/>
    <x v="1287"/>
    <x v="0"/>
    <s v="SG-20470"/>
    <x v="495"/>
    <x v="0"/>
    <s v="United States"/>
    <x v="196"/>
    <x v="39"/>
    <x v="247"/>
    <x v="3"/>
    <x v="777"/>
    <x v="1"/>
    <x v="8"/>
    <x v="768"/>
    <x v="1576"/>
    <x v="7"/>
    <x v="0"/>
    <x v="6431"/>
  </r>
  <r>
    <n v="8191"/>
    <x v="4060"/>
    <x v="3"/>
    <x v="701"/>
    <x v="410"/>
    <x v="1"/>
    <s v="CC-12370"/>
    <x v="666"/>
    <x v="0"/>
    <s v="United States"/>
    <x v="20"/>
    <x v="15"/>
    <x v="164"/>
    <x v="3"/>
    <x v="832"/>
    <x v="1"/>
    <x v="10"/>
    <x v="819"/>
    <x v="789"/>
    <x v="5"/>
    <x v="0"/>
    <x v="814"/>
  </r>
  <r>
    <n v="8192"/>
    <x v="4060"/>
    <x v="3"/>
    <x v="701"/>
    <x v="410"/>
    <x v="1"/>
    <s v="CC-12370"/>
    <x v="666"/>
    <x v="0"/>
    <s v="United States"/>
    <x v="20"/>
    <x v="15"/>
    <x v="164"/>
    <x v="3"/>
    <x v="267"/>
    <x v="0"/>
    <x v="5"/>
    <x v="264"/>
    <x v="5093"/>
    <x v="4"/>
    <x v="0"/>
    <x v="6093"/>
  </r>
  <r>
    <n v="8193"/>
    <x v="4061"/>
    <x v="1"/>
    <x v="672"/>
    <x v="253"/>
    <x v="2"/>
    <s v="LR-16915"/>
    <x v="235"/>
    <x v="0"/>
    <s v="United States"/>
    <x v="28"/>
    <x v="3"/>
    <x v="35"/>
    <x v="0"/>
    <x v="614"/>
    <x v="1"/>
    <x v="8"/>
    <x v="609"/>
    <x v="5332"/>
    <x v="3"/>
    <x v="6"/>
    <x v="6432"/>
  </r>
  <r>
    <n v="8194"/>
    <x v="4061"/>
    <x v="1"/>
    <x v="672"/>
    <x v="253"/>
    <x v="2"/>
    <s v="LR-16915"/>
    <x v="235"/>
    <x v="0"/>
    <s v="United States"/>
    <x v="28"/>
    <x v="3"/>
    <x v="35"/>
    <x v="0"/>
    <x v="1360"/>
    <x v="1"/>
    <x v="9"/>
    <x v="1337"/>
    <x v="2066"/>
    <x v="1"/>
    <x v="2"/>
    <x v="6433"/>
  </r>
  <r>
    <n v="8195"/>
    <x v="4061"/>
    <x v="1"/>
    <x v="672"/>
    <x v="253"/>
    <x v="2"/>
    <s v="LR-16915"/>
    <x v="235"/>
    <x v="0"/>
    <s v="United States"/>
    <x v="28"/>
    <x v="3"/>
    <x v="35"/>
    <x v="0"/>
    <x v="220"/>
    <x v="0"/>
    <x v="5"/>
    <x v="219"/>
    <x v="5333"/>
    <x v="0"/>
    <x v="2"/>
    <x v="6434"/>
  </r>
  <r>
    <n v="8196"/>
    <x v="4062"/>
    <x v="1"/>
    <x v="401"/>
    <x v="223"/>
    <x v="0"/>
    <s v="DB-13120"/>
    <x v="106"/>
    <x v="1"/>
    <s v="United States"/>
    <x v="443"/>
    <x v="1"/>
    <x v="536"/>
    <x v="1"/>
    <x v="1056"/>
    <x v="1"/>
    <x v="10"/>
    <x v="1036"/>
    <x v="2482"/>
    <x v="0"/>
    <x v="0"/>
    <x v="4602"/>
  </r>
  <r>
    <n v="8197"/>
    <x v="4063"/>
    <x v="3"/>
    <x v="528"/>
    <x v="945"/>
    <x v="1"/>
    <s v="LP-17095"/>
    <x v="431"/>
    <x v="0"/>
    <s v="United States"/>
    <x v="289"/>
    <x v="18"/>
    <x v="364"/>
    <x v="0"/>
    <x v="1130"/>
    <x v="2"/>
    <x v="11"/>
    <x v="1109"/>
    <x v="2879"/>
    <x v="4"/>
    <x v="2"/>
    <x v="6435"/>
  </r>
  <r>
    <n v="8198"/>
    <x v="4063"/>
    <x v="3"/>
    <x v="528"/>
    <x v="945"/>
    <x v="1"/>
    <s v="LP-17095"/>
    <x v="431"/>
    <x v="0"/>
    <s v="United States"/>
    <x v="289"/>
    <x v="18"/>
    <x v="364"/>
    <x v="0"/>
    <x v="646"/>
    <x v="1"/>
    <x v="6"/>
    <x v="640"/>
    <x v="1002"/>
    <x v="2"/>
    <x v="2"/>
    <x v="6063"/>
  </r>
  <r>
    <n v="8199"/>
    <x v="4063"/>
    <x v="3"/>
    <x v="528"/>
    <x v="945"/>
    <x v="1"/>
    <s v="LP-17095"/>
    <x v="431"/>
    <x v="0"/>
    <s v="United States"/>
    <x v="289"/>
    <x v="18"/>
    <x v="364"/>
    <x v="0"/>
    <x v="585"/>
    <x v="1"/>
    <x v="10"/>
    <x v="580"/>
    <x v="12"/>
    <x v="1"/>
    <x v="2"/>
    <x v="12"/>
  </r>
  <r>
    <n v="8200"/>
    <x v="4064"/>
    <x v="3"/>
    <x v="558"/>
    <x v="956"/>
    <x v="1"/>
    <s v="AF-10870"/>
    <x v="578"/>
    <x v="0"/>
    <s v="United States"/>
    <x v="22"/>
    <x v="10"/>
    <x v="26"/>
    <x v="2"/>
    <x v="1124"/>
    <x v="1"/>
    <x v="8"/>
    <x v="1103"/>
    <x v="5334"/>
    <x v="2"/>
    <x v="3"/>
    <x v="6436"/>
  </r>
  <r>
    <n v="8201"/>
    <x v="4064"/>
    <x v="3"/>
    <x v="558"/>
    <x v="956"/>
    <x v="1"/>
    <s v="AF-10870"/>
    <x v="578"/>
    <x v="0"/>
    <s v="United States"/>
    <x v="22"/>
    <x v="10"/>
    <x v="26"/>
    <x v="2"/>
    <x v="72"/>
    <x v="1"/>
    <x v="4"/>
    <x v="72"/>
    <x v="74"/>
    <x v="7"/>
    <x v="2"/>
    <x v="74"/>
  </r>
  <r>
    <n v="8202"/>
    <x v="4065"/>
    <x v="1"/>
    <x v="627"/>
    <x v="1163"/>
    <x v="3"/>
    <s v="KD-16495"/>
    <x v="470"/>
    <x v="1"/>
    <s v="United States"/>
    <x v="20"/>
    <x v="15"/>
    <x v="23"/>
    <x v="3"/>
    <x v="1678"/>
    <x v="1"/>
    <x v="4"/>
    <x v="1657"/>
    <x v="5335"/>
    <x v="2"/>
    <x v="0"/>
    <x v="6437"/>
  </r>
  <r>
    <n v="8203"/>
    <x v="4065"/>
    <x v="1"/>
    <x v="627"/>
    <x v="1163"/>
    <x v="3"/>
    <s v="KD-16495"/>
    <x v="470"/>
    <x v="1"/>
    <s v="United States"/>
    <x v="20"/>
    <x v="15"/>
    <x v="23"/>
    <x v="3"/>
    <x v="903"/>
    <x v="2"/>
    <x v="7"/>
    <x v="886"/>
    <x v="5336"/>
    <x v="0"/>
    <x v="0"/>
    <x v="6438"/>
  </r>
  <r>
    <n v="8204"/>
    <x v="4065"/>
    <x v="1"/>
    <x v="627"/>
    <x v="1163"/>
    <x v="3"/>
    <s v="KD-16495"/>
    <x v="470"/>
    <x v="1"/>
    <s v="United States"/>
    <x v="20"/>
    <x v="15"/>
    <x v="23"/>
    <x v="3"/>
    <x v="1800"/>
    <x v="0"/>
    <x v="5"/>
    <x v="1781"/>
    <x v="5337"/>
    <x v="1"/>
    <x v="0"/>
    <x v="6439"/>
  </r>
  <r>
    <n v="8205"/>
    <x v="4065"/>
    <x v="1"/>
    <x v="627"/>
    <x v="1163"/>
    <x v="3"/>
    <s v="KD-16495"/>
    <x v="470"/>
    <x v="1"/>
    <s v="United States"/>
    <x v="20"/>
    <x v="15"/>
    <x v="23"/>
    <x v="3"/>
    <x v="1715"/>
    <x v="2"/>
    <x v="15"/>
    <x v="1693"/>
    <x v="5338"/>
    <x v="4"/>
    <x v="0"/>
    <x v="6440"/>
  </r>
  <r>
    <n v="8206"/>
    <x v="4065"/>
    <x v="1"/>
    <x v="627"/>
    <x v="1163"/>
    <x v="3"/>
    <s v="KD-16495"/>
    <x v="470"/>
    <x v="1"/>
    <s v="United States"/>
    <x v="20"/>
    <x v="15"/>
    <x v="23"/>
    <x v="3"/>
    <x v="623"/>
    <x v="0"/>
    <x v="1"/>
    <x v="617"/>
    <x v="5339"/>
    <x v="0"/>
    <x v="9"/>
    <x v="6441"/>
  </r>
  <r>
    <n v="8207"/>
    <x v="4066"/>
    <x v="1"/>
    <x v="33"/>
    <x v="862"/>
    <x v="1"/>
    <s v="SA-20830"/>
    <x v="193"/>
    <x v="0"/>
    <s v="United States"/>
    <x v="399"/>
    <x v="2"/>
    <x v="486"/>
    <x v="0"/>
    <x v="3"/>
    <x v="0"/>
    <x v="3"/>
    <x v="3"/>
    <x v="5340"/>
    <x v="7"/>
    <x v="1"/>
    <x v="6442"/>
  </r>
  <r>
    <n v="8208"/>
    <x v="4066"/>
    <x v="1"/>
    <x v="33"/>
    <x v="862"/>
    <x v="1"/>
    <s v="SA-20830"/>
    <x v="193"/>
    <x v="0"/>
    <s v="United States"/>
    <x v="399"/>
    <x v="2"/>
    <x v="486"/>
    <x v="0"/>
    <x v="346"/>
    <x v="1"/>
    <x v="6"/>
    <x v="342"/>
    <x v="370"/>
    <x v="7"/>
    <x v="2"/>
    <x v="379"/>
  </r>
  <r>
    <n v="8209"/>
    <x v="4067"/>
    <x v="1"/>
    <x v="1181"/>
    <x v="488"/>
    <x v="1"/>
    <s v="BG-11035"/>
    <x v="767"/>
    <x v="0"/>
    <s v="United States"/>
    <x v="316"/>
    <x v="18"/>
    <x v="394"/>
    <x v="0"/>
    <x v="692"/>
    <x v="1"/>
    <x v="8"/>
    <x v="685"/>
    <x v="5341"/>
    <x v="5"/>
    <x v="6"/>
    <x v="6443"/>
  </r>
  <r>
    <n v="8210"/>
    <x v="4067"/>
    <x v="1"/>
    <x v="1181"/>
    <x v="488"/>
    <x v="1"/>
    <s v="BG-11035"/>
    <x v="767"/>
    <x v="0"/>
    <s v="United States"/>
    <x v="316"/>
    <x v="18"/>
    <x v="394"/>
    <x v="0"/>
    <x v="196"/>
    <x v="1"/>
    <x v="4"/>
    <x v="195"/>
    <x v="5342"/>
    <x v="4"/>
    <x v="2"/>
    <x v="6444"/>
  </r>
  <r>
    <n v="8211"/>
    <x v="4068"/>
    <x v="3"/>
    <x v="210"/>
    <x v="230"/>
    <x v="1"/>
    <s v="DM-12955"/>
    <x v="678"/>
    <x v="1"/>
    <s v="United States"/>
    <x v="316"/>
    <x v="18"/>
    <x v="394"/>
    <x v="0"/>
    <x v="473"/>
    <x v="1"/>
    <x v="9"/>
    <x v="469"/>
    <x v="2424"/>
    <x v="0"/>
    <x v="2"/>
    <x v="6445"/>
  </r>
  <r>
    <n v="8212"/>
    <x v="4069"/>
    <x v="0"/>
    <x v="77"/>
    <x v="357"/>
    <x v="1"/>
    <s v="MC-17845"/>
    <x v="266"/>
    <x v="0"/>
    <s v="United States"/>
    <x v="61"/>
    <x v="5"/>
    <x v="77"/>
    <x v="2"/>
    <x v="1834"/>
    <x v="0"/>
    <x v="5"/>
    <x v="1813"/>
    <x v="5343"/>
    <x v="2"/>
    <x v="7"/>
    <x v="6446"/>
  </r>
  <r>
    <n v="8213"/>
    <x v="4069"/>
    <x v="0"/>
    <x v="77"/>
    <x v="357"/>
    <x v="1"/>
    <s v="MC-17845"/>
    <x v="266"/>
    <x v="0"/>
    <s v="United States"/>
    <x v="61"/>
    <x v="5"/>
    <x v="77"/>
    <x v="2"/>
    <x v="533"/>
    <x v="1"/>
    <x v="4"/>
    <x v="528"/>
    <x v="5344"/>
    <x v="1"/>
    <x v="2"/>
    <x v="6447"/>
  </r>
  <r>
    <n v="8214"/>
    <x v="4070"/>
    <x v="1"/>
    <x v="12"/>
    <x v="119"/>
    <x v="1"/>
    <s v="ML-17395"/>
    <x v="504"/>
    <x v="1"/>
    <s v="United States"/>
    <x v="87"/>
    <x v="18"/>
    <x v="108"/>
    <x v="0"/>
    <x v="1085"/>
    <x v="1"/>
    <x v="8"/>
    <x v="1066"/>
    <x v="5345"/>
    <x v="4"/>
    <x v="6"/>
    <x v="6448"/>
  </r>
  <r>
    <n v="8215"/>
    <x v="4070"/>
    <x v="1"/>
    <x v="12"/>
    <x v="119"/>
    <x v="1"/>
    <s v="ML-17395"/>
    <x v="504"/>
    <x v="1"/>
    <s v="United States"/>
    <x v="87"/>
    <x v="18"/>
    <x v="108"/>
    <x v="0"/>
    <x v="1402"/>
    <x v="1"/>
    <x v="10"/>
    <x v="1380"/>
    <x v="3755"/>
    <x v="7"/>
    <x v="2"/>
    <x v="6449"/>
  </r>
  <r>
    <n v="8216"/>
    <x v="4070"/>
    <x v="1"/>
    <x v="12"/>
    <x v="119"/>
    <x v="1"/>
    <s v="ML-17395"/>
    <x v="504"/>
    <x v="1"/>
    <s v="United States"/>
    <x v="87"/>
    <x v="18"/>
    <x v="108"/>
    <x v="0"/>
    <x v="1263"/>
    <x v="1"/>
    <x v="8"/>
    <x v="1238"/>
    <x v="5346"/>
    <x v="7"/>
    <x v="6"/>
    <x v="6450"/>
  </r>
  <r>
    <n v="8217"/>
    <x v="4070"/>
    <x v="1"/>
    <x v="12"/>
    <x v="119"/>
    <x v="1"/>
    <s v="ML-17395"/>
    <x v="504"/>
    <x v="1"/>
    <s v="United States"/>
    <x v="87"/>
    <x v="18"/>
    <x v="108"/>
    <x v="0"/>
    <x v="304"/>
    <x v="1"/>
    <x v="8"/>
    <x v="301"/>
    <x v="5347"/>
    <x v="0"/>
    <x v="6"/>
    <x v="6451"/>
  </r>
  <r>
    <n v="8218"/>
    <x v="4071"/>
    <x v="2"/>
    <x v="462"/>
    <x v="1288"/>
    <x v="1"/>
    <s v="RD-19930"/>
    <x v="709"/>
    <x v="0"/>
    <s v="United States"/>
    <x v="61"/>
    <x v="5"/>
    <x v="162"/>
    <x v="2"/>
    <x v="1088"/>
    <x v="1"/>
    <x v="13"/>
    <x v="1069"/>
    <x v="1456"/>
    <x v="1"/>
    <x v="2"/>
    <x v="1535"/>
  </r>
  <r>
    <n v="8219"/>
    <x v="4071"/>
    <x v="2"/>
    <x v="462"/>
    <x v="1288"/>
    <x v="1"/>
    <s v="RD-19930"/>
    <x v="709"/>
    <x v="0"/>
    <s v="United States"/>
    <x v="61"/>
    <x v="5"/>
    <x v="162"/>
    <x v="2"/>
    <x v="1092"/>
    <x v="0"/>
    <x v="5"/>
    <x v="1073"/>
    <x v="5348"/>
    <x v="1"/>
    <x v="7"/>
    <x v="6452"/>
  </r>
  <r>
    <n v="8220"/>
    <x v="4071"/>
    <x v="2"/>
    <x v="462"/>
    <x v="1288"/>
    <x v="1"/>
    <s v="RD-19930"/>
    <x v="709"/>
    <x v="0"/>
    <s v="United States"/>
    <x v="61"/>
    <x v="5"/>
    <x v="162"/>
    <x v="2"/>
    <x v="641"/>
    <x v="1"/>
    <x v="2"/>
    <x v="635"/>
    <x v="1268"/>
    <x v="0"/>
    <x v="2"/>
    <x v="5212"/>
  </r>
  <r>
    <n v="8221"/>
    <x v="4071"/>
    <x v="2"/>
    <x v="462"/>
    <x v="1288"/>
    <x v="1"/>
    <s v="RD-19930"/>
    <x v="709"/>
    <x v="0"/>
    <s v="United States"/>
    <x v="61"/>
    <x v="5"/>
    <x v="162"/>
    <x v="2"/>
    <x v="98"/>
    <x v="1"/>
    <x v="8"/>
    <x v="98"/>
    <x v="99"/>
    <x v="1"/>
    <x v="3"/>
    <x v="100"/>
  </r>
  <r>
    <n v="8222"/>
    <x v="4071"/>
    <x v="2"/>
    <x v="462"/>
    <x v="1288"/>
    <x v="1"/>
    <s v="RD-19930"/>
    <x v="709"/>
    <x v="0"/>
    <s v="United States"/>
    <x v="61"/>
    <x v="5"/>
    <x v="162"/>
    <x v="2"/>
    <x v="1835"/>
    <x v="1"/>
    <x v="13"/>
    <x v="1814"/>
    <x v="5349"/>
    <x v="4"/>
    <x v="2"/>
    <x v="6453"/>
  </r>
  <r>
    <n v="8223"/>
    <x v="4072"/>
    <x v="2"/>
    <x v="1087"/>
    <x v="1262"/>
    <x v="1"/>
    <s v="AB-10015"/>
    <x v="755"/>
    <x v="0"/>
    <s v="United States"/>
    <x v="81"/>
    <x v="5"/>
    <x v="174"/>
    <x v="2"/>
    <x v="1555"/>
    <x v="1"/>
    <x v="4"/>
    <x v="1534"/>
    <x v="1438"/>
    <x v="0"/>
    <x v="2"/>
    <x v="5629"/>
  </r>
  <r>
    <n v="8224"/>
    <x v="4073"/>
    <x v="0"/>
    <x v="1"/>
    <x v="1"/>
    <x v="1"/>
    <s v="EA-14035"/>
    <x v="105"/>
    <x v="1"/>
    <s v="United States"/>
    <x v="45"/>
    <x v="1"/>
    <x v="54"/>
    <x v="1"/>
    <x v="1174"/>
    <x v="1"/>
    <x v="10"/>
    <x v="1151"/>
    <x v="790"/>
    <x v="5"/>
    <x v="0"/>
    <x v="6454"/>
  </r>
  <r>
    <n v="8225"/>
    <x v="4073"/>
    <x v="0"/>
    <x v="1"/>
    <x v="1"/>
    <x v="1"/>
    <s v="EA-14035"/>
    <x v="105"/>
    <x v="1"/>
    <s v="United States"/>
    <x v="45"/>
    <x v="1"/>
    <x v="54"/>
    <x v="1"/>
    <x v="1434"/>
    <x v="1"/>
    <x v="10"/>
    <x v="1413"/>
    <x v="91"/>
    <x v="0"/>
    <x v="0"/>
    <x v="91"/>
  </r>
  <r>
    <n v="8226"/>
    <x v="4074"/>
    <x v="3"/>
    <x v="752"/>
    <x v="276"/>
    <x v="0"/>
    <s v="SF-20065"/>
    <x v="11"/>
    <x v="0"/>
    <s v="United States"/>
    <x v="231"/>
    <x v="31"/>
    <x v="288"/>
    <x v="3"/>
    <x v="274"/>
    <x v="1"/>
    <x v="10"/>
    <x v="271"/>
    <x v="2408"/>
    <x v="12"/>
    <x v="0"/>
    <x v="6455"/>
  </r>
  <r>
    <n v="8227"/>
    <x v="4074"/>
    <x v="3"/>
    <x v="752"/>
    <x v="276"/>
    <x v="0"/>
    <s v="SF-20065"/>
    <x v="11"/>
    <x v="0"/>
    <s v="United States"/>
    <x v="231"/>
    <x v="31"/>
    <x v="288"/>
    <x v="3"/>
    <x v="1522"/>
    <x v="1"/>
    <x v="10"/>
    <x v="1500"/>
    <x v="1018"/>
    <x v="7"/>
    <x v="0"/>
    <x v="1057"/>
  </r>
  <r>
    <n v="8228"/>
    <x v="4075"/>
    <x v="0"/>
    <x v="958"/>
    <x v="264"/>
    <x v="0"/>
    <s v="BC-11125"/>
    <x v="604"/>
    <x v="2"/>
    <s v="United States"/>
    <x v="21"/>
    <x v="15"/>
    <x v="24"/>
    <x v="3"/>
    <x v="479"/>
    <x v="0"/>
    <x v="5"/>
    <x v="475"/>
    <x v="5350"/>
    <x v="0"/>
    <x v="0"/>
    <x v="6456"/>
  </r>
  <r>
    <n v="8229"/>
    <x v="4075"/>
    <x v="0"/>
    <x v="958"/>
    <x v="264"/>
    <x v="0"/>
    <s v="BC-11125"/>
    <x v="604"/>
    <x v="2"/>
    <s v="United States"/>
    <x v="21"/>
    <x v="15"/>
    <x v="24"/>
    <x v="3"/>
    <x v="170"/>
    <x v="1"/>
    <x v="4"/>
    <x v="169"/>
    <x v="5351"/>
    <x v="0"/>
    <x v="0"/>
    <x v="6457"/>
  </r>
  <r>
    <n v="8230"/>
    <x v="4075"/>
    <x v="0"/>
    <x v="958"/>
    <x v="264"/>
    <x v="0"/>
    <s v="BC-11125"/>
    <x v="604"/>
    <x v="2"/>
    <s v="United States"/>
    <x v="21"/>
    <x v="15"/>
    <x v="24"/>
    <x v="3"/>
    <x v="1016"/>
    <x v="2"/>
    <x v="11"/>
    <x v="998"/>
    <x v="1324"/>
    <x v="1"/>
    <x v="0"/>
    <x v="1381"/>
  </r>
  <r>
    <n v="8231"/>
    <x v="4076"/>
    <x v="0"/>
    <x v="1186"/>
    <x v="196"/>
    <x v="0"/>
    <s v="PF-19165"/>
    <x v="58"/>
    <x v="0"/>
    <s v="United States"/>
    <x v="406"/>
    <x v="32"/>
    <x v="493"/>
    <x v="0"/>
    <x v="369"/>
    <x v="1"/>
    <x v="6"/>
    <x v="365"/>
    <x v="878"/>
    <x v="1"/>
    <x v="0"/>
    <x v="911"/>
  </r>
  <r>
    <n v="8232"/>
    <x v="4076"/>
    <x v="0"/>
    <x v="1186"/>
    <x v="196"/>
    <x v="0"/>
    <s v="PF-19165"/>
    <x v="58"/>
    <x v="0"/>
    <s v="United States"/>
    <x v="406"/>
    <x v="32"/>
    <x v="493"/>
    <x v="0"/>
    <x v="199"/>
    <x v="0"/>
    <x v="0"/>
    <x v="198"/>
    <x v="5352"/>
    <x v="3"/>
    <x v="0"/>
    <x v="6458"/>
  </r>
  <r>
    <n v="8233"/>
    <x v="4077"/>
    <x v="2"/>
    <x v="358"/>
    <x v="919"/>
    <x v="1"/>
    <s v="SE-20110"/>
    <x v="339"/>
    <x v="0"/>
    <s v="United States"/>
    <x v="49"/>
    <x v="1"/>
    <x v="58"/>
    <x v="1"/>
    <x v="298"/>
    <x v="1"/>
    <x v="4"/>
    <x v="295"/>
    <x v="3382"/>
    <x v="2"/>
    <x v="0"/>
    <x v="3823"/>
  </r>
  <r>
    <n v="8234"/>
    <x v="4077"/>
    <x v="2"/>
    <x v="358"/>
    <x v="919"/>
    <x v="1"/>
    <s v="SE-20110"/>
    <x v="339"/>
    <x v="0"/>
    <s v="United States"/>
    <x v="49"/>
    <x v="1"/>
    <x v="58"/>
    <x v="1"/>
    <x v="1512"/>
    <x v="1"/>
    <x v="4"/>
    <x v="1490"/>
    <x v="1390"/>
    <x v="0"/>
    <x v="0"/>
    <x v="4594"/>
  </r>
  <r>
    <n v="8235"/>
    <x v="4078"/>
    <x v="3"/>
    <x v="927"/>
    <x v="593"/>
    <x v="1"/>
    <s v="CJ-12010"/>
    <x v="170"/>
    <x v="0"/>
    <s v="United States"/>
    <x v="108"/>
    <x v="2"/>
    <x v="133"/>
    <x v="0"/>
    <x v="1698"/>
    <x v="1"/>
    <x v="14"/>
    <x v="1677"/>
    <x v="5353"/>
    <x v="0"/>
    <x v="2"/>
    <x v="6459"/>
  </r>
  <r>
    <n v="8236"/>
    <x v="4078"/>
    <x v="3"/>
    <x v="927"/>
    <x v="593"/>
    <x v="1"/>
    <s v="CJ-12010"/>
    <x v="170"/>
    <x v="0"/>
    <s v="United States"/>
    <x v="108"/>
    <x v="2"/>
    <x v="133"/>
    <x v="0"/>
    <x v="411"/>
    <x v="0"/>
    <x v="3"/>
    <x v="406"/>
    <x v="5354"/>
    <x v="4"/>
    <x v="1"/>
    <x v="6460"/>
  </r>
  <r>
    <n v="8237"/>
    <x v="4078"/>
    <x v="3"/>
    <x v="927"/>
    <x v="593"/>
    <x v="1"/>
    <s v="CJ-12010"/>
    <x v="170"/>
    <x v="0"/>
    <s v="United States"/>
    <x v="108"/>
    <x v="2"/>
    <x v="133"/>
    <x v="0"/>
    <x v="483"/>
    <x v="0"/>
    <x v="1"/>
    <x v="478"/>
    <x v="5355"/>
    <x v="2"/>
    <x v="2"/>
    <x v="232"/>
  </r>
  <r>
    <n v="8238"/>
    <x v="4079"/>
    <x v="3"/>
    <x v="179"/>
    <x v="1191"/>
    <x v="3"/>
    <s v="PT-19090"/>
    <x v="690"/>
    <x v="0"/>
    <s v="United States"/>
    <x v="108"/>
    <x v="2"/>
    <x v="133"/>
    <x v="0"/>
    <x v="383"/>
    <x v="1"/>
    <x v="4"/>
    <x v="379"/>
    <x v="411"/>
    <x v="0"/>
    <x v="2"/>
    <x v="421"/>
  </r>
  <r>
    <n v="8239"/>
    <x v="4079"/>
    <x v="3"/>
    <x v="179"/>
    <x v="1191"/>
    <x v="3"/>
    <s v="PT-19090"/>
    <x v="690"/>
    <x v="0"/>
    <s v="United States"/>
    <x v="108"/>
    <x v="2"/>
    <x v="133"/>
    <x v="0"/>
    <x v="1305"/>
    <x v="1"/>
    <x v="10"/>
    <x v="1281"/>
    <x v="1407"/>
    <x v="7"/>
    <x v="2"/>
    <x v="6461"/>
  </r>
  <r>
    <n v="8240"/>
    <x v="4079"/>
    <x v="3"/>
    <x v="179"/>
    <x v="1191"/>
    <x v="3"/>
    <s v="PT-19090"/>
    <x v="690"/>
    <x v="0"/>
    <s v="United States"/>
    <x v="108"/>
    <x v="2"/>
    <x v="133"/>
    <x v="0"/>
    <x v="1061"/>
    <x v="1"/>
    <x v="6"/>
    <x v="1041"/>
    <x v="3079"/>
    <x v="0"/>
    <x v="2"/>
    <x v="6462"/>
  </r>
  <r>
    <n v="8241"/>
    <x v="4079"/>
    <x v="3"/>
    <x v="179"/>
    <x v="1191"/>
    <x v="3"/>
    <s v="PT-19090"/>
    <x v="690"/>
    <x v="0"/>
    <s v="United States"/>
    <x v="108"/>
    <x v="2"/>
    <x v="133"/>
    <x v="0"/>
    <x v="1649"/>
    <x v="0"/>
    <x v="5"/>
    <x v="1629"/>
    <x v="5356"/>
    <x v="4"/>
    <x v="2"/>
    <x v="6463"/>
  </r>
  <r>
    <n v="8242"/>
    <x v="4080"/>
    <x v="2"/>
    <x v="416"/>
    <x v="447"/>
    <x v="1"/>
    <s v="LH-16900"/>
    <x v="23"/>
    <x v="0"/>
    <s v="United States"/>
    <x v="20"/>
    <x v="15"/>
    <x v="29"/>
    <x v="3"/>
    <x v="708"/>
    <x v="1"/>
    <x v="8"/>
    <x v="700"/>
    <x v="5357"/>
    <x v="0"/>
    <x v="2"/>
    <x v="6464"/>
  </r>
  <r>
    <n v="8243"/>
    <x v="4080"/>
    <x v="2"/>
    <x v="416"/>
    <x v="447"/>
    <x v="1"/>
    <s v="LH-16900"/>
    <x v="23"/>
    <x v="0"/>
    <s v="United States"/>
    <x v="20"/>
    <x v="15"/>
    <x v="29"/>
    <x v="3"/>
    <x v="1200"/>
    <x v="2"/>
    <x v="11"/>
    <x v="1176"/>
    <x v="5358"/>
    <x v="1"/>
    <x v="0"/>
    <x v="6465"/>
  </r>
  <r>
    <n v="8244"/>
    <x v="4081"/>
    <x v="2"/>
    <x v="1132"/>
    <x v="128"/>
    <x v="1"/>
    <s v="BW-11200"/>
    <x v="572"/>
    <x v="0"/>
    <s v="United States"/>
    <x v="8"/>
    <x v="1"/>
    <x v="34"/>
    <x v="1"/>
    <x v="1419"/>
    <x v="2"/>
    <x v="7"/>
    <x v="1398"/>
    <x v="5359"/>
    <x v="8"/>
    <x v="2"/>
    <x v="5287"/>
  </r>
  <r>
    <n v="8245"/>
    <x v="4081"/>
    <x v="2"/>
    <x v="1132"/>
    <x v="128"/>
    <x v="1"/>
    <s v="BW-11200"/>
    <x v="572"/>
    <x v="0"/>
    <s v="United States"/>
    <x v="8"/>
    <x v="1"/>
    <x v="34"/>
    <x v="1"/>
    <x v="1146"/>
    <x v="0"/>
    <x v="5"/>
    <x v="1125"/>
    <x v="5360"/>
    <x v="1"/>
    <x v="0"/>
    <x v="6466"/>
  </r>
  <r>
    <n v="8246"/>
    <x v="4082"/>
    <x v="2"/>
    <x v="710"/>
    <x v="689"/>
    <x v="1"/>
    <s v="BS-11365"/>
    <x v="740"/>
    <x v="1"/>
    <s v="United States"/>
    <x v="38"/>
    <x v="32"/>
    <x v="112"/>
    <x v="0"/>
    <x v="156"/>
    <x v="1"/>
    <x v="4"/>
    <x v="155"/>
    <x v="3216"/>
    <x v="1"/>
    <x v="0"/>
    <x v="3624"/>
  </r>
  <r>
    <n v="8247"/>
    <x v="4083"/>
    <x v="1"/>
    <x v="1187"/>
    <x v="1145"/>
    <x v="3"/>
    <s v="DP-13390"/>
    <x v="503"/>
    <x v="2"/>
    <s v="United States"/>
    <x v="34"/>
    <x v="10"/>
    <x v="173"/>
    <x v="2"/>
    <x v="554"/>
    <x v="1"/>
    <x v="9"/>
    <x v="548"/>
    <x v="5361"/>
    <x v="2"/>
    <x v="3"/>
    <x v="6467"/>
  </r>
  <r>
    <n v="8248"/>
    <x v="4083"/>
    <x v="1"/>
    <x v="1187"/>
    <x v="1145"/>
    <x v="3"/>
    <s v="DP-13390"/>
    <x v="503"/>
    <x v="2"/>
    <s v="United States"/>
    <x v="34"/>
    <x v="10"/>
    <x v="173"/>
    <x v="2"/>
    <x v="1243"/>
    <x v="1"/>
    <x v="6"/>
    <x v="1217"/>
    <x v="2862"/>
    <x v="0"/>
    <x v="2"/>
    <x v="6468"/>
  </r>
  <r>
    <n v="8249"/>
    <x v="4084"/>
    <x v="0"/>
    <x v="1120"/>
    <x v="583"/>
    <x v="0"/>
    <s v="CS-12400"/>
    <x v="37"/>
    <x v="2"/>
    <s v="United States"/>
    <x v="10"/>
    <x v="9"/>
    <x v="63"/>
    <x v="3"/>
    <x v="647"/>
    <x v="2"/>
    <x v="7"/>
    <x v="641"/>
    <x v="5362"/>
    <x v="0"/>
    <x v="10"/>
    <x v="6469"/>
  </r>
  <r>
    <n v="8250"/>
    <x v="4085"/>
    <x v="1"/>
    <x v="616"/>
    <x v="741"/>
    <x v="0"/>
    <s v="MS-17365"/>
    <x v="333"/>
    <x v="0"/>
    <s v="United States"/>
    <x v="22"/>
    <x v="10"/>
    <x v="155"/>
    <x v="2"/>
    <x v="912"/>
    <x v="1"/>
    <x v="8"/>
    <x v="895"/>
    <x v="5363"/>
    <x v="0"/>
    <x v="3"/>
    <x v="6470"/>
  </r>
  <r>
    <n v="8251"/>
    <x v="4085"/>
    <x v="1"/>
    <x v="616"/>
    <x v="741"/>
    <x v="0"/>
    <s v="MS-17365"/>
    <x v="333"/>
    <x v="0"/>
    <s v="United States"/>
    <x v="22"/>
    <x v="10"/>
    <x v="155"/>
    <x v="2"/>
    <x v="325"/>
    <x v="0"/>
    <x v="5"/>
    <x v="322"/>
    <x v="5364"/>
    <x v="0"/>
    <x v="7"/>
    <x v="6471"/>
  </r>
  <r>
    <n v="8252"/>
    <x v="4085"/>
    <x v="1"/>
    <x v="616"/>
    <x v="741"/>
    <x v="0"/>
    <s v="MS-17365"/>
    <x v="333"/>
    <x v="0"/>
    <s v="United States"/>
    <x v="22"/>
    <x v="10"/>
    <x v="155"/>
    <x v="2"/>
    <x v="1107"/>
    <x v="1"/>
    <x v="9"/>
    <x v="1087"/>
    <x v="5365"/>
    <x v="2"/>
    <x v="3"/>
    <x v="6472"/>
  </r>
  <r>
    <n v="8253"/>
    <x v="4085"/>
    <x v="1"/>
    <x v="616"/>
    <x v="741"/>
    <x v="0"/>
    <s v="MS-17365"/>
    <x v="333"/>
    <x v="0"/>
    <s v="United States"/>
    <x v="22"/>
    <x v="10"/>
    <x v="155"/>
    <x v="2"/>
    <x v="117"/>
    <x v="1"/>
    <x v="4"/>
    <x v="117"/>
    <x v="1556"/>
    <x v="0"/>
    <x v="2"/>
    <x v="1644"/>
  </r>
  <r>
    <n v="8254"/>
    <x v="4086"/>
    <x v="3"/>
    <x v="801"/>
    <x v="667"/>
    <x v="1"/>
    <s v="DK-12895"/>
    <x v="729"/>
    <x v="0"/>
    <s v="United States"/>
    <x v="4"/>
    <x v="4"/>
    <x v="5"/>
    <x v="1"/>
    <x v="1327"/>
    <x v="2"/>
    <x v="16"/>
    <x v="1304"/>
    <x v="5366"/>
    <x v="7"/>
    <x v="0"/>
    <x v="3911"/>
  </r>
  <r>
    <n v="8255"/>
    <x v="4086"/>
    <x v="3"/>
    <x v="801"/>
    <x v="667"/>
    <x v="1"/>
    <s v="DK-12895"/>
    <x v="729"/>
    <x v="0"/>
    <s v="United States"/>
    <x v="4"/>
    <x v="4"/>
    <x v="5"/>
    <x v="1"/>
    <x v="1684"/>
    <x v="1"/>
    <x v="10"/>
    <x v="1663"/>
    <x v="2250"/>
    <x v="4"/>
    <x v="0"/>
    <x v="2430"/>
  </r>
  <r>
    <n v="8256"/>
    <x v="4086"/>
    <x v="3"/>
    <x v="801"/>
    <x v="667"/>
    <x v="1"/>
    <s v="DK-12895"/>
    <x v="729"/>
    <x v="0"/>
    <s v="United States"/>
    <x v="4"/>
    <x v="4"/>
    <x v="5"/>
    <x v="1"/>
    <x v="529"/>
    <x v="2"/>
    <x v="7"/>
    <x v="524"/>
    <x v="5367"/>
    <x v="8"/>
    <x v="2"/>
    <x v="6473"/>
  </r>
  <r>
    <n v="8257"/>
    <x v="4086"/>
    <x v="3"/>
    <x v="801"/>
    <x v="667"/>
    <x v="1"/>
    <s v="DK-12895"/>
    <x v="729"/>
    <x v="0"/>
    <s v="United States"/>
    <x v="4"/>
    <x v="4"/>
    <x v="5"/>
    <x v="1"/>
    <x v="230"/>
    <x v="1"/>
    <x v="4"/>
    <x v="445"/>
    <x v="485"/>
    <x v="1"/>
    <x v="0"/>
    <x v="496"/>
  </r>
  <r>
    <n v="8258"/>
    <x v="4086"/>
    <x v="3"/>
    <x v="801"/>
    <x v="667"/>
    <x v="1"/>
    <s v="DK-12895"/>
    <x v="729"/>
    <x v="0"/>
    <s v="United States"/>
    <x v="4"/>
    <x v="4"/>
    <x v="5"/>
    <x v="1"/>
    <x v="1481"/>
    <x v="2"/>
    <x v="11"/>
    <x v="1459"/>
    <x v="5368"/>
    <x v="2"/>
    <x v="0"/>
    <x v="6474"/>
  </r>
  <r>
    <n v="8259"/>
    <x v="4086"/>
    <x v="3"/>
    <x v="801"/>
    <x v="667"/>
    <x v="1"/>
    <s v="DK-12895"/>
    <x v="729"/>
    <x v="0"/>
    <s v="United States"/>
    <x v="4"/>
    <x v="4"/>
    <x v="5"/>
    <x v="1"/>
    <x v="1786"/>
    <x v="1"/>
    <x v="8"/>
    <x v="1767"/>
    <x v="997"/>
    <x v="5"/>
    <x v="2"/>
    <x v="6475"/>
  </r>
  <r>
    <n v="8260"/>
    <x v="4087"/>
    <x v="0"/>
    <x v="190"/>
    <x v="674"/>
    <x v="3"/>
    <s v="SN-20560"/>
    <x v="381"/>
    <x v="2"/>
    <s v="United States"/>
    <x v="43"/>
    <x v="12"/>
    <x v="526"/>
    <x v="2"/>
    <x v="447"/>
    <x v="1"/>
    <x v="10"/>
    <x v="442"/>
    <x v="1542"/>
    <x v="6"/>
    <x v="0"/>
    <x v="1629"/>
  </r>
  <r>
    <n v="8261"/>
    <x v="4087"/>
    <x v="0"/>
    <x v="190"/>
    <x v="674"/>
    <x v="3"/>
    <s v="SN-20560"/>
    <x v="381"/>
    <x v="2"/>
    <s v="United States"/>
    <x v="43"/>
    <x v="12"/>
    <x v="526"/>
    <x v="2"/>
    <x v="385"/>
    <x v="1"/>
    <x v="8"/>
    <x v="381"/>
    <x v="5369"/>
    <x v="7"/>
    <x v="0"/>
    <x v="6476"/>
  </r>
  <r>
    <n v="8262"/>
    <x v="4087"/>
    <x v="0"/>
    <x v="190"/>
    <x v="674"/>
    <x v="3"/>
    <s v="SN-20560"/>
    <x v="381"/>
    <x v="2"/>
    <s v="United States"/>
    <x v="43"/>
    <x v="12"/>
    <x v="526"/>
    <x v="2"/>
    <x v="1354"/>
    <x v="1"/>
    <x v="4"/>
    <x v="1331"/>
    <x v="5370"/>
    <x v="4"/>
    <x v="0"/>
    <x v="6477"/>
  </r>
  <r>
    <n v="8263"/>
    <x v="4088"/>
    <x v="0"/>
    <x v="272"/>
    <x v="292"/>
    <x v="1"/>
    <s v="TC-21475"/>
    <x v="679"/>
    <x v="2"/>
    <s v="United States"/>
    <x v="115"/>
    <x v="36"/>
    <x v="145"/>
    <x v="0"/>
    <x v="353"/>
    <x v="1"/>
    <x v="10"/>
    <x v="349"/>
    <x v="541"/>
    <x v="1"/>
    <x v="0"/>
    <x v="551"/>
  </r>
  <r>
    <n v="8264"/>
    <x v="4089"/>
    <x v="1"/>
    <x v="1023"/>
    <x v="731"/>
    <x v="1"/>
    <s v="AM-10705"/>
    <x v="562"/>
    <x v="0"/>
    <s v="United States"/>
    <x v="108"/>
    <x v="3"/>
    <x v="222"/>
    <x v="0"/>
    <x v="634"/>
    <x v="1"/>
    <x v="8"/>
    <x v="628"/>
    <x v="3702"/>
    <x v="4"/>
    <x v="6"/>
    <x v="4234"/>
  </r>
  <r>
    <n v="8265"/>
    <x v="4090"/>
    <x v="2"/>
    <x v="125"/>
    <x v="124"/>
    <x v="1"/>
    <s v="AJ-10960"/>
    <x v="195"/>
    <x v="0"/>
    <s v="United States"/>
    <x v="20"/>
    <x v="15"/>
    <x v="45"/>
    <x v="3"/>
    <x v="1836"/>
    <x v="1"/>
    <x v="9"/>
    <x v="1815"/>
    <x v="1546"/>
    <x v="1"/>
    <x v="0"/>
    <x v="6478"/>
  </r>
  <r>
    <n v="8266"/>
    <x v="4090"/>
    <x v="2"/>
    <x v="125"/>
    <x v="124"/>
    <x v="1"/>
    <s v="AJ-10960"/>
    <x v="195"/>
    <x v="0"/>
    <s v="United States"/>
    <x v="20"/>
    <x v="15"/>
    <x v="45"/>
    <x v="3"/>
    <x v="858"/>
    <x v="1"/>
    <x v="8"/>
    <x v="844"/>
    <x v="5371"/>
    <x v="3"/>
    <x v="2"/>
    <x v="6479"/>
  </r>
  <r>
    <n v="8267"/>
    <x v="4091"/>
    <x v="2"/>
    <x v="333"/>
    <x v="352"/>
    <x v="1"/>
    <s v="KH-16360"/>
    <x v="347"/>
    <x v="0"/>
    <s v="United States"/>
    <x v="18"/>
    <x v="13"/>
    <x v="21"/>
    <x v="3"/>
    <x v="433"/>
    <x v="2"/>
    <x v="7"/>
    <x v="428"/>
    <x v="1024"/>
    <x v="0"/>
    <x v="0"/>
    <x v="6480"/>
  </r>
  <r>
    <n v="8268"/>
    <x v="4092"/>
    <x v="3"/>
    <x v="289"/>
    <x v="1017"/>
    <x v="1"/>
    <s v="LP-17095"/>
    <x v="431"/>
    <x v="0"/>
    <s v="United States"/>
    <x v="34"/>
    <x v="10"/>
    <x v="173"/>
    <x v="2"/>
    <x v="1582"/>
    <x v="0"/>
    <x v="3"/>
    <x v="1564"/>
    <x v="5372"/>
    <x v="7"/>
    <x v="5"/>
    <x v="6481"/>
  </r>
  <r>
    <n v="8269"/>
    <x v="4092"/>
    <x v="3"/>
    <x v="289"/>
    <x v="1017"/>
    <x v="1"/>
    <s v="LP-17095"/>
    <x v="431"/>
    <x v="0"/>
    <s v="United States"/>
    <x v="34"/>
    <x v="10"/>
    <x v="173"/>
    <x v="2"/>
    <x v="558"/>
    <x v="1"/>
    <x v="14"/>
    <x v="552"/>
    <x v="2511"/>
    <x v="4"/>
    <x v="2"/>
    <x v="2752"/>
  </r>
  <r>
    <n v="8270"/>
    <x v="4092"/>
    <x v="3"/>
    <x v="289"/>
    <x v="1017"/>
    <x v="1"/>
    <s v="LP-17095"/>
    <x v="431"/>
    <x v="0"/>
    <s v="United States"/>
    <x v="34"/>
    <x v="10"/>
    <x v="173"/>
    <x v="2"/>
    <x v="1718"/>
    <x v="2"/>
    <x v="7"/>
    <x v="1696"/>
    <x v="5373"/>
    <x v="4"/>
    <x v="2"/>
    <x v="6482"/>
  </r>
  <r>
    <n v="8271"/>
    <x v="4092"/>
    <x v="3"/>
    <x v="289"/>
    <x v="1017"/>
    <x v="1"/>
    <s v="LP-17095"/>
    <x v="431"/>
    <x v="0"/>
    <s v="United States"/>
    <x v="34"/>
    <x v="10"/>
    <x v="173"/>
    <x v="2"/>
    <x v="241"/>
    <x v="1"/>
    <x v="6"/>
    <x v="239"/>
    <x v="564"/>
    <x v="0"/>
    <x v="2"/>
    <x v="6483"/>
  </r>
  <r>
    <n v="8272"/>
    <x v="4093"/>
    <x v="0"/>
    <x v="591"/>
    <x v="844"/>
    <x v="1"/>
    <s v="JE-15715"/>
    <x v="555"/>
    <x v="0"/>
    <s v="United States"/>
    <x v="20"/>
    <x v="15"/>
    <x v="29"/>
    <x v="3"/>
    <x v="406"/>
    <x v="0"/>
    <x v="1"/>
    <x v="402"/>
    <x v="5374"/>
    <x v="8"/>
    <x v="9"/>
    <x v="6484"/>
  </r>
  <r>
    <n v="8273"/>
    <x v="4094"/>
    <x v="0"/>
    <x v="201"/>
    <x v="829"/>
    <x v="1"/>
    <s v="MY-18295"/>
    <x v="501"/>
    <x v="1"/>
    <s v="United States"/>
    <x v="485"/>
    <x v="1"/>
    <x v="579"/>
    <x v="1"/>
    <x v="1708"/>
    <x v="0"/>
    <x v="1"/>
    <x v="1688"/>
    <x v="2388"/>
    <x v="4"/>
    <x v="2"/>
    <x v="6485"/>
  </r>
  <r>
    <n v="8274"/>
    <x v="4095"/>
    <x v="1"/>
    <x v="385"/>
    <x v="1065"/>
    <x v="0"/>
    <s v="FC-14245"/>
    <x v="763"/>
    <x v="2"/>
    <s v="United States"/>
    <x v="24"/>
    <x v="24"/>
    <x v="157"/>
    <x v="3"/>
    <x v="1005"/>
    <x v="1"/>
    <x v="6"/>
    <x v="988"/>
    <x v="1321"/>
    <x v="7"/>
    <x v="2"/>
    <x v="6486"/>
  </r>
  <r>
    <n v="8275"/>
    <x v="4096"/>
    <x v="3"/>
    <x v="160"/>
    <x v="446"/>
    <x v="1"/>
    <s v="ND-18460"/>
    <x v="540"/>
    <x v="1"/>
    <s v="United States"/>
    <x v="145"/>
    <x v="15"/>
    <x v="184"/>
    <x v="3"/>
    <x v="1449"/>
    <x v="1"/>
    <x v="4"/>
    <x v="1427"/>
    <x v="2969"/>
    <x v="3"/>
    <x v="0"/>
    <x v="3313"/>
  </r>
  <r>
    <n v="8276"/>
    <x v="4097"/>
    <x v="1"/>
    <x v="153"/>
    <x v="314"/>
    <x v="1"/>
    <s v="DB-13360"/>
    <x v="748"/>
    <x v="2"/>
    <s v="United States"/>
    <x v="80"/>
    <x v="24"/>
    <x v="345"/>
    <x v="3"/>
    <x v="99"/>
    <x v="1"/>
    <x v="10"/>
    <x v="99"/>
    <x v="5375"/>
    <x v="6"/>
    <x v="2"/>
    <x v="6487"/>
  </r>
  <r>
    <n v="8277"/>
    <x v="4098"/>
    <x v="0"/>
    <x v="823"/>
    <x v="1289"/>
    <x v="1"/>
    <s v="LC-16960"/>
    <x v="784"/>
    <x v="2"/>
    <s v="United States"/>
    <x v="67"/>
    <x v="2"/>
    <x v="85"/>
    <x v="0"/>
    <x v="807"/>
    <x v="1"/>
    <x v="8"/>
    <x v="797"/>
    <x v="5233"/>
    <x v="1"/>
    <x v="6"/>
    <x v="6298"/>
  </r>
  <r>
    <n v="8278"/>
    <x v="4098"/>
    <x v="0"/>
    <x v="823"/>
    <x v="1289"/>
    <x v="1"/>
    <s v="LC-16960"/>
    <x v="784"/>
    <x v="2"/>
    <s v="United States"/>
    <x v="67"/>
    <x v="2"/>
    <x v="85"/>
    <x v="0"/>
    <x v="920"/>
    <x v="1"/>
    <x v="8"/>
    <x v="903"/>
    <x v="5376"/>
    <x v="0"/>
    <x v="6"/>
    <x v="6488"/>
  </r>
  <r>
    <n v="8279"/>
    <x v="4098"/>
    <x v="0"/>
    <x v="823"/>
    <x v="1289"/>
    <x v="1"/>
    <s v="LC-16960"/>
    <x v="784"/>
    <x v="2"/>
    <s v="United States"/>
    <x v="67"/>
    <x v="2"/>
    <x v="85"/>
    <x v="0"/>
    <x v="734"/>
    <x v="1"/>
    <x v="4"/>
    <x v="726"/>
    <x v="5377"/>
    <x v="1"/>
    <x v="2"/>
    <x v="6489"/>
  </r>
  <r>
    <n v="8280"/>
    <x v="4099"/>
    <x v="3"/>
    <x v="300"/>
    <x v="732"/>
    <x v="1"/>
    <s v="BD-11725"/>
    <x v="232"/>
    <x v="0"/>
    <s v="United States"/>
    <x v="38"/>
    <x v="32"/>
    <x v="112"/>
    <x v="0"/>
    <x v="906"/>
    <x v="1"/>
    <x v="4"/>
    <x v="889"/>
    <x v="5378"/>
    <x v="1"/>
    <x v="0"/>
    <x v="6490"/>
  </r>
  <r>
    <n v="8281"/>
    <x v="4100"/>
    <x v="3"/>
    <x v="1188"/>
    <x v="1187"/>
    <x v="2"/>
    <s v="MC-17605"/>
    <x v="204"/>
    <x v="1"/>
    <s v="United States"/>
    <x v="108"/>
    <x v="3"/>
    <x v="222"/>
    <x v="0"/>
    <x v="113"/>
    <x v="1"/>
    <x v="12"/>
    <x v="113"/>
    <x v="5379"/>
    <x v="1"/>
    <x v="2"/>
    <x v="6491"/>
  </r>
  <r>
    <n v="8282"/>
    <x v="4100"/>
    <x v="3"/>
    <x v="1188"/>
    <x v="1187"/>
    <x v="2"/>
    <s v="MC-17605"/>
    <x v="204"/>
    <x v="1"/>
    <s v="United States"/>
    <x v="108"/>
    <x v="3"/>
    <x v="222"/>
    <x v="0"/>
    <x v="866"/>
    <x v="0"/>
    <x v="1"/>
    <x v="851"/>
    <x v="724"/>
    <x v="1"/>
    <x v="2"/>
    <x v="1681"/>
  </r>
  <r>
    <n v="8283"/>
    <x v="4101"/>
    <x v="1"/>
    <x v="379"/>
    <x v="317"/>
    <x v="0"/>
    <s v="SZ-20035"/>
    <x v="449"/>
    <x v="2"/>
    <s v="United States"/>
    <x v="490"/>
    <x v="10"/>
    <x v="585"/>
    <x v="2"/>
    <x v="846"/>
    <x v="2"/>
    <x v="15"/>
    <x v="832"/>
    <x v="5380"/>
    <x v="0"/>
    <x v="4"/>
    <x v="6492"/>
  </r>
  <r>
    <n v="8284"/>
    <x v="4101"/>
    <x v="1"/>
    <x v="379"/>
    <x v="317"/>
    <x v="0"/>
    <s v="SZ-20035"/>
    <x v="449"/>
    <x v="2"/>
    <s v="United States"/>
    <x v="490"/>
    <x v="10"/>
    <x v="585"/>
    <x v="2"/>
    <x v="726"/>
    <x v="1"/>
    <x v="6"/>
    <x v="718"/>
    <x v="3497"/>
    <x v="0"/>
    <x v="2"/>
    <x v="3979"/>
  </r>
  <r>
    <n v="8285"/>
    <x v="4101"/>
    <x v="1"/>
    <x v="379"/>
    <x v="317"/>
    <x v="0"/>
    <s v="SZ-20035"/>
    <x v="449"/>
    <x v="2"/>
    <s v="United States"/>
    <x v="490"/>
    <x v="10"/>
    <x v="585"/>
    <x v="2"/>
    <x v="769"/>
    <x v="2"/>
    <x v="11"/>
    <x v="761"/>
    <x v="5381"/>
    <x v="8"/>
    <x v="2"/>
    <x v="6493"/>
  </r>
  <r>
    <n v="8286"/>
    <x v="4101"/>
    <x v="1"/>
    <x v="379"/>
    <x v="317"/>
    <x v="0"/>
    <s v="SZ-20035"/>
    <x v="449"/>
    <x v="2"/>
    <s v="United States"/>
    <x v="490"/>
    <x v="10"/>
    <x v="585"/>
    <x v="2"/>
    <x v="484"/>
    <x v="0"/>
    <x v="5"/>
    <x v="479"/>
    <x v="5382"/>
    <x v="1"/>
    <x v="7"/>
    <x v="6494"/>
  </r>
  <r>
    <n v="8287"/>
    <x v="4102"/>
    <x v="2"/>
    <x v="1132"/>
    <x v="128"/>
    <x v="1"/>
    <s v="DH-13675"/>
    <x v="723"/>
    <x v="2"/>
    <s v="United States"/>
    <x v="100"/>
    <x v="2"/>
    <x v="123"/>
    <x v="0"/>
    <x v="1798"/>
    <x v="1"/>
    <x v="10"/>
    <x v="1779"/>
    <x v="277"/>
    <x v="5"/>
    <x v="2"/>
    <x v="282"/>
  </r>
  <r>
    <n v="8288"/>
    <x v="4102"/>
    <x v="2"/>
    <x v="1132"/>
    <x v="128"/>
    <x v="1"/>
    <s v="DH-13675"/>
    <x v="723"/>
    <x v="2"/>
    <s v="United States"/>
    <x v="100"/>
    <x v="2"/>
    <x v="123"/>
    <x v="0"/>
    <x v="369"/>
    <x v="1"/>
    <x v="6"/>
    <x v="365"/>
    <x v="1914"/>
    <x v="2"/>
    <x v="2"/>
    <x v="2058"/>
  </r>
  <r>
    <n v="8289"/>
    <x v="4102"/>
    <x v="2"/>
    <x v="1132"/>
    <x v="128"/>
    <x v="1"/>
    <s v="DH-13675"/>
    <x v="723"/>
    <x v="2"/>
    <s v="United States"/>
    <x v="100"/>
    <x v="2"/>
    <x v="123"/>
    <x v="0"/>
    <x v="721"/>
    <x v="2"/>
    <x v="11"/>
    <x v="713"/>
    <x v="2030"/>
    <x v="3"/>
    <x v="2"/>
    <x v="2188"/>
  </r>
  <r>
    <n v="8290"/>
    <x v="4102"/>
    <x v="2"/>
    <x v="1132"/>
    <x v="128"/>
    <x v="1"/>
    <s v="DH-13675"/>
    <x v="723"/>
    <x v="2"/>
    <s v="United States"/>
    <x v="100"/>
    <x v="2"/>
    <x v="123"/>
    <x v="0"/>
    <x v="1324"/>
    <x v="1"/>
    <x v="9"/>
    <x v="1302"/>
    <x v="5383"/>
    <x v="5"/>
    <x v="2"/>
    <x v="6495"/>
  </r>
  <r>
    <n v="8291"/>
    <x v="4102"/>
    <x v="2"/>
    <x v="1132"/>
    <x v="128"/>
    <x v="1"/>
    <s v="DH-13675"/>
    <x v="723"/>
    <x v="2"/>
    <s v="United States"/>
    <x v="100"/>
    <x v="2"/>
    <x v="123"/>
    <x v="0"/>
    <x v="1567"/>
    <x v="1"/>
    <x v="14"/>
    <x v="1549"/>
    <x v="4839"/>
    <x v="0"/>
    <x v="2"/>
    <x v="5772"/>
  </r>
  <r>
    <n v="8292"/>
    <x v="4102"/>
    <x v="2"/>
    <x v="1132"/>
    <x v="128"/>
    <x v="1"/>
    <s v="DH-13675"/>
    <x v="723"/>
    <x v="2"/>
    <s v="United States"/>
    <x v="100"/>
    <x v="2"/>
    <x v="123"/>
    <x v="0"/>
    <x v="1139"/>
    <x v="1"/>
    <x v="2"/>
    <x v="1118"/>
    <x v="5384"/>
    <x v="7"/>
    <x v="2"/>
    <x v="6496"/>
  </r>
  <r>
    <n v="8293"/>
    <x v="4103"/>
    <x v="1"/>
    <x v="555"/>
    <x v="631"/>
    <x v="1"/>
    <s v="LC-16885"/>
    <x v="62"/>
    <x v="0"/>
    <s v="United States"/>
    <x v="21"/>
    <x v="24"/>
    <x v="411"/>
    <x v="3"/>
    <x v="1426"/>
    <x v="1"/>
    <x v="8"/>
    <x v="1405"/>
    <x v="2293"/>
    <x v="1"/>
    <x v="6"/>
    <x v="2479"/>
  </r>
  <r>
    <n v="8294"/>
    <x v="4104"/>
    <x v="3"/>
    <x v="132"/>
    <x v="170"/>
    <x v="1"/>
    <s v="JO-15145"/>
    <x v="705"/>
    <x v="1"/>
    <s v="United States"/>
    <x v="4"/>
    <x v="4"/>
    <x v="5"/>
    <x v="1"/>
    <x v="1212"/>
    <x v="1"/>
    <x v="8"/>
    <x v="1188"/>
    <x v="5385"/>
    <x v="4"/>
    <x v="2"/>
    <x v="6497"/>
  </r>
  <r>
    <n v="8295"/>
    <x v="4105"/>
    <x v="3"/>
    <x v="677"/>
    <x v="875"/>
    <x v="1"/>
    <s v="MT-17815"/>
    <x v="363"/>
    <x v="0"/>
    <s v="United States"/>
    <x v="20"/>
    <x v="15"/>
    <x v="164"/>
    <x v="3"/>
    <x v="1187"/>
    <x v="2"/>
    <x v="7"/>
    <x v="1164"/>
    <x v="1657"/>
    <x v="0"/>
    <x v="0"/>
    <x v="1755"/>
  </r>
  <r>
    <n v="8296"/>
    <x v="4106"/>
    <x v="0"/>
    <x v="198"/>
    <x v="895"/>
    <x v="1"/>
    <s v="EB-13750"/>
    <x v="494"/>
    <x v="1"/>
    <s v="United States"/>
    <x v="81"/>
    <x v="17"/>
    <x v="101"/>
    <x v="0"/>
    <x v="111"/>
    <x v="1"/>
    <x v="12"/>
    <x v="111"/>
    <x v="5386"/>
    <x v="6"/>
    <x v="0"/>
    <x v="6498"/>
  </r>
  <r>
    <n v="8297"/>
    <x v="4106"/>
    <x v="0"/>
    <x v="198"/>
    <x v="895"/>
    <x v="1"/>
    <s v="EB-13750"/>
    <x v="494"/>
    <x v="1"/>
    <s v="United States"/>
    <x v="81"/>
    <x v="17"/>
    <x v="101"/>
    <x v="0"/>
    <x v="201"/>
    <x v="2"/>
    <x v="11"/>
    <x v="200"/>
    <x v="5387"/>
    <x v="0"/>
    <x v="0"/>
    <x v="6499"/>
  </r>
  <r>
    <n v="8298"/>
    <x v="4107"/>
    <x v="1"/>
    <x v="761"/>
    <x v="772"/>
    <x v="1"/>
    <s v="RS-19765"/>
    <x v="276"/>
    <x v="1"/>
    <s v="United States"/>
    <x v="35"/>
    <x v="3"/>
    <x v="43"/>
    <x v="0"/>
    <x v="1392"/>
    <x v="0"/>
    <x v="5"/>
    <x v="1369"/>
    <x v="1268"/>
    <x v="0"/>
    <x v="2"/>
    <x v="2371"/>
  </r>
  <r>
    <n v="8299"/>
    <x v="4107"/>
    <x v="1"/>
    <x v="761"/>
    <x v="772"/>
    <x v="1"/>
    <s v="RS-19765"/>
    <x v="276"/>
    <x v="1"/>
    <s v="United States"/>
    <x v="35"/>
    <x v="3"/>
    <x v="43"/>
    <x v="0"/>
    <x v="607"/>
    <x v="1"/>
    <x v="2"/>
    <x v="602"/>
    <x v="696"/>
    <x v="1"/>
    <x v="2"/>
    <x v="710"/>
  </r>
  <r>
    <n v="8300"/>
    <x v="4108"/>
    <x v="2"/>
    <x v="518"/>
    <x v="1290"/>
    <x v="1"/>
    <s v="RB-19435"/>
    <x v="579"/>
    <x v="0"/>
    <s v="United States"/>
    <x v="43"/>
    <x v="1"/>
    <x v="52"/>
    <x v="1"/>
    <x v="1596"/>
    <x v="1"/>
    <x v="6"/>
    <x v="1579"/>
    <x v="3373"/>
    <x v="1"/>
    <x v="0"/>
    <x v="3812"/>
  </r>
  <r>
    <n v="8301"/>
    <x v="4109"/>
    <x v="1"/>
    <x v="704"/>
    <x v="1291"/>
    <x v="1"/>
    <s v="OT-18730"/>
    <x v="220"/>
    <x v="0"/>
    <s v="United States"/>
    <x v="66"/>
    <x v="12"/>
    <x v="151"/>
    <x v="2"/>
    <x v="231"/>
    <x v="1"/>
    <x v="12"/>
    <x v="229"/>
    <x v="2171"/>
    <x v="0"/>
    <x v="0"/>
    <x v="2338"/>
  </r>
  <r>
    <n v="8302"/>
    <x v="4110"/>
    <x v="3"/>
    <x v="1189"/>
    <x v="608"/>
    <x v="1"/>
    <s v="GZ-14545"/>
    <x v="433"/>
    <x v="1"/>
    <s v="United States"/>
    <x v="1"/>
    <x v="1"/>
    <x v="1"/>
    <x v="1"/>
    <x v="1738"/>
    <x v="2"/>
    <x v="11"/>
    <x v="1718"/>
    <x v="3939"/>
    <x v="2"/>
    <x v="0"/>
    <x v="4548"/>
  </r>
  <r>
    <n v="8303"/>
    <x v="4110"/>
    <x v="3"/>
    <x v="1189"/>
    <x v="608"/>
    <x v="1"/>
    <s v="GZ-14545"/>
    <x v="433"/>
    <x v="1"/>
    <s v="United States"/>
    <x v="1"/>
    <x v="1"/>
    <x v="1"/>
    <x v="1"/>
    <x v="662"/>
    <x v="0"/>
    <x v="1"/>
    <x v="656"/>
    <x v="1599"/>
    <x v="1"/>
    <x v="2"/>
    <x v="6500"/>
  </r>
  <r>
    <n v="8304"/>
    <x v="4111"/>
    <x v="2"/>
    <x v="656"/>
    <x v="1024"/>
    <x v="0"/>
    <s v="NL-18310"/>
    <x v="644"/>
    <x v="2"/>
    <s v="United States"/>
    <x v="8"/>
    <x v="1"/>
    <x v="94"/>
    <x v="1"/>
    <x v="521"/>
    <x v="2"/>
    <x v="7"/>
    <x v="516"/>
    <x v="89"/>
    <x v="0"/>
    <x v="2"/>
    <x v="89"/>
  </r>
  <r>
    <n v="8305"/>
    <x v="4112"/>
    <x v="3"/>
    <x v="132"/>
    <x v="748"/>
    <x v="1"/>
    <s v="BG-11740"/>
    <x v="696"/>
    <x v="0"/>
    <s v="United States"/>
    <x v="329"/>
    <x v="1"/>
    <x v="409"/>
    <x v="1"/>
    <x v="1746"/>
    <x v="0"/>
    <x v="3"/>
    <x v="1727"/>
    <x v="5388"/>
    <x v="4"/>
    <x v="2"/>
    <x v="6501"/>
  </r>
  <r>
    <n v="8306"/>
    <x v="4113"/>
    <x v="0"/>
    <x v="1190"/>
    <x v="1070"/>
    <x v="1"/>
    <s v="MT-18070"/>
    <x v="192"/>
    <x v="2"/>
    <s v="United States"/>
    <x v="251"/>
    <x v="26"/>
    <x v="311"/>
    <x v="2"/>
    <x v="680"/>
    <x v="1"/>
    <x v="10"/>
    <x v="674"/>
    <x v="56"/>
    <x v="2"/>
    <x v="0"/>
    <x v="56"/>
  </r>
  <r>
    <n v="8307"/>
    <x v="4113"/>
    <x v="0"/>
    <x v="1190"/>
    <x v="1070"/>
    <x v="1"/>
    <s v="MT-18070"/>
    <x v="192"/>
    <x v="2"/>
    <s v="United States"/>
    <x v="251"/>
    <x v="26"/>
    <x v="311"/>
    <x v="2"/>
    <x v="570"/>
    <x v="1"/>
    <x v="8"/>
    <x v="565"/>
    <x v="1085"/>
    <x v="3"/>
    <x v="0"/>
    <x v="6502"/>
  </r>
  <r>
    <n v="8308"/>
    <x v="4113"/>
    <x v="0"/>
    <x v="1190"/>
    <x v="1070"/>
    <x v="1"/>
    <s v="MT-18070"/>
    <x v="192"/>
    <x v="2"/>
    <s v="United States"/>
    <x v="251"/>
    <x v="26"/>
    <x v="311"/>
    <x v="2"/>
    <x v="1561"/>
    <x v="1"/>
    <x v="8"/>
    <x v="1542"/>
    <x v="4231"/>
    <x v="0"/>
    <x v="0"/>
    <x v="4935"/>
  </r>
  <r>
    <n v="8309"/>
    <x v="4114"/>
    <x v="0"/>
    <x v="197"/>
    <x v="1174"/>
    <x v="3"/>
    <s v="BC-11125"/>
    <x v="604"/>
    <x v="2"/>
    <s v="United States"/>
    <x v="8"/>
    <x v="1"/>
    <x v="34"/>
    <x v="1"/>
    <x v="1024"/>
    <x v="1"/>
    <x v="6"/>
    <x v="1006"/>
    <x v="5389"/>
    <x v="6"/>
    <x v="0"/>
    <x v="979"/>
  </r>
  <r>
    <n v="8310"/>
    <x v="4115"/>
    <x v="2"/>
    <x v="72"/>
    <x v="232"/>
    <x v="1"/>
    <s v="GW-14605"/>
    <x v="543"/>
    <x v="0"/>
    <s v="United States"/>
    <x v="12"/>
    <x v="5"/>
    <x v="66"/>
    <x v="2"/>
    <x v="1277"/>
    <x v="1"/>
    <x v="4"/>
    <x v="1253"/>
    <x v="5390"/>
    <x v="1"/>
    <x v="2"/>
    <x v="6503"/>
  </r>
  <r>
    <n v="8311"/>
    <x v="4115"/>
    <x v="2"/>
    <x v="72"/>
    <x v="232"/>
    <x v="1"/>
    <s v="GW-14605"/>
    <x v="543"/>
    <x v="0"/>
    <s v="United States"/>
    <x v="12"/>
    <x v="5"/>
    <x v="66"/>
    <x v="2"/>
    <x v="1294"/>
    <x v="0"/>
    <x v="3"/>
    <x v="1271"/>
    <x v="5391"/>
    <x v="1"/>
    <x v="4"/>
    <x v="6504"/>
  </r>
  <r>
    <n v="8312"/>
    <x v="4116"/>
    <x v="3"/>
    <x v="795"/>
    <x v="523"/>
    <x v="1"/>
    <s v="BD-11500"/>
    <x v="214"/>
    <x v="0"/>
    <s v="United States"/>
    <x v="38"/>
    <x v="32"/>
    <x v="112"/>
    <x v="0"/>
    <x v="116"/>
    <x v="0"/>
    <x v="5"/>
    <x v="116"/>
    <x v="5392"/>
    <x v="4"/>
    <x v="0"/>
    <x v="6505"/>
  </r>
  <r>
    <n v="8313"/>
    <x v="4116"/>
    <x v="3"/>
    <x v="795"/>
    <x v="523"/>
    <x v="1"/>
    <s v="BD-11500"/>
    <x v="214"/>
    <x v="0"/>
    <s v="United States"/>
    <x v="38"/>
    <x v="32"/>
    <x v="112"/>
    <x v="0"/>
    <x v="1461"/>
    <x v="2"/>
    <x v="7"/>
    <x v="1438"/>
    <x v="5393"/>
    <x v="3"/>
    <x v="0"/>
    <x v="6506"/>
  </r>
  <r>
    <n v="8314"/>
    <x v="4117"/>
    <x v="2"/>
    <x v="136"/>
    <x v="463"/>
    <x v="1"/>
    <s v="PV-18985"/>
    <x v="391"/>
    <x v="2"/>
    <s v="United States"/>
    <x v="425"/>
    <x v="5"/>
    <x v="515"/>
    <x v="2"/>
    <x v="856"/>
    <x v="0"/>
    <x v="1"/>
    <x v="841"/>
    <x v="5394"/>
    <x v="1"/>
    <x v="4"/>
    <x v="6507"/>
  </r>
  <r>
    <n v="8315"/>
    <x v="4117"/>
    <x v="2"/>
    <x v="136"/>
    <x v="463"/>
    <x v="1"/>
    <s v="PV-18985"/>
    <x v="391"/>
    <x v="2"/>
    <s v="United States"/>
    <x v="425"/>
    <x v="5"/>
    <x v="515"/>
    <x v="2"/>
    <x v="845"/>
    <x v="1"/>
    <x v="13"/>
    <x v="831"/>
    <x v="4273"/>
    <x v="0"/>
    <x v="2"/>
    <x v="4992"/>
  </r>
  <r>
    <n v="8316"/>
    <x v="4117"/>
    <x v="2"/>
    <x v="136"/>
    <x v="463"/>
    <x v="1"/>
    <s v="PV-18985"/>
    <x v="391"/>
    <x v="2"/>
    <s v="United States"/>
    <x v="425"/>
    <x v="5"/>
    <x v="515"/>
    <x v="2"/>
    <x v="703"/>
    <x v="1"/>
    <x v="6"/>
    <x v="696"/>
    <x v="2715"/>
    <x v="3"/>
    <x v="2"/>
    <x v="6508"/>
  </r>
  <r>
    <n v="8317"/>
    <x v="4117"/>
    <x v="2"/>
    <x v="136"/>
    <x v="463"/>
    <x v="1"/>
    <s v="PV-18985"/>
    <x v="391"/>
    <x v="2"/>
    <s v="United States"/>
    <x v="425"/>
    <x v="5"/>
    <x v="515"/>
    <x v="2"/>
    <x v="128"/>
    <x v="1"/>
    <x v="10"/>
    <x v="128"/>
    <x v="2975"/>
    <x v="1"/>
    <x v="2"/>
    <x v="6411"/>
  </r>
  <r>
    <n v="8318"/>
    <x v="4118"/>
    <x v="3"/>
    <x v="645"/>
    <x v="1292"/>
    <x v="1"/>
    <s v="HM-14980"/>
    <x v="31"/>
    <x v="0"/>
    <s v="United States"/>
    <x v="140"/>
    <x v="3"/>
    <x v="179"/>
    <x v="0"/>
    <x v="909"/>
    <x v="1"/>
    <x v="6"/>
    <x v="892"/>
    <x v="5395"/>
    <x v="7"/>
    <x v="2"/>
    <x v="6509"/>
  </r>
  <r>
    <n v="8319"/>
    <x v="4118"/>
    <x v="3"/>
    <x v="645"/>
    <x v="1292"/>
    <x v="1"/>
    <s v="HM-14980"/>
    <x v="31"/>
    <x v="0"/>
    <s v="United States"/>
    <x v="140"/>
    <x v="3"/>
    <x v="179"/>
    <x v="0"/>
    <x v="1210"/>
    <x v="1"/>
    <x v="6"/>
    <x v="1186"/>
    <x v="5396"/>
    <x v="8"/>
    <x v="2"/>
    <x v="6510"/>
  </r>
  <r>
    <n v="8320"/>
    <x v="4119"/>
    <x v="3"/>
    <x v="38"/>
    <x v="551"/>
    <x v="1"/>
    <s v="EM-14065"/>
    <x v="191"/>
    <x v="0"/>
    <s v="United States"/>
    <x v="20"/>
    <x v="15"/>
    <x v="29"/>
    <x v="3"/>
    <x v="602"/>
    <x v="1"/>
    <x v="4"/>
    <x v="597"/>
    <x v="1082"/>
    <x v="7"/>
    <x v="0"/>
    <x v="1123"/>
  </r>
  <r>
    <n v="8321"/>
    <x v="4120"/>
    <x v="1"/>
    <x v="901"/>
    <x v="726"/>
    <x v="2"/>
    <s v="SF-20065"/>
    <x v="11"/>
    <x v="0"/>
    <s v="United States"/>
    <x v="61"/>
    <x v="5"/>
    <x v="77"/>
    <x v="2"/>
    <x v="1473"/>
    <x v="1"/>
    <x v="6"/>
    <x v="1451"/>
    <x v="3816"/>
    <x v="0"/>
    <x v="2"/>
    <x v="4382"/>
  </r>
  <r>
    <n v="8322"/>
    <x v="4121"/>
    <x v="0"/>
    <x v="182"/>
    <x v="152"/>
    <x v="1"/>
    <s v="SC-20380"/>
    <x v="618"/>
    <x v="0"/>
    <s v="United States"/>
    <x v="12"/>
    <x v="5"/>
    <x v="14"/>
    <x v="2"/>
    <x v="920"/>
    <x v="1"/>
    <x v="8"/>
    <x v="1749"/>
    <x v="5397"/>
    <x v="0"/>
    <x v="3"/>
    <x v="6511"/>
  </r>
  <r>
    <n v="8323"/>
    <x v="4122"/>
    <x v="0"/>
    <x v="258"/>
    <x v="539"/>
    <x v="1"/>
    <s v="ND-18370"/>
    <x v="444"/>
    <x v="0"/>
    <s v="United States"/>
    <x v="85"/>
    <x v="15"/>
    <x v="254"/>
    <x v="3"/>
    <x v="1518"/>
    <x v="1"/>
    <x v="9"/>
    <x v="1496"/>
    <x v="4622"/>
    <x v="0"/>
    <x v="0"/>
    <x v="5476"/>
  </r>
  <r>
    <n v="8324"/>
    <x v="4122"/>
    <x v="0"/>
    <x v="258"/>
    <x v="539"/>
    <x v="1"/>
    <s v="ND-18370"/>
    <x v="444"/>
    <x v="0"/>
    <s v="United States"/>
    <x v="85"/>
    <x v="15"/>
    <x v="254"/>
    <x v="3"/>
    <x v="422"/>
    <x v="1"/>
    <x v="10"/>
    <x v="417"/>
    <x v="915"/>
    <x v="2"/>
    <x v="0"/>
    <x v="948"/>
  </r>
  <r>
    <n v="8325"/>
    <x v="4123"/>
    <x v="3"/>
    <x v="565"/>
    <x v="945"/>
    <x v="2"/>
    <s v="FC-14245"/>
    <x v="763"/>
    <x v="2"/>
    <s v="United States"/>
    <x v="146"/>
    <x v="2"/>
    <x v="186"/>
    <x v="0"/>
    <x v="421"/>
    <x v="1"/>
    <x v="4"/>
    <x v="416"/>
    <x v="3058"/>
    <x v="2"/>
    <x v="2"/>
    <x v="6512"/>
  </r>
  <r>
    <n v="8326"/>
    <x v="4123"/>
    <x v="3"/>
    <x v="565"/>
    <x v="945"/>
    <x v="2"/>
    <s v="FC-14245"/>
    <x v="763"/>
    <x v="2"/>
    <s v="United States"/>
    <x v="146"/>
    <x v="2"/>
    <x v="186"/>
    <x v="0"/>
    <x v="984"/>
    <x v="2"/>
    <x v="7"/>
    <x v="968"/>
    <x v="3180"/>
    <x v="1"/>
    <x v="2"/>
    <x v="3581"/>
  </r>
  <r>
    <n v="8327"/>
    <x v="4124"/>
    <x v="3"/>
    <x v="246"/>
    <x v="892"/>
    <x v="0"/>
    <s v="KL-16555"/>
    <x v="126"/>
    <x v="1"/>
    <s v="United States"/>
    <x v="34"/>
    <x v="10"/>
    <x v="173"/>
    <x v="2"/>
    <x v="175"/>
    <x v="1"/>
    <x v="8"/>
    <x v="174"/>
    <x v="5398"/>
    <x v="4"/>
    <x v="3"/>
    <x v="6513"/>
  </r>
  <r>
    <n v="8328"/>
    <x v="4124"/>
    <x v="3"/>
    <x v="246"/>
    <x v="892"/>
    <x v="0"/>
    <s v="KL-16555"/>
    <x v="126"/>
    <x v="1"/>
    <s v="United States"/>
    <x v="34"/>
    <x v="10"/>
    <x v="173"/>
    <x v="2"/>
    <x v="1080"/>
    <x v="1"/>
    <x v="8"/>
    <x v="1061"/>
    <x v="5399"/>
    <x v="3"/>
    <x v="3"/>
    <x v="6514"/>
  </r>
  <r>
    <n v="8329"/>
    <x v="4125"/>
    <x v="3"/>
    <x v="833"/>
    <x v="768"/>
    <x v="1"/>
    <s v="XP-21865"/>
    <x v="190"/>
    <x v="0"/>
    <s v="United States"/>
    <x v="78"/>
    <x v="30"/>
    <x v="98"/>
    <x v="3"/>
    <x v="1052"/>
    <x v="1"/>
    <x v="10"/>
    <x v="1032"/>
    <x v="140"/>
    <x v="1"/>
    <x v="0"/>
    <x v="142"/>
  </r>
  <r>
    <n v="8330"/>
    <x v="4125"/>
    <x v="3"/>
    <x v="833"/>
    <x v="768"/>
    <x v="1"/>
    <s v="XP-21865"/>
    <x v="190"/>
    <x v="0"/>
    <s v="United States"/>
    <x v="78"/>
    <x v="30"/>
    <x v="98"/>
    <x v="3"/>
    <x v="974"/>
    <x v="1"/>
    <x v="10"/>
    <x v="959"/>
    <x v="90"/>
    <x v="7"/>
    <x v="0"/>
    <x v="90"/>
  </r>
  <r>
    <n v="8331"/>
    <x v="4126"/>
    <x v="3"/>
    <x v="659"/>
    <x v="45"/>
    <x v="1"/>
    <s v="FP-14320"/>
    <x v="224"/>
    <x v="0"/>
    <s v="United States"/>
    <x v="20"/>
    <x v="15"/>
    <x v="23"/>
    <x v="3"/>
    <x v="1837"/>
    <x v="2"/>
    <x v="11"/>
    <x v="1816"/>
    <x v="2317"/>
    <x v="4"/>
    <x v="0"/>
    <x v="6515"/>
  </r>
  <r>
    <n v="8332"/>
    <x v="4127"/>
    <x v="0"/>
    <x v="1185"/>
    <x v="331"/>
    <x v="2"/>
    <s v="PS-18760"/>
    <x v="519"/>
    <x v="0"/>
    <s v="United States"/>
    <x v="504"/>
    <x v="31"/>
    <x v="600"/>
    <x v="3"/>
    <x v="602"/>
    <x v="1"/>
    <x v="4"/>
    <x v="597"/>
    <x v="1082"/>
    <x v="7"/>
    <x v="0"/>
    <x v="1123"/>
  </r>
  <r>
    <n v="8333"/>
    <x v="4127"/>
    <x v="0"/>
    <x v="1185"/>
    <x v="331"/>
    <x v="2"/>
    <s v="PS-18760"/>
    <x v="519"/>
    <x v="0"/>
    <s v="United States"/>
    <x v="504"/>
    <x v="31"/>
    <x v="600"/>
    <x v="3"/>
    <x v="474"/>
    <x v="0"/>
    <x v="1"/>
    <x v="470"/>
    <x v="1383"/>
    <x v="2"/>
    <x v="0"/>
    <x v="5044"/>
  </r>
  <r>
    <n v="8334"/>
    <x v="4127"/>
    <x v="0"/>
    <x v="1185"/>
    <x v="331"/>
    <x v="2"/>
    <s v="PS-18760"/>
    <x v="519"/>
    <x v="0"/>
    <s v="United States"/>
    <x v="504"/>
    <x v="31"/>
    <x v="600"/>
    <x v="3"/>
    <x v="1776"/>
    <x v="1"/>
    <x v="10"/>
    <x v="1757"/>
    <x v="1465"/>
    <x v="1"/>
    <x v="0"/>
    <x v="1544"/>
  </r>
  <r>
    <n v="8335"/>
    <x v="4127"/>
    <x v="0"/>
    <x v="1185"/>
    <x v="331"/>
    <x v="2"/>
    <s v="PS-18760"/>
    <x v="519"/>
    <x v="0"/>
    <s v="United States"/>
    <x v="504"/>
    <x v="31"/>
    <x v="600"/>
    <x v="3"/>
    <x v="569"/>
    <x v="1"/>
    <x v="8"/>
    <x v="910"/>
    <x v="5400"/>
    <x v="4"/>
    <x v="0"/>
    <x v="6516"/>
  </r>
  <r>
    <n v="8336"/>
    <x v="4128"/>
    <x v="3"/>
    <x v="726"/>
    <x v="380"/>
    <x v="0"/>
    <s v="CW-11905"/>
    <x v="194"/>
    <x v="2"/>
    <s v="United States"/>
    <x v="46"/>
    <x v="13"/>
    <x v="284"/>
    <x v="3"/>
    <x v="1197"/>
    <x v="1"/>
    <x v="8"/>
    <x v="1173"/>
    <x v="5401"/>
    <x v="6"/>
    <x v="0"/>
    <x v="6517"/>
  </r>
  <r>
    <n v="8337"/>
    <x v="4129"/>
    <x v="0"/>
    <x v="415"/>
    <x v="975"/>
    <x v="1"/>
    <s v="KH-16360"/>
    <x v="347"/>
    <x v="0"/>
    <s v="United States"/>
    <x v="81"/>
    <x v="17"/>
    <x v="101"/>
    <x v="0"/>
    <x v="1838"/>
    <x v="1"/>
    <x v="6"/>
    <x v="1817"/>
    <x v="5402"/>
    <x v="0"/>
    <x v="0"/>
    <x v="6518"/>
  </r>
  <r>
    <n v="8338"/>
    <x v="4130"/>
    <x v="2"/>
    <x v="422"/>
    <x v="752"/>
    <x v="1"/>
    <s v="TC-20980"/>
    <x v="568"/>
    <x v="1"/>
    <s v="United States"/>
    <x v="27"/>
    <x v="19"/>
    <x v="33"/>
    <x v="0"/>
    <x v="1813"/>
    <x v="1"/>
    <x v="10"/>
    <x v="1794"/>
    <x v="100"/>
    <x v="4"/>
    <x v="0"/>
    <x v="101"/>
  </r>
  <r>
    <n v="8339"/>
    <x v="4130"/>
    <x v="2"/>
    <x v="422"/>
    <x v="752"/>
    <x v="1"/>
    <s v="TC-20980"/>
    <x v="568"/>
    <x v="1"/>
    <s v="United States"/>
    <x v="27"/>
    <x v="19"/>
    <x v="33"/>
    <x v="0"/>
    <x v="769"/>
    <x v="2"/>
    <x v="11"/>
    <x v="761"/>
    <x v="5403"/>
    <x v="2"/>
    <x v="0"/>
    <x v="6519"/>
  </r>
  <r>
    <n v="8340"/>
    <x v="4131"/>
    <x v="3"/>
    <x v="669"/>
    <x v="125"/>
    <x v="1"/>
    <s v="YS-21880"/>
    <x v="453"/>
    <x v="1"/>
    <s v="United States"/>
    <x v="86"/>
    <x v="1"/>
    <x v="107"/>
    <x v="1"/>
    <x v="1209"/>
    <x v="0"/>
    <x v="1"/>
    <x v="1185"/>
    <x v="5404"/>
    <x v="5"/>
    <x v="2"/>
    <x v="6520"/>
  </r>
  <r>
    <n v="8341"/>
    <x v="4132"/>
    <x v="2"/>
    <x v="687"/>
    <x v="779"/>
    <x v="1"/>
    <s v="CC-12220"/>
    <x v="417"/>
    <x v="0"/>
    <s v="United States"/>
    <x v="269"/>
    <x v="17"/>
    <x v="336"/>
    <x v="0"/>
    <x v="1009"/>
    <x v="1"/>
    <x v="10"/>
    <x v="992"/>
    <x v="56"/>
    <x v="2"/>
    <x v="0"/>
    <x v="56"/>
  </r>
  <r>
    <n v="8342"/>
    <x v="4133"/>
    <x v="3"/>
    <x v="532"/>
    <x v="1055"/>
    <x v="2"/>
    <s v="ZD-21925"/>
    <x v="9"/>
    <x v="0"/>
    <s v="United States"/>
    <x v="1"/>
    <x v="1"/>
    <x v="1"/>
    <x v="1"/>
    <x v="564"/>
    <x v="1"/>
    <x v="9"/>
    <x v="559"/>
    <x v="639"/>
    <x v="1"/>
    <x v="0"/>
    <x v="651"/>
  </r>
  <r>
    <n v="8343"/>
    <x v="4134"/>
    <x v="0"/>
    <x v="881"/>
    <x v="724"/>
    <x v="1"/>
    <s v="JK-15370"/>
    <x v="271"/>
    <x v="0"/>
    <s v="United States"/>
    <x v="114"/>
    <x v="19"/>
    <x v="363"/>
    <x v="0"/>
    <x v="470"/>
    <x v="1"/>
    <x v="4"/>
    <x v="466"/>
    <x v="5405"/>
    <x v="3"/>
    <x v="0"/>
    <x v="6521"/>
  </r>
  <r>
    <n v="8344"/>
    <x v="4135"/>
    <x v="2"/>
    <x v="90"/>
    <x v="86"/>
    <x v="1"/>
    <s v="GM-14440"/>
    <x v="306"/>
    <x v="0"/>
    <s v="United States"/>
    <x v="289"/>
    <x v="18"/>
    <x v="364"/>
    <x v="0"/>
    <x v="198"/>
    <x v="1"/>
    <x v="2"/>
    <x v="197"/>
    <x v="5406"/>
    <x v="2"/>
    <x v="2"/>
    <x v="6522"/>
  </r>
  <r>
    <n v="8345"/>
    <x v="4135"/>
    <x v="2"/>
    <x v="90"/>
    <x v="86"/>
    <x v="1"/>
    <s v="GM-14440"/>
    <x v="306"/>
    <x v="0"/>
    <s v="United States"/>
    <x v="289"/>
    <x v="18"/>
    <x v="364"/>
    <x v="0"/>
    <x v="1001"/>
    <x v="0"/>
    <x v="5"/>
    <x v="984"/>
    <x v="2427"/>
    <x v="1"/>
    <x v="2"/>
    <x v="6523"/>
  </r>
  <r>
    <n v="8346"/>
    <x v="4135"/>
    <x v="2"/>
    <x v="90"/>
    <x v="86"/>
    <x v="1"/>
    <s v="GM-14440"/>
    <x v="306"/>
    <x v="0"/>
    <s v="United States"/>
    <x v="289"/>
    <x v="18"/>
    <x v="364"/>
    <x v="0"/>
    <x v="1455"/>
    <x v="0"/>
    <x v="1"/>
    <x v="1432"/>
    <x v="5407"/>
    <x v="1"/>
    <x v="2"/>
    <x v="6524"/>
  </r>
  <r>
    <n v="8347"/>
    <x v="4136"/>
    <x v="1"/>
    <x v="28"/>
    <x v="1164"/>
    <x v="1"/>
    <s v="JW-15220"/>
    <x v="478"/>
    <x v="1"/>
    <s v="United States"/>
    <x v="104"/>
    <x v="31"/>
    <x v="128"/>
    <x v="3"/>
    <x v="191"/>
    <x v="0"/>
    <x v="5"/>
    <x v="190"/>
    <x v="815"/>
    <x v="2"/>
    <x v="0"/>
    <x v="6525"/>
  </r>
  <r>
    <n v="8348"/>
    <x v="4136"/>
    <x v="1"/>
    <x v="28"/>
    <x v="1164"/>
    <x v="1"/>
    <s v="JW-15220"/>
    <x v="478"/>
    <x v="1"/>
    <s v="United States"/>
    <x v="104"/>
    <x v="31"/>
    <x v="128"/>
    <x v="3"/>
    <x v="1462"/>
    <x v="0"/>
    <x v="5"/>
    <x v="1439"/>
    <x v="5408"/>
    <x v="7"/>
    <x v="0"/>
    <x v="6526"/>
  </r>
  <r>
    <n v="8349"/>
    <x v="4136"/>
    <x v="1"/>
    <x v="28"/>
    <x v="1164"/>
    <x v="1"/>
    <s v="JW-15220"/>
    <x v="478"/>
    <x v="1"/>
    <s v="United States"/>
    <x v="104"/>
    <x v="31"/>
    <x v="128"/>
    <x v="3"/>
    <x v="1020"/>
    <x v="2"/>
    <x v="7"/>
    <x v="1002"/>
    <x v="5409"/>
    <x v="12"/>
    <x v="0"/>
    <x v="6527"/>
  </r>
  <r>
    <n v="8350"/>
    <x v="4136"/>
    <x v="1"/>
    <x v="28"/>
    <x v="1164"/>
    <x v="1"/>
    <s v="JW-15220"/>
    <x v="478"/>
    <x v="1"/>
    <s v="United States"/>
    <x v="104"/>
    <x v="31"/>
    <x v="128"/>
    <x v="3"/>
    <x v="1721"/>
    <x v="0"/>
    <x v="5"/>
    <x v="1699"/>
    <x v="5410"/>
    <x v="2"/>
    <x v="0"/>
    <x v="6528"/>
  </r>
  <r>
    <n v="8351"/>
    <x v="4136"/>
    <x v="1"/>
    <x v="28"/>
    <x v="1164"/>
    <x v="1"/>
    <s v="JW-15220"/>
    <x v="478"/>
    <x v="1"/>
    <s v="United States"/>
    <x v="104"/>
    <x v="31"/>
    <x v="128"/>
    <x v="3"/>
    <x v="1076"/>
    <x v="1"/>
    <x v="10"/>
    <x v="1057"/>
    <x v="90"/>
    <x v="7"/>
    <x v="0"/>
    <x v="90"/>
  </r>
  <r>
    <n v="8352"/>
    <x v="4137"/>
    <x v="3"/>
    <x v="898"/>
    <x v="785"/>
    <x v="1"/>
    <s v="BO-11350"/>
    <x v="635"/>
    <x v="1"/>
    <s v="United States"/>
    <x v="10"/>
    <x v="9"/>
    <x v="63"/>
    <x v="3"/>
    <x v="1757"/>
    <x v="0"/>
    <x v="5"/>
    <x v="1738"/>
    <x v="5411"/>
    <x v="0"/>
    <x v="2"/>
    <x v="6529"/>
  </r>
  <r>
    <n v="8353"/>
    <x v="4137"/>
    <x v="3"/>
    <x v="898"/>
    <x v="785"/>
    <x v="1"/>
    <s v="BO-11350"/>
    <x v="635"/>
    <x v="1"/>
    <s v="United States"/>
    <x v="10"/>
    <x v="9"/>
    <x v="63"/>
    <x v="3"/>
    <x v="715"/>
    <x v="1"/>
    <x v="8"/>
    <x v="707"/>
    <x v="5412"/>
    <x v="4"/>
    <x v="6"/>
    <x v="6530"/>
  </r>
  <r>
    <n v="8354"/>
    <x v="4137"/>
    <x v="3"/>
    <x v="898"/>
    <x v="785"/>
    <x v="1"/>
    <s v="BO-11350"/>
    <x v="635"/>
    <x v="1"/>
    <s v="United States"/>
    <x v="10"/>
    <x v="9"/>
    <x v="63"/>
    <x v="3"/>
    <x v="209"/>
    <x v="0"/>
    <x v="3"/>
    <x v="208"/>
    <x v="5413"/>
    <x v="2"/>
    <x v="10"/>
    <x v="6531"/>
  </r>
  <r>
    <n v="8355"/>
    <x v="4137"/>
    <x v="3"/>
    <x v="898"/>
    <x v="785"/>
    <x v="1"/>
    <s v="BO-11350"/>
    <x v="635"/>
    <x v="1"/>
    <s v="United States"/>
    <x v="10"/>
    <x v="9"/>
    <x v="63"/>
    <x v="3"/>
    <x v="1160"/>
    <x v="1"/>
    <x v="8"/>
    <x v="1138"/>
    <x v="4159"/>
    <x v="2"/>
    <x v="6"/>
    <x v="6532"/>
  </r>
  <r>
    <n v="8356"/>
    <x v="4137"/>
    <x v="3"/>
    <x v="898"/>
    <x v="785"/>
    <x v="1"/>
    <s v="BO-11350"/>
    <x v="635"/>
    <x v="1"/>
    <s v="United States"/>
    <x v="10"/>
    <x v="9"/>
    <x v="63"/>
    <x v="3"/>
    <x v="659"/>
    <x v="1"/>
    <x v="13"/>
    <x v="653"/>
    <x v="3905"/>
    <x v="0"/>
    <x v="2"/>
    <x v="6533"/>
  </r>
  <r>
    <n v="8357"/>
    <x v="4138"/>
    <x v="0"/>
    <x v="370"/>
    <x v="881"/>
    <x v="1"/>
    <s v="XP-21865"/>
    <x v="190"/>
    <x v="0"/>
    <s v="United States"/>
    <x v="417"/>
    <x v="32"/>
    <x v="505"/>
    <x v="0"/>
    <x v="1292"/>
    <x v="0"/>
    <x v="5"/>
    <x v="1269"/>
    <x v="4702"/>
    <x v="1"/>
    <x v="0"/>
    <x v="5643"/>
  </r>
  <r>
    <n v="8358"/>
    <x v="4139"/>
    <x v="2"/>
    <x v="909"/>
    <x v="1220"/>
    <x v="1"/>
    <s v="MM-18055"/>
    <x v="514"/>
    <x v="0"/>
    <s v="United States"/>
    <x v="120"/>
    <x v="37"/>
    <x v="150"/>
    <x v="1"/>
    <x v="253"/>
    <x v="1"/>
    <x v="4"/>
    <x v="251"/>
    <x v="5414"/>
    <x v="3"/>
    <x v="0"/>
    <x v="6534"/>
  </r>
  <r>
    <n v="8359"/>
    <x v="4139"/>
    <x v="2"/>
    <x v="909"/>
    <x v="1220"/>
    <x v="1"/>
    <s v="MM-18055"/>
    <x v="514"/>
    <x v="0"/>
    <s v="United States"/>
    <x v="120"/>
    <x v="37"/>
    <x v="150"/>
    <x v="1"/>
    <x v="506"/>
    <x v="2"/>
    <x v="7"/>
    <x v="501"/>
    <x v="554"/>
    <x v="0"/>
    <x v="2"/>
    <x v="563"/>
  </r>
  <r>
    <n v="8360"/>
    <x v="4139"/>
    <x v="2"/>
    <x v="909"/>
    <x v="1220"/>
    <x v="1"/>
    <s v="MM-18055"/>
    <x v="514"/>
    <x v="0"/>
    <s v="United States"/>
    <x v="120"/>
    <x v="37"/>
    <x v="150"/>
    <x v="1"/>
    <x v="1519"/>
    <x v="2"/>
    <x v="11"/>
    <x v="1497"/>
    <x v="5415"/>
    <x v="5"/>
    <x v="0"/>
    <x v="6535"/>
  </r>
  <r>
    <n v="8361"/>
    <x v="4140"/>
    <x v="3"/>
    <x v="460"/>
    <x v="505"/>
    <x v="0"/>
    <s v="TS-21655"/>
    <x v="772"/>
    <x v="0"/>
    <s v="United States"/>
    <x v="236"/>
    <x v="5"/>
    <x v="293"/>
    <x v="2"/>
    <x v="1041"/>
    <x v="1"/>
    <x v="6"/>
    <x v="1021"/>
    <x v="4142"/>
    <x v="0"/>
    <x v="2"/>
    <x v="6536"/>
  </r>
  <r>
    <n v="8362"/>
    <x v="4140"/>
    <x v="3"/>
    <x v="460"/>
    <x v="505"/>
    <x v="0"/>
    <s v="TS-21655"/>
    <x v="772"/>
    <x v="0"/>
    <s v="United States"/>
    <x v="236"/>
    <x v="5"/>
    <x v="293"/>
    <x v="2"/>
    <x v="1825"/>
    <x v="1"/>
    <x v="9"/>
    <x v="1804"/>
    <x v="5416"/>
    <x v="0"/>
    <x v="3"/>
    <x v="6537"/>
  </r>
  <r>
    <n v="8363"/>
    <x v="4140"/>
    <x v="3"/>
    <x v="460"/>
    <x v="505"/>
    <x v="0"/>
    <s v="TS-21655"/>
    <x v="772"/>
    <x v="0"/>
    <s v="United States"/>
    <x v="236"/>
    <x v="5"/>
    <x v="293"/>
    <x v="2"/>
    <x v="971"/>
    <x v="0"/>
    <x v="3"/>
    <x v="956"/>
    <x v="3341"/>
    <x v="2"/>
    <x v="4"/>
    <x v="6538"/>
  </r>
  <r>
    <n v="8364"/>
    <x v="4140"/>
    <x v="3"/>
    <x v="460"/>
    <x v="505"/>
    <x v="0"/>
    <s v="TS-21655"/>
    <x v="772"/>
    <x v="0"/>
    <s v="United States"/>
    <x v="236"/>
    <x v="5"/>
    <x v="293"/>
    <x v="2"/>
    <x v="1449"/>
    <x v="1"/>
    <x v="4"/>
    <x v="1427"/>
    <x v="5417"/>
    <x v="1"/>
    <x v="2"/>
    <x v="6539"/>
  </r>
  <r>
    <n v="8365"/>
    <x v="4141"/>
    <x v="3"/>
    <x v="1045"/>
    <x v="1060"/>
    <x v="1"/>
    <s v="JL-15235"/>
    <x v="538"/>
    <x v="0"/>
    <s v="United States"/>
    <x v="505"/>
    <x v="2"/>
    <x v="601"/>
    <x v="0"/>
    <x v="1147"/>
    <x v="2"/>
    <x v="7"/>
    <x v="1126"/>
    <x v="5418"/>
    <x v="0"/>
    <x v="2"/>
    <x v="6540"/>
  </r>
  <r>
    <n v="8366"/>
    <x v="4142"/>
    <x v="3"/>
    <x v="289"/>
    <x v="985"/>
    <x v="2"/>
    <s v="SZ-20035"/>
    <x v="449"/>
    <x v="2"/>
    <s v="United States"/>
    <x v="4"/>
    <x v="4"/>
    <x v="59"/>
    <x v="1"/>
    <x v="7"/>
    <x v="2"/>
    <x v="7"/>
    <x v="7"/>
    <x v="5419"/>
    <x v="4"/>
    <x v="2"/>
    <x v="6541"/>
  </r>
  <r>
    <n v="8367"/>
    <x v="4143"/>
    <x v="2"/>
    <x v="557"/>
    <x v="74"/>
    <x v="0"/>
    <s v="LR-17035"/>
    <x v="756"/>
    <x v="1"/>
    <s v="United States"/>
    <x v="68"/>
    <x v="1"/>
    <x v="86"/>
    <x v="1"/>
    <x v="1839"/>
    <x v="1"/>
    <x v="14"/>
    <x v="1818"/>
    <x v="4083"/>
    <x v="4"/>
    <x v="0"/>
    <x v="6542"/>
  </r>
  <r>
    <n v="8368"/>
    <x v="4143"/>
    <x v="2"/>
    <x v="557"/>
    <x v="74"/>
    <x v="0"/>
    <s v="LR-17035"/>
    <x v="756"/>
    <x v="1"/>
    <s v="United States"/>
    <x v="68"/>
    <x v="1"/>
    <x v="86"/>
    <x v="1"/>
    <x v="1536"/>
    <x v="1"/>
    <x v="10"/>
    <x v="1515"/>
    <x v="5420"/>
    <x v="0"/>
    <x v="0"/>
    <x v="6543"/>
  </r>
  <r>
    <n v="8369"/>
    <x v="4143"/>
    <x v="2"/>
    <x v="557"/>
    <x v="74"/>
    <x v="0"/>
    <s v="LR-17035"/>
    <x v="756"/>
    <x v="1"/>
    <s v="United States"/>
    <x v="68"/>
    <x v="1"/>
    <x v="86"/>
    <x v="1"/>
    <x v="1786"/>
    <x v="1"/>
    <x v="8"/>
    <x v="1767"/>
    <x v="2067"/>
    <x v="2"/>
    <x v="2"/>
    <x v="6544"/>
  </r>
  <r>
    <n v="8370"/>
    <x v="4144"/>
    <x v="0"/>
    <x v="725"/>
    <x v="1"/>
    <x v="1"/>
    <s v="SV-20365"/>
    <x v="277"/>
    <x v="0"/>
    <s v="United States"/>
    <x v="1"/>
    <x v="1"/>
    <x v="13"/>
    <x v="1"/>
    <x v="215"/>
    <x v="0"/>
    <x v="3"/>
    <x v="214"/>
    <x v="3458"/>
    <x v="1"/>
    <x v="2"/>
    <x v="3929"/>
  </r>
  <r>
    <n v="8371"/>
    <x v="4145"/>
    <x v="0"/>
    <x v="508"/>
    <x v="149"/>
    <x v="1"/>
    <s v="MG-17890"/>
    <x v="450"/>
    <x v="2"/>
    <s v="United States"/>
    <x v="201"/>
    <x v="1"/>
    <x v="252"/>
    <x v="1"/>
    <x v="1638"/>
    <x v="0"/>
    <x v="0"/>
    <x v="1619"/>
    <x v="2497"/>
    <x v="0"/>
    <x v="11"/>
    <x v="6545"/>
  </r>
  <r>
    <n v="8372"/>
    <x v="4146"/>
    <x v="2"/>
    <x v="422"/>
    <x v="129"/>
    <x v="2"/>
    <s v="NC-18415"/>
    <x v="720"/>
    <x v="0"/>
    <s v="United States"/>
    <x v="5"/>
    <x v="5"/>
    <x v="6"/>
    <x v="2"/>
    <x v="444"/>
    <x v="1"/>
    <x v="8"/>
    <x v="439"/>
    <x v="5421"/>
    <x v="7"/>
    <x v="3"/>
    <x v="6546"/>
  </r>
  <r>
    <n v="8373"/>
    <x v="4147"/>
    <x v="0"/>
    <x v="390"/>
    <x v="417"/>
    <x v="1"/>
    <s v="SC-20680"/>
    <x v="649"/>
    <x v="2"/>
    <s v="United States"/>
    <x v="4"/>
    <x v="4"/>
    <x v="59"/>
    <x v="1"/>
    <x v="905"/>
    <x v="0"/>
    <x v="5"/>
    <x v="888"/>
    <x v="4465"/>
    <x v="1"/>
    <x v="0"/>
    <x v="5264"/>
  </r>
  <r>
    <n v="8374"/>
    <x v="4148"/>
    <x v="0"/>
    <x v="338"/>
    <x v="1113"/>
    <x v="2"/>
    <s v="RO-19780"/>
    <x v="197"/>
    <x v="0"/>
    <s v="United States"/>
    <x v="8"/>
    <x v="1"/>
    <x v="94"/>
    <x v="1"/>
    <x v="1069"/>
    <x v="1"/>
    <x v="4"/>
    <x v="1049"/>
    <x v="5422"/>
    <x v="7"/>
    <x v="0"/>
    <x v="6547"/>
  </r>
  <r>
    <n v="8375"/>
    <x v="4149"/>
    <x v="1"/>
    <x v="956"/>
    <x v="1027"/>
    <x v="1"/>
    <s v="JL-15175"/>
    <x v="311"/>
    <x v="2"/>
    <s v="United States"/>
    <x v="8"/>
    <x v="1"/>
    <x v="94"/>
    <x v="1"/>
    <x v="937"/>
    <x v="1"/>
    <x v="9"/>
    <x v="921"/>
    <x v="5423"/>
    <x v="5"/>
    <x v="0"/>
    <x v="6548"/>
  </r>
  <r>
    <n v="8376"/>
    <x v="4149"/>
    <x v="1"/>
    <x v="956"/>
    <x v="1027"/>
    <x v="1"/>
    <s v="JL-15175"/>
    <x v="311"/>
    <x v="2"/>
    <s v="United States"/>
    <x v="8"/>
    <x v="1"/>
    <x v="94"/>
    <x v="1"/>
    <x v="673"/>
    <x v="1"/>
    <x v="8"/>
    <x v="667"/>
    <x v="5424"/>
    <x v="5"/>
    <x v="2"/>
    <x v="6549"/>
  </r>
  <r>
    <n v="8377"/>
    <x v="4150"/>
    <x v="3"/>
    <x v="708"/>
    <x v="647"/>
    <x v="1"/>
    <s v="PW-19030"/>
    <x v="463"/>
    <x v="1"/>
    <s v="United States"/>
    <x v="330"/>
    <x v="2"/>
    <x v="410"/>
    <x v="0"/>
    <x v="1429"/>
    <x v="1"/>
    <x v="9"/>
    <x v="1408"/>
    <x v="5425"/>
    <x v="7"/>
    <x v="2"/>
    <x v="6550"/>
  </r>
  <r>
    <n v="8378"/>
    <x v="4151"/>
    <x v="1"/>
    <x v="768"/>
    <x v="837"/>
    <x v="1"/>
    <s v="MF-18250"/>
    <x v="751"/>
    <x v="1"/>
    <s v="United States"/>
    <x v="12"/>
    <x v="5"/>
    <x v="14"/>
    <x v="2"/>
    <x v="871"/>
    <x v="1"/>
    <x v="4"/>
    <x v="856"/>
    <x v="1466"/>
    <x v="7"/>
    <x v="2"/>
    <x v="1545"/>
  </r>
  <r>
    <n v="8379"/>
    <x v="4151"/>
    <x v="1"/>
    <x v="768"/>
    <x v="837"/>
    <x v="1"/>
    <s v="MF-18250"/>
    <x v="751"/>
    <x v="1"/>
    <s v="United States"/>
    <x v="12"/>
    <x v="5"/>
    <x v="14"/>
    <x v="2"/>
    <x v="219"/>
    <x v="1"/>
    <x v="10"/>
    <x v="218"/>
    <x v="12"/>
    <x v="1"/>
    <x v="2"/>
    <x v="906"/>
  </r>
  <r>
    <n v="8380"/>
    <x v="4151"/>
    <x v="1"/>
    <x v="768"/>
    <x v="837"/>
    <x v="1"/>
    <s v="MF-18250"/>
    <x v="751"/>
    <x v="1"/>
    <s v="United States"/>
    <x v="12"/>
    <x v="5"/>
    <x v="14"/>
    <x v="2"/>
    <x v="889"/>
    <x v="1"/>
    <x v="12"/>
    <x v="873"/>
    <x v="5426"/>
    <x v="3"/>
    <x v="2"/>
    <x v="6551"/>
  </r>
  <r>
    <n v="8381"/>
    <x v="4152"/>
    <x v="2"/>
    <x v="340"/>
    <x v="931"/>
    <x v="0"/>
    <s v="CC-12220"/>
    <x v="417"/>
    <x v="0"/>
    <s v="United States"/>
    <x v="22"/>
    <x v="10"/>
    <x v="155"/>
    <x v="2"/>
    <x v="702"/>
    <x v="1"/>
    <x v="10"/>
    <x v="695"/>
    <x v="3023"/>
    <x v="1"/>
    <x v="2"/>
    <x v="6552"/>
  </r>
  <r>
    <n v="8382"/>
    <x v="4153"/>
    <x v="0"/>
    <x v="716"/>
    <x v="585"/>
    <x v="0"/>
    <s v="AC-10660"/>
    <x v="663"/>
    <x v="0"/>
    <s v="United States"/>
    <x v="8"/>
    <x v="1"/>
    <x v="9"/>
    <x v="1"/>
    <x v="509"/>
    <x v="2"/>
    <x v="7"/>
    <x v="504"/>
    <x v="560"/>
    <x v="0"/>
    <x v="2"/>
    <x v="569"/>
  </r>
  <r>
    <n v="8383"/>
    <x v="4154"/>
    <x v="0"/>
    <x v="597"/>
    <x v="1272"/>
    <x v="1"/>
    <s v="MH-17440"/>
    <x v="775"/>
    <x v="1"/>
    <s v="United States"/>
    <x v="12"/>
    <x v="5"/>
    <x v="66"/>
    <x v="2"/>
    <x v="866"/>
    <x v="0"/>
    <x v="1"/>
    <x v="851"/>
    <x v="5427"/>
    <x v="4"/>
    <x v="4"/>
    <x v="232"/>
  </r>
  <r>
    <n v="8384"/>
    <x v="4155"/>
    <x v="0"/>
    <x v="491"/>
    <x v="940"/>
    <x v="2"/>
    <s v="CD-12790"/>
    <x v="522"/>
    <x v="2"/>
    <s v="United States"/>
    <x v="506"/>
    <x v="29"/>
    <x v="602"/>
    <x v="3"/>
    <x v="808"/>
    <x v="2"/>
    <x v="11"/>
    <x v="798"/>
    <x v="1543"/>
    <x v="1"/>
    <x v="0"/>
    <x v="1630"/>
  </r>
  <r>
    <n v="8385"/>
    <x v="4155"/>
    <x v="0"/>
    <x v="491"/>
    <x v="940"/>
    <x v="2"/>
    <s v="CD-12790"/>
    <x v="522"/>
    <x v="2"/>
    <s v="United States"/>
    <x v="506"/>
    <x v="29"/>
    <x v="602"/>
    <x v="3"/>
    <x v="1283"/>
    <x v="1"/>
    <x v="10"/>
    <x v="1259"/>
    <x v="522"/>
    <x v="0"/>
    <x v="0"/>
    <x v="534"/>
  </r>
  <r>
    <n v="8386"/>
    <x v="4156"/>
    <x v="3"/>
    <x v="507"/>
    <x v="221"/>
    <x v="1"/>
    <s v="CV-12805"/>
    <x v="51"/>
    <x v="1"/>
    <s v="United States"/>
    <x v="182"/>
    <x v="1"/>
    <x v="232"/>
    <x v="1"/>
    <x v="1181"/>
    <x v="1"/>
    <x v="8"/>
    <x v="1158"/>
    <x v="929"/>
    <x v="1"/>
    <x v="2"/>
    <x v="5616"/>
  </r>
  <r>
    <n v="8387"/>
    <x v="4157"/>
    <x v="1"/>
    <x v="71"/>
    <x v="69"/>
    <x v="1"/>
    <s v="TB-21625"/>
    <x v="577"/>
    <x v="0"/>
    <s v="United States"/>
    <x v="91"/>
    <x v="29"/>
    <x v="113"/>
    <x v="3"/>
    <x v="720"/>
    <x v="1"/>
    <x v="4"/>
    <x v="712"/>
    <x v="5428"/>
    <x v="7"/>
    <x v="0"/>
    <x v="6553"/>
  </r>
  <r>
    <n v="8388"/>
    <x v="4157"/>
    <x v="1"/>
    <x v="71"/>
    <x v="69"/>
    <x v="1"/>
    <s v="TB-21625"/>
    <x v="577"/>
    <x v="0"/>
    <s v="United States"/>
    <x v="91"/>
    <x v="29"/>
    <x v="113"/>
    <x v="3"/>
    <x v="177"/>
    <x v="1"/>
    <x v="4"/>
    <x v="176"/>
    <x v="3477"/>
    <x v="2"/>
    <x v="0"/>
    <x v="3952"/>
  </r>
  <r>
    <n v="8389"/>
    <x v="4158"/>
    <x v="2"/>
    <x v="301"/>
    <x v="840"/>
    <x v="1"/>
    <s v="DG-13300"/>
    <x v="375"/>
    <x v="1"/>
    <s v="United States"/>
    <x v="334"/>
    <x v="30"/>
    <x v="415"/>
    <x v="3"/>
    <x v="513"/>
    <x v="1"/>
    <x v="9"/>
    <x v="508"/>
    <x v="566"/>
    <x v="0"/>
    <x v="0"/>
    <x v="575"/>
  </r>
  <r>
    <n v="8390"/>
    <x v="4159"/>
    <x v="0"/>
    <x v="797"/>
    <x v="525"/>
    <x v="2"/>
    <s v="RD-19810"/>
    <x v="279"/>
    <x v="2"/>
    <s v="United States"/>
    <x v="59"/>
    <x v="24"/>
    <x v="75"/>
    <x v="3"/>
    <x v="110"/>
    <x v="1"/>
    <x v="13"/>
    <x v="110"/>
    <x v="5429"/>
    <x v="5"/>
    <x v="2"/>
    <x v="6554"/>
  </r>
  <r>
    <n v="8391"/>
    <x v="4160"/>
    <x v="3"/>
    <x v="769"/>
    <x v="792"/>
    <x v="2"/>
    <s v="CS-12250"/>
    <x v="294"/>
    <x v="1"/>
    <s v="United States"/>
    <x v="1"/>
    <x v="1"/>
    <x v="3"/>
    <x v="1"/>
    <x v="1017"/>
    <x v="1"/>
    <x v="10"/>
    <x v="999"/>
    <x v="2722"/>
    <x v="0"/>
    <x v="0"/>
    <x v="3975"/>
  </r>
  <r>
    <n v="8392"/>
    <x v="4161"/>
    <x v="3"/>
    <x v="331"/>
    <x v="53"/>
    <x v="1"/>
    <s v="JB-16045"/>
    <x v="674"/>
    <x v="2"/>
    <s v="United States"/>
    <x v="507"/>
    <x v="29"/>
    <x v="603"/>
    <x v="3"/>
    <x v="1001"/>
    <x v="0"/>
    <x v="5"/>
    <x v="984"/>
    <x v="1302"/>
    <x v="0"/>
    <x v="0"/>
    <x v="1357"/>
  </r>
  <r>
    <n v="8393"/>
    <x v="4162"/>
    <x v="0"/>
    <x v="49"/>
    <x v="296"/>
    <x v="0"/>
    <s v="EJ-14155"/>
    <x v="412"/>
    <x v="0"/>
    <s v="United States"/>
    <x v="47"/>
    <x v="31"/>
    <x v="117"/>
    <x v="3"/>
    <x v="1676"/>
    <x v="2"/>
    <x v="7"/>
    <x v="1655"/>
    <x v="4856"/>
    <x v="1"/>
    <x v="0"/>
    <x v="5793"/>
  </r>
  <r>
    <n v="8394"/>
    <x v="4162"/>
    <x v="0"/>
    <x v="49"/>
    <x v="296"/>
    <x v="0"/>
    <s v="EJ-14155"/>
    <x v="412"/>
    <x v="0"/>
    <s v="United States"/>
    <x v="47"/>
    <x v="31"/>
    <x v="117"/>
    <x v="3"/>
    <x v="1380"/>
    <x v="0"/>
    <x v="5"/>
    <x v="1356"/>
    <x v="4818"/>
    <x v="2"/>
    <x v="0"/>
    <x v="5741"/>
  </r>
  <r>
    <n v="8395"/>
    <x v="4162"/>
    <x v="0"/>
    <x v="49"/>
    <x v="296"/>
    <x v="0"/>
    <s v="EJ-14155"/>
    <x v="412"/>
    <x v="0"/>
    <s v="United States"/>
    <x v="47"/>
    <x v="31"/>
    <x v="117"/>
    <x v="3"/>
    <x v="227"/>
    <x v="1"/>
    <x v="9"/>
    <x v="225"/>
    <x v="3352"/>
    <x v="1"/>
    <x v="0"/>
    <x v="3786"/>
  </r>
  <r>
    <n v="8396"/>
    <x v="4162"/>
    <x v="0"/>
    <x v="49"/>
    <x v="296"/>
    <x v="0"/>
    <s v="EJ-14155"/>
    <x v="412"/>
    <x v="0"/>
    <s v="United States"/>
    <x v="47"/>
    <x v="31"/>
    <x v="117"/>
    <x v="3"/>
    <x v="616"/>
    <x v="0"/>
    <x v="3"/>
    <x v="611"/>
    <x v="5430"/>
    <x v="1"/>
    <x v="4"/>
    <x v="6555"/>
  </r>
  <r>
    <n v="8397"/>
    <x v="4163"/>
    <x v="2"/>
    <x v="479"/>
    <x v="1293"/>
    <x v="3"/>
    <s v="BD-11620"/>
    <x v="379"/>
    <x v="0"/>
    <s v="United States"/>
    <x v="40"/>
    <x v="3"/>
    <x v="124"/>
    <x v="0"/>
    <x v="162"/>
    <x v="1"/>
    <x v="10"/>
    <x v="161"/>
    <x v="5431"/>
    <x v="3"/>
    <x v="2"/>
    <x v="6556"/>
  </r>
  <r>
    <n v="8398"/>
    <x v="4164"/>
    <x v="2"/>
    <x v="1010"/>
    <x v="897"/>
    <x v="2"/>
    <s v="MR-17545"/>
    <x v="280"/>
    <x v="2"/>
    <s v="United States"/>
    <x v="12"/>
    <x v="5"/>
    <x v="14"/>
    <x v="2"/>
    <x v="1736"/>
    <x v="1"/>
    <x v="8"/>
    <x v="1716"/>
    <x v="5432"/>
    <x v="2"/>
    <x v="3"/>
    <x v="6557"/>
  </r>
  <r>
    <n v="8399"/>
    <x v="4165"/>
    <x v="3"/>
    <x v="808"/>
    <x v="170"/>
    <x v="0"/>
    <s v="SR-20425"/>
    <x v="676"/>
    <x v="2"/>
    <s v="United States"/>
    <x v="24"/>
    <x v="24"/>
    <x v="157"/>
    <x v="3"/>
    <x v="913"/>
    <x v="0"/>
    <x v="1"/>
    <x v="896"/>
    <x v="1177"/>
    <x v="0"/>
    <x v="4"/>
    <x v="5825"/>
  </r>
  <r>
    <n v="8400"/>
    <x v="4166"/>
    <x v="1"/>
    <x v="657"/>
    <x v="1256"/>
    <x v="1"/>
    <s v="TH-21100"/>
    <x v="513"/>
    <x v="0"/>
    <s v="United States"/>
    <x v="220"/>
    <x v="16"/>
    <x v="275"/>
    <x v="1"/>
    <x v="1031"/>
    <x v="1"/>
    <x v="4"/>
    <x v="1013"/>
    <x v="1356"/>
    <x v="7"/>
    <x v="2"/>
    <x v="1420"/>
  </r>
  <r>
    <n v="8401"/>
    <x v="4167"/>
    <x v="1"/>
    <x v="901"/>
    <x v="234"/>
    <x v="0"/>
    <s v="BD-11635"/>
    <x v="631"/>
    <x v="0"/>
    <s v="United States"/>
    <x v="20"/>
    <x v="15"/>
    <x v="29"/>
    <x v="3"/>
    <x v="920"/>
    <x v="1"/>
    <x v="8"/>
    <x v="903"/>
    <x v="2656"/>
    <x v="2"/>
    <x v="2"/>
    <x v="2931"/>
  </r>
  <r>
    <n v="8402"/>
    <x v="4167"/>
    <x v="1"/>
    <x v="901"/>
    <x v="234"/>
    <x v="0"/>
    <s v="BD-11635"/>
    <x v="631"/>
    <x v="0"/>
    <s v="United States"/>
    <x v="20"/>
    <x v="15"/>
    <x v="29"/>
    <x v="3"/>
    <x v="1534"/>
    <x v="0"/>
    <x v="1"/>
    <x v="1513"/>
    <x v="5433"/>
    <x v="1"/>
    <x v="9"/>
    <x v="6558"/>
  </r>
  <r>
    <n v="8403"/>
    <x v="4167"/>
    <x v="1"/>
    <x v="901"/>
    <x v="234"/>
    <x v="0"/>
    <s v="BD-11635"/>
    <x v="631"/>
    <x v="0"/>
    <s v="United States"/>
    <x v="20"/>
    <x v="15"/>
    <x v="29"/>
    <x v="3"/>
    <x v="752"/>
    <x v="1"/>
    <x v="10"/>
    <x v="743"/>
    <x v="5434"/>
    <x v="0"/>
    <x v="0"/>
    <x v="6559"/>
  </r>
  <r>
    <n v="8404"/>
    <x v="4168"/>
    <x v="0"/>
    <x v="854"/>
    <x v="606"/>
    <x v="1"/>
    <s v="SM-20950"/>
    <x v="416"/>
    <x v="1"/>
    <s v="United States"/>
    <x v="1"/>
    <x v="1"/>
    <x v="1"/>
    <x v="1"/>
    <x v="145"/>
    <x v="1"/>
    <x v="10"/>
    <x v="145"/>
    <x v="151"/>
    <x v="4"/>
    <x v="0"/>
    <x v="153"/>
  </r>
  <r>
    <n v="8405"/>
    <x v="4169"/>
    <x v="3"/>
    <x v="141"/>
    <x v="142"/>
    <x v="1"/>
    <s v="HE-14800"/>
    <x v="785"/>
    <x v="1"/>
    <s v="United States"/>
    <x v="46"/>
    <x v="13"/>
    <x v="284"/>
    <x v="3"/>
    <x v="1478"/>
    <x v="0"/>
    <x v="5"/>
    <x v="1456"/>
    <x v="202"/>
    <x v="4"/>
    <x v="0"/>
    <x v="204"/>
  </r>
  <r>
    <n v="8406"/>
    <x v="4169"/>
    <x v="3"/>
    <x v="141"/>
    <x v="142"/>
    <x v="1"/>
    <s v="HE-14800"/>
    <x v="785"/>
    <x v="1"/>
    <s v="United States"/>
    <x v="46"/>
    <x v="13"/>
    <x v="284"/>
    <x v="3"/>
    <x v="721"/>
    <x v="2"/>
    <x v="11"/>
    <x v="713"/>
    <x v="5435"/>
    <x v="2"/>
    <x v="0"/>
    <x v="6560"/>
  </r>
  <r>
    <n v="8407"/>
    <x v="4169"/>
    <x v="3"/>
    <x v="141"/>
    <x v="142"/>
    <x v="1"/>
    <s v="HE-14800"/>
    <x v="785"/>
    <x v="1"/>
    <s v="United States"/>
    <x v="46"/>
    <x v="13"/>
    <x v="284"/>
    <x v="3"/>
    <x v="1801"/>
    <x v="0"/>
    <x v="5"/>
    <x v="1782"/>
    <x v="372"/>
    <x v="0"/>
    <x v="0"/>
    <x v="6561"/>
  </r>
  <r>
    <n v="8408"/>
    <x v="4169"/>
    <x v="3"/>
    <x v="141"/>
    <x v="142"/>
    <x v="1"/>
    <s v="HE-14800"/>
    <x v="785"/>
    <x v="1"/>
    <s v="United States"/>
    <x v="46"/>
    <x v="13"/>
    <x v="284"/>
    <x v="3"/>
    <x v="1024"/>
    <x v="1"/>
    <x v="6"/>
    <x v="1006"/>
    <x v="1316"/>
    <x v="3"/>
    <x v="0"/>
    <x v="6562"/>
  </r>
  <r>
    <n v="8409"/>
    <x v="4169"/>
    <x v="3"/>
    <x v="141"/>
    <x v="142"/>
    <x v="1"/>
    <s v="HE-14800"/>
    <x v="785"/>
    <x v="1"/>
    <s v="United States"/>
    <x v="46"/>
    <x v="13"/>
    <x v="284"/>
    <x v="3"/>
    <x v="1753"/>
    <x v="1"/>
    <x v="6"/>
    <x v="1734"/>
    <x v="5368"/>
    <x v="2"/>
    <x v="0"/>
    <x v="6563"/>
  </r>
  <r>
    <n v="8410"/>
    <x v="4170"/>
    <x v="1"/>
    <x v="555"/>
    <x v="374"/>
    <x v="1"/>
    <s v="JK-15640"/>
    <x v="82"/>
    <x v="2"/>
    <s v="United States"/>
    <x v="272"/>
    <x v="1"/>
    <x v="341"/>
    <x v="1"/>
    <x v="655"/>
    <x v="1"/>
    <x v="8"/>
    <x v="649"/>
    <x v="5436"/>
    <x v="4"/>
    <x v="2"/>
    <x v="6564"/>
  </r>
  <r>
    <n v="8411"/>
    <x v="4171"/>
    <x v="0"/>
    <x v="625"/>
    <x v="441"/>
    <x v="3"/>
    <s v="ON-18715"/>
    <x v="21"/>
    <x v="1"/>
    <s v="United States"/>
    <x v="140"/>
    <x v="3"/>
    <x v="179"/>
    <x v="0"/>
    <x v="114"/>
    <x v="0"/>
    <x v="3"/>
    <x v="114"/>
    <x v="5437"/>
    <x v="4"/>
    <x v="10"/>
    <x v="6565"/>
  </r>
  <r>
    <n v="8412"/>
    <x v="4172"/>
    <x v="0"/>
    <x v="195"/>
    <x v="72"/>
    <x v="0"/>
    <s v="TH-21100"/>
    <x v="513"/>
    <x v="0"/>
    <s v="United States"/>
    <x v="127"/>
    <x v="17"/>
    <x v="269"/>
    <x v="0"/>
    <x v="181"/>
    <x v="1"/>
    <x v="6"/>
    <x v="180"/>
    <x v="5438"/>
    <x v="3"/>
    <x v="0"/>
    <x v="6566"/>
  </r>
  <r>
    <n v="8413"/>
    <x v="4173"/>
    <x v="3"/>
    <x v="434"/>
    <x v="469"/>
    <x v="1"/>
    <s v="MD-17350"/>
    <x v="198"/>
    <x v="0"/>
    <s v="United States"/>
    <x v="61"/>
    <x v="5"/>
    <x v="162"/>
    <x v="2"/>
    <x v="601"/>
    <x v="0"/>
    <x v="3"/>
    <x v="596"/>
    <x v="5439"/>
    <x v="4"/>
    <x v="4"/>
    <x v="6567"/>
  </r>
  <r>
    <n v="8414"/>
    <x v="4174"/>
    <x v="0"/>
    <x v="907"/>
    <x v="967"/>
    <x v="1"/>
    <s v="AH-10075"/>
    <x v="340"/>
    <x v="1"/>
    <s v="United States"/>
    <x v="81"/>
    <x v="5"/>
    <x v="174"/>
    <x v="2"/>
    <x v="1193"/>
    <x v="1"/>
    <x v="10"/>
    <x v="1169"/>
    <x v="5440"/>
    <x v="12"/>
    <x v="2"/>
    <x v="6568"/>
  </r>
  <r>
    <n v="8415"/>
    <x v="4174"/>
    <x v="0"/>
    <x v="907"/>
    <x v="967"/>
    <x v="1"/>
    <s v="AH-10075"/>
    <x v="340"/>
    <x v="1"/>
    <s v="United States"/>
    <x v="81"/>
    <x v="5"/>
    <x v="174"/>
    <x v="2"/>
    <x v="1615"/>
    <x v="2"/>
    <x v="11"/>
    <x v="1597"/>
    <x v="5441"/>
    <x v="1"/>
    <x v="2"/>
    <x v="6569"/>
  </r>
  <r>
    <n v="8416"/>
    <x v="4175"/>
    <x v="3"/>
    <x v="1191"/>
    <x v="102"/>
    <x v="1"/>
    <s v="ML-17755"/>
    <x v="529"/>
    <x v="2"/>
    <s v="United States"/>
    <x v="292"/>
    <x v="23"/>
    <x v="604"/>
    <x v="2"/>
    <x v="258"/>
    <x v="1"/>
    <x v="10"/>
    <x v="33"/>
    <x v="1938"/>
    <x v="1"/>
    <x v="0"/>
    <x v="2086"/>
  </r>
  <r>
    <n v="8417"/>
    <x v="4176"/>
    <x v="3"/>
    <x v="1188"/>
    <x v="676"/>
    <x v="2"/>
    <s v="LB-16795"/>
    <x v="697"/>
    <x v="2"/>
    <s v="United States"/>
    <x v="4"/>
    <x v="4"/>
    <x v="59"/>
    <x v="1"/>
    <x v="805"/>
    <x v="1"/>
    <x v="8"/>
    <x v="795"/>
    <x v="5442"/>
    <x v="2"/>
    <x v="2"/>
    <x v="6570"/>
  </r>
  <r>
    <n v="8418"/>
    <x v="4176"/>
    <x v="3"/>
    <x v="1188"/>
    <x v="676"/>
    <x v="2"/>
    <s v="LB-16795"/>
    <x v="697"/>
    <x v="2"/>
    <s v="United States"/>
    <x v="4"/>
    <x v="4"/>
    <x v="59"/>
    <x v="1"/>
    <x v="54"/>
    <x v="1"/>
    <x v="4"/>
    <x v="54"/>
    <x v="1464"/>
    <x v="1"/>
    <x v="0"/>
    <x v="1543"/>
  </r>
  <r>
    <n v="8419"/>
    <x v="4176"/>
    <x v="3"/>
    <x v="1188"/>
    <x v="676"/>
    <x v="2"/>
    <s v="LB-16795"/>
    <x v="697"/>
    <x v="2"/>
    <s v="United States"/>
    <x v="4"/>
    <x v="4"/>
    <x v="59"/>
    <x v="1"/>
    <x v="738"/>
    <x v="0"/>
    <x v="3"/>
    <x v="730"/>
    <x v="5443"/>
    <x v="7"/>
    <x v="0"/>
    <x v="6571"/>
  </r>
  <r>
    <n v="8420"/>
    <x v="4176"/>
    <x v="3"/>
    <x v="1188"/>
    <x v="676"/>
    <x v="2"/>
    <s v="LB-16795"/>
    <x v="697"/>
    <x v="2"/>
    <s v="United States"/>
    <x v="4"/>
    <x v="4"/>
    <x v="59"/>
    <x v="1"/>
    <x v="1764"/>
    <x v="1"/>
    <x v="4"/>
    <x v="1744"/>
    <x v="5224"/>
    <x v="4"/>
    <x v="0"/>
    <x v="6283"/>
  </r>
  <r>
    <n v="8421"/>
    <x v="4176"/>
    <x v="3"/>
    <x v="1188"/>
    <x v="676"/>
    <x v="2"/>
    <s v="LB-16795"/>
    <x v="697"/>
    <x v="2"/>
    <s v="United States"/>
    <x v="4"/>
    <x v="4"/>
    <x v="59"/>
    <x v="1"/>
    <x v="1336"/>
    <x v="2"/>
    <x v="11"/>
    <x v="1312"/>
    <x v="1664"/>
    <x v="0"/>
    <x v="0"/>
    <x v="6572"/>
  </r>
  <r>
    <n v="8422"/>
    <x v="4177"/>
    <x v="3"/>
    <x v="386"/>
    <x v="412"/>
    <x v="1"/>
    <s v="NP-18670"/>
    <x v="73"/>
    <x v="0"/>
    <s v="United States"/>
    <x v="80"/>
    <x v="30"/>
    <x v="100"/>
    <x v="3"/>
    <x v="46"/>
    <x v="2"/>
    <x v="11"/>
    <x v="46"/>
    <x v="47"/>
    <x v="1"/>
    <x v="0"/>
    <x v="47"/>
  </r>
  <r>
    <n v="8423"/>
    <x v="4177"/>
    <x v="3"/>
    <x v="386"/>
    <x v="412"/>
    <x v="1"/>
    <s v="NP-18670"/>
    <x v="73"/>
    <x v="0"/>
    <s v="United States"/>
    <x v="80"/>
    <x v="30"/>
    <x v="100"/>
    <x v="3"/>
    <x v="110"/>
    <x v="1"/>
    <x v="13"/>
    <x v="110"/>
    <x v="1511"/>
    <x v="2"/>
    <x v="0"/>
    <x v="6573"/>
  </r>
  <r>
    <n v="8424"/>
    <x v="4177"/>
    <x v="3"/>
    <x v="386"/>
    <x v="412"/>
    <x v="1"/>
    <s v="NP-18670"/>
    <x v="73"/>
    <x v="0"/>
    <s v="United States"/>
    <x v="80"/>
    <x v="30"/>
    <x v="100"/>
    <x v="3"/>
    <x v="1653"/>
    <x v="0"/>
    <x v="5"/>
    <x v="1633"/>
    <x v="586"/>
    <x v="0"/>
    <x v="0"/>
    <x v="6574"/>
  </r>
  <r>
    <n v="8425"/>
    <x v="4177"/>
    <x v="3"/>
    <x v="386"/>
    <x v="412"/>
    <x v="1"/>
    <s v="NP-18670"/>
    <x v="73"/>
    <x v="0"/>
    <s v="United States"/>
    <x v="80"/>
    <x v="30"/>
    <x v="100"/>
    <x v="3"/>
    <x v="1398"/>
    <x v="0"/>
    <x v="0"/>
    <x v="1376"/>
    <x v="5444"/>
    <x v="2"/>
    <x v="0"/>
    <x v="6575"/>
  </r>
  <r>
    <n v="8426"/>
    <x v="4178"/>
    <x v="0"/>
    <x v="770"/>
    <x v="881"/>
    <x v="2"/>
    <s v="EB-13750"/>
    <x v="494"/>
    <x v="1"/>
    <s v="United States"/>
    <x v="74"/>
    <x v="24"/>
    <x v="93"/>
    <x v="3"/>
    <x v="1736"/>
    <x v="1"/>
    <x v="8"/>
    <x v="1716"/>
    <x v="5445"/>
    <x v="8"/>
    <x v="6"/>
    <x v="6576"/>
  </r>
  <r>
    <n v="8427"/>
    <x v="4179"/>
    <x v="1"/>
    <x v="653"/>
    <x v="486"/>
    <x v="1"/>
    <s v="RP-19390"/>
    <x v="261"/>
    <x v="0"/>
    <s v="United States"/>
    <x v="377"/>
    <x v="22"/>
    <x v="460"/>
    <x v="1"/>
    <x v="1839"/>
    <x v="1"/>
    <x v="14"/>
    <x v="1818"/>
    <x v="5446"/>
    <x v="0"/>
    <x v="2"/>
    <x v="6577"/>
  </r>
  <r>
    <n v="8428"/>
    <x v="4180"/>
    <x v="3"/>
    <x v="51"/>
    <x v="654"/>
    <x v="2"/>
    <s v="DC-12850"/>
    <x v="419"/>
    <x v="0"/>
    <s v="United States"/>
    <x v="43"/>
    <x v="12"/>
    <x v="526"/>
    <x v="2"/>
    <x v="482"/>
    <x v="1"/>
    <x v="14"/>
    <x v="33"/>
    <x v="1009"/>
    <x v="0"/>
    <x v="0"/>
    <x v="6578"/>
  </r>
  <r>
    <n v="8429"/>
    <x v="4181"/>
    <x v="3"/>
    <x v="105"/>
    <x v="38"/>
    <x v="1"/>
    <s v="DJ-13510"/>
    <x v="137"/>
    <x v="1"/>
    <s v="United States"/>
    <x v="228"/>
    <x v="16"/>
    <x v="285"/>
    <x v="1"/>
    <x v="1421"/>
    <x v="2"/>
    <x v="11"/>
    <x v="1400"/>
    <x v="5447"/>
    <x v="5"/>
    <x v="2"/>
    <x v="6579"/>
  </r>
  <r>
    <n v="8430"/>
    <x v="4182"/>
    <x v="0"/>
    <x v="1054"/>
    <x v="967"/>
    <x v="0"/>
    <s v="CL-12565"/>
    <x v="52"/>
    <x v="0"/>
    <s v="United States"/>
    <x v="265"/>
    <x v="9"/>
    <x v="331"/>
    <x v="3"/>
    <x v="1597"/>
    <x v="0"/>
    <x v="5"/>
    <x v="1580"/>
    <x v="5448"/>
    <x v="2"/>
    <x v="2"/>
    <x v="6580"/>
  </r>
  <r>
    <n v="8431"/>
    <x v="4183"/>
    <x v="2"/>
    <x v="809"/>
    <x v="729"/>
    <x v="1"/>
    <s v="NC-18340"/>
    <x v="396"/>
    <x v="0"/>
    <s v="United States"/>
    <x v="339"/>
    <x v="11"/>
    <x v="420"/>
    <x v="2"/>
    <x v="557"/>
    <x v="1"/>
    <x v="4"/>
    <x v="551"/>
    <x v="2396"/>
    <x v="0"/>
    <x v="0"/>
    <x v="2608"/>
  </r>
  <r>
    <n v="8432"/>
    <x v="4184"/>
    <x v="3"/>
    <x v="1183"/>
    <x v="87"/>
    <x v="1"/>
    <s v="KN-16450"/>
    <x v="634"/>
    <x v="1"/>
    <s v="United States"/>
    <x v="248"/>
    <x v="39"/>
    <x v="307"/>
    <x v="3"/>
    <x v="905"/>
    <x v="0"/>
    <x v="5"/>
    <x v="888"/>
    <x v="5449"/>
    <x v="12"/>
    <x v="0"/>
    <x v="6581"/>
  </r>
  <r>
    <n v="8433"/>
    <x v="4185"/>
    <x v="2"/>
    <x v="80"/>
    <x v="233"/>
    <x v="0"/>
    <s v="SC-20260"/>
    <x v="609"/>
    <x v="1"/>
    <s v="United States"/>
    <x v="331"/>
    <x v="5"/>
    <x v="412"/>
    <x v="2"/>
    <x v="969"/>
    <x v="1"/>
    <x v="13"/>
    <x v="953"/>
    <x v="192"/>
    <x v="4"/>
    <x v="2"/>
    <x v="6582"/>
  </r>
  <r>
    <n v="8434"/>
    <x v="4185"/>
    <x v="2"/>
    <x v="80"/>
    <x v="233"/>
    <x v="0"/>
    <s v="SC-20260"/>
    <x v="609"/>
    <x v="1"/>
    <s v="United States"/>
    <x v="331"/>
    <x v="5"/>
    <x v="412"/>
    <x v="2"/>
    <x v="1532"/>
    <x v="1"/>
    <x v="10"/>
    <x v="1511"/>
    <x v="1312"/>
    <x v="0"/>
    <x v="2"/>
    <x v="2997"/>
  </r>
  <r>
    <n v="8435"/>
    <x v="4185"/>
    <x v="2"/>
    <x v="80"/>
    <x v="233"/>
    <x v="0"/>
    <s v="SC-20260"/>
    <x v="609"/>
    <x v="1"/>
    <s v="United States"/>
    <x v="331"/>
    <x v="5"/>
    <x v="412"/>
    <x v="2"/>
    <x v="1467"/>
    <x v="0"/>
    <x v="5"/>
    <x v="1445"/>
    <x v="745"/>
    <x v="2"/>
    <x v="7"/>
    <x v="6583"/>
  </r>
  <r>
    <n v="8436"/>
    <x v="4185"/>
    <x v="2"/>
    <x v="80"/>
    <x v="233"/>
    <x v="0"/>
    <s v="SC-20260"/>
    <x v="609"/>
    <x v="1"/>
    <s v="United States"/>
    <x v="331"/>
    <x v="5"/>
    <x v="412"/>
    <x v="2"/>
    <x v="94"/>
    <x v="1"/>
    <x v="8"/>
    <x v="94"/>
    <x v="5450"/>
    <x v="0"/>
    <x v="3"/>
    <x v="6584"/>
  </r>
  <r>
    <n v="8437"/>
    <x v="4186"/>
    <x v="1"/>
    <x v="1181"/>
    <x v="1068"/>
    <x v="1"/>
    <s v="AM-10705"/>
    <x v="562"/>
    <x v="0"/>
    <s v="United States"/>
    <x v="98"/>
    <x v="33"/>
    <x v="121"/>
    <x v="1"/>
    <x v="1499"/>
    <x v="1"/>
    <x v="8"/>
    <x v="1478"/>
    <x v="682"/>
    <x v="10"/>
    <x v="2"/>
    <x v="6585"/>
  </r>
  <r>
    <n v="8438"/>
    <x v="4187"/>
    <x v="1"/>
    <x v="895"/>
    <x v="313"/>
    <x v="1"/>
    <s v="RA-19945"/>
    <x v="362"/>
    <x v="0"/>
    <s v="United States"/>
    <x v="138"/>
    <x v="24"/>
    <x v="177"/>
    <x v="3"/>
    <x v="1365"/>
    <x v="2"/>
    <x v="11"/>
    <x v="1342"/>
    <x v="2116"/>
    <x v="0"/>
    <x v="2"/>
    <x v="1201"/>
  </r>
  <r>
    <n v="8439"/>
    <x v="4188"/>
    <x v="2"/>
    <x v="1061"/>
    <x v="413"/>
    <x v="1"/>
    <s v="MM-17260"/>
    <x v="570"/>
    <x v="0"/>
    <s v="United States"/>
    <x v="4"/>
    <x v="4"/>
    <x v="59"/>
    <x v="1"/>
    <x v="1636"/>
    <x v="1"/>
    <x v="8"/>
    <x v="1617"/>
    <x v="5451"/>
    <x v="4"/>
    <x v="2"/>
    <x v="6586"/>
  </r>
  <r>
    <n v="8440"/>
    <x v="4189"/>
    <x v="3"/>
    <x v="1192"/>
    <x v="875"/>
    <x v="0"/>
    <s v="BN-11470"/>
    <x v="272"/>
    <x v="1"/>
    <s v="United States"/>
    <x v="22"/>
    <x v="10"/>
    <x v="36"/>
    <x v="2"/>
    <x v="1670"/>
    <x v="2"/>
    <x v="7"/>
    <x v="1649"/>
    <x v="5021"/>
    <x v="0"/>
    <x v="2"/>
    <x v="6007"/>
  </r>
  <r>
    <n v="8441"/>
    <x v="4190"/>
    <x v="0"/>
    <x v="16"/>
    <x v="485"/>
    <x v="0"/>
    <s v="JB-16045"/>
    <x v="674"/>
    <x v="2"/>
    <s v="United States"/>
    <x v="38"/>
    <x v="24"/>
    <x v="47"/>
    <x v="3"/>
    <x v="249"/>
    <x v="1"/>
    <x v="10"/>
    <x v="247"/>
    <x v="5452"/>
    <x v="1"/>
    <x v="2"/>
    <x v="6587"/>
  </r>
  <r>
    <n v="8442"/>
    <x v="4191"/>
    <x v="3"/>
    <x v="636"/>
    <x v="1187"/>
    <x v="1"/>
    <s v="DB-13615"/>
    <x v="140"/>
    <x v="0"/>
    <s v="United States"/>
    <x v="93"/>
    <x v="16"/>
    <x v="115"/>
    <x v="1"/>
    <x v="145"/>
    <x v="1"/>
    <x v="10"/>
    <x v="145"/>
    <x v="5453"/>
    <x v="4"/>
    <x v="2"/>
    <x v="6588"/>
  </r>
  <r>
    <n v="8443"/>
    <x v="4192"/>
    <x v="0"/>
    <x v="1193"/>
    <x v="810"/>
    <x v="1"/>
    <s v="JB-16045"/>
    <x v="674"/>
    <x v="2"/>
    <s v="United States"/>
    <x v="10"/>
    <x v="9"/>
    <x v="74"/>
    <x v="3"/>
    <x v="907"/>
    <x v="2"/>
    <x v="7"/>
    <x v="890"/>
    <x v="5454"/>
    <x v="0"/>
    <x v="10"/>
    <x v="6589"/>
  </r>
  <r>
    <n v="8444"/>
    <x v="4192"/>
    <x v="0"/>
    <x v="1193"/>
    <x v="810"/>
    <x v="1"/>
    <s v="JB-16045"/>
    <x v="674"/>
    <x v="2"/>
    <s v="United States"/>
    <x v="10"/>
    <x v="9"/>
    <x v="74"/>
    <x v="3"/>
    <x v="1282"/>
    <x v="1"/>
    <x v="8"/>
    <x v="1258"/>
    <x v="5455"/>
    <x v="7"/>
    <x v="6"/>
    <x v="6590"/>
  </r>
  <r>
    <n v="8445"/>
    <x v="4192"/>
    <x v="0"/>
    <x v="1193"/>
    <x v="810"/>
    <x v="1"/>
    <s v="JB-16045"/>
    <x v="674"/>
    <x v="2"/>
    <s v="United States"/>
    <x v="10"/>
    <x v="9"/>
    <x v="74"/>
    <x v="3"/>
    <x v="529"/>
    <x v="2"/>
    <x v="7"/>
    <x v="524"/>
    <x v="5456"/>
    <x v="1"/>
    <x v="10"/>
    <x v="6591"/>
  </r>
  <r>
    <n v="8446"/>
    <x v="4193"/>
    <x v="3"/>
    <x v="436"/>
    <x v="188"/>
    <x v="2"/>
    <s v="AH-10075"/>
    <x v="340"/>
    <x v="1"/>
    <s v="United States"/>
    <x v="395"/>
    <x v="34"/>
    <x v="480"/>
    <x v="3"/>
    <x v="977"/>
    <x v="0"/>
    <x v="3"/>
    <x v="824"/>
    <x v="5457"/>
    <x v="4"/>
    <x v="4"/>
    <x v="6592"/>
  </r>
  <r>
    <n v="8447"/>
    <x v="4193"/>
    <x v="3"/>
    <x v="436"/>
    <x v="188"/>
    <x v="2"/>
    <s v="AH-10075"/>
    <x v="340"/>
    <x v="1"/>
    <s v="United States"/>
    <x v="395"/>
    <x v="34"/>
    <x v="480"/>
    <x v="3"/>
    <x v="1457"/>
    <x v="0"/>
    <x v="5"/>
    <x v="1434"/>
    <x v="768"/>
    <x v="4"/>
    <x v="0"/>
    <x v="5259"/>
  </r>
  <r>
    <n v="8448"/>
    <x v="4193"/>
    <x v="3"/>
    <x v="436"/>
    <x v="188"/>
    <x v="2"/>
    <s v="AH-10075"/>
    <x v="340"/>
    <x v="1"/>
    <s v="United States"/>
    <x v="395"/>
    <x v="34"/>
    <x v="480"/>
    <x v="3"/>
    <x v="1805"/>
    <x v="0"/>
    <x v="5"/>
    <x v="1786"/>
    <x v="5258"/>
    <x v="0"/>
    <x v="0"/>
    <x v="6331"/>
  </r>
  <r>
    <n v="8449"/>
    <x v="4193"/>
    <x v="3"/>
    <x v="436"/>
    <x v="188"/>
    <x v="2"/>
    <s v="AH-10075"/>
    <x v="340"/>
    <x v="1"/>
    <s v="United States"/>
    <x v="395"/>
    <x v="34"/>
    <x v="480"/>
    <x v="3"/>
    <x v="335"/>
    <x v="0"/>
    <x v="3"/>
    <x v="331"/>
    <x v="3109"/>
    <x v="1"/>
    <x v="4"/>
    <x v="3490"/>
  </r>
  <r>
    <n v="8450"/>
    <x v="4193"/>
    <x v="3"/>
    <x v="436"/>
    <x v="188"/>
    <x v="2"/>
    <s v="AH-10075"/>
    <x v="340"/>
    <x v="1"/>
    <s v="United States"/>
    <x v="395"/>
    <x v="34"/>
    <x v="480"/>
    <x v="3"/>
    <x v="362"/>
    <x v="1"/>
    <x v="10"/>
    <x v="357"/>
    <x v="5458"/>
    <x v="8"/>
    <x v="0"/>
    <x v="6593"/>
  </r>
  <r>
    <n v="8451"/>
    <x v="4193"/>
    <x v="3"/>
    <x v="436"/>
    <x v="188"/>
    <x v="2"/>
    <s v="AH-10075"/>
    <x v="340"/>
    <x v="1"/>
    <s v="United States"/>
    <x v="395"/>
    <x v="34"/>
    <x v="480"/>
    <x v="3"/>
    <x v="1108"/>
    <x v="1"/>
    <x v="9"/>
    <x v="1088"/>
    <x v="5459"/>
    <x v="7"/>
    <x v="0"/>
    <x v="6594"/>
  </r>
  <r>
    <n v="8452"/>
    <x v="4194"/>
    <x v="2"/>
    <x v="582"/>
    <x v="1044"/>
    <x v="2"/>
    <s v="AI-10855"/>
    <x v="482"/>
    <x v="0"/>
    <s v="United States"/>
    <x v="8"/>
    <x v="1"/>
    <x v="34"/>
    <x v="1"/>
    <x v="1461"/>
    <x v="2"/>
    <x v="7"/>
    <x v="1438"/>
    <x v="5460"/>
    <x v="2"/>
    <x v="2"/>
    <x v="6595"/>
  </r>
  <r>
    <n v="8453"/>
    <x v="4195"/>
    <x v="0"/>
    <x v="724"/>
    <x v="774"/>
    <x v="1"/>
    <s v="TH-21115"/>
    <x v="764"/>
    <x v="1"/>
    <s v="United States"/>
    <x v="12"/>
    <x v="5"/>
    <x v="32"/>
    <x v="2"/>
    <x v="812"/>
    <x v="0"/>
    <x v="1"/>
    <x v="801"/>
    <x v="5209"/>
    <x v="4"/>
    <x v="4"/>
    <x v="6257"/>
  </r>
  <r>
    <n v="8454"/>
    <x v="4195"/>
    <x v="0"/>
    <x v="724"/>
    <x v="774"/>
    <x v="1"/>
    <s v="TH-21115"/>
    <x v="764"/>
    <x v="1"/>
    <s v="United States"/>
    <x v="12"/>
    <x v="5"/>
    <x v="32"/>
    <x v="2"/>
    <x v="486"/>
    <x v="1"/>
    <x v="4"/>
    <x v="481"/>
    <x v="5461"/>
    <x v="1"/>
    <x v="2"/>
    <x v="6596"/>
  </r>
  <r>
    <n v="8455"/>
    <x v="4195"/>
    <x v="0"/>
    <x v="724"/>
    <x v="774"/>
    <x v="1"/>
    <s v="TH-21115"/>
    <x v="764"/>
    <x v="1"/>
    <s v="United States"/>
    <x v="12"/>
    <x v="5"/>
    <x v="32"/>
    <x v="2"/>
    <x v="1268"/>
    <x v="0"/>
    <x v="5"/>
    <x v="1243"/>
    <x v="1984"/>
    <x v="2"/>
    <x v="7"/>
    <x v="6597"/>
  </r>
  <r>
    <n v="8456"/>
    <x v="4196"/>
    <x v="0"/>
    <x v="730"/>
    <x v="1124"/>
    <x v="1"/>
    <s v="JE-15610"/>
    <x v="531"/>
    <x v="1"/>
    <s v="United States"/>
    <x v="1"/>
    <x v="1"/>
    <x v="13"/>
    <x v="1"/>
    <x v="192"/>
    <x v="2"/>
    <x v="7"/>
    <x v="191"/>
    <x v="2705"/>
    <x v="0"/>
    <x v="2"/>
    <x v="6598"/>
  </r>
  <r>
    <n v="8457"/>
    <x v="4197"/>
    <x v="3"/>
    <x v="39"/>
    <x v="886"/>
    <x v="0"/>
    <s v="TH-21235"/>
    <x v="260"/>
    <x v="1"/>
    <s v="United States"/>
    <x v="22"/>
    <x v="10"/>
    <x v="155"/>
    <x v="2"/>
    <x v="64"/>
    <x v="0"/>
    <x v="1"/>
    <x v="124"/>
    <x v="5462"/>
    <x v="1"/>
    <x v="4"/>
    <x v="6599"/>
  </r>
  <r>
    <n v="8458"/>
    <x v="4197"/>
    <x v="3"/>
    <x v="39"/>
    <x v="886"/>
    <x v="0"/>
    <s v="TH-21235"/>
    <x v="260"/>
    <x v="1"/>
    <s v="United States"/>
    <x v="22"/>
    <x v="10"/>
    <x v="155"/>
    <x v="2"/>
    <x v="990"/>
    <x v="1"/>
    <x v="8"/>
    <x v="302"/>
    <x v="3019"/>
    <x v="1"/>
    <x v="3"/>
    <x v="3369"/>
  </r>
  <r>
    <n v="8459"/>
    <x v="4198"/>
    <x v="2"/>
    <x v="55"/>
    <x v="592"/>
    <x v="1"/>
    <s v="JE-15715"/>
    <x v="555"/>
    <x v="0"/>
    <s v="United States"/>
    <x v="12"/>
    <x v="5"/>
    <x v="32"/>
    <x v="2"/>
    <x v="1160"/>
    <x v="1"/>
    <x v="8"/>
    <x v="1138"/>
    <x v="5463"/>
    <x v="1"/>
    <x v="3"/>
    <x v="6600"/>
  </r>
  <r>
    <n v="8460"/>
    <x v="4198"/>
    <x v="2"/>
    <x v="55"/>
    <x v="592"/>
    <x v="1"/>
    <s v="JE-15715"/>
    <x v="555"/>
    <x v="0"/>
    <s v="United States"/>
    <x v="12"/>
    <x v="5"/>
    <x v="32"/>
    <x v="2"/>
    <x v="340"/>
    <x v="1"/>
    <x v="8"/>
    <x v="336"/>
    <x v="5464"/>
    <x v="1"/>
    <x v="3"/>
    <x v="6601"/>
  </r>
  <r>
    <n v="8461"/>
    <x v="4199"/>
    <x v="2"/>
    <x v="1194"/>
    <x v="897"/>
    <x v="1"/>
    <s v="AT-10735"/>
    <x v="247"/>
    <x v="0"/>
    <s v="United States"/>
    <x v="39"/>
    <x v="29"/>
    <x v="318"/>
    <x v="3"/>
    <x v="881"/>
    <x v="1"/>
    <x v="8"/>
    <x v="866"/>
    <x v="3276"/>
    <x v="2"/>
    <x v="0"/>
    <x v="3698"/>
  </r>
  <r>
    <n v="8462"/>
    <x v="4199"/>
    <x v="2"/>
    <x v="1194"/>
    <x v="897"/>
    <x v="1"/>
    <s v="AT-10735"/>
    <x v="247"/>
    <x v="0"/>
    <s v="United States"/>
    <x v="39"/>
    <x v="29"/>
    <x v="318"/>
    <x v="3"/>
    <x v="911"/>
    <x v="1"/>
    <x v="4"/>
    <x v="894"/>
    <x v="1449"/>
    <x v="1"/>
    <x v="0"/>
    <x v="1526"/>
  </r>
  <r>
    <n v="8463"/>
    <x v="4200"/>
    <x v="1"/>
    <x v="37"/>
    <x v="216"/>
    <x v="0"/>
    <s v="JH-15820"/>
    <x v="581"/>
    <x v="0"/>
    <s v="United States"/>
    <x v="450"/>
    <x v="12"/>
    <x v="543"/>
    <x v="2"/>
    <x v="1550"/>
    <x v="1"/>
    <x v="2"/>
    <x v="1529"/>
    <x v="5465"/>
    <x v="0"/>
    <x v="0"/>
    <x v="6602"/>
  </r>
  <r>
    <n v="8464"/>
    <x v="4201"/>
    <x v="2"/>
    <x v="1176"/>
    <x v="776"/>
    <x v="1"/>
    <s v="DR-12940"/>
    <x v="660"/>
    <x v="2"/>
    <s v="United States"/>
    <x v="305"/>
    <x v="27"/>
    <x v="382"/>
    <x v="1"/>
    <x v="172"/>
    <x v="2"/>
    <x v="7"/>
    <x v="171"/>
    <x v="214"/>
    <x v="1"/>
    <x v="2"/>
    <x v="216"/>
  </r>
  <r>
    <n v="8465"/>
    <x v="4202"/>
    <x v="1"/>
    <x v="1187"/>
    <x v="1153"/>
    <x v="1"/>
    <s v="AB-10165"/>
    <x v="269"/>
    <x v="0"/>
    <s v="United States"/>
    <x v="103"/>
    <x v="22"/>
    <x v="127"/>
    <x v="1"/>
    <x v="1207"/>
    <x v="2"/>
    <x v="11"/>
    <x v="1183"/>
    <x v="3854"/>
    <x v="4"/>
    <x v="2"/>
    <x v="4432"/>
  </r>
  <r>
    <n v="8466"/>
    <x v="4203"/>
    <x v="1"/>
    <x v="265"/>
    <x v="282"/>
    <x v="1"/>
    <s v="MC-18100"/>
    <x v="498"/>
    <x v="0"/>
    <s v="United States"/>
    <x v="20"/>
    <x v="15"/>
    <x v="23"/>
    <x v="3"/>
    <x v="1198"/>
    <x v="1"/>
    <x v="4"/>
    <x v="1174"/>
    <x v="1465"/>
    <x v="1"/>
    <x v="0"/>
    <x v="4241"/>
  </r>
  <r>
    <n v="8467"/>
    <x v="4204"/>
    <x v="1"/>
    <x v="265"/>
    <x v="282"/>
    <x v="1"/>
    <s v="IG-15085"/>
    <x v="490"/>
    <x v="0"/>
    <s v="United States"/>
    <x v="165"/>
    <x v="29"/>
    <x v="211"/>
    <x v="3"/>
    <x v="532"/>
    <x v="1"/>
    <x v="9"/>
    <x v="527"/>
    <x v="5466"/>
    <x v="1"/>
    <x v="0"/>
    <x v="6603"/>
  </r>
  <r>
    <n v="8468"/>
    <x v="4205"/>
    <x v="0"/>
    <x v="251"/>
    <x v="30"/>
    <x v="1"/>
    <s v="FH-14275"/>
    <x v="395"/>
    <x v="1"/>
    <s v="United States"/>
    <x v="8"/>
    <x v="1"/>
    <x v="34"/>
    <x v="1"/>
    <x v="78"/>
    <x v="1"/>
    <x v="8"/>
    <x v="78"/>
    <x v="436"/>
    <x v="0"/>
    <x v="2"/>
    <x v="6604"/>
  </r>
  <r>
    <n v="8469"/>
    <x v="4206"/>
    <x v="0"/>
    <x v="583"/>
    <x v="398"/>
    <x v="1"/>
    <s v="AS-10285"/>
    <x v="155"/>
    <x v="1"/>
    <s v="United States"/>
    <x v="338"/>
    <x v="14"/>
    <x v="419"/>
    <x v="2"/>
    <x v="1299"/>
    <x v="0"/>
    <x v="3"/>
    <x v="1275"/>
    <x v="5467"/>
    <x v="5"/>
    <x v="0"/>
    <x v="6605"/>
  </r>
  <r>
    <n v="8470"/>
    <x v="4207"/>
    <x v="3"/>
    <x v="756"/>
    <x v="433"/>
    <x v="1"/>
    <s v="PN-18775"/>
    <x v="43"/>
    <x v="2"/>
    <s v="United States"/>
    <x v="300"/>
    <x v="18"/>
    <x v="377"/>
    <x v="0"/>
    <x v="366"/>
    <x v="0"/>
    <x v="0"/>
    <x v="362"/>
    <x v="2388"/>
    <x v="4"/>
    <x v="2"/>
    <x v="6606"/>
  </r>
  <r>
    <n v="8471"/>
    <x v="4207"/>
    <x v="3"/>
    <x v="756"/>
    <x v="433"/>
    <x v="1"/>
    <s v="PN-18775"/>
    <x v="43"/>
    <x v="2"/>
    <s v="United States"/>
    <x v="300"/>
    <x v="18"/>
    <x v="377"/>
    <x v="0"/>
    <x v="721"/>
    <x v="2"/>
    <x v="11"/>
    <x v="713"/>
    <x v="5468"/>
    <x v="0"/>
    <x v="2"/>
    <x v="6607"/>
  </r>
  <r>
    <n v="8472"/>
    <x v="4207"/>
    <x v="3"/>
    <x v="756"/>
    <x v="433"/>
    <x v="1"/>
    <s v="PN-18775"/>
    <x v="43"/>
    <x v="2"/>
    <s v="United States"/>
    <x v="300"/>
    <x v="18"/>
    <x v="377"/>
    <x v="0"/>
    <x v="1525"/>
    <x v="0"/>
    <x v="5"/>
    <x v="1503"/>
    <x v="2540"/>
    <x v="1"/>
    <x v="2"/>
    <x v="6608"/>
  </r>
  <r>
    <n v="8473"/>
    <x v="4207"/>
    <x v="3"/>
    <x v="756"/>
    <x v="433"/>
    <x v="1"/>
    <s v="PN-18775"/>
    <x v="43"/>
    <x v="2"/>
    <s v="United States"/>
    <x v="300"/>
    <x v="18"/>
    <x v="377"/>
    <x v="0"/>
    <x v="1345"/>
    <x v="1"/>
    <x v="2"/>
    <x v="1321"/>
    <x v="3500"/>
    <x v="7"/>
    <x v="2"/>
    <x v="3983"/>
  </r>
  <r>
    <n v="8474"/>
    <x v="4208"/>
    <x v="1"/>
    <x v="420"/>
    <x v="453"/>
    <x v="0"/>
    <s v="GM-14500"/>
    <x v="421"/>
    <x v="0"/>
    <s v="United States"/>
    <x v="389"/>
    <x v="2"/>
    <x v="474"/>
    <x v="0"/>
    <x v="253"/>
    <x v="1"/>
    <x v="4"/>
    <x v="251"/>
    <x v="5469"/>
    <x v="7"/>
    <x v="2"/>
    <x v="6609"/>
  </r>
  <r>
    <n v="8475"/>
    <x v="4209"/>
    <x v="3"/>
    <x v="359"/>
    <x v="1001"/>
    <x v="1"/>
    <s v="NC-18625"/>
    <x v="544"/>
    <x v="1"/>
    <s v="United States"/>
    <x v="283"/>
    <x v="9"/>
    <x v="355"/>
    <x v="3"/>
    <x v="351"/>
    <x v="1"/>
    <x v="8"/>
    <x v="347"/>
    <x v="5470"/>
    <x v="4"/>
    <x v="6"/>
    <x v="6610"/>
  </r>
  <r>
    <n v="8476"/>
    <x v="4209"/>
    <x v="3"/>
    <x v="359"/>
    <x v="1001"/>
    <x v="1"/>
    <s v="NC-18625"/>
    <x v="544"/>
    <x v="1"/>
    <s v="United States"/>
    <x v="283"/>
    <x v="9"/>
    <x v="355"/>
    <x v="3"/>
    <x v="1522"/>
    <x v="1"/>
    <x v="10"/>
    <x v="1500"/>
    <x v="4975"/>
    <x v="0"/>
    <x v="2"/>
    <x v="5944"/>
  </r>
  <r>
    <n v="8477"/>
    <x v="4210"/>
    <x v="3"/>
    <x v="855"/>
    <x v="943"/>
    <x v="1"/>
    <s v="TW-21025"/>
    <x v="69"/>
    <x v="2"/>
    <s v="United States"/>
    <x v="123"/>
    <x v="16"/>
    <x v="154"/>
    <x v="1"/>
    <x v="1558"/>
    <x v="1"/>
    <x v="10"/>
    <x v="1538"/>
    <x v="2542"/>
    <x v="7"/>
    <x v="2"/>
    <x v="6611"/>
  </r>
  <r>
    <n v="8478"/>
    <x v="4211"/>
    <x v="1"/>
    <x v="628"/>
    <x v="697"/>
    <x v="3"/>
    <s v="BF-11020"/>
    <x v="292"/>
    <x v="1"/>
    <s v="United States"/>
    <x v="20"/>
    <x v="15"/>
    <x v="23"/>
    <x v="3"/>
    <x v="1840"/>
    <x v="2"/>
    <x v="15"/>
    <x v="1819"/>
    <x v="5471"/>
    <x v="4"/>
    <x v="0"/>
    <x v="6612"/>
  </r>
  <r>
    <n v="8479"/>
    <x v="4212"/>
    <x v="3"/>
    <x v="404"/>
    <x v="468"/>
    <x v="1"/>
    <s v="TT-21460"/>
    <x v="499"/>
    <x v="2"/>
    <s v="United States"/>
    <x v="8"/>
    <x v="1"/>
    <x v="94"/>
    <x v="1"/>
    <x v="671"/>
    <x v="1"/>
    <x v="6"/>
    <x v="665"/>
    <x v="1784"/>
    <x v="0"/>
    <x v="0"/>
    <x v="6613"/>
  </r>
  <r>
    <n v="8480"/>
    <x v="4213"/>
    <x v="0"/>
    <x v="299"/>
    <x v="67"/>
    <x v="1"/>
    <s v="SW-20245"/>
    <x v="573"/>
    <x v="0"/>
    <s v="United States"/>
    <x v="1"/>
    <x v="1"/>
    <x v="1"/>
    <x v="1"/>
    <x v="1633"/>
    <x v="1"/>
    <x v="10"/>
    <x v="1614"/>
    <x v="1024"/>
    <x v="0"/>
    <x v="0"/>
    <x v="1064"/>
  </r>
  <r>
    <n v="8481"/>
    <x v="4214"/>
    <x v="2"/>
    <x v="609"/>
    <x v="151"/>
    <x v="1"/>
    <s v="PG-18820"/>
    <x v="310"/>
    <x v="0"/>
    <s v="United States"/>
    <x v="155"/>
    <x v="8"/>
    <x v="198"/>
    <x v="2"/>
    <x v="1763"/>
    <x v="2"/>
    <x v="7"/>
    <x v="1743"/>
    <x v="5472"/>
    <x v="0"/>
    <x v="0"/>
    <x v="6614"/>
  </r>
  <r>
    <n v="8482"/>
    <x v="4215"/>
    <x v="0"/>
    <x v="1012"/>
    <x v="528"/>
    <x v="1"/>
    <s v="DP-13390"/>
    <x v="503"/>
    <x v="2"/>
    <s v="United States"/>
    <x v="10"/>
    <x v="9"/>
    <x v="74"/>
    <x v="3"/>
    <x v="924"/>
    <x v="1"/>
    <x v="6"/>
    <x v="907"/>
    <x v="4008"/>
    <x v="1"/>
    <x v="2"/>
    <x v="6615"/>
  </r>
  <r>
    <n v="8483"/>
    <x v="4216"/>
    <x v="3"/>
    <x v="512"/>
    <x v="1294"/>
    <x v="1"/>
    <s v="DJ-13510"/>
    <x v="137"/>
    <x v="1"/>
    <s v="United States"/>
    <x v="20"/>
    <x v="15"/>
    <x v="23"/>
    <x v="3"/>
    <x v="488"/>
    <x v="1"/>
    <x v="2"/>
    <x v="483"/>
    <x v="346"/>
    <x v="0"/>
    <x v="0"/>
    <x v="354"/>
  </r>
  <r>
    <n v="8484"/>
    <x v="4217"/>
    <x v="0"/>
    <x v="873"/>
    <x v="926"/>
    <x v="1"/>
    <s v="EN-13780"/>
    <x v="633"/>
    <x v="0"/>
    <s v="United States"/>
    <x v="354"/>
    <x v="12"/>
    <x v="436"/>
    <x v="2"/>
    <x v="1595"/>
    <x v="1"/>
    <x v="8"/>
    <x v="1578"/>
    <x v="4162"/>
    <x v="2"/>
    <x v="0"/>
    <x v="6616"/>
  </r>
  <r>
    <n v="8485"/>
    <x v="4218"/>
    <x v="3"/>
    <x v="241"/>
    <x v="706"/>
    <x v="3"/>
    <s v="PB-19150"/>
    <x v="171"/>
    <x v="0"/>
    <s v="United States"/>
    <x v="4"/>
    <x v="4"/>
    <x v="60"/>
    <x v="1"/>
    <x v="561"/>
    <x v="0"/>
    <x v="5"/>
    <x v="555"/>
    <x v="5473"/>
    <x v="12"/>
    <x v="0"/>
    <x v="6617"/>
  </r>
  <r>
    <n v="8486"/>
    <x v="4219"/>
    <x v="3"/>
    <x v="996"/>
    <x v="866"/>
    <x v="1"/>
    <s v="BD-11560"/>
    <x v="786"/>
    <x v="2"/>
    <s v="United States"/>
    <x v="201"/>
    <x v="1"/>
    <x v="252"/>
    <x v="1"/>
    <x v="1264"/>
    <x v="1"/>
    <x v="10"/>
    <x v="1239"/>
    <x v="1846"/>
    <x v="0"/>
    <x v="0"/>
    <x v="1981"/>
  </r>
  <r>
    <n v="8487"/>
    <x v="4219"/>
    <x v="3"/>
    <x v="996"/>
    <x v="866"/>
    <x v="1"/>
    <s v="BD-11560"/>
    <x v="786"/>
    <x v="2"/>
    <s v="United States"/>
    <x v="201"/>
    <x v="1"/>
    <x v="252"/>
    <x v="1"/>
    <x v="162"/>
    <x v="1"/>
    <x v="10"/>
    <x v="161"/>
    <x v="168"/>
    <x v="0"/>
    <x v="0"/>
    <x v="170"/>
  </r>
  <r>
    <n v="8488"/>
    <x v="4219"/>
    <x v="3"/>
    <x v="996"/>
    <x v="866"/>
    <x v="1"/>
    <s v="BD-11560"/>
    <x v="786"/>
    <x v="2"/>
    <s v="United States"/>
    <x v="201"/>
    <x v="1"/>
    <x v="252"/>
    <x v="1"/>
    <x v="1741"/>
    <x v="1"/>
    <x v="10"/>
    <x v="1721"/>
    <x v="5474"/>
    <x v="1"/>
    <x v="0"/>
    <x v="6618"/>
  </r>
  <r>
    <n v="8489"/>
    <x v="4220"/>
    <x v="0"/>
    <x v="1056"/>
    <x v="1106"/>
    <x v="0"/>
    <s v="SE-20110"/>
    <x v="339"/>
    <x v="0"/>
    <s v="United States"/>
    <x v="81"/>
    <x v="17"/>
    <x v="101"/>
    <x v="0"/>
    <x v="1629"/>
    <x v="2"/>
    <x v="15"/>
    <x v="1610"/>
    <x v="5475"/>
    <x v="2"/>
    <x v="0"/>
    <x v="6619"/>
  </r>
  <r>
    <n v="8490"/>
    <x v="4220"/>
    <x v="0"/>
    <x v="1056"/>
    <x v="1106"/>
    <x v="0"/>
    <s v="SE-20110"/>
    <x v="339"/>
    <x v="0"/>
    <s v="United States"/>
    <x v="81"/>
    <x v="17"/>
    <x v="101"/>
    <x v="0"/>
    <x v="248"/>
    <x v="1"/>
    <x v="8"/>
    <x v="246"/>
    <x v="3441"/>
    <x v="8"/>
    <x v="0"/>
    <x v="6620"/>
  </r>
  <r>
    <n v="8491"/>
    <x v="4220"/>
    <x v="0"/>
    <x v="1056"/>
    <x v="1106"/>
    <x v="0"/>
    <s v="SE-20110"/>
    <x v="339"/>
    <x v="0"/>
    <s v="United States"/>
    <x v="81"/>
    <x v="17"/>
    <x v="101"/>
    <x v="0"/>
    <x v="1565"/>
    <x v="0"/>
    <x v="5"/>
    <x v="1547"/>
    <x v="5476"/>
    <x v="3"/>
    <x v="0"/>
    <x v="6621"/>
  </r>
  <r>
    <n v="8492"/>
    <x v="4221"/>
    <x v="3"/>
    <x v="437"/>
    <x v="513"/>
    <x v="1"/>
    <s v="AT-10735"/>
    <x v="247"/>
    <x v="0"/>
    <s v="United States"/>
    <x v="1"/>
    <x v="1"/>
    <x v="13"/>
    <x v="1"/>
    <x v="1079"/>
    <x v="1"/>
    <x v="13"/>
    <x v="1060"/>
    <x v="4095"/>
    <x v="1"/>
    <x v="0"/>
    <x v="6622"/>
  </r>
  <r>
    <n v="8493"/>
    <x v="4222"/>
    <x v="1"/>
    <x v="924"/>
    <x v="1031"/>
    <x v="1"/>
    <s v="CC-12685"/>
    <x v="530"/>
    <x v="0"/>
    <s v="United States"/>
    <x v="270"/>
    <x v="5"/>
    <x v="337"/>
    <x v="2"/>
    <x v="1587"/>
    <x v="1"/>
    <x v="10"/>
    <x v="1569"/>
    <x v="5477"/>
    <x v="8"/>
    <x v="2"/>
    <x v="6623"/>
  </r>
  <r>
    <n v="8494"/>
    <x v="4222"/>
    <x v="1"/>
    <x v="924"/>
    <x v="1031"/>
    <x v="1"/>
    <s v="CC-12685"/>
    <x v="530"/>
    <x v="0"/>
    <s v="United States"/>
    <x v="270"/>
    <x v="5"/>
    <x v="337"/>
    <x v="2"/>
    <x v="1687"/>
    <x v="2"/>
    <x v="16"/>
    <x v="1666"/>
    <x v="5478"/>
    <x v="1"/>
    <x v="2"/>
    <x v="6624"/>
  </r>
  <r>
    <n v="8495"/>
    <x v="4222"/>
    <x v="1"/>
    <x v="924"/>
    <x v="1031"/>
    <x v="1"/>
    <s v="CC-12685"/>
    <x v="530"/>
    <x v="0"/>
    <s v="United States"/>
    <x v="270"/>
    <x v="5"/>
    <x v="337"/>
    <x v="2"/>
    <x v="999"/>
    <x v="1"/>
    <x v="8"/>
    <x v="982"/>
    <x v="5479"/>
    <x v="7"/>
    <x v="3"/>
    <x v="6625"/>
  </r>
  <r>
    <n v="8496"/>
    <x v="4223"/>
    <x v="0"/>
    <x v="499"/>
    <x v="542"/>
    <x v="1"/>
    <s v="AS-10225"/>
    <x v="127"/>
    <x v="1"/>
    <s v="United States"/>
    <x v="497"/>
    <x v="22"/>
    <x v="592"/>
    <x v="1"/>
    <x v="1615"/>
    <x v="2"/>
    <x v="11"/>
    <x v="1597"/>
    <x v="5441"/>
    <x v="1"/>
    <x v="2"/>
    <x v="6569"/>
  </r>
  <r>
    <n v="8497"/>
    <x v="4224"/>
    <x v="2"/>
    <x v="1195"/>
    <x v="448"/>
    <x v="0"/>
    <s v="AB-10150"/>
    <x v="492"/>
    <x v="0"/>
    <s v="United States"/>
    <x v="181"/>
    <x v="15"/>
    <x v="231"/>
    <x v="3"/>
    <x v="397"/>
    <x v="1"/>
    <x v="6"/>
    <x v="393"/>
    <x v="426"/>
    <x v="1"/>
    <x v="0"/>
    <x v="436"/>
  </r>
  <r>
    <n v="8498"/>
    <x v="4224"/>
    <x v="2"/>
    <x v="1195"/>
    <x v="448"/>
    <x v="0"/>
    <s v="AB-10150"/>
    <x v="492"/>
    <x v="0"/>
    <s v="United States"/>
    <x v="181"/>
    <x v="15"/>
    <x v="231"/>
    <x v="3"/>
    <x v="265"/>
    <x v="2"/>
    <x v="11"/>
    <x v="262"/>
    <x v="651"/>
    <x v="1"/>
    <x v="0"/>
    <x v="6626"/>
  </r>
  <r>
    <n v="8499"/>
    <x v="4224"/>
    <x v="2"/>
    <x v="1195"/>
    <x v="448"/>
    <x v="0"/>
    <s v="AB-10150"/>
    <x v="492"/>
    <x v="0"/>
    <s v="United States"/>
    <x v="181"/>
    <x v="15"/>
    <x v="231"/>
    <x v="3"/>
    <x v="660"/>
    <x v="1"/>
    <x v="14"/>
    <x v="654"/>
    <x v="5480"/>
    <x v="0"/>
    <x v="0"/>
    <x v="6627"/>
  </r>
  <r>
    <n v="8500"/>
    <x v="4224"/>
    <x v="2"/>
    <x v="1195"/>
    <x v="448"/>
    <x v="0"/>
    <s v="AB-10150"/>
    <x v="492"/>
    <x v="0"/>
    <s v="United States"/>
    <x v="181"/>
    <x v="15"/>
    <x v="231"/>
    <x v="3"/>
    <x v="1339"/>
    <x v="1"/>
    <x v="8"/>
    <x v="1315"/>
    <x v="1612"/>
    <x v="5"/>
    <x v="2"/>
    <x v="6628"/>
  </r>
  <r>
    <n v="8501"/>
    <x v="4224"/>
    <x v="2"/>
    <x v="1195"/>
    <x v="448"/>
    <x v="0"/>
    <s v="AB-10150"/>
    <x v="492"/>
    <x v="0"/>
    <s v="United States"/>
    <x v="181"/>
    <x v="15"/>
    <x v="231"/>
    <x v="3"/>
    <x v="1184"/>
    <x v="1"/>
    <x v="10"/>
    <x v="1161"/>
    <x v="619"/>
    <x v="0"/>
    <x v="0"/>
    <x v="630"/>
  </r>
  <r>
    <n v="8502"/>
    <x v="4225"/>
    <x v="1"/>
    <x v="879"/>
    <x v="1295"/>
    <x v="0"/>
    <s v="DH-13075"/>
    <x v="704"/>
    <x v="1"/>
    <s v="United States"/>
    <x v="1"/>
    <x v="1"/>
    <x v="62"/>
    <x v="1"/>
    <x v="433"/>
    <x v="2"/>
    <x v="7"/>
    <x v="428"/>
    <x v="2992"/>
    <x v="0"/>
    <x v="2"/>
    <x v="4815"/>
  </r>
  <r>
    <n v="8503"/>
    <x v="4225"/>
    <x v="1"/>
    <x v="879"/>
    <x v="1295"/>
    <x v="0"/>
    <s v="DH-13075"/>
    <x v="704"/>
    <x v="1"/>
    <s v="United States"/>
    <x v="1"/>
    <x v="1"/>
    <x v="62"/>
    <x v="1"/>
    <x v="389"/>
    <x v="0"/>
    <x v="1"/>
    <x v="385"/>
    <x v="4236"/>
    <x v="1"/>
    <x v="2"/>
    <x v="4942"/>
  </r>
  <r>
    <n v="8504"/>
    <x v="4226"/>
    <x v="2"/>
    <x v="980"/>
    <x v="1262"/>
    <x v="1"/>
    <s v="SR-20740"/>
    <x v="256"/>
    <x v="2"/>
    <s v="United States"/>
    <x v="1"/>
    <x v="1"/>
    <x v="13"/>
    <x v="1"/>
    <x v="1541"/>
    <x v="1"/>
    <x v="10"/>
    <x v="1520"/>
    <x v="91"/>
    <x v="0"/>
    <x v="0"/>
    <x v="91"/>
  </r>
  <r>
    <n v="8505"/>
    <x v="4227"/>
    <x v="0"/>
    <x v="440"/>
    <x v="1238"/>
    <x v="1"/>
    <s v="NR-18550"/>
    <x v="749"/>
    <x v="0"/>
    <s v="United States"/>
    <x v="112"/>
    <x v="5"/>
    <x v="139"/>
    <x v="2"/>
    <x v="1585"/>
    <x v="0"/>
    <x v="1"/>
    <x v="1567"/>
    <x v="4752"/>
    <x v="4"/>
    <x v="4"/>
    <x v="5650"/>
  </r>
  <r>
    <n v="8506"/>
    <x v="4228"/>
    <x v="0"/>
    <x v="387"/>
    <x v="331"/>
    <x v="1"/>
    <s v="SJ-20125"/>
    <x v="319"/>
    <x v="2"/>
    <s v="United States"/>
    <x v="61"/>
    <x v="5"/>
    <x v="162"/>
    <x v="2"/>
    <x v="1181"/>
    <x v="1"/>
    <x v="8"/>
    <x v="1158"/>
    <x v="5481"/>
    <x v="6"/>
    <x v="3"/>
    <x v="6629"/>
  </r>
  <r>
    <n v="8507"/>
    <x v="4228"/>
    <x v="0"/>
    <x v="387"/>
    <x v="331"/>
    <x v="1"/>
    <s v="SJ-20125"/>
    <x v="319"/>
    <x v="2"/>
    <s v="United States"/>
    <x v="61"/>
    <x v="5"/>
    <x v="162"/>
    <x v="2"/>
    <x v="60"/>
    <x v="2"/>
    <x v="11"/>
    <x v="60"/>
    <x v="5482"/>
    <x v="2"/>
    <x v="2"/>
    <x v="6630"/>
  </r>
  <r>
    <n v="8508"/>
    <x v="4228"/>
    <x v="0"/>
    <x v="387"/>
    <x v="331"/>
    <x v="1"/>
    <s v="SJ-20125"/>
    <x v="319"/>
    <x v="2"/>
    <s v="United States"/>
    <x v="61"/>
    <x v="5"/>
    <x v="162"/>
    <x v="2"/>
    <x v="1697"/>
    <x v="1"/>
    <x v="12"/>
    <x v="1676"/>
    <x v="1770"/>
    <x v="1"/>
    <x v="2"/>
    <x v="6631"/>
  </r>
  <r>
    <n v="8509"/>
    <x v="4229"/>
    <x v="1"/>
    <x v="555"/>
    <x v="1282"/>
    <x v="2"/>
    <s v="CA-12775"/>
    <x v="222"/>
    <x v="0"/>
    <s v="United States"/>
    <x v="66"/>
    <x v="12"/>
    <x v="185"/>
    <x v="2"/>
    <x v="788"/>
    <x v="2"/>
    <x v="11"/>
    <x v="778"/>
    <x v="5483"/>
    <x v="10"/>
    <x v="0"/>
    <x v="6632"/>
  </r>
  <r>
    <n v="8510"/>
    <x v="4229"/>
    <x v="1"/>
    <x v="555"/>
    <x v="1282"/>
    <x v="2"/>
    <s v="CA-12775"/>
    <x v="222"/>
    <x v="0"/>
    <s v="United States"/>
    <x v="66"/>
    <x v="12"/>
    <x v="185"/>
    <x v="2"/>
    <x v="1419"/>
    <x v="2"/>
    <x v="7"/>
    <x v="1398"/>
    <x v="4874"/>
    <x v="7"/>
    <x v="0"/>
    <x v="6633"/>
  </r>
  <r>
    <n v="8511"/>
    <x v="4229"/>
    <x v="1"/>
    <x v="555"/>
    <x v="1282"/>
    <x v="2"/>
    <s v="CA-12775"/>
    <x v="222"/>
    <x v="0"/>
    <s v="United States"/>
    <x v="66"/>
    <x v="12"/>
    <x v="185"/>
    <x v="2"/>
    <x v="1023"/>
    <x v="1"/>
    <x v="8"/>
    <x v="1005"/>
    <x v="5484"/>
    <x v="0"/>
    <x v="0"/>
    <x v="6634"/>
  </r>
  <r>
    <n v="8512"/>
    <x v="4230"/>
    <x v="0"/>
    <x v="596"/>
    <x v="1296"/>
    <x v="1"/>
    <s v="LC-16885"/>
    <x v="62"/>
    <x v="0"/>
    <s v="United States"/>
    <x v="20"/>
    <x v="15"/>
    <x v="45"/>
    <x v="3"/>
    <x v="1399"/>
    <x v="1"/>
    <x v="8"/>
    <x v="1377"/>
    <x v="2212"/>
    <x v="0"/>
    <x v="2"/>
    <x v="2386"/>
  </r>
  <r>
    <n v="8513"/>
    <x v="4231"/>
    <x v="0"/>
    <x v="1056"/>
    <x v="1175"/>
    <x v="1"/>
    <s v="NS-18640"/>
    <x v="374"/>
    <x v="1"/>
    <s v="United States"/>
    <x v="12"/>
    <x v="5"/>
    <x v="16"/>
    <x v="2"/>
    <x v="737"/>
    <x v="0"/>
    <x v="5"/>
    <x v="729"/>
    <x v="5485"/>
    <x v="0"/>
    <x v="7"/>
    <x v="6635"/>
  </r>
  <r>
    <n v="8514"/>
    <x v="4232"/>
    <x v="3"/>
    <x v="929"/>
    <x v="1201"/>
    <x v="1"/>
    <s v="NS-18640"/>
    <x v="374"/>
    <x v="1"/>
    <s v="United States"/>
    <x v="333"/>
    <x v="2"/>
    <x v="414"/>
    <x v="0"/>
    <x v="1290"/>
    <x v="1"/>
    <x v="10"/>
    <x v="1267"/>
    <x v="561"/>
    <x v="4"/>
    <x v="2"/>
    <x v="570"/>
  </r>
  <r>
    <n v="8515"/>
    <x v="4233"/>
    <x v="1"/>
    <x v="291"/>
    <x v="722"/>
    <x v="1"/>
    <s v="HG-14965"/>
    <x v="428"/>
    <x v="1"/>
    <s v="United States"/>
    <x v="159"/>
    <x v="0"/>
    <x v="202"/>
    <x v="0"/>
    <x v="241"/>
    <x v="1"/>
    <x v="6"/>
    <x v="239"/>
    <x v="255"/>
    <x v="1"/>
    <x v="0"/>
    <x v="6636"/>
  </r>
  <r>
    <n v="8516"/>
    <x v="4233"/>
    <x v="1"/>
    <x v="291"/>
    <x v="722"/>
    <x v="1"/>
    <s v="HG-14965"/>
    <x v="428"/>
    <x v="1"/>
    <s v="United States"/>
    <x v="159"/>
    <x v="0"/>
    <x v="202"/>
    <x v="0"/>
    <x v="79"/>
    <x v="1"/>
    <x v="6"/>
    <x v="79"/>
    <x v="5486"/>
    <x v="13"/>
    <x v="0"/>
    <x v="6637"/>
  </r>
  <r>
    <n v="8517"/>
    <x v="4234"/>
    <x v="0"/>
    <x v="281"/>
    <x v="1182"/>
    <x v="1"/>
    <s v="SF-20200"/>
    <x v="227"/>
    <x v="0"/>
    <s v="United States"/>
    <x v="20"/>
    <x v="15"/>
    <x v="29"/>
    <x v="3"/>
    <x v="6"/>
    <x v="1"/>
    <x v="6"/>
    <x v="6"/>
    <x v="1034"/>
    <x v="0"/>
    <x v="0"/>
    <x v="6638"/>
  </r>
  <r>
    <n v="8518"/>
    <x v="4235"/>
    <x v="3"/>
    <x v="400"/>
    <x v="92"/>
    <x v="0"/>
    <s v="EM-14065"/>
    <x v="191"/>
    <x v="0"/>
    <s v="United States"/>
    <x v="326"/>
    <x v="5"/>
    <x v="405"/>
    <x v="2"/>
    <x v="1308"/>
    <x v="0"/>
    <x v="5"/>
    <x v="1284"/>
    <x v="5487"/>
    <x v="5"/>
    <x v="7"/>
    <x v="6639"/>
  </r>
  <r>
    <n v="8519"/>
    <x v="4236"/>
    <x v="3"/>
    <x v="769"/>
    <x v="235"/>
    <x v="1"/>
    <s v="DO-13645"/>
    <x v="770"/>
    <x v="0"/>
    <s v="United States"/>
    <x v="267"/>
    <x v="30"/>
    <x v="334"/>
    <x v="3"/>
    <x v="1823"/>
    <x v="0"/>
    <x v="5"/>
    <x v="1802"/>
    <x v="2441"/>
    <x v="7"/>
    <x v="0"/>
    <x v="6640"/>
  </r>
  <r>
    <n v="8520"/>
    <x v="4236"/>
    <x v="3"/>
    <x v="769"/>
    <x v="235"/>
    <x v="1"/>
    <s v="DO-13645"/>
    <x v="770"/>
    <x v="0"/>
    <s v="United States"/>
    <x v="267"/>
    <x v="30"/>
    <x v="334"/>
    <x v="3"/>
    <x v="163"/>
    <x v="0"/>
    <x v="1"/>
    <x v="162"/>
    <x v="5488"/>
    <x v="1"/>
    <x v="0"/>
    <x v="6641"/>
  </r>
  <r>
    <n v="8521"/>
    <x v="4236"/>
    <x v="3"/>
    <x v="769"/>
    <x v="235"/>
    <x v="1"/>
    <s v="DO-13645"/>
    <x v="770"/>
    <x v="0"/>
    <s v="United States"/>
    <x v="267"/>
    <x v="30"/>
    <x v="334"/>
    <x v="3"/>
    <x v="211"/>
    <x v="0"/>
    <x v="1"/>
    <x v="210"/>
    <x v="3367"/>
    <x v="1"/>
    <x v="0"/>
    <x v="6642"/>
  </r>
  <r>
    <n v="8522"/>
    <x v="4237"/>
    <x v="0"/>
    <x v="383"/>
    <x v="900"/>
    <x v="1"/>
    <s v="MP-17470"/>
    <x v="88"/>
    <x v="2"/>
    <s v="United States"/>
    <x v="38"/>
    <x v="24"/>
    <x v="47"/>
    <x v="3"/>
    <x v="875"/>
    <x v="0"/>
    <x v="5"/>
    <x v="860"/>
    <x v="5489"/>
    <x v="9"/>
    <x v="2"/>
    <x v="6643"/>
  </r>
  <r>
    <n v="8523"/>
    <x v="4238"/>
    <x v="0"/>
    <x v="178"/>
    <x v="1115"/>
    <x v="1"/>
    <s v="MY-18295"/>
    <x v="501"/>
    <x v="1"/>
    <s v="United States"/>
    <x v="158"/>
    <x v="6"/>
    <x v="201"/>
    <x v="2"/>
    <x v="780"/>
    <x v="2"/>
    <x v="7"/>
    <x v="771"/>
    <x v="2441"/>
    <x v="7"/>
    <x v="0"/>
    <x v="6644"/>
  </r>
  <r>
    <n v="8524"/>
    <x v="4239"/>
    <x v="3"/>
    <x v="296"/>
    <x v="425"/>
    <x v="1"/>
    <s v="DB-13615"/>
    <x v="140"/>
    <x v="0"/>
    <s v="United States"/>
    <x v="8"/>
    <x v="1"/>
    <x v="9"/>
    <x v="1"/>
    <x v="226"/>
    <x v="1"/>
    <x v="10"/>
    <x v="224"/>
    <x v="5490"/>
    <x v="3"/>
    <x v="0"/>
    <x v="6645"/>
  </r>
  <r>
    <n v="8525"/>
    <x v="4240"/>
    <x v="3"/>
    <x v="633"/>
    <x v="1034"/>
    <x v="3"/>
    <s v="SP-20920"/>
    <x v="727"/>
    <x v="0"/>
    <s v="United States"/>
    <x v="38"/>
    <x v="24"/>
    <x v="47"/>
    <x v="3"/>
    <x v="995"/>
    <x v="2"/>
    <x v="7"/>
    <x v="978"/>
    <x v="5491"/>
    <x v="0"/>
    <x v="10"/>
    <x v="6646"/>
  </r>
  <r>
    <n v="8526"/>
    <x v="4240"/>
    <x v="3"/>
    <x v="633"/>
    <x v="1034"/>
    <x v="3"/>
    <s v="SP-20920"/>
    <x v="727"/>
    <x v="0"/>
    <s v="United States"/>
    <x v="38"/>
    <x v="24"/>
    <x v="47"/>
    <x v="3"/>
    <x v="1680"/>
    <x v="0"/>
    <x v="5"/>
    <x v="1659"/>
    <x v="5492"/>
    <x v="5"/>
    <x v="2"/>
    <x v="6647"/>
  </r>
  <r>
    <n v="8527"/>
    <x v="4240"/>
    <x v="3"/>
    <x v="633"/>
    <x v="1034"/>
    <x v="3"/>
    <s v="SP-20920"/>
    <x v="727"/>
    <x v="0"/>
    <s v="United States"/>
    <x v="38"/>
    <x v="24"/>
    <x v="47"/>
    <x v="3"/>
    <x v="68"/>
    <x v="1"/>
    <x v="8"/>
    <x v="68"/>
    <x v="5493"/>
    <x v="1"/>
    <x v="6"/>
    <x v="636"/>
  </r>
  <r>
    <n v="8528"/>
    <x v="4240"/>
    <x v="3"/>
    <x v="633"/>
    <x v="1034"/>
    <x v="3"/>
    <s v="SP-20920"/>
    <x v="727"/>
    <x v="0"/>
    <s v="United States"/>
    <x v="38"/>
    <x v="24"/>
    <x v="47"/>
    <x v="3"/>
    <x v="409"/>
    <x v="2"/>
    <x v="11"/>
    <x v="404"/>
    <x v="1305"/>
    <x v="0"/>
    <x v="2"/>
    <x v="1360"/>
  </r>
  <r>
    <n v="8529"/>
    <x v="4240"/>
    <x v="3"/>
    <x v="633"/>
    <x v="1034"/>
    <x v="3"/>
    <s v="SP-20920"/>
    <x v="727"/>
    <x v="0"/>
    <s v="United States"/>
    <x v="38"/>
    <x v="24"/>
    <x v="47"/>
    <x v="3"/>
    <x v="298"/>
    <x v="1"/>
    <x v="4"/>
    <x v="295"/>
    <x v="316"/>
    <x v="0"/>
    <x v="2"/>
    <x v="322"/>
  </r>
  <r>
    <n v="8530"/>
    <x v="4241"/>
    <x v="3"/>
    <x v="468"/>
    <x v="251"/>
    <x v="1"/>
    <s v="ME-17320"/>
    <x v="467"/>
    <x v="2"/>
    <s v="United States"/>
    <x v="1"/>
    <x v="1"/>
    <x v="141"/>
    <x v="1"/>
    <x v="1318"/>
    <x v="0"/>
    <x v="1"/>
    <x v="1295"/>
    <x v="5494"/>
    <x v="0"/>
    <x v="2"/>
    <x v="6648"/>
  </r>
  <r>
    <n v="8531"/>
    <x v="4242"/>
    <x v="0"/>
    <x v="885"/>
    <x v="296"/>
    <x v="1"/>
    <s v="BS-11755"/>
    <x v="94"/>
    <x v="0"/>
    <s v="United States"/>
    <x v="66"/>
    <x v="12"/>
    <x v="83"/>
    <x v="2"/>
    <x v="1305"/>
    <x v="1"/>
    <x v="10"/>
    <x v="1281"/>
    <x v="1735"/>
    <x v="4"/>
    <x v="0"/>
    <x v="6291"/>
  </r>
  <r>
    <n v="8532"/>
    <x v="4242"/>
    <x v="0"/>
    <x v="885"/>
    <x v="296"/>
    <x v="1"/>
    <s v="BS-11755"/>
    <x v="94"/>
    <x v="0"/>
    <s v="United States"/>
    <x v="66"/>
    <x v="12"/>
    <x v="83"/>
    <x v="2"/>
    <x v="320"/>
    <x v="1"/>
    <x v="10"/>
    <x v="317"/>
    <x v="1288"/>
    <x v="0"/>
    <x v="0"/>
    <x v="1341"/>
  </r>
  <r>
    <n v="8533"/>
    <x v="4242"/>
    <x v="0"/>
    <x v="885"/>
    <x v="296"/>
    <x v="1"/>
    <s v="BS-11755"/>
    <x v="94"/>
    <x v="0"/>
    <s v="United States"/>
    <x v="66"/>
    <x v="12"/>
    <x v="83"/>
    <x v="2"/>
    <x v="1043"/>
    <x v="1"/>
    <x v="4"/>
    <x v="1023"/>
    <x v="5495"/>
    <x v="3"/>
    <x v="0"/>
    <x v="6649"/>
  </r>
  <r>
    <n v="8534"/>
    <x v="4242"/>
    <x v="0"/>
    <x v="885"/>
    <x v="296"/>
    <x v="1"/>
    <s v="BS-11755"/>
    <x v="94"/>
    <x v="0"/>
    <s v="United States"/>
    <x v="66"/>
    <x v="12"/>
    <x v="83"/>
    <x v="2"/>
    <x v="70"/>
    <x v="0"/>
    <x v="1"/>
    <x v="70"/>
    <x v="1948"/>
    <x v="1"/>
    <x v="0"/>
    <x v="6650"/>
  </r>
  <r>
    <n v="8535"/>
    <x v="4243"/>
    <x v="1"/>
    <x v="1004"/>
    <x v="594"/>
    <x v="0"/>
    <s v="KS-16300"/>
    <x v="754"/>
    <x v="1"/>
    <s v="United States"/>
    <x v="38"/>
    <x v="32"/>
    <x v="112"/>
    <x v="0"/>
    <x v="607"/>
    <x v="1"/>
    <x v="2"/>
    <x v="602"/>
    <x v="765"/>
    <x v="0"/>
    <x v="0"/>
    <x v="787"/>
  </r>
  <r>
    <n v="8536"/>
    <x v="4244"/>
    <x v="2"/>
    <x v="1174"/>
    <x v="307"/>
    <x v="1"/>
    <s v="CC-12475"/>
    <x v="693"/>
    <x v="0"/>
    <s v="United States"/>
    <x v="8"/>
    <x v="1"/>
    <x v="34"/>
    <x v="1"/>
    <x v="1202"/>
    <x v="2"/>
    <x v="11"/>
    <x v="1178"/>
    <x v="5496"/>
    <x v="1"/>
    <x v="0"/>
    <x v="6651"/>
  </r>
  <r>
    <n v="8537"/>
    <x v="4245"/>
    <x v="1"/>
    <x v="722"/>
    <x v="1149"/>
    <x v="1"/>
    <s v="HD-14785"/>
    <x v="787"/>
    <x v="2"/>
    <s v="United States"/>
    <x v="10"/>
    <x v="9"/>
    <x v="105"/>
    <x v="3"/>
    <x v="785"/>
    <x v="1"/>
    <x v="8"/>
    <x v="776"/>
    <x v="4654"/>
    <x v="4"/>
    <x v="6"/>
    <x v="5518"/>
  </r>
  <r>
    <n v="8538"/>
    <x v="4245"/>
    <x v="1"/>
    <x v="722"/>
    <x v="1149"/>
    <x v="1"/>
    <s v="HD-14785"/>
    <x v="787"/>
    <x v="2"/>
    <s v="United States"/>
    <x v="10"/>
    <x v="9"/>
    <x v="105"/>
    <x v="3"/>
    <x v="1553"/>
    <x v="1"/>
    <x v="10"/>
    <x v="1532"/>
    <x v="233"/>
    <x v="2"/>
    <x v="2"/>
    <x v="1446"/>
  </r>
  <r>
    <n v="8539"/>
    <x v="4245"/>
    <x v="1"/>
    <x v="722"/>
    <x v="1149"/>
    <x v="1"/>
    <s v="HD-14785"/>
    <x v="787"/>
    <x v="2"/>
    <s v="United States"/>
    <x v="10"/>
    <x v="9"/>
    <x v="105"/>
    <x v="3"/>
    <x v="1412"/>
    <x v="1"/>
    <x v="6"/>
    <x v="1390"/>
    <x v="2245"/>
    <x v="1"/>
    <x v="2"/>
    <x v="2423"/>
  </r>
  <r>
    <n v="8540"/>
    <x v="4246"/>
    <x v="3"/>
    <x v="631"/>
    <x v="669"/>
    <x v="1"/>
    <s v="KB-16315"/>
    <x v="41"/>
    <x v="0"/>
    <s v="United States"/>
    <x v="1"/>
    <x v="1"/>
    <x v="141"/>
    <x v="1"/>
    <x v="1327"/>
    <x v="2"/>
    <x v="16"/>
    <x v="1304"/>
    <x v="2006"/>
    <x v="0"/>
    <x v="2"/>
    <x v="2158"/>
  </r>
  <r>
    <n v="8541"/>
    <x v="4246"/>
    <x v="3"/>
    <x v="631"/>
    <x v="669"/>
    <x v="1"/>
    <s v="KB-16315"/>
    <x v="41"/>
    <x v="0"/>
    <s v="United States"/>
    <x v="1"/>
    <x v="1"/>
    <x v="141"/>
    <x v="1"/>
    <x v="8"/>
    <x v="1"/>
    <x v="8"/>
    <x v="8"/>
    <x v="117"/>
    <x v="2"/>
    <x v="2"/>
    <x v="6652"/>
  </r>
  <r>
    <n v="8542"/>
    <x v="4247"/>
    <x v="1"/>
    <x v="937"/>
    <x v="226"/>
    <x v="2"/>
    <s v="HR-14830"/>
    <x v="403"/>
    <x v="1"/>
    <s v="United States"/>
    <x v="10"/>
    <x v="9"/>
    <x v="11"/>
    <x v="3"/>
    <x v="1222"/>
    <x v="1"/>
    <x v="4"/>
    <x v="1197"/>
    <x v="3295"/>
    <x v="0"/>
    <x v="2"/>
    <x v="6653"/>
  </r>
  <r>
    <n v="8543"/>
    <x v="4247"/>
    <x v="1"/>
    <x v="937"/>
    <x v="226"/>
    <x v="2"/>
    <s v="HR-14830"/>
    <x v="403"/>
    <x v="1"/>
    <s v="United States"/>
    <x v="10"/>
    <x v="9"/>
    <x v="11"/>
    <x v="3"/>
    <x v="866"/>
    <x v="0"/>
    <x v="1"/>
    <x v="851"/>
    <x v="5497"/>
    <x v="3"/>
    <x v="4"/>
    <x v="232"/>
  </r>
  <r>
    <n v="8544"/>
    <x v="4248"/>
    <x v="2"/>
    <x v="908"/>
    <x v="826"/>
    <x v="1"/>
    <s v="TB-21625"/>
    <x v="577"/>
    <x v="0"/>
    <s v="United States"/>
    <x v="20"/>
    <x v="15"/>
    <x v="45"/>
    <x v="3"/>
    <x v="409"/>
    <x v="2"/>
    <x v="11"/>
    <x v="404"/>
    <x v="1664"/>
    <x v="0"/>
    <x v="0"/>
    <x v="4210"/>
  </r>
  <r>
    <n v="8545"/>
    <x v="4249"/>
    <x v="0"/>
    <x v="1196"/>
    <x v="509"/>
    <x v="1"/>
    <s v="DS-13180"/>
    <x v="103"/>
    <x v="1"/>
    <s v="United States"/>
    <x v="38"/>
    <x v="32"/>
    <x v="112"/>
    <x v="0"/>
    <x v="1653"/>
    <x v="0"/>
    <x v="5"/>
    <x v="1633"/>
    <x v="4895"/>
    <x v="7"/>
    <x v="0"/>
    <x v="6654"/>
  </r>
  <r>
    <n v="8546"/>
    <x v="4249"/>
    <x v="0"/>
    <x v="1196"/>
    <x v="509"/>
    <x v="1"/>
    <s v="DS-13180"/>
    <x v="103"/>
    <x v="1"/>
    <s v="United States"/>
    <x v="38"/>
    <x v="32"/>
    <x v="112"/>
    <x v="0"/>
    <x v="1611"/>
    <x v="0"/>
    <x v="5"/>
    <x v="1593"/>
    <x v="3089"/>
    <x v="4"/>
    <x v="0"/>
    <x v="3466"/>
  </r>
  <r>
    <n v="8547"/>
    <x v="4249"/>
    <x v="0"/>
    <x v="1196"/>
    <x v="509"/>
    <x v="1"/>
    <s v="DS-13180"/>
    <x v="103"/>
    <x v="1"/>
    <s v="United States"/>
    <x v="38"/>
    <x v="32"/>
    <x v="112"/>
    <x v="0"/>
    <x v="1526"/>
    <x v="1"/>
    <x v="8"/>
    <x v="1504"/>
    <x v="2942"/>
    <x v="0"/>
    <x v="0"/>
    <x v="3279"/>
  </r>
  <r>
    <n v="8548"/>
    <x v="4250"/>
    <x v="1"/>
    <x v="901"/>
    <x v="763"/>
    <x v="1"/>
    <s v="GB-14530"/>
    <x v="334"/>
    <x v="1"/>
    <s v="United States"/>
    <x v="1"/>
    <x v="1"/>
    <x v="13"/>
    <x v="1"/>
    <x v="197"/>
    <x v="2"/>
    <x v="11"/>
    <x v="196"/>
    <x v="3926"/>
    <x v="1"/>
    <x v="0"/>
    <x v="6655"/>
  </r>
  <r>
    <n v="8549"/>
    <x v="4250"/>
    <x v="1"/>
    <x v="901"/>
    <x v="763"/>
    <x v="1"/>
    <s v="GB-14530"/>
    <x v="334"/>
    <x v="1"/>
    <s v="United States"/>
    <x v="1"/>
    <x v="1"/>
    <x v="13"/>
    <x v="1"/>
    <x v="816"/>
    <x v="1"/>
    <x v="2"/>
    <x v="804"/>
    <x v="2380"/>
    <x v="4"/>
    <x v="0"/>
    <x v="2588"/>
  </r>
  <r>
    <n v="8550"/>
    <x v="4251"/>
    <x v="1"/>
    <x v="861"/>
    <x v="64"/>
    <x v="2"/>
    <s v="GB-14530"/>
    <x v="334"/>
    <x v="1"/>
    <s v="United States"/>
    <x v="34"/>
    <x v="22"/>
    <x v="42"/>
    <x v="1"/>
    <x v="442"/>
    <x v="0"/>
    <x v="5"/>
    <x v="437"/>
    <x v="4443"/>
    <x v="4"/>
    <x v="2"/>
    <x v="6656"/>
  </r>
  <r>
    <n v="8551"/>
    <x v="4252"/>
    <x v="1"/>
    <x v="789"/>
    <x v="1297"/>
    <x v="1"/>
    <s v="VB-21745"/>
    <x v="146"/>
    <x v="1"/>
    <s v="United States"/>
    <x v="12"/>
    <x v="5"/>
    <x v="16"/>
    <x v="2"/>
    <x v="1796"/>
    <x v="1"/>
    <x v="2"/>
    <x v="1777"/>
    <x v="303"/>
    <x v="1"/>
    <x v="2"/>
    <x v="308"/>
  </r>
  <r>
    <n v="8552"/>
    <x v="4252"/>
    <x v="1"/>
    <x v="789"/>
    <x v="1297"/>
    <x v="1"/>
    <s v="VB-21745"/>
    <x v="146"/>
    <x v="1"/>
    <s v="United States"/>
    <x v="12"/>
    <x v="5"/>
    <x v="16"/>
    <x v="2"/>
    <x v="485"/>
    <x v="1"/>
    <x v="13"/>
    <x v="480"/>
    <x v="5498"/>
    <x v="4"/>
    <x v="2"/>
    <x v="6657"/>
  </r>
  <r>
    <n v="8553"/>
    <x v="4253"/>
    <x v="2"/>
    <x v="992"/>
    <x v="1298"/>
    <x v="1"/>
    <s v="MC-17425"/>
    <x v="466"/>
    <x v="1"/>
    <s v="United States"/>
    <x v="22"/>
    <x v="10"/>
    <x v="36"/>
    <x v="2"/>
    <x v="851"/>
    <x v="2"/>
    <x v="16"/>
    <x v="836"/>
    <x v="5499"/>
    <x v="1"/>
    <x v="2"/>
    <x v="6658"/>
  </r>
  <r>
    <n v="8554"/>
    <x v="4254"/>
    <x v="3"/>
    <x v="38"/>
    <x v="541"/>
    <x v="1"/>
    <s v="CB-12025"/>
    <x v="90"/>
    <x v="0"/>
    <s v="United States"/>
    <x v="27"/>
    <x v="19"/>
    <x v="33"/>
    <x v="0"/>
    <x v="701"/>
    <x v="2"/>
    <x v="11"/>
    <x v="694"/>
    <x v="5500"/>
    <x v="8"/>
    <x v="0"/>
    <x v="6659"/>
  </r>
  <r>
    <n v="8555"/>
    <x v="4255"/>
    <x v="0"/>
    <x v="10"/>
    <x v="440"/>
    <x v="2"/>
    <s v="PM-18940"/>
    <x v="400"/>
    <x v="0"/>
    <s v="United States"/>
    <x v="24"/>
    <x v="17"/>
    <x v="28"/>
    <x v="0"/>
    <x v="1000"/>
    <x v="0"/>
    <x v="3"/>
    <x v="983"/>
    <x v="2993"/>
    <x v="3"/>
    <x v="0"/>
    <x v="6660"/>
  </r>
  <r>
    <n v="8556"/>
    <x v="4256"/>
    <x v="1"/>
    <x v="204"/>
    <x v="206"/>
    <x v="3"/>
    <s v="DC-13285"/>
    <x v="290"/>
    <x v="0"/>
    <s v="United States"/>
    <x v="369"/>
    <x v="2"/>
    <x v="452"/>
    <x v="0"/>
    <x v="428"/>
    <x v="2"/>
    <x v="11"/>
    <x v="423"/>
    <x v="3020"/>
    <x v="3"/>
    <x v="2"/>
    <x v="3371"/>
  </r>
  <r>
    <n v="8557"/>
    <x v="4256"/>
    <x v="1"/>
    <x v="204"/>
    <x v="206"/>
    <x v="3"/>
    <s v="DC-13285"/>
    <x v="290"/>
    <x v="0"/>
    <s v="United States"/>
    <x v="369"/>
    <x v="2"/>
    <x v="452"/>
    <x v="0"/>
    <x v="1751"/>
    <x v="1"/>
    <x v="4"/>
    <x v="1732"/>
    <x v="5501"/>
    <x v="6"/>
    <x v="2"/>
    <x v="6661"/>
  </r>
  <r>
    <n v="8558"/>
    <x v="4257"/>
    <x v="0"/>
    <x v="443"/>
    <x v="1296"/>
    <x v="0"/>
    <s v="LA-16780"/>
    <x v="156"/>
    <x v="1"/>
    <s v="United States"/>
    <x v="12"/>
    <x v="5"/>
    <x v="16"/>
    <x v="2"/>
    <x v="867"/>
    <x v="2"/>
    <x v="7"/>
    <x v="852"/>
    <x v="1384"/>
    <x v="1"/>
    <x v="2"/>
    <x v="1450"/>
  </r>
  <r>
    <n v="8559"/>
    <x v="4257"/>
    <x v="0"/>
    <x v="443"/>
    <x v="1296"/>
    <x v="0"/>
    <s v="LA-16780"/>
    <x v="156"/>
    <x v="1"/>
    <s v="United States"/>
    <x v="12"/>
    <x v="5"/>
    <x v="16"/>
    <x v="2"/>
    <x v="1621"/>
    <x v="1"/>
    <x v="2"/>
    <x v="1603"/>
    <x v="1568"/>
    <x v="6"/>
    <x v="2"/>
    <x v="6662"/>
  </r>
  <r>
    <n v="8560"/>
    <x v="4257"/>
    <x v="0"/>
    <x v="443"/>
    <x v="1296"/>
    <x v="0"/>
    <s v="LA-16780"/>
    <x v="156"/>
    <x v="1"/>
    <s v="United States"/>
    <x v="12"/>
    <x v="5"/>
    <x v="16"/>
    <x v="2"/>
    <x v="1191"/>
    <x v="2"/>
    <x v="7"/>
    <x v="1167"/>
    <x v="4246"/>
    <x v="1"/>
    <x v="2"/>
    <x v="4954"/>
  </r>
  <r>
    <n v="8561"/>
    <x v="4257"/>
    <x v="0"/>
    <x v="443"/>
    <x v="1296"/>
    <x v="0"/>
    <s v="LA-16780"/>
    <x v="156"/>
    <x v="1"/>
    <s v="United States"/>
    <x v="12"/>
    <x v="5"/>
    <x v="16"/>
    <x v="2"/>
    <x v="1514"/>
    <x v="2"/>
    <x v="7"/>
    <x v="1492"/>
    <x v="5502"/>
    <x v="1"/>
    <x v="2"/>
    <x v="6663"/>
  </r>
  <r>
    <n v="8562"/>
    <x v="4257"/>
    <x v="0"/>
    <x v="443"/>
    <x v="1296"/>
    <x v="0"/>
    <s v="LA-16780"/>
    <x v="156"/>
    <x v="1"/>
    <s v="United States"/>
    <x v="12"/>
    <x v="5"/>
    <x v="16"/>
    <x v="2"/>
    <x v="396"/>
    <x v="0"/>
    <x v="5"/>
    <x v="392"/>
    <x v="998"/>
    <x v="0"/>
    <x v="7"/>
    <x v="1037"/>
  </r>
  <r>
    <n v="8563"/>
    <x v="4258"/>
    <x v="0"/>
    <x v="1197"/>
    <x v="996"/>
    <x v="0"/>
    <s v="DJ-13420"/>
    <x v="249"/>
    <x v="1"/>
    <s v="United States"/>
    <x v="158"/>
    <x v="6"/>
    <x v="201"/>
    <x v="2"/>
    <x v="1003"/>
    <x v="0"/>
    <x v="1"/>
    <x v="986"/>
    <x v="5503"/>
    <x v="2"/>
    <x v="0"/>
    <x v="6664"/>
  </r>
  <r>
    <n v="8564"/>
    <x v="4259"/>
    <x v="3"/>
    <x v="504"/>
    <x v="605"/>
    <x v="1"/>
    <s v="MH-18115"/>
    <x v="414"/>
    <x v="2"/>
    <s v="United States"/>
    <x v="508"/>
    <x v="2"/>
    <x v="605"/>
    <x v="0"/>
    <x v="973"/>
    <x v="1"/>
    <x v="8"/>
    <x v="958"/>
    <x v="5155"/>
    <x v="1"/>
    <x v="6"/>
    <x v="6665"/>
  </r>
  <r>
    <n v="8565"/>
    <x v="4259"/>
    <x v="3"/>
    <x v="504"/>
    <x v="605"/>
    <x v="1"/>
    <s v="MH-18115"/>
    <x v="414"/>
    <x v="2"/>
    <s v="United States"/>
    <x v="508"/>
    <x v="2"/>
    <x v="605"/>
    <x v="0"/>
    <x v="1762"/>
    <x v="0"/>
    <x v="5"/>
    <x v="1742"/>
    <x v="5504"/>
    <x v="5"/>
    <x v="2"/>
    <x v="6666"/>
  </r>
  <r>
    <n v="8566"/>
    <x v="4260"/>
    <x v="0"/>
    <x v="1019"/>
    <x v="1058"/>
    <x v="2"/>
    <s v="BG-11035"/>
    <x v="767"/>
    <x v="0"/>
    <s v="United States"/>
    <x v="398"/>
    <x v="5"/>
    <x v="484"/>
    <x v="2"/>
    <x v="1480"/>
    <x v="2"/>
    <x v="7"/>
    <x v="1458"/>
    <x v="5505"/>
    <x v="1"/>
    <x v="2"/>
    <x v="6667"/>
  </r>
  <r>
    <n v="8567"/>
    <x v="4260"/>
    <x v="0"/>
    <x v="1019"/>
    <x v="1058"/>
    <x v="2"/>
    <s v="BG-11035"/>
    <x v="767"/>
    <x v="0"/>
    <s v="United States"/>
    <x v="398"/>
    <x v="5"/>
    <x v="484"/>
    <x v="2"/>
    <x v="1393"/>
    <x v="1"/>
    <x v="10"/>
    <x v="1370"/>
    <x v="302"/>
    <x v="4"/>
    <x v="2"/>
    <x v="6142"/>
  </r>
  <r>
    <n v="8568"/>
    <x v="4261"/>
    <x v="0"/>
    <x v="338"/>
    <x v="357"/>
    <x v="2"/>
    <s v="SV-20365"/>
    <x v="277"/>
    <x v="0"/>
    <s v="United States"/>
    <x v="21"/>
    <x v="24"/>
    <x v="411"/>
    <x v="3"/>
    <x v="1290"/>
    <x v="1"/>
    <x v="10"/>
    <x v="1267"/>
    <x v="277"/>
    <x v="5"/>
    <x v="2"/>
    <x v="282"/>
  </r>
  <r>
    <n v="8569"/>
    <x v="4262"/>
    <x v="0"/>
    <x v="409"/>
    <x v="485"/>
    <x v="1"/>
    <s v="DP-13105"/>
    <x v="317"/>
    <x v="1"/>
    <s v="United States"/>
    <x v="337"/>
    <x v="15"/>
    <x v="418"/>
    <x v="3"/>
    <x v="1591"/>
    <x v="1"/>
    <x v="8"/>
    <x v="1574"/>
    <x v="5506"/>
    <x v="3"/>
    <x v="2"/>
    <x v="6668"/>
  </r>
  <r>
    <n v="8570"/>
    <x v="4262"/>
    <x v="0"/>
    <x v="409"/>
    <x v="485"/>
    <x v="1"/>
    <s v="DP-13105"/>
    <x v="317"/>
    <x v="1"/>
    <s v="United States"/>
    <x v="337"/>
    <x v="15"/>
    <x v="418"/>
    <x v="3"/>
    <x v="94"/>
    <x v="1"/>
    <x v="8"/>
    <x v="94"/>
    <x v="5507"/>
    <x v="11"/>
    <x v="2"/>
    <x v="6669"/>
  </r>
  <r>
    <n v="8571"/>
    <x v="4262"/>
    <x v="0"/>
    <x v="409"/>
    <x v="485"/>
    <x v="1"/>
    <s v="DP-13105"/>
    <x v="317"/>
    <x v="1"/>
    <s v="United States"/>
    <x v="337"/>
    <x v="15"/>
    <x v="418"/>
    <x v="3"/>
    <x v="851"/>
    <x v="2"/>
    <x v="16"/>
    <x v="836"/>
    <x v="2006"/>
    <x v="0"/>
    <x v="2"/>
    <x v="3911"/>
  </r>
  <r>
    <n v="8572"/>
    <x v="4263"/>
    <x v="0"/>
    <x v="1015"/>
    <x v="187"/>
    <x v="3"/>
    <s v="SR-20740"/>
    <x v="256"/>
    <x v="2"/>
    <s v="United States"/>
    <x v="61"/>
    <x v="5"/>
    <x v="176"/>
    <x v="2"/>
    <x v="1117"/>
    <x v="1"/>
    <x v="10"/>
    <x v="1096"/>
    <x v="1518"/>
    <x v="1"/>
    <x v="2"/>
    <x v="1603"/>
  </r>
  <r>
    <n v="8573"/>
    <x v="4264"/>
    <x v="2"/>
    <x v="683"/>
    <x v="589"/>
    <x v="1"/>
    <s v="BT-11680"/>
    <x v="537"/>
    <x v="0"/>
    <s v="United States"/>
    <x v="12"/>
    <x v="5"/>
    <x v="16"/>
    <x v="2"/>
    <x v="1093"/>
    <x v="2"/>
    <x v="15"/>
    <x v="1074"/>
    <x v="5508"/>
    <x v="2"/>
    <x v="10"/>
    <x v="6670"/>
  </r>
  <r>
    <n v="8574"/>
    <x v="4265"/>
    <x v="1"/>
    <x v="1182"/>
    <x v="1181"/>
    <x v="2"/>
    <s v="MS-17770"/>
    <x v="474"/>
    <x v="0"/>
    <s v="United States"/>
    <x v="20"/>
    <x v="15"/>
    <x v="45"/>
    <x v="3"/>
    <x v="33"/>
    <x v="1"/>
    <x v="10"/>
    <x v="33"/>
    <x v="335"/>
    <x v="0"/>
    <x v="0"/>
    <x v="342"/>
  </r>
  <r>
    <n v="8575"/>
    <x v="4266"/>
    <x v="2"/>
    <x v="111"/>
    <x v="76"/>
    <x v="3"/>
    <s v="JK-15640"/>
    <x v="82"/>
    <x v="2"/>
    <s v="United States"/>
    <x v="8"/>
    <x v="1"/>
    <x v="94"/>
    <x v="1"/>
    <x v="969"/>
    <x v="1"/>
    <x v="13"/>
    <x v="953"/>
    <x v="1995"/>
    <x v="1"/>
    <x v="0"/>
    <x v="2147"/>
  </r>
  <r>
    <n v="8576"/>
    <x v="4267"/>
    <x v="3"/>
    <x v="151"/>
    <x v="624"/>
    <x v="0"/>
    <s v="ST-20530"/>
    <x v="461"/>
    <x v="0"/>
    <s v="United States"/>
    <x v="370"/>
    <x v="2"/>
    <x v="453"/>
    <x v="0"/>
    <x v="566"/>
    <x v="1"/>
    <x v="9"/>
    <x v="561"/>
    <x v="5509"/>
    <x v="4"/>
    <x v="2"/>
    <x v="6671"/>
  </r>
  <r>
    <n v="8577"/>
    <x v="4268"/>
    <x v="3"/>
    <x v="445"/>
    <x v="446"/>
    <x v="2"/>
    <s v="TS-21505"/>
    <x v="700"/>
    <x v="0"/>
    <s v="United States"/>
    <x v="3"/>
    <x v="38"/>
    <x v="208"/>
    <x v="3"/>
    <x v="743"/>
    <x v="0"/>
    <x v="5"/>
    <x v="734"/>
    <x v="5510"/>
    <x v="7"/>
    <x v="0"/>
    <x v="6672"/>
  </r>
  <r>
    <n v="8578"/>
    <x v="4269"/>
    <x v="3"/>
    <x v="66"/>
    <x v="738"/>
    <x v="1"/>
    <s v="CM-12190"/>
    <x v="496"/>
    <x v="0"/>
    <s v="United States"/>
    <x v="30"/>
    <x v="11"/>
    <x v="38"/>
    <x v="2"/>
    <x v="335"/>
    <x v="0"/>
    <x v="3"/>
    <x v="331"/>
    <x v="5511"/>
    <x v="0"/>
    <x v="0"/>
    <x v="6673"/>
  </r>
  <r>
    <n v="8579"/>
    <x v="4269"/>
    <x v="3"/>
    <x v="66"/>
    <x v="738"/>
    <x v="1"/>
    <s v="CM-12190"/>
    <x v="496"/>
    <x v="0"/>
    <s v="United States"/>
    <x v="30"/>
    <x v="11"/>
    <x v="38"/>
    <x v="2"/>
    <x v="230"/>
    <x v="1"/>
    <x v="4"/>
    <x v="445"/>
    <x v="5512"/>
    <x v="0"/>
    <x v="0"/>
    <x v="6674"/>
  </r>
  <r>
    <n v="8580"/>
    <x v="4270"/>
    <x v="0"/>
    <x v="797"/>
    <x v="771"/>
    <x v="1"/>
    <s v="JW-15955"/>
    <x v="527"/>
    <x v="0"/>
    <s v="United States"/>
    <x v="103"/>
    <x v="0"/>
    <x v="175"/>
    <x v="0"/>
    <x v="1796"/>
    <x v="1"/>
    <x v="2"/>
    <x v="1777"/>
    <x v="537"/>
    <x v="7"/>
    <x v="0"/>
    <x v="547"/>
  </r>
  <r>
    <n v="8581"/>
    <x v="4271"/>
    <x v="2"/>
    <x v="671"/>
    <x v="707"/>
    <x v="0"/>
    <s v="MC-17590"/>
    <x v="565"/>
    <x v="1"/>
    <s v="United States"/>
    <x v="509"/>
    <x v="5"/>
    <x v="606"/>
    <x v="2"/>
    <x v="1781"/>
    <x v="0"/>
    <x v="5"/>
    <x v="1762"/>
    <x v="5513"/>
    <x v="1"/>
    <x v="7"/>
    <x v="6675"/>
  </r>
  <r>
    <n v="8582"/>
    <x v="4271"/>
    <x v="2"/>
    <x v="671"/>
    <x v="707"/>
    <x v="0"/>
    <s v="MC-17590"/>
    <x v="565"/>
    <x v="1"/>
    <s v="United States"/>
    <x v="509"/>
    <x v="5"/>
    <x v="606"/>
    <x v="2"/>
    <x v="730"/>
    <x v="1"/>
    <x v="10"/>
    <x v="722"/>
    <x v="563"/>
    <x v="0"/>
    <x v="2"/>
    <x v="572"/>
  </r>
  <r>
    <n v="8583"/>
    <x v="4271"/>
    <x v="2"/>
    <x v="671"/>
    <x v="707"/>
    <x v="0"/>
    <s v="MC-17590"/>
    <x v="565"/>
    <x v="1"/>
    <s v="United States"/>
    <x v="509"/>
    <x v="5"/>
    <x v="606"/>
    <x v="2"/>
    <x v="1421"/>
    <x v="2"/>
    <x v="11"/>
    <x v="1400"/>
    <x v="4383"/>
    <x v="0"/>
    <x v="2"/>
    <x v="6676"/>
  </r>
  <r>
    <n v="8584"/>
    <x v="4271"/>
    <x v="2"/>
    <x v="671"/>
    <x v="707"/>
    <x v="0"/>
    <s v="MC-17590"/>
    <x v="565"/>
    <x v="1"/>
    <s v="United States"/>
    <x v="509"/>
    <x v="5"/>
    <x v="606"/>
    <x v="2"/>
    <x v="1764"/>
    <x v="1"/>
    <x v="4"/>
    <x v="1744"/>
    <x v="5224"/>
    <x v="2"/>
    <x v="2"/>
    <x v="6677"/>
  </r>
  <r>
    <n v="8585"/>
    <x v="4272"/>
    <x v="2"/>
    <x v="519"/>
    <x v="561"/>
    <x v="0"/>
    <s v="MH-17440"/>
    <x v="775"/>
    <x v="1"/>
    <s v="United States"/>
    <x v="194"/>
    <x v="1"/>
    <x v="245"/>
    <x v="1"/>
    <x v="828"/>
    <x v="1"/>
    <x v="8"/>
    <x v="816"/>
    <x v="3075"/>
    <x v="0"/>
    <x v="2"/>
    <x v="3444"/>
  </r>
  <r>
    <n v="8586"/>
    <x v="4273"/>
    <x v="3"/>
    <x v="34"/>
    <x v="159"/>
    <x v="1"/>
    <s v="RD-19720"/>
    <x v="742"/>
    <x v="0"/>
    <s v="United States"/>
    <x v="10"/>
    <x v="9"/>
    <x v="63"/>
    <x v="3"/>
    <x v="1085"/>
    <x v="1"/>
    <x v="8"/>
    <x v="1066"/>
    <x v="2227"/>
    <x v="3"/>
    <x v="6"/>
    <x v="2403"/>
  </r>
  <r>
    <n v="8587"/>
    <x v="4274"/>
    <x v="3"/>
    <x v="497"/>
    <x v="11"/>
    <x v="1"/>
    <s v="KB-16240"/>
    <x v="208"/>
    <x v="1"/>
    <s v="United States"/>
    <x v="1"/>
    <x v="1"/>
    <x v="13"/>
    <x v="1"/>
    <x v="217"/>
    <x v="2"/>
    <x v="11"/>
    <x v="216"/>
    <x v="2694"/>
    <x v="2"/>
    <x v="0"/>
    <x v="2981"/>
  </r>
  <r>
    <n v="8588"/>
    <x v="4274"/>
    <x v="3"/>
    <x v="497"/>
    <x v="11"/>
    <x v="1"/>
    <s v="KB-16240"/>
    <x v="208"/>
    <x v="1"/>
    <s v="United States"/>
    <x v="1"/>
    <x v="1"/>
    <x v="13"/>
    <x v="1"/>
    <x v="731"/>
    <x v="1"/>
    <x v="9"/>
    <x v="723"/>
    <x v="4660"/>
    <x v="2"/>
    <x v="0"/>
    <x v="5527"/>
  </r>
  <r>
    <n v="8589"/>
    <x v="4275"/>
    <x v="1"/>
    <x v="1060"/>
    <x v="1299"/>
    <x v="1"/>
    <s v="FC-14335"/>
    <x v="712"/>
    <x v="1"/>
    <s v="United States"/>
    <x v="10"/>
    <x v="9"/>
    <x v="11"/>
    <x v="3"/>
    <x v="571"/>
    <x v="1"/>
    <x v="4"/>
    <x v="566"/>
    <x v="3518"/>
    <x v="0"/>
    <x v="2"/>
    <x v="6678"/>
  </r>
  <r>
    <n v="8590"/>
    <x v="4276"/>
    <x v="3"/>
    <x v="926"/>
    <x v="1085"/>
    <x v="2"/>
    <s v="BD-11770"/>
    <x v="420"/>
    <x v="0"/>
    <s v="United States"/>
    <x v="10"/>
    <x v="9"/>
    <x v="74"/>
    <x v="3"/>
    <x v="79"/>
    <x v="1"/>
    <x v="6"/>
    <x v="79"/>
    <x v="411"/>
    <x v="0"/>
    <x v="2"/>
    <x v="6679"/>
  </r>
  <r>
    <n v="8591"/>
    <x v="4277"/>
    <x v="3"/>
    <x v="365"/>
    <x v="147"/>
    <x v="2"/>
    <s v="FH-14365"/>
    <x v="92"/>
    <x v="1"/>
    <s v="United States"/>
    <x v="337"/>
    <x v="15"/>
    <x v="418"/>
    <x v="3"/>
    <x v="1510"/>
    <x v="1"/>
    <x v="12"/>
    <x v="1488"/>
    <x v="3373"/>
    <x v="1"/>
    <x v="0"/>
    <x v="6680"/>
  </r>
  <r>
    <n v="8592"/>
    <x v="4278"/>
    <x v="3"/>
    <x v="756"/>
    <x v="732"/>
    <x v="2"/>
    <s v="SO-20335"/>
    <x v="2"/>
    <x v="0"/>
    <s v="United States"/>
    <x v="510"/>
    <x v="22"/>
    <x v="607"/>
    <x v="1"/>
    <x v="1040"/>
    <x v="1"/>
    <x v="12"/>
    <x v="33"/>
    <x v="4061"/>
    <x v="0"/>
    <x v="2"/>
    <x v="6681"/>
  </r>
  <r>
    <n v="8593"/>
    <x v="4278"/>
    <x v="3"/>
    <x v="756"/>
    <x v="732"/>
    <x v="2"/>
    <s v="SO-20335"/>
    <x v="2"/>
    <x v="0"/>
    <s v="United States"/>
    <x v="510"/>
    <x v="22"/>
    <x v="607"/>
    <x v="1"/>
    <x v="1721"/>
    <x v="0"/>
    <x v="5"/>
    <x v="1699"/>
    <x v="5514"/>
    <x v="1"/>
    <x v="2"/>
    <x v="6682"/>
  </r>
  <r>
    <n v="8594"/>
    <x v="4279"/>
    <x v="3"/>
    <x v="45"/>
    <x v="87"/>
    <x v="1"/>
    <s v="PM-19135"/>
    <x v="327"/>
    <x v="2"/>
    <s v="United States"/>
    <x v="108"/>
    <x v="2"/>
    <x v="133"/>
    <x v="0"/>
    <x v="428"/>
    <x v="2"/>
    <x v="11"/>
    <x v="423"/>
    <x v="1837"/>
    <x v="1"/>
    <x v="2"/>
    <x v="6683"/>
  </r>
  <r>
    <n v="8595"/>
    <x v="4279"/>
    <x v="3"/>
    <x v="45"/>
    <x v="87"/>
    <x v="1"/>
    <s v="PM-19135"/>
    <x v="327"/>
    <x v="2"/>
    <s v="United States"/>
    <x v="108"/>
    <x v="2"/>
    <x v="133"/>
    <x v="0"/>
    <x v="1807"/>
    <x v="2"/>
    <x v="7"/>
    <x v="1788"/>
    <x v="5515"/>
    <x v="4"/>
    <x v="2"/>
    <x v="6684"/>
  </r>
  <r>
    <n v="8596"/>
    <x v="4280"/>
    <x v="2"/>
    <x v="952"/>
    <x v="1278"/>
    <x v="2"/>
    <s v="GD-14590"/>
    <x v="241"/>
    <x v="1"/>
    <s v="United States"/>
    <x v="81"/>
    <x v="17"/>
    <x v="101"/>
    <x v="0"/>
    <x v="990"/>
    <x v="1"/>
    <x v="8"/>
    <x v="302"/>
    <x v="5516"/>
    <x v="0"/>
    <x v="0"/>
    <x v="6685"/>
  </r>
  <r>
    <n v="8597"/>
    <x v="4280"/>
    <x v="2"/>
    <x v="952"/>
    <x v="1278"/>
    <x v="2"/>
    <s v="GD-14590"/>
    <x v="241"/>
    <x v="1"/>
    <s v="United States"/>
    <x v="81"/>
    <x v="17"/>
    <x v="101"/>
    <x v="0"/>
    <x v="258"/>
    <x v="1"/>
    <x v="10"/>
    <x v="33"/>
    <x v="131"/>
    <x v="7"/>
    <x v="0"/>
    <x v="133"/>
  </r>
  <r>
    <n v="8598"/>
    <x v="4281"/>
    <x v="0"/>
    <x v="189"/>
    <x v="894"/>
    <x v="1"/>
    <s v="PA-19060"/>
    <x v="50"/>
    <x v="2"/>
    <s v="United States"/>
    <x v="8"/>
    <x v="1"/>
    <x v="34"/>
    <x v="1"/>
    <x v="1786"/>
    <x v="1"/>
    <x v="8"/>
    <x v="1767"/>
    <x v="1743"/>
    <x v="4"/>
    <x v="2"/>
    <x v="1852"/>
  </r>
  <r>
    <n v="8599"/>
    <x v="4282"/>
    <x v="2"/>
    <x v="35"/>
    <x v="34"/>
    <x v="1"/>
    <s v="LS-17200"/>
    <x v="624"/>
    <x v="1"/>
    <s v="United States"/>
    <x v="201"/>
    <x v="1"/>
    <x v="252"/>
    <x v="1"/>
    <x v="751"/>
    <x v="1"/>
    <x v="8"/>
    <x v="742"/>
    <x v="5517"/>
    <x v="1"/>
    <x v="2"/>
    <x v="1020"/>
  </r>
  <r>
    <n v="8600"/>
    <x v="4282"/>
    <x v="2"/>
    <x v="35"/>
    <x v="34"/>
    <x v="1"/>
    <s v="LS-17200"/>
    <x v="624"/>
    <x v="1"/>
    <s v="United States"/>
    <x v="201"/>
    <x v="1"/>
    <x v="252"/>
    <x v="1"/>
    <x v="1025"/>
    <x v="1"/>
    <x v="10"/>
    <x v="1007"/>
    <x v="1830"/>
    <x v="1"/>
    <x v="0"/>
    <x v="1961"/>
  </r>
  <r>
    <n v="8601"/>
    <x v="4282"/>
    <x v="2"/>
    <x v="35"/>
    <x v="34"/>
    <x v="1"/>
    <s v="LS-17200"/>
    <x v="624"/>
    <x v="1"/>
    <s v="United States"/>
    <x v="201"/>
    <x v="1"/>
    <x v="252"/>
    <x v="1"/>
    <x v="1266"/>
    <x v="1"/>
    <x v="9"/>
    <x v="1241"/>
    <x v="5518"/>
    <x v="0"/>
    <x v="0"/>
    <x v="6686"/>
  </r>
  <r>
    <n v="8602"/>
    <x v="4282"/>
    <x v="2"/>
    <x v="35"/>
    <x v="34"/>
    <x v="1"/>
    <s v="LS-17200"/>
    <x v="624"/>
    <x v="1"/>
    <s v="United States"/>
    <x v="201"/>
    <x v="1"/>
    <x v="252"/>
    <x v="1"/>
    <x v="1316"/>
    <x v="1"/>
    <x v="8"/>
    <x v="1293"/>
    <x v="1775"/>
    <x v="7"/>
    <x v="2"/>
    <x v="1891"/>
  </r>
  <r>
    <n v="8603"/>
    <x v="4283"/>
    <x v="2"/>
    <x v="520"/>
    <x v="252"/>
    <x v="3"/>
    <s v="JL-15175"/>
    <x v="311"/>
    <x v="2"/>
    <s v="United States"/>
    <x v="192"/>
    <x v="33"/>
    <x v="243"/>
    <x v="1"/>
    <x v="1495"/>
    <x v="2"/>
    <x v="7"/>
    <x v="1474"/>
    <x v="5519"/>
    <x v="3"/>
    <x v="2"/>
    <x v="6687"/>
  </r>
  <r>
    <n v="8604"/>
    <x v="4284"/>
    <x v="0"/>
    <x v="835"/>
    <x v="1166"/>
    <x v="1"/>
    <s v="CA-12310"/>
    <x v="119"/>
    <x v="1"/>
    <s v="United States"/>
    <x v="52"/>
    <x v="5"/>
    <x v="65"/>
    <x v="2"/>
    <x v="1202"/>
    <x v="2"/>
    <x v="11"/>
    <x v="1178"/>
    <x v="5520"/>
    <x v="0"/>
    <x v="2"/>
    <x v="6688"/>
  </r>
  <r>
    <n v="8605"/>
    <x v="4284"/>
    <x v="0"/>
    <x v="835"/>
    <x v="1166"/>
    <x v="1"/>
    <s v="CA-12310"/>
    <x v="119"/>
    <x v="1"/>
    <s v="United States"/>
    <x v="52"/>
    <x v="5"/>
    <x v="65"/>
    <x v="2"/>
    <x v="1615"/>
    <x v="2"/>
    <x v="11"/>
    <x v="1597"/>
    <x v="5441"/>
    <x v="1"/>
    <x v="2"/>
    <x v="6569"/>
  </r>
  <r>
    <n v="8606"/>
    <x v="4284"/>
    <x v="0"/>
    <x v="835"/>
    <x v="1166"/>
    <x v="1"/>
    <s v="CA-12310"/>
    <x v="119"/>
    <x v="1"/>
    <s v="United States"/>
    <x v="52"/>
    <x v="5"/>
    <x v="65"/>
    <x v="2"/>
    <x v="1409"/>
    <x v="2"/>
    <x v="7"/>
    <x v="1387"/>
    <x v="2171"/>
    <x v="2"/>
    <x v="2"/>
    <x v="5258"/>
  </r>
  <r>
    <n v="8607"/>
    <x v="4285"/>
    <x v="3"/>
    <x v="238"/>
    <x v="554"/>
    <x v="1"/>
    <s v="CM-12160"/>
    <x v="380"/>
    <x v="0"/>
    <s v="United States"/>
    <x v="217"/>
    <x v="31"/>
    <x v="272"/>
    <x v="3"/>
    <x v="567"/>
    <x v="2"/>
    <x v="11"/>
    <x v="562"/>
    <x v="5521"/>
    <x v="0"/>
    <x v="0"/>
    <x v="6689"/>
  </r>
  <r>
    <n v="8608"/>
    <x v="4286"/>
    <x v="2"/>
    <x v="611"/>
    <x v="610"/>
    <x v="1"/>
    <s v="BT-11440"/>
    <x v="590"/>
    <x v="0"/>
    <s v="United States"/>
    <x v="20"/>
    <x v="15"/>
    <x v="45"/>
    <x v="3"/>
    <x v="1146"/>
    <x v="0"/>
    <x v="5"/>
    <x v="1125"/>
    <x v="5522"/>
    <x v="0"/>
    <x v="0"/>
    <x v="6690"/>
  </r>
  <r>
    <n v="8609"/>
    <x v="4286"/>
    <x v="2"/>
    <x v="611"/>
    <x v="610"/>
    <x v="1"/>
    <s v="BT-11440"/>
    <x v="590"/>
    <x v="0"/>
    <s v="United States"/>
    <x v="20"/>
    <x v="15"/>
    <x v="45"/>
    <x v="3"/>
    <x v="1034"/>
    <x v="1"/>
    <x v="9"/>
    <x v="1016"/>
    <x v="2560"/>
    <x v="4"/>
    <x v="0"/>
    <x v="6691"/>
  </r>
  <r>
    <n v="8610"/>
    <x v="4286"/>
    <x v="2"/>
    <x v="611"/>
    <x v="610"/>
    <x v="1"/>
    <s v="BT-11440"/>
    <x v="590"/>
    <x v="0"/>
    <s v="United States"/>
    <x v="20"/>
    <x v="15"/>
    <x v="45"/>
    <x v="3"/>
    <x v="587"/>
    <x v="0"/>
    <x v="0"/>
    <x v="582"/>
    <x v="3832"/>
    <x v="0"/>
    <x v="2"/>
    <x v="4405"/>
  </r>
  <r>
    <n v="8611"/>
    <x v="4286"/>
    <x v="2"/>
    <x v="611"/>
    <x v="610"/>
    <x v="1"/>
    <s v="BT-11440"/>
    <x v="590"/>
    <x v="0"/>
    <s v="United States"/>
    <x v="20"/>
    <x v="15"/>
    <x v="45"/>
    <x v="3"/>
    <x v="770"/>
    <x v="0"/>
    <x v="5"/>
    <x v="762"/>
    <x v="544"/>
    <x v="0"/>
    <x v="0"/>
    <x v="955"/>
  </r>
  <r>
    <n v="8612"/>
    <x v="4287"/>
    <x v="3"/>
    <x v="38"/>
    <x v="251"/>
    <x v="0"/>
    <s v="SE-20110"/>
    <x v="339"/>
    <x v="0"/>
    <s v="United States"/>
    <x v="475"/>
    <x v="1"/>
    <x v="568"/>
    <x v="1"/>
    <x v="1350"/>
    <x v="2"/>
    <x v="11"/>
    <x v="1327"/>
    <x v="2076"/>
    <x v="2"/>
    <x v="0"/>
    <x v="2237"/>
  </r>
  <r>
    <n v="8613"/>
    <x v="4288"/>
    <x v="0"/>
    <x v="1198"/>
    <x v="1261"/>
    <x v="0"/>
    <s v="HG-14965"/>
    <x v="428"/>
    <x v="1"/>
    <s v="United States"/>
    <x v="1"/>
    <x v="1"/>
    <x v="1"/>
    <x v="1"/>
    <x v="397"/>
    <x v="1"/>
    <x v="6"/>
    <x v="393"/>
    <x v="2010"/>
    <x v="0"/>
    <x v="0"/>
    <x v="2163"/>
  </r>
  <r>
    <n v="8614"/>
    <x v="4289"/>
    <x v="0"/>
    <x v="1199"/>
    <x v="954"/>
    <x v="1"/>
    <s v="PF-19165"/>
    <x v="58"/>
    <x v="0"/>
    <s v="United States"/>
    <x v="182"/>
    <x v="1"/>
    <x v="232"/>
    <x v="1"/>
    <x v="265"/>
    <x v="2"/>
    <x v="11"/>
    <x v="262"/>
    <x v="651"/>
    <x v="1"/>
    <x v="0"/>
    <x v="6626"/>
  </r>
  <r>
    <n v="8615"/>
    <x v="4290"/>
    <x v="0"/>
    <x v="545"/>
    <x v="126"/>
    <x v="1"/>
    <s v="BD-11770"/>
    <x v="420"/>
    <x v="0"/>
    <s v="United States"/>
    <x v="156"/>
    <x v="4"/>
    <x v="199"/>
    <x v="1"/>
    <x v="1647"/>
    <x v="1"/>
    <x v="2"/>
    <x v="1627"/>
    <x v="1576"/>
    <x v="0"/>
    <x v="0"/>
    <x v="1666"/>
  </r>
  <r>
    <n v="8616"/>
    <x v="4290"/>
    <x v="0"/>
    <x v="545"/>
    <x v="126"/>
    <x v="1"/>
    <s v="BD-11770"/>
    <x v="420"/>
    <x v="0"/>
    <s v="United States"/>
    <x v="156"/>
    <x v="4"/>
    <x v="199"/>
    <x v="1"/>
    <x v="990"/>
    <x v="1"/>
    <x v="8"/>
    <x v="302"/>
    <x v="5523"/>
    <x v="1"/>
    <x v="2"/>
    <x v="6692"/>
  </r>
  <r>
    <n v="8617"/>
    <x v="4290"/>
    <x v="0"/>
    <x v="545"/>
    <x v="126"/>
    <x v="1"/>
    <s v="BD-11770"/>
    <x v="420"/>
    <x v="0"/>
    <s v="United States"/>
    <x v="156"/>
    <x v="4"/>
    <x v="199"/>
    <x v="1"/>
    <x v="839"/>
    <x v="1"/>
    <x v="10"/>
    <x v="825"/>
    <x v="2658"/>
    <x v="0"/>
    <x v="0"/>
    <x v="2934"/>
  </r>
  <r>
    <n v="8618"/>
    <x v="4290"/>
    <x v="0"/>
    <x v="545"/>
    <x v="126"/>
    <x v="1"/>
    <s v="BD-11770"/>
    <x v="420"/>
    <x v="0"/>
    <s v="United States"/>
    <x v="156"/>
    <x v="4"/>
    <x v="199"/>
    <x v="1"/>
    <x v="729"/>
    <x v="1"/>
    <x v="8"/>
    <x v="721"/>
    <x v="5524"/>
    <x v="1"/>
    <x v="2"/>
    <x v="6693"/>
  </r>
  <r>
    <n v="8619"/>
    <x v="4291"/>
    <x v="3"/>
    <x v="448"/>
    <x v="494"/>
    <x v="1"/>
    <s v="BT-11395"/>
    <x v="387"/>
    <x v="1"/>
    <s v="United States"/>
    <x v="1"/>
    <x v="1"/>
    <x v="25"/>
    <x v="1"/>
    <x v="719"/>
    <x v="0"/>
    <x v="3"/>
    <x v="711"/>
    <x v="3860"/>
    <x v="3"/>
    <x v="2"/>
    <x v="4439"/>
  </r>
  <r>
    <n v="8620"/>
    <x v="4292"/>
    <x v="3"/>
    <x v="565"/>
    <x v="462"/>
    <x v="0"/>
    <s v="EM-14095"/>
    <x v="313"/>
    <x v="1"/>
    <s v="United States"/>
    <x v="20"/>
    <x v="15"/>
    <x v="23"/>
    <x v="3"/>
    <x v="1569"/>
    <x v="1"/>
    <x v="4"/>
    <x v="1551"/>
    <x v="5525"/>
    <x v="4"/>
    <x v="0"/>
    <x v="6694"/>
  </r>
  <r>
    <n v="8621"/>
    <x v="4293"/>
    <x v="3"/>
    <x v="44"/>
    <x v="748"/>
    <x v="0"/>
    <s v="LC-17050"/>
    <x v="702"/>
    <x v="0"/>
    <s v="United States"/>
    <x v="61"/>
    <x v="5"/>
    <x v="162"/>
    <x v="2"/>
    <x v="677"/>
    <x v="0"/>
    <x v="5"/>
    <x v="671"/>
    <x v="5526"/>
    <x v="2"/>
    <x v="7"/>
    <x v="6695"/>
  </r>
  <r>
    <n v="8622"/>
    <x v="4294"/>
    <x v="3"/>
    <x v="726"/>
    <x v="380"/>
    <x v="1"/>
    <s v="FH-14275"/>
    <x v="395"/>
    <x v="1"/>
    <s v="United States"/>
    <x v="47"/>
    <x v="18"/>
    <x v="78"/>
    <x v="0"/>
    <x v="95"/>
    <x v="1"/>
    <x v="9"/>
    <x v="95"/>
    <x v="5527"/>
    <x v="0"/>
    <x v="2"/>
    <x v="6696"/>
  </r>
  <r>
    <n v="8623"/>
    <x v="4295"/>
    <x v="0"/>
    <x v="581"/>
    <x v="417"/>
    <x v="1"/>
    <s v="CM-12235"/>
    <x v="632"/>
    <x v="0"/>
    <s v="United States"/>
    <x v="42"/>
    <x v="16"/>
    <x v="51"/>
    <x v="1"/>
    <x v="253"/>
    <x v="1"/>
    <x v="4"/>
    <x v="251"/>
    <x v="5528"/>
    <x v="4"/>
    <x v="2"/>
    <x v="6697"/>
  </r>
  <r>
    <n v="8624"/>
    <x v="4296"/>
    <x v="1"/>
    <x v="50"/>
    <x v="837"/>
    <x v="1"/>
    <s v="FM-14380"/>
    <x v="248"/>
    <x v="0"/>
    <s v="United States"/>
    <x v="100"/>
    <x v="2"/>
    <x v="327"/>
    <x v="0"/>
    <x v="1080"/>
    <x v="1"/>
    <x v="8"/>
    <x v="1061"/>
    <x v="1444"/>
    <x v="5"/>
    <x v="6"/>
    <x v="1520"/>
  </r>
  <r>
    <n v="8625"/>
    <x v="4296"/>
    <x v="1"/>
    <x v="50"/>
    <x v="837"/>
    <x v="1"/>
    <s v="FM-14380"/>
    <x v="248"/>
    <x v="0"/>
    <s v="United States"/>
    <x v="100"/>
    <x v="2"/>
    <x v="327"/>
    <x v="0"/>
    <x v="1130"/>
    <x v="2"/>
    <x v="11"/>
    <x v="1109"/>
    <x v="1375"/>
    <x v="2"/>
    <x v="2"/>
    <x v="6698"/>
  </r>
  <r>
    <n v="8626"/>
    <x v="4297"/>
    <x v="1"/>
    <x v="575"/>
    <x v="301"/>
    <x v="1"/>
    <s v="HG-14965"/>
    <x v="428"/>
    <x v="1"/>
    <s v="United States"/>
    <x v="77"/>
    <x v="22"/>
    <x v="97"/>
    <x v="1"/>
    <x v="1221"/>
    <x v="1"/>
    <x v="10"/>
    <x v="1196"/>
    <x v="937"/>
    <x v="1"/>
    <x v="2"/>
    <x v="971"/>
  </r>
  <r>
    <n v="8627"/>
    <x v="4298"/>
    <x v="1"/>
    <x v="67"/>
    <x v="64"/>
    <x v="1"/>
    <s v="AG-10525"/>
    <x v="132"/>
    <x v="1"/>
    <s v="United States"/>
    <x v="20"/>
    <x v="15"/>
    <x v="164"/>
    <x v="3"/>
    <x v="1247"/>
    <x v="1"/>
    <x v="4"/>
    <x v="1222"/>
    <x v="3824"/>
    <x v="1"/>
    <x v="0"/>
    <x v="4392"/>
  </r>
  <r>
    <n v="8628"/>
    <x v="4298"/>
    <x v="1"/>
    <x v="67"/>
    <x v="64"/>
    <x v="1"/>
    <s v="AG-10525"/>
    <x v="132"/>
    <x v="1"/>
    <s v="United States"/>
    <x v="20"/>
    <x v="15"/>
    <x v="164"/>
    <x v="3"/>
    <x v="1542"/>
    <x v="2"/>
    <x v="11"/>
    <x v="1521"/>
    <x v="2597"/>
    <x v="2"/>
    <x v="0"/>
    <x v="6699"/>
  </r>
  <r>
    <n v="8629"/>
    <x v="4298"/>
    <x v="1"/>
    <x v="67"/>
    <x v="64"/>
    <x v="1"/>
    <s v="AG-10525"/>
    <x v="132"/>
    <x v="1"/>
    <s v="United States"/>
    <x v="20"/>
    <x v="15"/>
    <x v="164"/>
    <x v="3"/>
    <x v="536"/>
    <x v="1"/>
    <x v="8"/>
    <x v="531"/>
    <x v="861"/>
    <x v="0"/>
    <x v="2"/>
    <x v="3942"/>
  </r>
  <r>
    <n v="8630"/>
    <x v="4298"/>
    <x v="1"/>
    <x v="67"/>
    <x v="64"/>
    <x v="1"/>
    <s v="AG-10525"/>
    <x v="132"/>
    <x v="1"/>
    <s v="United States"/>
    <x v="20"/>
    <x v="15"/>
    <x v="164"/>
    <x v="3"/>
    <x v="1382"/>
    <x v="0"/>
    <x v="3"/>
    <x v="1358"/>
    <x v="5529"/>
    <x v="0"/>
    <x v="10"/>
    <x v="6700"/>
  </r>
  <r>
    <n v="8631"/>
    <x v="4298"/>
    <x v="1"/>
    <x v="67"/>
    <x v="64"/>
    <x v="1"/>
    <s v="AG-10525"/>
    <x v="132"/>
    <x v="1"/>
    <s v="United States"/>
    <x v="20"/>
    <x v="15"/>
    <x v="164"/>
    <x v="3"/>
    <x v="804"/>
    <x v="1"/>
    <x v="13"/>
    <x v="794"/>
    <x v="5530"/>
    <x v="4"/>
    <x v="0"/>
    <x v="6701"/>
  </r>
  <r>
    <n v="8632"/>
    <x v="4299"/>
    <x v="0"/>
    <x v="1062"/>
    <x v="879"/>
    <x v="2"/>
    <s v="OT-18730"/>
    <x v="220"/>
    <x v="0"/>
    <s v="United States"/>
    <x v="437"/>
    <x v="9"/>
    <x v="528"/>
    <x v="3"/>
    <x v="631"/>
    <x v="0"/>
    <x v="0"/>
    <x v="625"/>
    <x v="5531"/>
    <x v="2"/>
    <x v="5"/>
    <x v="6702"/>
  </r>
  <r>
    <n v="8633"/>
    <x v="4299"/>
    <x v="0"/>
    <x v="1062"/>
    <x v="879"/>
    <x v="2"/>
    <s v="OT-18730"/>
    <x v="220"/>
    <x v="0"/>
    <s v="United States"/>
    <x v="437"/>
    <x v="9"/>
    <x v="528"/>
    <x v="3"/>
    <x v="692"/>
    <x v="1"/>
    <x v="8"/>
    <x v="685"/>
    <x v="5341"/>
    <x v="5"/>
    <x v="6"/>
    <x v="6443"/>
  </r>
  <r>
    <n v="8634"/>
    <x v="4299"/>
    <x v="0"/>
    <x v="1062"/>
    <x v="879"/>
    <x v="2"/>
    <s v="OT-18730"/>
    <x v="220"/>
    <x v="0"/>
    <s v="United States"/>
    <x v="437"/>
    <x v="9"/>
    <x v="528"/>
    <x v="3"/>
    <x v="1683"/>
    <x v="1"/>
    <x v="9"/>
    <x v="1662"/>
    <x v="5408"/>
    <x v="1"/>
    <x v="2"/>
    <x v="6703"/>
  </r>
  <r>
    <n v="8635"/>
    <x v="4300"/>
    <x v="3"/>
    <x v="326"/>
    <x v="346"/>
    <x v="1"/>
    <s v="SV-20365"/>
    <x v="277"/>
    <x v="0"/>
    <s v="United States"/>
    <x v="10"/>
    <x v="9"/>
    <x v="11"/>
    <x v="3"/>
    <x v="0"/>
    <x v="0"/>
    <x v="0"/>
    <x v="0"/>
    <x v="5532"/>
    <x v="0"/>
    <x v="5"/>
    <x v="6704"/>
  </r>
  <r>
    <n v="8636"/>
    <x v="4301"/>
    <x v="2"/>
    <x v="1013"/>
    <x v="1108"/>
    <x v="2"/>
    <s v="JM-16195"/>
    <x v="594"/>
    <x v="0"/>
    <s v="United States"/>
    <x v="103"/>
    <x v="0"/>
    <x v="175"/>
    <x v="0"/>
    <x v="1753"/>
    <x v="1"/>
    <x v="6"/>
    <x v="1734"/>
    <x v="5368"/>
    <x v="2"/>
    <x v="0"/>
    <x v="6563"/>
  </r>
  <r>
    <n v="8637"/>
    <x v="4301"/>
    <x v="2"/>
    <x v="1013"/>
    <x v="1108"/>
    <x v="2"/>
    <s v="JM-16195"/>
    <x v="594"/>
    <x v="0"/>
    <s v="United States"/>
    <x v="103"/>
    <x v="0"/>
    <x v="175"/>
    <x v="0"/>
    <x v="546"/>
    <x v="1"/>
    <x v="4"/>
    <x v="541"/>
    <x v="5533"/>
    <x v="2"/>
    <x v="0"/>
    <x v="6705"/>
  </r>
  <r>
    <n v="8638"/>
    <x v="4302"/>
    <x v="3"/>
    <x v="842"/>
    <x v="1060"/>
    <x v="1"/>
    <s v="HM-14980"/>
    <x v="31"/>
    <x v="0"/>
    <s v="United States"/>
    <x v="4"/>
    <x v="4"/>
    <x v="59"/>
    <x v="1"/>
    <x v="63"/>
    <x v="0"/>
    <x v="5"/>
    <x v="63"/>
    <x v="5534"/>
    <x v="3"/>
    <x v="0"/>
    <x v="6706"/>
  </r>
  <r>
    <n v="8639"/>
    <x v="4303"/>
    <x v="3"/>
    <x v="283"/>
    <x v="892"/>
    <x v="2"/>
    <s v="PO-19180"/>
    <x v="178"/>
    <x v="2"/>
    <s v="United States"/>
    <x v="249"/>
    <x v="6"/>
    <x v="308"/>
    <x v="2"/>
    <x v="1105"/>
    <x v="2"/>
    <x v="11"/>
    <x v="1085"/>
    <x v="4516"/>
    <x v="2"/>
    <x v="0"/>
    <x v="5323"/>
  </r>
  <r>
    <n v="8640"/>
    <x v="4304"/>
    <x v="2"/>
    <x v="736"/>
    <x v="345"/>
    <x v="0"/>
    <s v="KC-16675"/>
    <x v="169"/>
    <x v="1"/>
    <s v="United States"/>
    <x v="0"/>
    <x v="0"/>
    <x v="0"/>
    <x v="0"/>
    <x v="925"/>
    <x v="1"/>
    <x v="8"/>
    <x v="908"/>
    <x v="714"/>
    <x v="1"/>
    <x v="0"/>
    <x v="4112"/>
  </r>
  <r>
    <n v="8641"/>
    <x v="4305"/>
    <x v="3"/>
    <x v="602"/>
    <x v="1019"/>
    <x v="1"/>
    <s v="DB-13120"/>
    <x v="106"/>
    <x v="1"/>
    <s v="United States"/>
    <x v="61"/>
    <x v="5"/>
    <x v="162"/>
    <x v="2"/>
    <x v="692"/>
    <x v="1"/>
    <x v="8"/>
    <x v="685"/>
    <x v="5535"/>
    <x v="2"/>
    <x v="3"/>
    <x v="6707"/>
  </r>
  <r>
    <n v="8642"/>
    <x v="4306"/>
    <x v="3"/>
    <x v="574"/>
    <x v="348"/>
    <x v="3"/>
    <s v="SV-20935"/>
    <x v="603"/>
    <x v="0"/>
    <s v="United States"/>
    <x v="97"/>
    <x v="16"/>
    <x v="344"/>
    <x v="1"/>
    <x v="443"/>
    <x v="1"/>
    <x v="8"/>
    <x v="438"/>
    <x v="5536"/>
    <x v="5"/>
    <x v="6"/>
    <x v="6708"/>
  </r>
  <r>
    <n v="8643"/>
    <x v="4307"/>
    <x v="1"/>
    <x v="627"/>
    <x v="112"/>
    <x v="1"/>
    <s v="NS-18640"/>
    <x v="374"/>
    <x v="1"/>
    <s v="United States"/>
    <x v="108"/>
    <x v="3"/>
    <x v="222"/>
    <x v="0"/>
    <x v="294"/>
    <x v="1"/>
    <x v="13"/>
    <x v="291"/>
    <x v="5305"/>
    <x v="10"/>
    <x v="2"/>
    <x v="6709"/>
  </r>
  <r>
    <n v="8644"/>
    <x v="4307"/>
    <x v="1"/>
    <x v="627"/>
    <x v="112"/>
    <x v="1"/>
    <s v="NS-18640"/>
    <x v="374"/>
    <x v="1"/>
    <s v="United States"/>
    <x v="108"/>
    <x v="3"/>
    <x v="222"/>
    <x v="0"/>
    <x v="1621"/>
    <x v="1"/>
    <x v="2"/>
    <x v="1603"/>
    <x v="1325"/>
    <x v="7"/>
    <x v="2"/>
    <x v="6710"/>
  </r>
  <r>
    <n v="8645"/>
    <x v="4307"/>
    <x v="1"/>
    <x v="627"/>
    <x v="112"/>
    <x v="1"/>
    <s v="NS-18640"/>
    <x v="374"/>
    <x v="1"/>
    <s v="United States"/>
    <x v="108"/>
    <x v="3"/>
    <x v="222"/>
    <x v="0"/>
    <x v="412"/>
    <x v="1"/>
    <x v="8"/>
    <x v="407"/>
    <x v="5537"/>
    <x v="3"/>
    <x v="6"/>
    <x v="6711"/>
  </r>
  <r>
    <n v="8646"/>
    <x v="4307"/>
    <x v="1"/>
    <x v="627"/>
    <x v="112"/>
    <x v="1"/>
    <s v="NS-18640"/>
    <x v="374"/>
    <x v="1"/>
    <s v="United States"/>
    <x v="108"/>
    <x v="3"/>
    <x v="222"/>
    <x v="0"/>
    <x v="325"/>
    <x v="0"/>
    <x v="5"/>
    <x v="322"/>
    <x v="5364"/>
    <x v="7"/>
    <x v="2"/>
    <x v="6712"/>
  </r>
  <r>
    <n v="8647"/>
    <x v="4308"/>
    <x v="0"/>
    <x v="881"/>
    <x v="533"/>
    <x v="1"/>
    <s v="MH-17455"/>
    <x v="708"/>
    <x v="0"/>
    <s v="United States"/>
    <x v="1"/>
    <x v="1"/>
    <x v="3"/>
    <x v="1"/>
    <x v="167"/>
    <x v="0"/>
    <x v="1"/>
    <x v="166"/>
    <x v="4934"/>
    <x v="1"/>
    <x v="2"/>
    <x v="6713"/>
  </r>
  <r>
    <n v="8648"/>
    <x v="4309"/>
    <x v="1"/>
    <x v="901"/>
    <x v="222"/>
    <x v="2"/>
    <s v="RR-19525"/>
    <x v="645"/>
    <x v="1"/>
    <s v="United States"/>
    <x v="316"/>
    <x v="18"/>
    <x v="394"/>
    <x v="0"/>
    <x v="212"/>
    <x v="0"/>
    <x v="1"/>
    <x v="211"/>
    <x v="5538"/>
    <x v="0"/>
    <x v="2"/>
    <x v="6714"/>
  </r>
  <r>
    <n v="8649"/>
    <x v="4310"/>
    <x v="0"/>
    <x v="875"/>
    <x v="1151"/>
    <x v="1"/>
    <s v="RH-19555"/>
    <x v="653"/>
    <x v="0"/>
    <s v="United States"/>
    <x v="35"/>
    <x v="3"/>
    <x v="43"/>
    <x v="0"/>
    <x v="718"/>
    <x v="1"/>
    <x v="4"/>
    <x v="710"/>
    <x v="3327"/>
    <x v="2"/>
    <x v="2"/>
    <x v="6715"/>
  </r>
  <r>
    <n v="8650"/>
    <x v="4310"/>
    <x v="0"/>
    <x v="875"/>
    <x v="1151"/>
    <x v="1"/>
    <s v="RH-19555"/>
    <x v="653"/>
    <x v="0"/>
    <s v="United States"/>
    <x v="35"/>
    <x v="3"/>
    <x v="43"/>
    <x v="0"/>
    <x v="471"/>
    <x v="1"/>
    <x v="8"/>
    <x v="467"/>
    <x v="5539"/>
    <x v="1"/>
    <x v="6"/>
    <x v="6716"/>
  </r>
  <r>
    <n v="8651"/>
    <x v="4311"/>
    <x v="2"/>
    <x v="103"/>
    <x v="178"/>
    <x v="3"/>
    <s v="RP-19390"/>
    <x v="261"/>
    <x v="0"/>
    <s v="United States"/>
    <x v="4"/>
    <x v="4"/>
    <x v="5"/>
    <x v="1"/>
    <x v="1705"/>
    <x v="1"/>
    <x v="13"/>
    <x v="1685"/>
    <x v="5540"/>
    <x v="2"/>
    <x v="0"/>
    <x v="6717"/>
  </r>
  <r>
    <n v="8652"/>
    <x v="4311"/>
    <x v="2"/>
    <x v="103"/>
    <x v="178"/>
    <x v="3"/>
    <s v="RP-19390"/>
    <x v="261"/>
    <x v="0"/>
    <s v="United States"/>
    <x v="4"/>
    <x v="4"/>
    <x v="5"/>
    <x v="1"/>
    <x v="283"/>
    <x v="0"/>
    <x v="5"/>
    <x v="280"/>
    <x v="5541"/>
    <x v="1"/>
    <x v="0"/>
    <x v="6718"/>
  </r>
  <r>
    <n v="8653"/>
    <x v="4311"/>
    <x v="2"/>
    <x v="103"/>
    <x v="178"/>
    <x v="3"/>
    <s v="RP-19390"/>
    <x v="261"/>
    <x v="0"/>
    <s v="United States"/>
    <x v="4"/>
    <x v="4"/>
    <x v="5"/>
    <x v="1"/>
    <x v="503"/>
    <x v="1"/>
    <x v="14"/>
    <x v="498"/>
    <x v="549"/>
    <x v="0"/>
    <x v="0"/>
    <x v="558"/>
  </r>
  <r>
    <n v="8654"/>
    <x v="4311"/>
    <x v="2"/>
    <x v="103"/>
    <x v="178"/>
    <x v="3"/>
    <s v="RP-19390"/>
    <x v="261"/>
    <x v="0"/>
    <s v="United States"/>
    <x v="4"/>
    <x v="4"/>
    <x v="5"/>
    <x v="1"/>
    <x v="590"/>
    <x v="2"/>
    <x v="11"/>
    <x v="585"/>
    <x v="1664"/>
    <x v="0"/>
    <x v="0"/>
    <x v="6719"/>
  </r>
  <r>
    <n v="8655"/>
    <x v="4311"/>
    <x v="2"/>
    <x v="103"/>
    <x v="178"/>
    <x v="3"/>
    <s v="RP-19390"/>
    <x v="261"/>
    <x v="0"/>
    <s v="United States"/>
    <x v="4"/>
    <x v="4"/>
    <x v="5"/>
    <x v="1"/>
    <x v="1519"/>
    <x v="2"/>
    <x v="11"/>
    <x v="1497"/>
    <x v="5542"/>
    <x v="4"/>
    <x v="0"/>
    <x v="6720"/>
  </r>
  <r>
    <n v="8656"/>
    <x v="4311"/>
    <x v="2"/>
    <x v="103"/>
    <x v="178"/>
    <x v="3"/>
    <s v="RP-19390"/>
    <x v="261"/>
    <x v="0"/>
    <s v="United States"/>
    <x v="4"/>
    <x v="4"/>
    <x v="5"/>
    <x v="1"/>
    <x v="1013"/>
    <x v="2"/>
    <x v="11"/>
    <x v="996"/>
    <x v="5543"/>
    <x v="0"/>
    <x v="0"/>
    <x v="6721"/>
  </r>
  <r>
    <n v="8657"/>
    <x v="4311"/>
    <x v="2"/>
    <x v="103"/>
    <x v="178"/>
    <x v="3"/>
    <s v="RP-19390"/>
    <x v="261"/>
    <x v="0"/>
    <s v="United States"/>
    <x v="4"/>
    <x v="4"/>
    <x v="5"/>
    <x v="1"/>
    <x v="1438"/>
    <x v="1"/>
    <x v="10"/>
    <x v="1417"/>
    <x v="1553"/>
    <x v="7"/>
    <x v="0"/>
    <x v="1641"/>
  </r>
  <r>
    <n v="8658"/>
    <x v="4311"/>
    <x v="2"/>
    <x v="103"/>
    <x v="178"/>
    <x v="3"/>
    <s v="RP-19390"/>
    <x v="261"/>
    <x v="0"/>
    <s v="United States"/>
    <x v="4"/>
    <x v="4"/>
    <x v="5"/>
    <x v="1"/>
    <x v="1201"/>
    <x v="1"/>
    <x v="9"/>
    <x v="1177"/>
    <x v="5544"/>
    <x v="0"/>
    <x v="0"/>
    <x v="6722"/>
  </r>
  <r>
    <n v="8659"/>
    <x v="4312"/>
    <x v="0"/>
    <x v="1028"/>
    <x v="22"/>
    <x v="1"/>
    <s v="KB-16600"/>
    <x v="33"/>
    <x v="1"/>
    <s v="United States"/>
    <x v="22"/>
    <x v="10"/>
    <x v="36"/>
    <x v="2"/>
    <x v="807"/>
    <x v="1"/>
    <x v="8"/>
    <x v="797"/>
    <x v="5545"/>
    <x v="7"/>
    <x v="3"/>
    <x v="6723"/>
  </r>
  <r>
    <n v="8660"/>
    <x v="4313"/>
    <x v="0"/>
    <x v="323"/>
    <x v="1054"/>
    <x v="1"/>
    <s v="MH-17620"/>
    <x v="588"/>
    <x v="1"/>
    <s v="United States"/>
    <x v="74"/>
    <x v="24"/>
    <x v="93"/>
    <x v="3"/>
    <x v="1408"/>
    <x v="1"/>
    <x v="10"/>
    <x v="1386"/>
    <x v="2733"/>
    <x v="5"/>
    <x v="2"/>
    <x v="3026"/>
  </r>
  <r>
    <n v="8661"/>
    <x v="4314"/>
    <x v="3"/>
    <x v="920"/>
    <x v="524"/>
    <x v="1"/>
    <s v="HZ-14950"/>
    <x v="521"/>
    <x v="0"/>
    <s v="United States"/>
    <x v="2"/>
    <x v="2"/>
    <x v="2"/>
    <x v="0"/>
    <x v="1103"/>
    <x v="0"/>
    <x v="0"/>
    <x v="1083"/>
    <x v="1937"/>
    <x v="2"/>
    <x v="2"/>
    <x v="6724"/>
  </r>
  <r>
    <n v="8662"/>
    <x v="4315"/>
    <x v="1"/>
    <x v="793"/>
    <x v="280"/>
    <x v="1"/>
    <s v="JG-15160"/>
    <x v="506"/>
    <x v="0"/>
    <s v="United States"/>
    <x v="12"/>
    <x v="5"/>
    <x v="16"/>
    <x v="2"/>
    <x v="1649"/>
    <x v="0"/>
    <x v="5"/>
    <x v="1629"/>
    <x v="5546"/>
    <x v="4"/>
    <x v="7"/>
    <x v="6725"/>
  </r>
  <r>
    <n v="8663"/>
    <x v="4315"/>
    <x v="1"/>
    <x v="793"/>
    <x v="280"/>
    <x v="1"/>
    <s v="JG-15160"/>
    <x v="506"/>
    <x v="0"/>
    <s v="United States"/>
    <x v="12"/>
    <x v="5"/>
    <x v="16"/>
    <x v="2"/>
    <x v="957"/>
    <x v="2"/>
    <x v="7"/>
    <x v="941"/>
    <x v="5547"/>
    <x v="5"/>
    <x v="2"/>
    <x v="6726"/>
  </r>
  <r>
    <n v="8664"/>
    <x v="4315"/>
    <x v="1"/>
    <x v="793"/>
    <x v="280"/>
    <x v="1"/>
    <s v="JG-15160"/>
    <x v="506"/>
    <x v="0"/>
    <s v="United States"/>
    <x v="12"/>
    <x v="5"/>
    <x v="16"/>
    <x v="2"/>
    <x v="600"/>
    <x v="1"/>
    <x v="10"/>
    <x v="595"/>
    <x v="5548"/>
    <x v="3"/>
    <x v="2"/>
    <x v="6727"/>
  </r>
  <r>
    <n v="8665"/>
    <x v="4316"/>
    <x v="3"/>
    <x v="983"/>
    <x v="1300"/>
    <x v="0"/>
    <s v="AB-10165"/>
    <x v="269"/>
    <x v="0"/>
    <s v="United States"/>
    <x v="80"/>
    <x v="1"/>
    <x v="467"/>
    <x v="1"/>
    <x v="1155"/>
    <x v="0"/>
    <x v="5"/>
    <x v="1134"/>
    <x v="5549"/>
    <x v="2"/>
    <x v="0"/>
    <x v="6728"/>
  </r>
  <r>
    <n v="8666"/>
    <x v="4317"/>
    <x v="0"/>
    <x v="1019"/>
    <x v="1058"/>
    <x v="2"/>
    <s v="HJ-14875"/>
    <x v="707"/>
    <x v="2"/>
    <s v="United States"/>
    <x v="8"/>
    <x v="1"/>
    <x v="34"/>
    <x v="1"/>
    <x v="558"/>
    <x v="1"/>
    <x v="14"/>
    <x v="552"/>
    <x v="5550"/>
    <x v="2"/>
    <x v="0"/>
    <x v="1338"/>
  </r>
  <r>
    <n v="8667"/>
    <x v="4318"/>
    <x v="0"/>
    <x v="945"/>
    <x v="771"/>
    <x v="2"/>
    <s v="CJ-11875"/>
    <x v="788"/>
    <x v="1"/>
    <s v="United States"/>
    <x v="10"/>
    <x v="9"/>
    <x v="11"/>
    <x v="3"/>
    <x v="1560"/>
    <x v="1"/>
    <x v="6"/>
    <x v="1541"/>
    <x v="1053"/>
    <x v="2"/>
    <x v="2"/>
    <x v="6729"/>
  </r>
  <r>
    <n v="8668"/>
    <x v="4319"/>
    <x v="0"/>
    <x v="596"/>
    <x v="746"/>
    <x v="0"/>
    <s v="ED-13885"/>
    <x v="525"/>
    <x v="2"/>
    <s v="United States"/>
    <x v="4"/>
    <x v="4"/>
    <x v="60"/>
    <x v="1"/>
    <x v="153"/>
    <x v="1"/>
    <x v="8"/>
    <x v="152"/>
    <x v="2444"/>
    <x v="4"/>
    <x v="2"/>
    <x v="6730"/>
  </r>
  <r>
    <n v="8669"/>
    <x v="4319"/>
    <x v="0"/>
    <x v="596"/>
    <x v="746"/>
    <x v="0"/>
    <s v="ED-13885"/>
    <x v="525"/>
    <x v="2"/>
    <s v="United States"/>
    <x v="4"/>
    <x v="4"/>
    <x v="60"/>
    <x v="1"/>
    <x v="1703"/>
    <x v="2"/>
    <x v="15"/>
    <x v="1683"/>
    <x v="1057"/>
    <x v="7"/>
    <x v="2"/>
    <x v="6731"/>
  </r>
  <r>
    <n v="8670"/>
    <x v="4320"/>
    <x v="1"/>
    <x v="139"/>
    <x v="603"/>
    <x v="0"/>
    <s v="AI-10855"/>
    <x v="482"/>
    <x v="0"/>
    <s v="United States"/>
    <x v="1"/>
    <x v="1"/>
    <x v="1"/>
    <x v="1"/>
    <x v="1115"/>
    <x v="1"/>
    <x v="10"/>
    <x v="33"/>
    <x v="860"/>
    <x v="4"/>
    <x v="0"/>
    <x v="1786"/>
  </r>
  <r>
    <n v="8671"/>
    <x v="4321"/>
    <x v="2"/>
    <x v="422"/>
    <x v="916"/>
    <x v="0"/>
    <s v="KB-16315"/>
    <x v="41"/>
    <x v="0"/>
    <s v="United States"/>
    <x v="138"/>
    <x v="24"/>
    <x v="177"/>
    <x v="3"/>
    <x v="1597"/>
    <x v="0"/>
    <x v="5"/>
    <x v="1580"/>
    <x v="5551"/>
    <x v="1"/>
    <x v="2"/>
    <x v="6732"/>
  </r>
  <r>
    <n v="8672"/>
    <x v="4321"/>
    <x v="2"/>
    <x v="422"/>
    <x v="916"/>
    <x v="0"/>
    <s v="KB-16315"/>
    <x v="41"/>
    <x v="0"/>
    <s v="United States"/>
    <x v="138"/>
    <x v="24"/>
    <x v="177"/>
    <x v="3"/>
    <x v="235"/>
    <x v="1"/>
    <x v="4"/>
    <x v="233"/>
    <x v="5092"/>
    <x v="0"/>
    <x v="2"/>
    <x v="6091"/>
  </r>
  <r>
    <n v="8673"/>
    <x v="4322"/>
    <x v="3"/>
    <x v="911"/>
    <x v="638"/>
    <x v="1"/>
    <s v="JS-16030"/>
    <x v="559"/>
    <x v="0"/>
    <s v="United States"/>
    <x v="27"/>
    <x v="10"/>
    <x v="67"/>
    <x v="2"/>
    <x v="271"/>
    <x v="1"/>
    <x v="13"/>
    <x v="268"/>
    <x v="5385"/>
    <x v="0"/>
    <x v="2"/>
    <x v="6733"/>
  </r>
  <r>
    <n v="8674"/>
    <x v="4322"/>
    <x v="3"/>
    <x v="911"/>
    <x v="638"/>
    <x v="1"/>
    <s v="JS-16030"/>
    <x v="559"/>
    <x v="0"/>
    <s v="United States"/>
    <x v="27"/>
    <x v="10"/>
    <x v="67"/>
    <x v="2"/>
    <x v="120"/>
    <x v="0"/>
    <x v="1"/>
    <x v="120"/>
    <x v="121"/>
    <x v="1"/>
    <x v="4"/>
    <x v="123"/>
  </r>
  <r>
    <n v="8675"/>
    <x v="4322"/>
    <x v="3"/>
    <x v="911"/>
    <x v="638"/>
    <x v="1"/>
    <s v="JS-16030"/>
    <x v="559"/>
    <x v="0"/>
    <s v="United States"/>
    <x v="27"/>
    <x v="10"/>
    <x v="67"/>
    <x v="2"/>
    <x v="193"/>
    <x v="1"/>
    <x v="4"/>
    <x v="192"/>
    <x v="4503"/>
    <x v="1"/>
    <x v="2"/>
    <x v="6734"/>
  </r>
  <r>
    <n v="8676"/>
    <x v="4322"/>
    <x v="3"/>
    <x v="911"/>
    <x v="638"/>
    <x v="1"/>
    <s v="JS-16030"/>
    <x v="559"/>
    <x v="0"/>
    <s v="United States"/>
    <x v="27"/>
    <x v="10"/>
    <x v="67"/>
    <x v="2"/>
    <x v="512"/>
    <x v="1"/>
    <x v="6"/>
    <x v="507"/>
    <x v="5552"/>
    <x v="5"/>
    <x v="2"/>
    <x v="2915"/>
  </r>
  <r>
    <n v="8677"/>
    <x v="4322"/>
    <x v="3"/>
    <x v="911"/>
    <x v="638"/>
    <x v="1"/>
    <s v="JS-16030"/>
    <x v="559"/>
    <x v="0"/>
    <s v="United States"/>
    <x v="27"/>
    <x v="10"/>
    <x v="67"/>
    <x v="2"/>
    <x v="1006"/>
    <x v="0"/>
    <x v="5"/>
    <x v="1372"/>
    <x v="5553"/>
    <x v="7"/>
    <x v="7"/>
    <x v="6735"/>
  </r>
  <r>
    <n v="8678"/>
    <x v="4323"/>
    <x v="3"/>
    <x v="1200"/>
    <x v="215"/>
    <x v="2"/>
    <s v="PO-18850"/>
    <x v="138"/>
    <x v="0"/>
    <s v="United States"/>
    <x v="511"/>
    <x v="5"/>
    <x v="608"/>
    <x v="2"/>
    <x v="1116"/>
    <x v="0"/>
    <x v="3"/>
    <x v="1095"/>
    <x v="5554"/>
    <x v="2"/>
    <x v="4"/>
    <x v="6736"/>
  </r>
  <r>
    <n v="8679"/>
    <x v="4324"/>
    <x v="0"/>
    <x v="476"/>
    <x v="62"/>
    <x v="0"/>
    <s v="RD-19810"/>
    <x v="279"/>
    <x v="2"/>
    <s v="United States"/>
    <x v="12"/>
    <x v="5"/>
    <x v="32"/>
    <x v="2"/>
    <x v="636"/>
    <x v="1"/>
    <x v="8"/>
    <x v="630"/>
    <x v="5555"/>
    <x v="8"/>
    <x v="3"/>
    <x v="6737"/>
  </r>
  <r>
    <n v="8680"/>
    <x v="4324"/>
    <x v="0"/>
    <x v="476"/>
    <x v="62"/>
    <x v="0"/>
    <s v="RD-19810"/>
    <x v="279"/>
    <x v="2"/>
    <s v="United States"/>
    <x v="12"/>
    <x v="5"/>
    <x v="32"/>
    <x v="2"/>
    <x v="685"/>
    <x v="2"/>
    <x v="11"/>
    <x v="678"/>
    <x v="4703"/>
    <x v="2"/>
    <x v="2"/>
    <x v="6738"/>
  </r>
  <r>
    <n v="8681"/>
    <x v="4325"/>
    <x v="0"/>
    <x v="49"/>
    <x v="845"/>
    <x v="0"/>
    <s v="JD-15895"/>
    <x v="63"/>
    <x v="1"/>
    <s v="United States"/>
    <x v="102"/>
    <x v="17"/>
    <x v="195"/>
    <x v="0"/>
    <x v="227"/>
    <x v="1"/>
    <x v="9"/>
    <x v="225"/>
    <x v="5556"/>
    <x v="3"/>
    <x v="0"/>
    <x v="6739"/>
  </r>
  <r>
    <n v="8682"/>
    <x v="4325"/>
    <x v="0"/>
    <x v="49"/>
    <x v="845"/>
    <x v="0"/>
    <s v="JD-15895"/>
    <x v="63"/>
    <x v="1"/>
    <s v="United States"/>
    <x v="102"/>
    <x v="17"/>
    <x v="195"/>
    <x v="0"/>
    <x v="597"/>
    <x v="1"/>
    <x v="14"/>
    <x v="592"/>
    <x v="5557"/>
    <x v="2"/>
    <x v="0"/>
    <x v="6740"/>
  </r>
  <r>
    <n v="8683"/>
    <x v="4326"/>
    <x v="2"/>
    <x v="1127"/>
    <x v="1105"/>
    <x v="1"/>
    <s v="SR-20740"/>
    <x v="256"/>
    <x v="2"/>
    <s v="United States"/>
    <x v="81"/>
    <x v="17"/>
    <x v="101"/>
    <x v="0"/>
    <x v="1365"/>
    <x v="2"/>
    <x v="11"/>
    <x v="1342"/>
    <x v="3706"/>
    <x v="1"/>
    <x v="0"/>
    <x v="4239"/>
  </r>
  <r>
    <n v="8684"/>
    <x v="4327"/>
    <x v="3"/>
    <x v="920"/>
    <x v="670"/>
    <x v="1"/>
    <s v="TZ-21580"/>
    <x v="356"/>
    <x v="0"/>
    <s v="United States"/>
    <x v="8"/>
    <x v="1"/>
    <x v="34"/>
    <x v="1"/>
    <x v="679"/>
    <x v="1"/>
    <x v="6"/>
    <x v="673"/>
    <x v="788"/>
    <x v="0"/>
    <x v="0"/>
    <x v="813"/>
  </r>
  <r>
    <n v="8685"/>
    <x v="4328"/>
    <x v="0"/>
    <x v="186"/>
    <x v="491"/>
    <x v="1"/>
    <s v="TN-21040"/>
    <x v="184"/>
    <x v="2"/>
    <s v="United States"/>
    <x v="70"/>
    <x v="1"/>
    <x v="142"/>
    <x v="1"/>
    <x v="427"/>
    <x v="2"/>
    <x v="11"/>
    <x v="422"/>
    <x v="5558"/>
    <x v="3"/>
    <x v="0"/>
    <x v="6741"/>
  </r>
  <r>
    <n v="8686"/>
    <x v="4329"/>
    <x v="3"/>
    <x v="237"/>
    <x v="551"/>
    <x v="0"/>
    <s v="PW-19030"/>
    <x v="463"/>
    <x v="1"/>
    <s v="United States"/>
    <x v="232"/>
    <x v="15"/>
    <x v="289"/>
    <x v="3"/>
    <x v="1229"/>
    <x v="1"/>
    <x v="4"/>
    <x v="1203"/>
    <x v="5559"/>
    <x v="5"/>
    <x v="0"/>
    <x v="6742"/>
  </r>
  <r>
    <n v="8687"/>
    <x v="4330"/>
    <x v="0"/>
    <x v="190"/>
    <x v="674"/>
    <x v="3"/>
    <s v="AH-10075"/>
    <x v="340"/>
    <x v="1"/>
    <s v="United States"/>
    <x v="1"/>
    <x v="1"/>
    <x v="1"/>
    <x v="1"/>
    <x v="413"/>
    <x v="1"/>
    <x v="14"/>
    <x v="408"/>
    <x v="4540"/>
    <x v="0"/>
    <x v="0"/>
    <x v="5359"/>
  </r>
  <r>
    <n v="8688"/>
    <x v="4330"/>
    <x v="0"/>
    <x v="190"/>
    <x v="674"/>
    <x v="3"/>
    <s v="AH-10075"/>
    <x v="340"/>
    <x v="1"/>
    <s v="United States"/>
    <x v="1"/>
    <x v="1"/>
    <x v="1"/>
    <x v="1"/>
    <x v="294"/>
    <x v="1"/>
    <x v="13"/>
    <x v="291"/>
    <x v="1511"/>
    <x v="2"/>
    <x v="0"/>
    <x v="5521"/>
  </r>
  <r>
    <n v="8689"/>
    <x v="4330"/>
    <x v="0"/>
    <x v="190"/>
    <x v="674"/>
    <x v="3"/>
    <s v="AH-10075"/>
    <x v="340"/>
    <x v="1"/>
    <s v="United States"/>
    <x v="1"/>
    <x v="1"/>
    <x v="1"/>
    <x v="1"/>
    <x v="910"/>
    <x v="1"/>
    <x v="10"/>
    <x v="893"/>
    <x v="1140"/>
    <x v="0"/>
    <x v="0"/>
    <x v="1181"/>
  </r>
  <r>
    <n v="8690"/>
    <x v="4331"/>
    <x v="2"/>
    <x v="58"/>
    <x v="129"/>
    <x v="1"/>
    <s v="AY-10555"/>
    <x v="672"/>
    <x v="1"/>
    <s v="United States"/>
    <x v="10"/>
    <x v="9"/>
    <x v="11"/>
    <x v="3"/>
    <x v="1216"/>
    <x v="1"/>
    <x v="6"/>
    <x v="1191"/>
    <x v="2245"/>
    <x v="1"/>
    <x v="2"/>
    <x v="6743"/>
  </r>
  <r>
    <n v="8691"/>
    <x v="4332"/>
    <x v="0"/>
    <x v="1041"/>
    <x v="964"/>
    <x v="1"/>
    <s v="SP-20650"/>
    <x v="70"/>
    <x v="1"/>
    <s v="United States"/>
    <x v="59"/>
    <x v="24"/>
    <x v="75"/>
    <x v="3"/>
    <x v="1015"/>
    <x v="2"/>
    <x v="7"/>
    <x v="997"/>
    <x v="4688"/>
    <x v="0"/>
    <x v="10"/>
    <x v="5569"/>
  </r>
  <r>
    <n v="8692"/>
    <x v="4332"/>
    <x v="0"/>
    <x v="1041"/>
    <x v="964"/>
    <x v="1"/>
    <s v="SP-20650"/>
    <x v="70"/>
    <x v="1"/>
    <s v="United States"/>
    <x v="59"/>
    <x v="24"/>
    <x v="75"/>
    <x v="3"/>
    <x v="638"/>
    <x v="2"/>
    <x v="7"/>
    <x v="752"/>
    <x v="5560"/>
    <x v="0"/>
    <x v="10"/>
    <x v="6744"/>
  </r>
  <r>
    <n v="8693"/>
    <x v="4332"/>
    <x v="0"/>
    <x v="1041"/>
    <x v="964"/>
    <x v="1"/>
    <s v="SP-20650"/>
    <x v="70"/>
    <x v="1"/>
    <s v="United States"/>
    <x v="59"/>
    <x v="24"/>
    <x v="75"/>
    <x v="3"/>
    <x v="1509"/>
    <x v="2"/>
    <x v="11"/>
    <x v="1487"/>
    <x v="463"/>
    <x v="2"/>
    <x v="2"/>
    <x v="6745"/>
  </r>
  <r>
    <n v="8694"/>
    <x v="4333"/>
    <x v="0"/>
    <x v="1057"/>
    <x v="464"/>
    <x v="1"/>
    <s v="ED-13885"/>
    <x v="525"/>
    <x v="2"/>
    <s v="United States"/>
    <x v="8"/>
    <x v="1"/>
    <x v="94"/>
    <x v="1"/>
    <x v="293"/>
    <x v="2"/>
    <x v="11"/>
    <x v="290"/>
    <x v="5561"/>
    <x v="2"/>
    <x v="0"/>
    <x v="6746"/>
  </r>
  <r>
    <n v="8695"/>
    <x v="4334"/>
    <x v="2"/>
    <x v="709"/>
    <x v="1301"/>
    <x v="0"/>
    <s v="CR-12625"/>
    <x v="128"/>
    <x v="2"/>
    <s v="United States"/>
    <x v="354"/>
    <x v="12"/>
    <x v="436"/>
    <x v="2"/>
    <x v="548"/>
    <x v="1"/>
    <x v="10"/>
    <x v="543"/>
    <x v="541"/>
    <x v="1"/>
    <x v="0"/>
    <x v="6747"/>
  </r>
  <r>
    <n v="8696"/>
    <x v="4335"/>
    <x v="3"/>
    <x v="175"/>
    <x v="31"/>
    <x v="0"/>
    <s v="CS-12400"/>
    <x v="37"/>
    <x v="2"/>
    <s v="United States"/>
    <x v="8"/>
    <x v="1"/>
    <x v="9"/>
    <x v="1"/>
    <x v="215"/>
    <x v="0"/>
    <x v="3"/>
    <x v="214"/>
    <x v="1216"/>
    <x v="7"/>
    <x v="2"/>
    <x v="1261"/>
  </r>
  <r>
    <n v="8697"/>
    <x v="4336"/>
    <x v="3"/>
    <x v="140"/>
    <x v="46"/>
    <x v="1"/>
    <s v="TS-21205"/>
    <x v="131"/>
    <x v="1"/>
    <s v="United States"/>
    <x v="316"/>
    <x v="18"/>
    <x v="394"/>
    <x v="0"/>
    <x v="1278"/>
    <x v="2"/>
    <x v="7"/>
    <x v="1254"/>
    <x v="1977"/>
    <x v="1"/>
    <x v="2"/>
    <x v="5502"/>
  </r>
  <r>
    <n v="8698"/>
    <x v="4336"/>
    <x v="3"/>
    <x v="140"/>
    <x v="46"/>
    <x v="1"/>
    <s v="TS-21205"/>
    <x v="131"/>
    <x v="1"/>
    <s v="United States"/>
    <x v="316"/>
    <x v="18"/>
    <x v="394"/>
    <x v="0"/>
    <x v="221"/>
    <x v="0"/>
    <x v="5"/>
    <x v="33"/>
    <x v="5562"/>
    <x v="4"/>
    <x v="2"/>
    <x v="6748"/>
  </r>
  <r>
    <n v="8699"/>
    <x v="4336"/>
    <x v="3"/>
    <x v="140"/>
    <x v="46"/>
    <x v="1"/>
    <s v="TS-21205"/>
    <x v="131"/>
    <x v="1"/>
    <s v="United States"/>
    <x v="316"/>
    <x v="18"/>
    <x v="394"/>
    <x v="0"/>
    <x v="1529"/>
    <x v="0"/>
    <x v="3"/>
    <x v="1507"/>
    <x v="5563"/>
    <x v="0"/>
    <x v="10"/>
    <x v="6749"/>
  </r>
  <r>
    <n v="8700"/>
    <x v="4336"/>
    <x v="3"/>
    <x v="140"/>
    <x v="46"/>
    <x v="1"/>
    <s v="TS-21205"/>
    <x v="131"/>
    <x v="1"/>
    <s v="United States"/>
    <x v="316"/>
    <x v="18"/>
    <x v="394"/>
    <x v="0"/>
    <x v="754"/>
    <x v="2"/>
    <x v="7"/>
    <x v="745"/>
    <x v="5564"/>
    <x v="8"/>
    <x v="2"/>
    <x v="6750"/>
  </r>
  <r>
    <n v="8701"/>
    <x v="4336"/>
    <x v="3"/>
    <x v="140"/>
    <x v="46"/>
    <x v="1"/>
    <s v="TS-21205"/>
    <x v="131"/>
    <x v="1"/>
    <s v="United States"/>
    <x v="316"/>
    <x v="18"/>
    <x v="394"/>
    <x v="0"/>
    <x v="360"/>
    <x v="1"/>
    <x v="9"/>
    <x v="33"/>
    <x v="5565"/>
    <x v="8"/>
    <x v="2"/>
    <x v="6751"/>
  </r>
  <r>
    <n v="8702"/>
    <x v="4336"/>
    <x v="3"/>
    <x v="140"/>
    <x v="46"/>
    <x v="1"/>
    <s v="TS-21205"/>
    <x v="131"/>
    <x v="1"/>
    <s v="United States"/>
    <x v="316"/>
    <x v="18"/>
    <x v="394"/>
    <x v="0"/>
    <x v="518"/>
    <x v="1"/>
    <x v="4"/>
    <x v="513"/>
    <x v="573"/>
    <x v="7"/>
    <x v="2"/>
    <x v="582"/>
  </r>
  <r>
    <n v="8703"/>
    <x v="4336"/>
    <x v="3"/>
    <x v="140"/>
    <x v="46"/>
    <x v="1"/>
    <s v="TS-21205"/>
    <x v="131"/>
    <x v="1"/>
    <s v="United States"/>
    <x v="316"/>
    <x v="18"/>
    <x v="394"/>
    <x v="0"/>
    <x v="1841"/>
    <x v="1"/>
    <x v="10"/>
    <x v="1820"/>
    <x v="5566"/>
    <x v="2"/>
    <x v="2"/>
    <x v="6752"/>
  </r>
  <r>
    <n v="8704"/>
    <x v="4337"/>
    <x v="1"/>
    <x v="1201"/>
    <x v="656"/>
    <x v="1"/>
    <s v="RP-19390"/>
    <x v="261"/>
    <x v="0"/>
    <s v="United States"/>
    <x v="10"/>
    <x v="9"/>
    <x v="74"/>
    <x v="3"/>
    <x v="1108"/>
    <x v="1"/>
    <x v="9"/>
    <x v="1088"/>
    <x v="1503"/>
    <x v="0"/>
    <x v="2"/>
    <x v="1585"/>
  </r>
  <r>
    <n v="8705"/>
    <x v="4338"/>
    <x v="0"/>
    <x v="310"/>
    <x v="1050"/>
    <x v="2"/>
    <s v="IL-15100"/>
    <x v="582"/>
    <x v="0"/>
    <s v="United States"/>
    <x v="12"/>
    <x v="5"/>
    <x v="16"/>
    <x v="2"/>
    <x v="1763"/>
    <x v="2"/>
    <x v="7"/>
    <x v="1743"/>
    <x v="5567"/>
    <x v="8"/>
    <x v="2"/>
    <x v="6753"/>
  </r>
  <r>
    <n v="8706"/>
    <x v="4339"/>
    <x v="2"/>
    <x v="1202"/>
    <x v="703"/>
    <x v="1"/>
    <s v="NF-18475"/>
    <x v="739"/>
    <x v="2"/>
    <s v="United States"/>
    <x v="192"/>
    <x v="33"/>
    <x v="243"/>
    <x v="1"/>
    <x v="1835"/>
    <x v="1"/>
    <x v="13"/>
    <x v="1814"/>
    <x v="5568"/>
    <x v="7"/>
    <x v="0"/>
    <x v="232"/>
  </r>
  <r>
    <n v="8707"/>
    <x v="4340"/>
    <x v="2"/>
    <x v="78"/>
    <x v="178"/>
    <x v="1"/>
    <s v="PP-18955"/>
    <x v="452"/>
    <x v="2"/>
    <s v="United States"/>
    <x v="20"/>
    <x v="15"/>
    <x v="29"/>
    <x v="3"/>
    <x v="992"/>
    <x v="0"/>
    <x v="1"/>
    <x v="975"/>
    <x v="3140"/>
    <x v="0"/>
    <x v="9"/>
    <x v="6754"/>
  </r>
  <r>
    <n v="8708"/>
    <x v="4340"/>
    <x v="2"/>
    <x v="78"/>
    <x v="178"/>
    <x v="1"/>
    <s v="PP-18955"/>
    <x v="452"/>
    <x v="2"/>
    <s v="United States"/>
    <x v="20"/>
    <x v="15"/>
    <x v="29"/>
    <x v="3"/>
    <x v="1273"/>
    <x v="1"/>
    <x v="6"/>
    <x v="1249"/>
    <x v="2872"/>
    <x v="0"/>
    <x v="0"/>
    <x v="5702"/>
  </r>
  <r>
    <n v="8709"/>
    <x v="4341"/>
    <x v="2"/>
    <x v="912"/>
    <x v="7"/>
    <x v="2"/>
    <s v="JD-16150"/>
    <x v="251"/>
    <x v="1"/>
    <s v="United States"/>
    <x v="1"/>
    <x v="1"/>
    <x v="141"/>
    <x v="1"/>
    <x v="771"/>
    <x v="2"/>
    <x v="7"/>
    <x v="763"/>
    <x v="5569"/>
    <x v="4"/>
    <x v="2"/>
    <x v="6755"/>
  </r>
  <r>
    <n v="8710"/>
    <x v="4341"/>
    <x v="2"/>
    <x v="912"/>
    <x v="7"/>
    <x v="2"/>
    <s v="JD-16150"/>
    <x v="251"/>
    <x v="1"/>
    <s v="United States"/>
    <x v="1"/>
    <x v="1"/>
    <x v="141"/>
    <x v="1"/>
    <x v="574"/>
    <x v="0"/>
    <x v="0"/>
    <x v="569"/>
    <x v="5570"/>
    <x v="1"/>
    <x v="11"/>
    <x v="6756"/>
  </r>
  <r>
    <n v="8711"/>
    <x v="4341"/>
    <x v="2"/>
    <x v="912"/>
    <x v="7"/>
    <x v="2"/>
    <s v="JD-16150"/>
    <x v="251"/>
    <x v="1"/>
    <s v="United States"/>
    <x v="1"/>
    <x v="1"/>
    <x v="141"/>
    <x v="1"/>
    <x v="156"/>
    <x v="1"/>
    <x v="4"/>
    <x v="155"/>
    <x v="3216"/>
    <x v="1"/>
    <x v="0"/>
    <x v="3624"/>
  </r>
  <r>
    <n v="8712"/>
    <x v="4342"/>
    <x v="2"/>
    <x v="223"/>
    <x v="232"/>
    <x v="1"/>
    <s v="EJ-14155"/>
    <x v="412"/>
    <x v="0"/>
    <s v="United States"/>
    <x v="70"/>
    <x v="1"/>
    <x v="88"/>
    <x v="1"/>
    <x v="971"/>
    <x v="0"/>
    <x v="3"/>
    <x v="956"/>
    <x v="188"/>
    <x v="1"/>
    <x v="2"/>
    <x v="6757"/>
  </r>
  <r>
    <n v="8713"/>
    <x v="4343"/>
    <x v="1"/>
    <x v="155"/>
    <x v="157"/>
    <x v="1"/>
    <s v="PW-19240"/>
    <x v="617"/>
    <x v="0"/>
    <s v="United States"/>
    <x v="8"/>
    <x v="1"/>
    <x v="94"/>
    <x v="1"/>
    <x v="1248"/>
    <x v="0"/>
    <x v="0"/>
    <x v="1325"/>
    <x v="3754"/>
    <x v="1"/>
    <x v="11"/>
    <x v="4298"/>
  </r>
  <r>
    <n v="8714"/>
    <x v="4344"/>
    <x v="3"/>
    <x v="497"/>
    <x v="1302"/>
    <x v="1"/>
    <s v="TS-21430"/>
    <x v="747"/>
    <x v="1"/>
    <s v="United States"/>
    <x v="70"/>
    <x v="1"/>
    <x v="188"/>
    <x v="1"/>
    <x v="611"/>
    <x v="2"/>
    <x v="7"/>
    <x v="606"/>
    <x v="5571"/>
    <x v="5"/>
    <x v="2"/>
    <x v="6758"/>
  </r>
  <r>
    <n v="8715"/>
    <x v="4344"/>
    <x v="3"/>
    <x v="497"/>
    <x v="1302"/>
    <x v="1"/>
    <s v="TS-21430"/>
    <x v="747"/>
    <x v="1"/>
    <s v="United States"/>
    <x v="70"/>
    <x v="1"/>
    <x v="188"/>
    <x v="1"/>
    <x v="985"/>
    <x v="1"/>
    <x v="8"/>
    <x v="969"/>
    <x v="1278"/>
    <x v="2"/>
    <x v="2"/>
    <x v="1329"/>
  </r>
  <r>
    <n v="8716"/>
    <x v="4345"/>
    <x v="3"/>
    <x v="673"/>
    <x v="541"/>
    <x v="0"/>
    <s v="BM-11650"/>
    <x v="312"/>
    <x v="1"/>
    <s v="United States"/>
    <x v="512"/>
    <x v="24"/>
    <x v="609"/>
    <x v="3"/>
    <x v="525"/>
    <x v="1"/>
    <x v="8"/>
    <x v="520"/>
    <x v="5572"/>
    <x v="7"/>
    <x v="6"/>
    <x v="6759"/>
  </r>
  <r>
    <n v="8717"/>
    <x v="4346"/>
    <x v="0"/>
    <x v="1"/>
    <x v="1"/>
    <x v="0"/>
    <s v="AW-10930"/>
    <x v="585"/>
    <x v="2"/>
    <s v="United States"/>
    <x v="12"/>
    <x v="5"/>
    <x v="32"/>
    <x v="2"/>
    <x v="1429"/>
    <x v="1"/>
    <x v="9"/>
    <x v="1408"/>
    <x v="5573"/>
    <x v="4"/>
    <x v="3"/>
    <x v="6760"/>
  </r>
  <r>
    <n v="8718"/>
    <x v="4346"/>
    <x v="0"/>
    <x v="1"/>
    <x v="1"/>
    <x v="0"/>
    <s v="AW-10930"/>
    <x v="585"/>
    <x v="2"/>
    <s v="United States"/>
    <x v="12"/>
    <x v="5"/>
    <x v="32"/>
    <x v="2"/>
    <x v="698"/>
    <x v="0"/>
    <x v="5"/>
    <x v="691"/>
    <x v="1913"/>
    <x v="0"/>
    <x v="7"/>
    <x v="6761"/>
  </r>
  <r>
    <n v="8719"/>
    <x v="4346"/>
    <x v="0"/>
    <x v="1"/>
    <x v="1"/>
    <x v="0"/>
    <s v="AW-10930"/>
    <x v="585"/>
    <x v="2"/>
    <s v="United States"/>
    <x v="12"/>
    <x v="5"/>
    <x v="32"/>
    <x v="2"/>
    <x v="1273"/>
    <x v="1"/>
    <x v="6"/>
    <x v="1249"/>
    <x v="2437"/>
    <x v="8"/>
    <x v="2"/>
    <x v="6762"/>
  </r>
  <r>
    <n v="8720"/>
    <x v="4346"/>
    <x v="0"/>
    <x v="1"/>
    <x v="1"/>
    <x v="0"/>
    <s v="AW-10930"/>
    <x v="585"/>
    <x v="2"/>
    <s v="United States"/>
    <x v="12"/>
    <x v="5"/>
    <x v="32"/>
    <x v="2"/>
    <x v="1641"/>
    <x v="1"/>
    <x v="10"/>
    <x v="1622"/>
    <x v="12"/>
    <x v="1"/>
    <x v="2"/>
    <x v="906"/>
  </r>
  <r>
    <n v="8721"/>
    <x v="4346"/>
    <x v="0"/>
    <x v="1"/>
    <x v="1"/>
    <x v="0"/>
    <s v="AW-10930"/>
    <x v="585"/>
    <x v="2"/>
    <s v="United States"/>
    <x v="12"/>
    <x v="5"/>
    <x v="32"/>
    <x v="2"/>
    <x v="1631"/>
    <x v="0"/>
    <x v="1"/>
    <x v="1612"/>
    <x v="5574"/>
    <x v="0"/>
    <x v="4"/>
    <x v="6763"/>
  </r>
  <r>
    <n v="8722"/>
    <x v="4346"/>
    <x v="0"/>
    <x v="1"/>
    <x v="1"/>
    <x v="0"/>
    <s v="AW-10930"/>
    <x v="585"/>
    <x v="2"/>
    <s v="United States"/>
    <x v="12"/>
    <x v="5"/>
    <x v="32"/>
    <x v="2"/>
    <x v="1190"/>
    <x v="1"/>
    <x v="4"/>
    <x v="33"/>
    <x v="5575"/>
    <x v="6"/>
    <x v="2"/>
    <x v="6764"/>
  </r>
  <r>
    <n v="8723"/>
    <x v="4346"/>
    <x v="0"/>
    <x v="1"/>
    <x v="1"/>
    <x v="0"/>
    <s v="AW-10930"/>
    <x v="585"/>
    <x v="2"/>
    <s v="United States"/>
    <x v="12"/>
    <x v="5"/>
    <x v="32"/>
    <x v="2"/>
    <x v="31"/>
    <x v="1"/>
    <x v="8"/>
    <x v="31"/>
    <x v="5576"/>
    <x v="0"/>
    <x v="3"/>
    <x v="6765"/>
  </r>
  <r>
    <n v="8724"/>
    <x v="4347"/>
    <x v="0"/>
    <x v="723"/>
    <x v="844"/>
    <x v="0"/>
    <s v="MH-17290"/>
    <x v="762"/>
    <x v="2"/>
    <s v="United States"/>
    <x v="100"/>
    <x v="2"/>
    <x v="327"/>
    <x v="0"/>
    <x v="481"/>
    <x v="1"/>
    <x v="10"/>
    <x v="477"/>
    <x v="5577"/>
    <x v="3"/>
    <x v="2"/>
    <x v="6766"/>
  </r>
  <r>
    <n v="8725"/>
    <x v="4347"/>
    <x v="0"/>
    <x v="723"/>
    <x v="844"/>
    <x v="0"/>
    <s v="MH-17290"/>
    <x v="762"/>
    <x v="2"/>
    <s v="United States"/>
    <x v="100"/>
    <x v="2"/>
    <x v="327"/>
    <x v="0"/>
    <x v="1714"/>
    <x v="1"/>
    <x v="10"/>
    <x v="1692"/>
    <x v="869"/>
    <x v="5"/>
    <x v="2"/>
    <x v="2930"/>
  </r>
  <r>
    <n v="8726"/>
    <x v="4348"/>
    <x v="3"/>
    <x v="257"/>
    <x v="275"/>
    <x v="1"/>
    <s v="SW-20275"/>
    <x v="349"/>
    <x v="0"/>
    <s v="United States"/>
    <x v="4"/>
    <x v="4"/>
    <x v="60"/>
    <x v="1"/>
    <x v="684"/>
    <x v="1"/>
    <x v="6"/>
    <x v="677"/>
    <x v="849"/>
    <x v="4"/>
    <x v="0"/>
    <x v="6767"/>
  </r>
  <r>
    <n v="8727"/>
    <x v="4349"/>
    <x v="1"/>
    <x v="17"/>
    <x v="16"/>
    <x v="1"/>
    <s v="SP-20860"/>
    <x v="133"/>
    <x v="1"/>
    <s v="United States"/>
    <x v="87"/>
    <x v="18"/>
    <x v="108"/>
    <x v="0"/>
    <x v="1837"/>
    <x v="2"/>
    <x v="11"/>
    <x v="1816"/>
    <x v="5578"/>
    <x v="1"/>
    <x v="2"/>
    <x v="6768"/>
  </r>
  <r>
    <n v="8728"/>
    <x v="4349"/>
    <x v="1"/>
    <x v="17"/>
    <x v="16"/>
    <x v="1"/>
    <s v="SP-20860"/>
    <x v="133"/>
    <x v="1"/>
    <s v="United States"/>
    <x v="87"/>
    <x v="18"/>
    <x v="108"/>
    <x v="0"/>
    <x v="1834"/>
    <x v="0"/>
    <x v="5"/>
    <x v="1813"/>
    <x v="5579"/>
    <x v="1"/>
    <x v="2"/>
    <x v="6769"/>
  </r>
  <r>
    <n v="8729"/>
    <x v="4349"/>
    <x v="1"/>
    <x v="17"/>
    <x v="16"/>
    <x v="1"/>
    <s v="SP-20860"/>
    <x v="133"/>
    <x v="1"/>
    <s v="United States"/>
    <x v="87"/>
    <x v="18"/>
    <x v="108"/>
    <x v="0"/>
    <x v="1632"/>
    <x v="0"/>
    <x v="0"/>
    <x v="1613"/>
    <x v="5580"/>
    <x v="0"/>
    <x v="2"/>
    <x v="6770"/>
  </r>
  <r>
    <n v="8730"/>
    <x v="4349"/>
    <x v="1"/>
    <x v="17"/>
    <x v="16"/>
    <x v="1"/>
    <s v="SP-20860"/>
    <x v="133"/>
    <x v="1"/>
    <s v="United States"/>
    <x v="87"/>
    <x v="18"/>
    <x v="108"/>
    <x v="0"/>
    <x v="1190"/>
    <x v="1"/>
    <x v="4"/>
    <x v="33"/>
    <x v="2752"/>
    <x v="1"/>
    <x v="2"/>
    <x v="3051"/>
  </r>
  <r>
    <n v="8731"/>
    <x v="4349"/>
    <x v="1"/>
    <x v="17"/>
    <x v="16"/>
    <x v="1"/>
    <s v="SP-20860"/>
    <x v="133"/>
    <x v="1"/>
    <s v="United States"/>
    <x v="87"/>
    <x v="18"/>
    <x v="108"/>
    <x v="0"/>
    <x v="1421"/>
    <x v="2"/>
    <x v="11"/>
    <x v="1400"/>
    <x v="3145"/>
    <x v="3"/>
    <x v="2"/>
    <x v="6771"/>
  </r>
  <r>
    <n v="8732"/>
    <x v="4350"/>
    <x v="1"/>
    <x v="374"/>
    <x v="1066"/>
    <x v="1"/>
    <s v="SC-20695"/>
    <x v="281"/>
    <x v="1"/>
    <s v="United States"/>
    <x v="285"/>
    <x v="25"/>
    <x v="357"/>
    <x v="2"/>
    <x v="354"/>
    <x v="1"/>
    <x v="14"/>
    <x v="350"/>
    <x v="5581"/>
    <x v="1"/>
    <x v="0"/>
    <x v="6772"/>
  </r>
  <r>
    <n v="8733"/>
    <x v="4351"/>
    <x v="3"/>
    <x v="818"/>
    <x v="89"/>
    <x v="0"/>
    <s v="PW-19030"/>
    <x v="463"/>
    <x v="1"/>
    <s v="United States"/>
    <x v="4"/>
    <x v="4"/>
    <x v="59"/>
    <x v="1"/>
    <x v="1465"/>
    <x v="1"/>
    <x v="10"/>
    <x v="1442"/>
    <x v="541"/>
    <x v="1"/>
    <x v="0"/>
    <x v="551"/>
  </r>
  <r>
    <n v="8734"/>
    <x v="4351"/>
    <x v="3"/>
    <x v="818"/>
    <x v="89"/>
    <x v="0"/>
    <s v="PW-19030"/>
    <x v="463"/>
    <x v="1"/>
    <s v="United States"/>
    <x v="4"/>
    <x v="4"/>
    <x v="59"/>
    <x v="1"/>
    <x v="451"/>
    <x v="0"/>
    <x v="5"/>
    <x v="447"/>
    <x v="487"/>
    <x v="1"/>
    <x v="0"/>
    <x v="498"/>
  </r>
  <r>
    <n v="8735"/>
    <x v="4351"/>
    <x v="3"/>
    <x v="818"/>
    <x v="89"/>
    <x v="0"/>
    <s v="PW-19030"/>
    <x v="463"/>
    <x v="1"/>
    <s v="United States"/>
    <x v="4"/>
    <x v="4"/>
    <x v="59"/>
    <x v="1"/>
    <x v="217"/>
    <x v="2"/>
    <x v="11"/>
    <x v="216"/>
    <x v="2694"/>
    <x v="2"/>
    <x v="0"/>
    <x v="2981"/>
  </r>
  <r>
    <n v="8736"/>
    <x v="4352"/>
    <x v="2"/>
    <x v="315"/>
    <x v="1303"/>
    <x v="0"/>
    <s v="CS-12250"/>
    <x v="294"/>
    <x v="1"/>
    <s v="United States"/>
    <x v="20"/>
    <x v="15"/>
    <x v="23"/>
    <x v="3"/>
    <x v="720"/>
    <x v="1"/>
    <x v="4"/>
    <x v="712"/>
    <x v="647"/>
    <x v="4"/>
    <x v="0"/>
    <x v="6773"/>
  </r>
  <r>
    <n v="8737"/>
    <x v="4353"/>
    <x v="0"/>
    <x v="913"/>
    <x v="411"/>
    <x v="1"/>
    <s v="RP-19855"/>
    <x v="532"/>
    <x v="1"/>
    <s v="United States"/>
    <x v="439"/>
    <x v="11"/>
    <x v="531"/>
    <x v="2"/>
    <x v="518"/>
    <x v="1"/>
    <x v="4"/>
    <x v="513"/>
    <x v="3469"/>
    <x v="1"/>
    <x v="0"/>
    <x v="3941"/>
  </r>
  <r>
    <n v="8738"/>
    <x v="4354"/>
    <x v="3"/>
    <x v="1191"/>
    <x v="939"/>
    <x v="1"/>
    <s v="CS-12175"/>
    <x v="728"/>
    <x v="1"/>
    <s v="United States"/>
    <x v="346"/>
    <x v="18"/>
    <x v="427"/>
    <x v="0"/>
    <x v="806"/>
    <x v="1"/>
    <x v="8"/>
    <x v="796"/>
    <x v="5582"/>
    <x v="2"/>
    <x v="6"/>
    <x v="6774"/>
  </r>
  <r>
    <n v="8739"/>
    <x v="4355"/>
    <x v="3"/>
    <x v="166"/>
    <x v="33"/>
    <x v="2"/>
    <s v="MJ-17740"/>
    <x v="77"/>
    <x v="0"/>
    <s v="United States"/>
    <x v="10"/>
    <x v="9"/>
    <x v="11"/>
    <x v="3"/>
    <x v="154"/>
    <x v="1"/>
    <x v="6"/>
    <x v="153"/>
    <x v="2153"/>
    <x v="4"/>
    <x v="2"/>
    <x v="2319"/>
  </r>
  <r>
    <n v="8740"/>
    <x v="4355"/>
    <x v="3"/>
    <x v="166"/>
    <x v="33"/>
    <x v="2"/>
    <s v="MJ-17740"/>
    <x v="77"/>
    <x v="0"/>
    <s v="United States"/>
    <x v="10"/>
    <x v="9"/>
    <x v="11"/>
    <x v="3"/>
    <x v="431"/>
    <x v="2"/>
    <x v="7"/>
    <x v="426"/>
    <x v="5583"/>
    <x v="0"/>
    <x v="10"/>
    <x v="6775"/>
  </r>
  <r>
    <n v="8741"/>
    <x v="4356"/>
    <x v="0"/>
    <x v="1131"/>
    <x v="1174"/>
    <x v="2"/>
    <s v="JG-15160"/>
    <x v="506"/>
    <x v="0"/>
    <s v="United States"/>
    <x v="240"/>
    <x v="28"/>
    <x v="298"/>
    <x v="0"/>
    <x v="1064"/>
    <x v="1"/>
    <x v="6"/>
    <x v="1044"/>
    <x v="1411"/>
    <x v="2"/>
    <x v="0"/>
    <x v="1483"/>
  </r>
  <r>
    <n v="8742"/>
    <x v="4357"/>
    <x v="1"/>
    <x v="529"/>
    <x v="217"/>
    <x v="3"/>
    <s v="AG-10765"/>
    <x v="326"/>
    <x v="2"/>
    <s v="United States"/>
    <x v="104"/>
    <x v="14"/>
    <x v="451"/>
    <x v="2"/>
    <x v="175"/>
    <x v="1"/>
    <x v="8"/>
    <x v="174"/>
    <x v="631"/>
    <x v="1"/>
    <x v="0"/>
    <x v="6776"/>
  </r>
  <r>
    <n v="8743"/>
    <x v="4358"/>
    <x v="1"/>
    <x v="653"/>
    <x v="1100"/>
    <x v="2"/>
    <s v="CK-12205"/>
    <x v="237"/>
    <x v="0"/>
    <s v="United States"/>
    <x v="492"/>
    <x v="21"/>
    <x v="587"/>
    <x v="1"/>
    <x v="93"/>
    <x v="0"/>
    <x v="5"/>
    <x v="93"/>
    <x v="5584"/>
    <x v="7"/>
    <x v="2"/>
    <x v="6777"/>
  </r>
  <r>
    <n v="8744"/>
    <x v="4358"/>
    <x v="1"/>
    <x v="653"/>
    <x v="1100"/>
    <x v="2"/>
    <s v="CK-12205"/>
    <x v="237"/>
    <x v="0"/>
    <s v="United States"/>
    <x v="492"/>
    <x v="21"/>
    <x v="587"/>
    <x v="1"/>
    <x v="176"/>
    <x v="2"/>
    <x v="11"/>
    <x v="175"/>
    <x v="4035"/>
    <x v="1"/>
    <x v="2"/>
    <x v="4679"/>
  </r>
  <r>
    <n v="8745"/>
    <x v="4359"/>
    <x v="1"/>
    <x v="6"/>
    <x v="332"/>
    <x v="0"/>
    <s v="HD-14785"/>
    <x v="787"/>
    <x v="2"/>
    <s v="United States"/>
    <x v="471"/>
    <x v="31"/>
    <x v="564"/>
    <x v="3"/>
    <x v="18"/>
    <x v="1"/>
    <x v="6"/>
    <x v="18"/>
    <x v="860"/>
    <x v="4"/>
    <x v="0"/>
    <x v="2951"/>
  </r>
  <r>
    <n v="8746"/>
    <x v="4359"/>
    <x v="1"/>
    <x v="6"/>
    <x v="332"/>
    <x v="0"/>
    <s v="HD-14785"/>
    <x v="787"/>
    <x v="2"/>
    <s v="United States"/>
    <x v="471"/>
    <x v="31"/>
    <x v="564"/>
    <x v="3"/>
    <x v="1785"/>
    <x v="1"/>
    <x v="10"/>
    <x v="1766"/>
    <x v="731"/>
    <x v="1"/>
    <x v="0"/>
    <x v="749"/>
  </r>
  <r>
    <n v="8747"/>
    <x v="4360"/>
    <x v="3"/>
    <x v="62"/>
    <x v="1123"/>
    <x v="1"/>
    <s v="BO-11350"/>
    <x v="635"/>
    <x v="1"/>
    <s v="United States"/>
    <x v="70"/>
    <x v="1"/>
    <x v="188"/>
    <x v="1"/>
    <x v="793"/>
    <x v="0"/>
    <x v="5"/>
    <x v="783"/>
    <x v="5585"/>
    <x v="0"/>
    <x v="0"/>
    <x v="6778"/>
  </r>
  <r>
    <n v="8748"/>
    <x v="4360"/>
    <x v="3"/>
    <x v="62"/>
    <x v="1123"/>
    <x v="1"/>
    <s v="BO-11350"/>
    <x v="635"/>
    <x v="1"/>
    <s v="United States"/>
    <x v="70"/>
    <x v="1"/>
    <x v="188"/>
    <x v="1"/>
    <x v="612"/>
    <x v="1"/>
    <x v="8"/>
    <x v="607"/>
    <x v="5586"/>
    <x v="0"/>
    <x v="2"/>
    <x v="6779"/>
  </r>
  <r>
    <n v="8749"/>
    <x v="4360"/>
    <x v="3"/>
    <x v="62"/>
    <x v="1123"/>
    <x v="1"/>
    <s v="BO-11350"/>
    <x v="635"/>
    <x v="1"/>
    <s v="United States"/>
    <x v="70"/>
    <x v="1"/>
    <x v="188"/>
    <x v="1"/>
    <x v="1748"/>
    <x v="2"/>
    <x v="15"/>
    <x v="1729"/>
    <x v="2562"/>
    <x v="0"/>
    <x v="2"/>
    <x v="6780"/>
  </r>
  <r>
    <n v="8750"/>
    <x v="4361"/>
    <x v="1"/>
    <x v="382"/>
    <x v="959"/>
    <x v="2"/>
    <s v="LC-16885"/>
    <x v="62"/>
    <x v="0"/>
    <s v="United States"/>
    <x v="20"/>
    <x v="15"/>
    <x v="29"/>
    <x v="3"/>
    <x v="450"/>
    <x v="1"/>
    <x v="8"/>
    <x v="446"/>
    <x v="5587"/>
    <x v="1"/>
    <x v="2"/>
    <x v="6781"/>
  </r>
  <r>
    <n v="8751"/>
    <x v="4361"/>
    <x v="1"/>
    <x v="382"/>
    <x v="959"/>
    <x v="2"/>
    <s v="LC-16885"/>
    <x v="62"/>
    <x v="0"/>
    <s v="United States"/>
    <x v="20"/>
    <x v="15"/>
    <x v="29"/>
    <x v="3"/>
    <x v="1086"/>
    <x v="2"/>
    <x v="7"/>
    <x v="1067"/>
    <x v="5588"/>
    <x v="0"/>
    <x v="0"/>
    <x v="6782"/>
  </r>
  <r>
    <n v="8752"/>
    <x v="4362"/>
    <x v="0"/>
    <x v="465"/>
    <x v="807"/>
    <x v="1"/>
    <s v="RB-19465"/>
    <x v="46"/>
    <x v="2"/>
    <s v="United States"/>
    <x v="315"/>
    <x v="2"/>
    <x v="393"/>
    <x v="0"/>
    <x v="1842"/>
    <x v="1"/>
    <x v="10"/>
    <x v="1821"/>
    <x v="5589"/>
    <x v="4"/>
    <x v="2"/>
    <x v="6783"/>
  </r>
  <r>
    <n v="8753"/>
    <x v="4362"/>
    <x v="0"/>
    <x v="465"/>
    <x v="807"/>
    <x v="1"/>
    <s v="RB-19465"/>
    <x v="46"/>
    <x v="2"/>
    <s v="United States"/>
    <x v="315"/>
    <x v="2"/>
    <x v="393"/>
    <x v="0"/>
    <x v="1192"/>
    <x v="2"/>
    <x v="7"/>
    <x v="1168"/>
    <x v="1665"/>
    <x v="1"/>
    <x v="2"/>
    <x v="1763"/>
  </r>
  <r>
    <n v="8754"/>
    <x v="4363"/>
    <x v="3"/>
    <x v="428"/>
    <x v="643"/>
    <x v="2"/>
    <s v="JD-16015"/>
    <x v="557"/>
    <x v="0"/>
    <s v="United States"/>
    <x v="167"/>
    <x v="24"/>
    <x v="213"/>
    <x v="3"/>
    <x v="1139"/>
    <x v="1"/>
    <x v="2"/>
    <x v="1118"/>
    <x v="1173"/>
    <x v="5"/>
    <x v="2"/>
    <x v="6784"/>
  </r>
  <r>
    <n v="8755"/>
    <x v="4363"/>
    <x v="3"/>
    <x v="428"/>
    <x v="643"/>
    <x v="2"/>
    <s v="JD-16015"/>
    <x v="557"/>
    <x v="0"/>
    <s v="United States"/>
    <x v="167"/>
    <x v="24"/>
    <x v="213"/>
    <x v="3"/>
    <x v="806"/>
    <x v="1"/>
    <x v="8"/>
    <x v="796"/>
    <x v="5590"/>
    <x v="1"/>
    <x v="6"/>
    <x v="6785"/>
  </r>
  <r>
    <n v="8756"/>
    <x v="4363"/>
    <x v="3"/>
    <x v="428"/>
    <x v="643"/>
    <x v="2"/>
    <s v="JD-16015"/>
    <x v="557"/>
    <x v="0"/>
    <s v="United States"/>
    <x v="167"/>
    <x v="24"/>
    <x v="213"/>
    <x v="3"/>
    <x v="1124"/>
    <x v="1"/>
    <x v="8"/>
    <x v="1103"/>
    <x v="5591"/>
    <x v="0"/>
    <x v="6"/>
    <x v="6786"/>
  </r>
  <r>
    <n v="8757"/>
    <x v="4364"/>
    <x v="0"/>
    <x v="405"/>
    <x v="1050"/>
    <x v="1"/>
    <s v="MF-17665"/>
    <x v="716"/>
    <x v="1"/>
    <s v="United States"/>
    <x v="29"/>
    <x v="39"/>
    <x v="209"/>
    <x v="3"/>
    <x v="551"/>
    <x v="1"/>
    <x v="9"/>
    <x v="545"/>
    <x v="1023"/>
    <x v="0"/>
    <x v="0"/>
    <x v="1063"/>
  </r>
  <r>
    <n v="8758"/>
    <x v="4364"/>
    <x v="0"/>
    <x v="405"/>
    <x v="1050"/>
    <x v="1"/>
    <s v="MF-17665"/>
    <x v="716"/>
    <x v="1"/>
    <s v="United States"/>
    <x v="29"/>
    <x v="39"/>
    <x v="209"/>
    <x v="3"/>
    <x v="260"/>
    <x v="1"/>
    <x v="10"/>
    <x v="257"/>
    <x v="187"/>
    <x v="8"/>
    <x v="0"/>
    <x v="189"/>
  </r>
  <r>
    <n v="8759"/>
    <x v="4364"/>
    <x v="0"/>
    <x v="405"/>
    <x v="1050"/>
    <x v="1"/>
    <s v="MF-17665"/>
    <x v="716"/>
    <x v="1"/>
    <s v="United States"/>
    <x v="29"/>
    <x v="39"/>
    <x v="209"/>
    <x v="3"/>
    <x v="645"/>
    <x v="0"/>
    <x v="5"/>
    <x v="639"/>
    <x v="1877"/>
    <x v="1"/>
    <x v="0"/>
    <x v="6365"/>
  </r>
  <r>
    <n v="8760"/>
    <x v="4364"/>
    <x v="0"/>
    <x v="405"/>
    <x v="1050"/>
    <x v="1"/>
    <s v="MF-17665"/>
    <x v="716"/>
    <x v="1"/>
    <s v="United States"/>
    <x v="29"/>
    <x v="39"/>
    <x v="209"/>
    <x v="3"/>
    <x v="751"/>
    <x v="1"/>
    <x v="8"/>
    <x v="742"/>
    <x v="5592"/>
    <x v="1"/>
    <x v="0"/>
    <x v="6787"/>
  </r>
  <r>
    <n v="8761"/>
    <x v="4365"/>
    <x v="0"/>
    <x v="1011"/>
    <x v="1304"/>
    <x v="1"/>
    <s v="BF-11170"/>
    <x v="408"/>
    <x v="2"/>
    <s v="United States"/>
    <x v="118"/>
    <x v="32"/>
    <x v="148"/>
    <x v="0"/>
    <x v="450"/>
    <x v="1"/>
    <x v="8"/>
    <x v="446"/>
    <x v="5593"/>
    <x v="7"/>
    <x v="0"/>
    <x v="6788"/>
  </r>
  <r>
    <n v="8762"/>
    <x v="4365"/>
    <x v="0"/>
    <x v="1011"/>
    <x v="1304"/>
    <x v="1"/>
    <s v="BF-11170"/>
    <x v="408"/>
    <x v="2"/>
    <s v="United States"/>
    <x v="118"/>
    <x v="32"/>
    <x v="148"/>
    <x v="0"/>
    <x v="1358"/>
    <x v="1"/>
    <x v="12"/>
    <x v="1335"/>
    <x v="5594"/>
    <x v="8"/>
    <x v="0"/>
    <x v="6789"/>
  </r>
  <r>
    <n v="8763"/>
    <x v="4366"/>
    <x v="0"/>
    <x v="723"/>
    <x v="771"/>
    <x v="1"/>
    <s v="FO-14305"/>
    <x v="383"/>
    <x v="0"/>
    <s v="United States"/>
    <x v="301"/>
    <x v="1"/>
    <x v="378"/>
    <x v="1"/>
    <x v="768"/>
    <x v="1"/>
    <x v="4"/>
    <x v="760"/>
    <x v="919"/>
    <x v="7"/>
    <x v="0"/>
    <x v="952"/>
  </r>
  <r>
    <n v="8764"/>
    <x v="4366"/>
    <x v="0"/>
    <x v="723"/>
    <x v="771"/>
    <x v="1"/>
    <s v="FO-14305"/>
    <x v="383"/>
    <x v="0"/>
    <s v="United States"/>
    <x v="301"/>
    <x v="1"/>
    <x v="378"/>
    <x v="1"/>
    <x v="1352"/>
    <x v="1"/>
    <x v="14"/>
    <x v="1329"/>
    <x v="5482"/>
    <x v="0"/>
    <x v="0"/>
    <x v="6790"/>
  </r>
  <r>
    <n v="8765"/>
    <x v="4367"/>
    <x v="1"/>
    <x v="82"/>
    <x v="562"/>
    <x v="1"/>
    <s v="BB-11545"/>
    <x v="179"/>
    <x v="1"/>
    <s v="United States"/>
    <x v="5"/>
    <x v="5"/>
    <x v="6"/>
    <x v="2"/>
    <x v="1216"/>
    <x v="1"/>
    <x v="6"/>
    <x v="1191"/>
    <x v="758"/>
    <x v="0"/>
    <x v="2"/>
    <x v="1820"/>
  </r>
  <r>
    <n v="8766"/>
    <x v="4367"/>
    <x v="1"/>
    <x v="82"/>
    <x v="562"/>
    <x v="1"/>
    <s v="BB-11545"/>
    <x v="179"/>
    <x v="1"/>
    <s v="United States"/>
    <x v="5"/>
    <x v="5"/>
    <x v="6"/>
    <x v="2"/>
    <x v="15"/>
    <x v="1"/>
    <x v="8"/>
    <x v="15"/>
    <x v="5595"/>
    <x v="0"/>
    <x v="3"/>
    <x v="6791"/>
  </r>
  <r>
    <n v="8767"/>
    <x v="4367"/>
    <x v="1"/>
    <x v="82"/>
    <x v="562"/>
    <x v="1"/>
    <s v="BB-11545"/>
    <x v="179"/>
    <x v="1"/>
    <s v="United States"/>
    <x v="5"/>
    <x v="5"/>
    <x v="6"/>
    <x v="2"/>
    <x v="1836"/>
    <x v="1"/>
    <x v="9"/>
    <x v="1815"/>
    <x v="4396"/>
    <x v="1"/>
    <x v="3"/>
    <x v="6792"/>
  </r>
  <r>
    <n v="8768"/>
    <x v="4367"/>
    <x v="1"/>
    <x v="82"/>
    <x v="562"/>
    <x v="1"/>
    <s v="BB-11545"/>
    <x v="179"/>
    <x v="1"/>
    <s v="United States"/>
    <x v="5"/>
    <x v="5"/>
    <x v="6"/>
    <x v="2"/>
    <x v="416"/>
    <x v="1"/>
    <x v="8"/>
    <x v="411"/>
    <x v="5596"/>
    <x v="2"/>
    <x v="3"/>
    <x v="6793"/>
  </r>
  <r>
    <n v="8769"/>
    <x v="4368"/>
    <x v="1"/>
    <x v="348"/>
    <x v="256"/>
    <x v="1"/>
    <s v="IL-15100"/>
    <x v="582"/>
    <x v="0"/>
    <s v="United States"/>
    <x v="38"/>
    <x v="24"/>
    <x v="47"/>
    <x v="3"/>
    <x v="293"/>
    <x v="2"/>
    <x v="11"/>
    <x v="290"/>
    <x v="5597"/>
    <x v="4"/>
    <x v="2"/>
    <x v="6794"/>
  </r>
  <r>
    <n v="8770"/>
    <x v="4369"/>
    <x v="0"/>
    <x v="126"/>
    <x v="250"/>
    <x v="3"/>
    <s v="PO-19180"/>
    <x v="178"/>
    <x v="2"/>
    <s v="United States"/>
    <x v="103"/>
    <x v="22"/>
    <x v="127"/>
    <x v="1"/>
    <x v="1750"/>
    <x v="2"/>
    <x v="7"/>
    <x v="1731"/>
    <x v="5598"/>
    <x v="1"/>
    <x v="2"/>
    <x v="6795"/>
  </r>
  <r>
    <n v="8771"/>
    <x v="4369"/>
    <x v="0"/>
    <x v="126"/>
    <x v="250"/>
    <x v="3"/>
    <s v="PO-19180"/>
    <x v="178"/>
    <x v="2"/>
    <s v="United States"/>
    <x v="103"/>
    <x v="22"/>
    <x v="127"/>
    <x v="1"/>
    <x v="792"/>
    <x v="0"/>
    <x v="1"/>
    <x v="782"/>
    <x v="5599"/>
    <x v="4"/>
    <x v="2"/>
    <x v="6796"/>
  </r>
  <r>
    <n v="8772"/>
    <x v="4370"/>
    <x v="3"/>
    <x v="32"/>
    <x v="31"/>
    <x v="2"/>
    <s v="DB-13555"/>
    <x v="587"/>
    <x v="1"/>
    <s v="United States"/>
    <x v="253"/>
    <x v="3"/>
    <x v="313"/>
    <x v="0"/>
    <x v="1218"/>
    <x v="1"/>
    <x v="9"/>
    <x v="1193"/>
    <x v="5600"/>
    <x v="4"/>
    <x v="2"/>
    <x v="6797"/>
  </r>
  <r>
    <n v="8773"/>
    <x v="4370"/>
    <x v="3"/>
    <x v="32"/>
    <x v="31"/>
    <x v="2"/>
    <s v="DB-13555"/>
    <x v="587"/>
    <x v="1"/>
    <s v="United States"/>
    <x v="253"/>
    <x v="3"/>
    <x v="313"/>
    <x v="0"/>
    <x v="1030"/>
    <x v="1"/>
    <x v="10"/>
    <x v="1012"/>
    <x v="1355"/>
    <x v="1"/>
    <x v="2"/>
    <x v="1419"/>
  </r>
  <r>
    <n v="8774"/>
    <x v="4371"/>
    <x v="1"/>
    <x v="1203"/>
    <x v="973"/>
    <x v="1"/>
    <s v="LC-16960"/>
    <x v="784"/>
    <x v="2"/>
    <s v="United States"/>
    <x v="20"/>
    <x v="15"/>
    <x v="23"/>
    <x v="3"/>
    <x v="566"/>
    <x v="1"/>
    <x v="9"/>
    <x v="561"/>
    <x v="2051"/>
    <x v="5"/>
    <x v="0"/>
    <x v="6798"/>
  </r>
  <r>
    <n v="8775"/>
    <x v="4371"/>
    <x v="1"/>
    <x v="1203"/>
    <x v="973"/>
    <x v="1"/>
    <s v="LC-16960"/>
    <x v="784"/>
    <x v="2"/>
    <s v="United States"/>
    <x v="20"/>
    <x v="15"/>
    <x v="23"/>
    <x v="3"/>
    <x v="1282"/>
    <x v="1"/>
    <x v="8"/>
    <x v="1258"/>
    <x v="3023"/>
    <x v="0"/>
    <x v="2"/>
    <x v="6799"/>
  </r>
  <r>
    <n v="8776"/>
    <x v="4372"/>
    <x v="0"/>
    <x v="5"/>
    <x v="66"/>
    <x v="0"/>
    <s v="MP-18175"/>
    <x v="486"/>
    <x v="2"/>
    <s v="United States"/>
    <x v="22"/>
    <x v="10"/>
    <x v="36"/>
    <x v="2"/>
    <x v="147"/>
    <x v="1"/>
    <x v="6"/>
    <x v="147"/>
    <x v="5601"/>
    <x v="0"/>
    <x v="2"/>
    <x v="6800"/>
  </r>
  <r>
    <n v="8777"/>
    <x v="4373"/>
    <x v="0"/>
    <x v="415"/>
    <x v="480"/>
    <x v="2"/>
    <s v="EA-14035"/>
    <x v="105"/>
    <x v="1"/>
    <s v="United States"/>
    <x v="114"/>
    <x v="5"/>
    <x v="143"/>
    <x v="2"/>
    <x v="662"/>
    <x v="0"/>
    <x v="1"/>
    <x v="656"/>
    <x v="2568"/>
    <x v="2"/>
    <x v="4"/>
    <x v="232"/>
  </r>
  <r>
    <n v="8778"/>
    <x v="4373"/>
    <x v="0"/>
    <x v="415"/>
    <x v="480"/>
    <x v="2"/>
    <s v="EA-14035"/>
    <x v="105"/>
    <x v="1"/>
    <s v="United States"/>
    <x v="114"/>
    <x v="5"/>
    <x v="143"/>
    <x v="2"/>
    <x v="1440"/>
    <x v="1"/>
    <x v="10"/>
    <x v="1419"/>
    <x v="759"/>
    <x v="8"/>
    <x v="2"/>
    <x v="782"/>
  </r>
  <r>
    <n v="8779"/>
    <x v="4374"/>
    <x v="3"/>
    <x v="1096"/>
    <x v="867"/>
    <x v="1"/>
    <s v="BP-11095"/>
    <x v="162"/>
    <x v="1"/>
    <s v="United States"/>
    <x v="20"/>
    <x v="15"/>
    <x v="23"/>
    <x v="3"/>
    <x v="574"/>
    <x v="0"/>
    <x v="0"/>
    <x v="569"/>
    <x v="5602"/>
    <x v="1"/>
    <x v="2"/>
    <x v="6801"/>
  </r>
  <r>
    <n v="8780"/>
    <x v="4375"/>
    <x v="1"/>
    <x v="305"/>
    <x v="206"/>
    <x v="0"/>
    <s v="BM-11785"/>
    <x v="298"/>
    <x v="0"/>
    <s v="United States"/>
    <x v="127"/>
    <x v="21"/>
    <x v="160"/>
    <x v="1"/>
    <x v="762"/>
    <x v="1"/>
    <x v="4"/>
    <x v="754"/>
    <x v="5603"/>
    <x v="1"/>
    <x v="2"/>
    <x v="6802"/>
  </r>
  <r>
    <n v="8781"/>
    <x v="4376"/>
    <x v="1"/>
    <x v="1201"/>
    <x v="100"/>
    <x v="2"/>
    <s v="CM-12715"/>
    <x v="782"/>
    <x v="1"/>
    <s v="United States"/>
    <x v="12"/>
    <x v="5"/>
    <x v="32"/>
    <x v="2"/>
    <x v="1261"/>
    <x v="1"/>
    <x v="6"/>
    <x v="1236"/>
    <x v="5604"/>
    <x v="0"/>
    <x v="2"/>
    <x v="6803"/>
  </r>
  <r>
    <n v="8782"/>
    <x v="4376"/>
    <x v="1"/>
    <x v="1201"/>
    <x v="100"/>
    <x v="2"/>
    <s v="CM-12715"/>
    <x v="782"/>
    <x v="1"/>
    <s v="United States"/>
    <x v="12"/>
    <x v="5"/>
    <x v="32"/>
    <x v="2"/>
    <x v="789"/>
    <x v="0"/>
    <x v="0"/>
    <x v="779"/>
    <x v="5605"/>
    <x v="5"/>
    <x v="8"/>
    <x v="6804"/>
  </r>
  <r>
    <n v="8783"/>
    <x v="4377"/>
    <x v="0"/>
    <x v="306"/>
    <x v="369"/>
    <x v="1"/>
    <s v="JD-16150"/>
    <x v="251"/>
    <x v="1"/>
    <s v="United States"/>
    <x v="513"/>
    <x v="45"/>
    <x v="610"/>
    <x v="1"/>
    <x v="1206"/>
    <x v="1"/>
    <x v="8"/>
    <x v="1182"/>
    <x v="5606"/>
    <x v="4"/>
    <x v="2"/>
    <x v="6805"/>
  </r>
  <r>
    <n v="8784"/>
    <x v="4377"/>
    <x v="0"/>
    <x v="306"/>
    <x v="369"/>
    <x v="1"/>
    <s v="JD-16150"/>
    <x v="251"/>
    <x v="1"/>
    <s v="United States"/>
    <x v="513"/>
    <x v="45"/>
    <x v="610"/>
    <x v="1"/>
    <x v="215"/>
    <x v="0"/>
    <x v="3"/>
    <x v="214"/>
    <x v="5607"/>
    <x v="1"/>
    <x v="0"/>
    <x v="6806"/>
  </r>
  <r>
    <n v="8785"/>
    <x v="4378"/>
    <x v="3"/>
    <x v="294"/>
    <x v="275"/>
    <x v="1"/>
    <s v="AS-10630"/>
    <x v="357"/>
    <x v="2"/>
    <s v="United States"/>
    <x v="289"/>
    <x v="18"/>
    <x v="364"/>
    <x v="0"/>
    <x v="1186"/>
    <x v="1"/>
    <x v="2"/>
    <x v="1163"/>
    <x v="877"/>
    <x v="0"/>
    <x v="2"/>
    <x v="910"/>
  </r>
  <r>
    <n v="8786"/>
    <x v="4379"/>
    <x v="3"/>
    <x v="39"/>
    <x v="886"/>
    <x v="1"/>
    <s v="CM-11815"/>
    <x v="698"/>
    <x v="1"/>
    <s v="United States"/>
    <x v="42"/>
    <x v="16"/>
    <x v="51"/>
    <x v="1"/>
    <x v="1692"/>
    <x v="2"/>
    <x v="7"/>
    <x v="1671"/>
    <x v="4398"/>
    <x v="2"/>
    <x v="2"/>
    <x v="5160"/>
  </r>
  <r>
    <n v="8787"/>
    <x v="4379"/>
    <x v="3"/>
    <x v="39"/>
    <x v="886"/>
    <x v="1"/>
    <s v="CM-11815"/>
    <x v="698"/>
    <x v="1"/>
    <s v="United States"/>
    <x v="42"/>
    <x v="16"/>
    <x v="51"/>
    <x v="1"/>
    <x v="1483"/>
    <x v="1"/>
    <x v="10"/>
    <x v="1461"/>
    <x v="12"/>
    <x v="1"/>
    <x v="2"/>
    <x v="12"/>
  </r>
  <r>
    <n v="8788"/>
    <x v="4379"/>
    <x v="3"/>
    <x v="39"/>
    <x v="886"/>
    <x v="1"/>
    <s v="CM-11815"/>
    <x v="698"/>
    <x v="1"/>
    <s v="United States"/>
    <x v="42"/>
    <x v="16"/>
    <x v="51"/>
    <x v="1"/>
    <x v="106"/>
    <x v="2"/>
    <x v="11"/>
    <x v="106"/>
    <x v="5608"/>
    <x v="4"/>
    <x v="2"/>
    <x v="6807"/>
  </r>
  <r>
    <n v="8789"/>
    <x v="4380"/>
    <x v="3"/>
    <x v="140"/>
    <x v="141"/>
    <x v="1"/>
    <s v="JE-15715"/>
    <x v="555"/>
    <x v="0"/>
    <s v="United States"/>
    <x v="53"/>
    <x v="3"/>
    <x v="233"/>
    <x v="0"/>
    <x v="1003"/>
    <x v="0"/>
    <x v="1"/>
    <x v="986"/>
    <x v="327"/>
    <x v="1"/>
    <x v="2"/>
    <x v="5386"/>
  </r>
  <r>
    <n v="8790"/>
    <x v="4380"/>
    <x v="3"/>
    <x v="140"/>
    <x v="141"/>
    <x v="1"/>
    <s v="JE-15715"/>
    <x v="555"/>
    <x v="0"/>
    <s v="United States"/>
    <x v="53"/>
    <x v="3"/>
    <x v="233"/>
    <x v="0"/>
    <x v="1195"/>
    <x v="0"/>
    <x v="0"/>
    <x v="1171"/>
    <x v="5609"/>
    <x v="0"/>
    <x v="2"/>
    <x v="6808"/>
  </r>
  <r>
    <n v="8791"/>
    <x v="4381"/>
    <x v="1"/>
    <x v="684"/>
    <x v="64"/>
    <x v="1"/>
    <s v="AG-10525"/>
    <x v="132"/>
    <x v="1"/>
    <s v="United States"/>
    <x v="102"/>
    <x v="17"/>
    <x v="195"/>
    <x v="0"/>
    <x v="1472"/>
    <x v="1"/>
    <x v="8"/>
    <x v="1450"/>
    <x v="5610"/>
    <x v="6"/>
    <x v="0"/>
    <x v="6809"/>
  </r>
  <r>
    <n v="8792"/>
    <x v="4382"/>
    <x v="3"/>
    <x v="257"/>
    <x v="540"/>
    <x v="1"/>
    <s v="TT-21220"/>
    <x v="627"/>
    <x v="0"/>
    <s v="United States"/>
    <x v="12"/>
    <x v="5"/>
    <x v="16"/>
    <x v="2"/>
    <x v="664"/>
    <x v="2"/>
    <x v="7"/>
    <x v="658"/>
    <x v="3431"/>
    <x v="3"/>
    <x v="2"/>
    <x v="6810"/>
  </r>
  <r>
    <n v="8793"/>
    <x v="4383"/>
    <x v="2"/>
    <x v="174"/>
    <x v="444"/>
    <x v="2"/>
    <s v="BP-11095"/>
    <x v="162"/>
    <x v="1"/>
    <s v="United States"/>
    <x v="1"/>
    <x v="1"/>
    <x v="141"/>
    <x v="1"/>
    <x v="573"/>
    <x v="1"/>
    <x v="2"/>
    <x v="568"/>
    <x v="2"/>
    <x v="0"/>
    <x v="0"/>
    <x v="2"/>
  </r>
  <r>
    <n v="8794"/>
    <x v="4383"/>
    <x v="2"/>
    <x v="174"/>
    <x v="444"/>
    <x v="2"/>
    <s v="BP-11095"/>
    <x v="162"/>
    <x v="1"/>
    <s v="United States"/>
    <x v="1"/>
    <x v="1"/>
    <x v="141"/>
    <x v="1"/>
    <x v="485"/>
    <x v="1"/>
    <x v="13"/>
    <x v="480"/>
    <x v="5611"/>
    <x v="2"/>
    <x v="0"/>
    <x v="6811"/>
  </r>
  <r>
    <n v="8795"/>
    <x v="4383"/>
    <x v="2"/>
    <x v="174"/>
    <x v="444"/>
    <x v="2"/>
    <s v="BP-11095"/>
    <x v="162"/>
    <x v="1"/>
    <s v="United States"/>
    <x v="1"/>
    <x v="1"/>
    <x v="141"/>
    <x v="1"/>
    <x v="1285"/>
    <x v="2"/>
    <x v="7"/>
    <x v="1262"/>
    <x v="5612"/>
    <x v="2"/>
    <x v="2"/>
    <x v="6812"/>
  </r>
  <r>
    <n v="8796"/>
    <x v="4383"/>
    <x v="2"/>
    <x v="174"/>
    <x v="444"/>
    <x v="2"/>
    <s v="BP-11095"/>
    <x v="162"/>
    <x v="1"/>
    <s v="United States"/>
    <x v="1"/>
    <x v="1"/>
    <x v="141"/>
    <x v="1"/>
    <x v="665"/>
    <x v="2"/>
    <x v="7"/>
    <x v="659"/>
    <x v="2005"/>
    <x v="4"/>
    <x v="2"/>
    <x v="2157"/>
  </r>
  <r>
    <n v="8797"/>
    <x v="4384"/>
    <x v="0"/>
    <x v="274"/>
    <x v="522"/>
    <x v="1"/>
    <s v="MJ-17740"/>
    <x v="77"/>
    <x v="0"/>
    <s v="United States"/>
    <x v="11"/>
    <x v="7"/>
    <x v="12"/>
    <x v="1"/>
    <x v="490"/>
    <x v="1"/>
    <x v="10"/>
    <x v="485"/>
    <x v="91"/>
    <x v="0"/>
    <x v="0"/>
    <x v="91"/>
  </r>
  <r>
    <n v="8798"/>
    <x v="4384"/>
    <x v="0"/>
    <x v="274"/>
    <x v="522"/>
    <x v="1"/>
    <s v="MJ-17740"/>
    <x v="77"/>
    <x v="0"/>
    <s v="United States"/>
    <x v="11"/>
    <x v="7"/>
    <x v="12"/>
    <x v="1"/>
    <x v="1243"/>
    <x v="1"/>
    <x v="6"/>
    <x v="1217"/>
    <x v="44"/>
    <x v="0"/>
    <x v="0"/>
    <x v="4504"/>
  </r>
  <r>
    <n v="8799"/>
    <x v="4385"/>
    <x v="0"/>
    <x v="1204"/>
    <x v="41"/>
    <x v="1"/>
    <s v="VM-21685"/>
    <x v="91"/>
    <x v="2"/>
    <s v="United States"/>
    <x v="140"/>
    <x v="42"/>
    <x v="369"/>
    <x v="3"/>
    <x v="1367"/>
    <x v="2"/>
    <x v="7"/>
    <x v="1343"/>
    <x v="5613"/>
    <x v="2"/>
    <x v="0"/>
    <x v="6813"/>
  </r>
  <r>
    <n v="8800"/>
    <x v="4386"/>
    <x v="2"/>
    <x v="1205"/>
    <x v="503"/>
    <x v="2"/>
    <s v="KT-16480"/>
    <x v="409"/>
    <x v="0"/>
    <s v="United States"/>
    <x v="10"/>
    <x v="9"/>
    <x v="63"/>
    <x v="3"/>
    <x v="306"/>
    <x v="2"/>
    <x v="16"/>
    <x v="303"/>
    <x v="5614"/>
    <x v="2"/>
    <x v="10"/>
    <x v="6814"/>
  </r>
  <r>
    <n v="8801"/>
    <x v="4387"/>
    <x v="3"/>
    <x v="51"/>
    <x v="207"/>
    <x v="1"/>
    <s v="CS-12250"/>
    <x v="294"/>
    <x v="1"/>
    <s v="United States"/>
    <x v="22"/>
    <x v="10"/>
    <x v="36"/>
    <x v="2"/>
    <x v="1283"/>
    <x v="1"/>
    <x v="10"/>
    <x v="1259"/>
    <x v="1432"/>
    <x v="0"/>
    <x v="2"/>
    <x v="1507"/>
  </r>
  <r>
    <n v="8802"/>
    <x v="4388"/>
    <x v="0"/>
    <x v="338"/>
    <x v="357"/>
    <x v="2"/>
    <s v="AB-10015"/>
    <x v="755"/>
    <x v="0"/>
    <s v="United States"/>
    <x v="268"/>
    <x v="26"/>
    <x v="335"/>
    <x v="2"/>
    <x v="1720"/>
    <x v="2"/>
    <x v="7"/>
    <x v="1698"/>
    <x v="5615"/>
    <x v="0"/>
    <x v="0"/>
    <x v="6815"/>
  </r>
  <r>
    <n v="8803"/>
    <x v="4388"/>
    <x v="0"/>
    <x v="338"/>
    <x v="357"/>
    <x v="2"/>
    <s v="AB-10015"/>
    <x v="755"/>
    <x v="0"/>
    <s v="United States"/>
    <x v="268"/>
    <x v="26"/>
    <x v="335"/>
    <x v="2"/>
    <x v="1106"/>
    <x v="0"/>
    <x v="0"/>
    <x v="1086"/>
    <x v="2661"/>
    <x v="0"/>
    <x v="0"/>
    <x v="6816"/>
  </r>
  <r>
    <n v="8804"/>
    <x v="4389"/>
    <x v="2"/>
    <x v="520"/>
    <x v="916"/>
    <x v="2"/>
    <s v="AH-10030"/>
    <x v="692"/>
    <x v="1"/>
    <s v="United States"/>
    <x v="20"/>
    <x v="15"/>
    <x v="45"/>
    <x v="3"/>
    <x v="567"/>
    <x v="2"/>
    <x v="11"/>
    <x v="562"/>
    <x v="5616"/>
    <x v="1"/>
    <x v="0"/>
    <x v="6817"/>
  </r>
  <r>
    <n v="8805"/>
    <x v="4389"/>
    <x v="2"/>
    <x v="520"/>
    <x v="916"/>
    <x v="2"/>
    <s v="AH-10030"/>
    <x v="692"/>
    <x v="1"/>
    <s v="United States"/>
    <x v="20"/>
    <x v="15"/>
    <x v="45"/>
    <x v="3"/>
    <x v="165"/>
    <x v="1"/>
    <x v="2"/>
    <x v="164"/>
    <x v="1381"/>
    <x v="1"/>
    <x v="0"/>
    <x v="3602"/>
  </r>
  <r>
    <n v="8806"/>
    <x v="4390"/>
    <x v="3"/>
    <x v="971"/>
    <x v="176"/>
    <x v="1"/>
    <s v="DO-13435"/>
    <x v="157"/>
    <x v="0"/>
    <s v="United States"/>
    <x v="288"/>
    <x v="7"/>
    <x v="362"/>
    <x v="1"/>
    <x v="1160"/>
    <x v="1"/>
    <x v="8"/>
    <x v="1138"/>
    <x v="5617"/>
    <x v="1"/>
    <x v="2"/>
    <x v="6818"/>
  </r>
  <r>
    <n v="8807"/>
    <x v="4391"/>
    <x v="0"/>
    <x v="126"/>
    <x v="1069"/>
    <x v="1"/>
    <s v="MC-17590"/>
    <x v="565"/>
    <x v="1"/>
    <s v="United States"/>
    <x v="456"/>
    <x v="15"/>
    <x v="549"/>
    <x v="3"/>
    <x v="1702"/>
    <x v="0"/>
    <x v="5"/>
    <x v="1682"/>
    <x v="586"/>
    <x v="0"/>
    <x v="0"/>
    <x v="6188"/>
  </r>
  <r>
    <n v="8808"/>
    <x v="4392"/>
    <x v="3"/>
    <x v="40"/>
    <x v="360"/>
    <x v="1"/>
    <s v="JF-15190"/>
    <x v="440"/>
    <x v="0"/>
    <s v="United States"/>
    <x v="10"/>
    <x v="9"/>
    <x v="63"/>
    <x v="3"/>
    <x v="805"/>
    <x v="1"/>
    <x v="8"/>
    <x v="795"/>
    <x v="5618"/>
    <x v="1"/>
    <x v="6"/>
    <x v="6819"/>
  </r>
  <r>
    <n v="8809"/>
    <x v="4392"/>
    <x v="3"/>
    <x v="40"/>
    <x v="360"/>
    <x v="1"/>
    <s v="JF-15190"/>
    <x v="440"/>
    <x v="0"/>
    <s v="United States"/>
    <x v="10"/>
    <x v="9"/>
    <x v="63"/>
    <x v="3"/>
    <x v="1255"/>
    <x v="2"/>
    <x v="7"/>
    <x v="1230"/>
    <x v="5619"/>
    <x v="2"/>
    <x v="10"/>
    <x v="6820"/>
  </r>
  <r>
    <n v="8810"/>
    <x v="4392"/>
    <x v="3"/>
    <x v="40"/>
    <x v="360"/>
    <x v="1"/>
    <s v="JF-15190"/>
    <x v="440"/>
    <x v="0"/>
    <s v="United States"/>
    <x v="10"/>
    <x v="9"/>
    <x v="63"/>
    <x v="3"/>
    <x v="932"/>
    <x v="1"/>
    <x v="2"/>
    <x v="916"/>
    <x v="1816"/>
    <x v="2"/>
    <x v="2"/>
    <x v="6821"/>
  </r>
  <r>
    <n v="8811"/>
    <x v="4393"/>
    <x v="3"/>
    <x v="1109"/>
    <x v="150"/>
    <x v="1"/>
    <s v="SM-20950"/>
    <x v="416"/>
    <x v="1"/>
    <s v="United States"/>
    <x v="1"/>
    <x v="1"/>
    <x v="25"/>
    <x v="1"/>
    <x v="945"/>
    <x v="1"/>
    <x v="10"/>
    <x v="929"/>
    <x v="5620"/>
    <x v="4"/>
    <x v="0"/>
    <x v="6822"/>
  </r>
  <r>
    <n v="8812"/>
    <x v="4394"/>
    <x v="0"/>
    <x v="387"/>
    <x v="20"/>
    <x v="1"/>
    <s v="SP-20650"/>
    <x v="70"/>
    <x v="1"/>
    <s v="United States"/>
    <x v="25"/>
    <x v="12"/>
    <x v="30"/>
    <x v="2"/>
    <x v="1143"/>
    <x v="1"/>
    <x v="9"/>
    <x v="1122"/>
    <x v="5621"/>
    <x v="1"/>
    <x v="9"/>
    <x v="6823"/>
  </r>
  <r>
    <n v="8813"/>
    <x v="4394"/>
    <x v="0"/>
    <x v="387"/>
    <x v="20"/>
    <x v="1"/>
    <s v="SP-20650"/>
    <x v="70"/>
    <x v="1"/>
    <s v="United States"/>
    <x v="25"/>
    <x v="12"/>
    <x v="30"/>
    <x v="2"/>
    <x v="1622"/>
    <x v="1"/>
    <x v="6"/>
    <x v="1041"/>
    <x v="2255"/>
    <x v="2"/>
    <x v="0"/>
    <x v="6824"/>
  </r>
  <r>
    <n v="8814"/>
    <x v="4395"/>
    <x v="1"/>
    <x v="353"/>
    <x v="116"/>
    <x v="1"/>
    <s v="CK-12760"/>
    <x v="316"/>
    <x v="1"/>
    <s v="United States"/>
    <x v="220"/>
    <x v="16"/>
    <x v="275"/>
    <x v="1"/>
    <x v="637"/>
    <x v="0"/>
    <x v="1"/>
    <x v="631"/>
    <x v="4602"/>
    <x v="1"/>
    <x v="2"/>
    <x v="6825"/>
  </r>
  <r>
    <n v="8815"/>
    <x v="4396"/>
    <x v="1"/>
    <x v="521"/>
    <x v="332"/>
    <x v="0"/>
    <s v="PW-19240"/>
    <x v="617"/>
    <x v="0"/>
    <s v="United States"/>
    <x v="40"/>
    <x v="13"/>
    <x v="49"/>
    <x v="3"/>
    <x v="348"/>
    <x v="2"/>
    <x v="7"/>
    <x v="344"/>
    <x v="673"/>
    <x v="0"/>
    <x v="0"/>
    <x v="685"/>
  </r>
  <r>
    <n v="8816"/>
    <x v="4396"/>
    <x v="1"/>
    <x v="521"/>
    <x v="332"/>
    <x v="0"/>
    <s v="PW-19240"/>
    <x v="617"/>
    <x v="0"/>
    <s v="United States"/>
    <x v="40"/>
    <x v="13"/>
    <x v="49"/>
    <x v="3"/>
    <x v="1843"/>
    <x v="1"/>
    <x v="10"/>
    <x v="1822"/>
    <x v="5622"/>
    <x v="5"/>
    <x v="0"/>
    <x v="6826"/>
  </r>
  <r>
    <n v="8817"/>
    <x v="4396"/>
    <x v="1"/>
    <x v="521"/>
    <x v="332"/>
    <x v="0"/>
    <s v="PW-19240"/>
    <x v="617"/>
    <x v="0"/>
    <s v="United States"/>
    <x v="40"/>
    <x v="13"/>
    <x v="49"/>
    <x v="3"/>
    <x v="169"/>
    <x v="1"/>
    <x v="6"/>
    <x v="168"/>
    <x v="2805"/>
    <x v="4"/>
    <x v="0"/>
    <x v="6827"/>
  </r>
  <r>
    <n v="8818"/>
    <x v="4396"/>
    <x v="1"/>
    <x v="521"/>
    <x v="332"/>
    <x v="0"/>
    <s v="PW-19240"/>
    <x v="617"/>
    <x v="0"/>
    <s v="United States"/>
    <x v="40"/>
    <x v="13"/>
    <x v="49"/>
    <x v="3"/>
    <x v="1451"/>
    <x v="1"/>
    <x v="12"/>
    <x v="33"/>
    <x v="3416"/>
    <x v="0"/>
    <x v="0"/>
    <x v="6828"/>
  </r>
  <r>
    <n v="8819"/>
    <x v="4396"/>
    <x v="1"/>
    <x v="521"/>
    <x v="332"/>
    <x v="0"/>
    <s v="PW-19240"/>
    <x v="617"/>
    <x v="0"/>
    <s v="United States"/>
    <x v="40"/>
    <x v="13"/>
    <x v="49"/>
    <x v="3"/>
    <x v="490"/>
    <x v="1"/>
    <x v="10"/>
    <x v="485"/>
    <x v="789"/>
    <x v="5"/>
    <x v="0"/>
    <x v="814"/>
  </r>
  <r>
    <n v="8820"/>
    <x v="4397"/>
    <x v="1"/>
    <x v="109"/>
    <x v="156"/>
    <x v="1"/>
    <s v="EB-14170"/>
    <x v="432"/>
    <x v="0"/>
    <s v="United States"/>
    <x v="89"/>
    <x v="5"/>
    <x v="110"/>
    <x v="2"/>
    <x v="656"/>
    <x v="1"/>
    <x v="10"/>
    <x v="650"/>
    <x v="763"/>
    <x v="4"/>
    <x v="2"/>
    <x v="785"/>
  </r>
  <r>
    <n v="8821"/>
    <x v="4398"/>
    <x v="3"/>
    <x v="132"/>
    <x v="170"/>
    <x v="1"/>
    <s v="DK-13090"/>
    <x v="54"/>
    <x v="0"/>
    <s v="United States"/>
    <x v="333"/>
    <x v="2"/>
    <x v="414"/>
    <x v="0"/>
    <x v="455"/>
    <x v="2"/>
    <x v="16"/>
    <x v="451"/>
    <x v="324"/>
    <x v="0"/>
    <x v="2"/>
    <x v="6829"/>
  </r>
  <r>
    <n v="8822"/>
    <x v="4398"/>
    <x v="3"/>
    <x v="132"/>
    <x v="170"/>
    <x v="1"/>
    <s v="DK-13090"/>
    <x v="54"/>
    <x v="0"/>
    <s v="United States"/>
    <x v="333"/>
    <x v="2"/>
    <x v="414"/>
    <x v="0"/>
    <x v="1282"/>
    <x v="1"/>
    <x v="8"/>
    <x v="1258"/>
    <x v="5623"/>
    <x v="0"/>
    <x v="6"/>
    <x v="6830"/>
  </r>
  <r>
    <n v="8823"/>
    <x v="4398"/>
    <x v="3"/>
    <x v="132"/>
    <x v="170"/>
    <x v="1"/>
    <s v="DK-13090"/>
    <x v="54"/>
    <x v="0"/>
    <s v="United States"/>
    <x v="333"/>
    <x v="2"/>
    <x v="414"/>
    <x v="0"/>
    <x v="1753"/>
    <x v="1"/>
    <x v="6"/>
    <x v="1734"/>
    <x v="4029"/>
    <x v="0"/>
    <x v="2"/>
    <x v="4672"/>
  </r>
  <r>
    <n v="8824"/>
    <x v="4398"/>
    <x v="3"/>
    <x v="132"/>
    <x v="170"/>
    <x v="1"/>
    <s v="DK-13090"/>
    <x v="54"/>
    <x v="0"/>
    <s v="United States"/>
    <x v="333"/>
    <x v="2"/>
    <x v="414"/>
    <x v="0"/>
    <x v="711"/>
    <x v="1"/>
    <x v="10"/>
    <x v="703"/>
    <x v="1432"/>
    <x v="0"/>
    <x v="2"/>
    <x v="1507"/>
  </r>
  <r>
    <n v="8825"/>
    <x v="4399"/>
    <x v="3"/>
    <x v="708"/>
    <x v="275"/>
    <x v="0"/>
    <s v="TB-21055"/>
    <x v="26"/>
    <x v="0"/>
    <s v="United States"/>
    <x v="265"/>
    <x v="9"/>
    <x v="331"/>
    <x v="3"/>
    <x v="436"/>
    <x v="1"/>
    <x v="12"/>
    <x v="431"/>
    <x v="3179"/>
    <x v="1"/>
    <x v="2"/>
    <x v="4605"/>
  </r>
  <r>
    <n v="8826"/>
    <x v="4400"/>
    <x v="1"/>
    <x v="546"/>
    <x v="190"/>
    <x v="2"/>
    <s v="AG-10900"/>
    <x v="151"/>
    <x v="0"/>
    <s v="United States"/>
    <x v="10"/>
    <x v="9"/>
    <x v="63"/>
    <x v="3"/>
    <x v="1186"/>
    <x v="1"/>
    <x v="2"/>
    <x v="1163"/>
    <x v="2789"/>
    <x v="1"/>
    <x v="2"/>
    <x v="3177"/>
  </r>
  <r>
    <n v="8827"/>
    <x v="4401"/>
    <x v="2"/>
    <x v="1063"/>
    <x v="516"/>
    <x v="0"/>
    <s v="SC-20020"/>
    <x v="710"/>
    <x v="0"/>
    <s v="United States"/>
    <x v="12"/>
    <x v="5"/>
    <x v="14"/>
    <x v="2"/>
    <x v="481"/>
    <x v="1"/>
    <x v="10"/>
    <x v="477"/>
    <x v="3059"/>
    <x v="2"/>
    <x v="2"/>
    <x v="3422"/>
  </r>
  <r>
    <n v="8828"/>
    <x v="4401"/>
    <x v="2"/>
    <x v="1063"/>
    <x v="516"/>
    <x v="0"/>
    <s v="SC-20020"/>
    <x v="710"/>
    <x v="0"/>
    <s v="United States"/>
    <x v="12"/>
    <x v="5"/>
    <x v="14"/>
    <x v="2"/>
    <x v="1774"/>
    <x v="1"/>
    <x v="10"/>
    <x v="1755"/>
    <x v="1399"/>
    <x v="3"/>
    <x v="2"/>
    <x v="6831"/>
  </r>
  <r>
    <n v="8829"/>
    <x v="4402"/>
    <x v="1"/>
    <x v="1117"/>
    <x v="770"/>
    <x v="1"/>
    <s v="BB-11545"/>
    <x v="179"/>
    <x v="1"/>
    <s v="United States"/>
    <x v="490"/>
    <x v="25"/>
    <x v="584"/>
    <x v="2"/>
    <x v="1157"/>
    <x v="1"/>
    <x v="10"/>
    <x v="1136"/>
    <x v="232"/>
    <x v="0"/>
    <x v="0"/>
    <x v="234"/>
  </r>
  <r>
    <n v="8830"/>
    <x v="4403"/>
    <x v="2"/>
    <x v="191"/>
    <x v="1096"/>
    <x v="2"/>
    <s v="VP-21760"/>
    <x v="778"/>
    <x v="1"/>
    <s v="United States"/>
    <x v="245"/>
    <x v="14"/>
    <x v="303"/>
    <x v="2"/>
    <x v="1662"/>
    <x v="1"/>
    <x v="4"/>
    <x v="1641"/>
    <x v="5624"/>
    <x v="0"/>
    <x v="0"/>
    <x v="6832"/>
  </r>
  <r>
    <n v="8831"/>
    <x v="4404"/>
    <x v="0"/>
    <x v="1036"/>
    <x v="868"/>
    <x v="0"/>
    <s v="RP-19270"/>
    <x v="345"/>
    <x v="1"/>
    <s v="United States"/>
    <x v="4"/>
    <x v="4"/>
    <x v="60"/>
    <x v="1"/>
    <x v="807"/>
    <x v="1"/>
    <x v="8"/>
    <x v="797"/>
    <x v="5625"/>
    <x v="12"/>
    <x v="2"/>
    <x v="6833"/>
  </r>
  <r>
    <n v="8832"/>
    <x v="4405"/>
    <x v="1"/>
    <x v="219"/>
    <x v="765"/>
    <x v="1"/>
    <s v="DH-13675"/>
    <x v="723"/>
    <x v="2"/>
    <s v="United States"/>
    <x v="193"/>
    <x v="17"/>
    <x v="244"/>
    <x v="0"/>
    <x v="561"/>
    <x v="0"/>
    <x v="5"/>
    <x v="555"/>
    <x v="792"/>
    <x v="0"/>
    <x v="0"/>
    <x v="6834"/>
  </r>
  <r>
    <n v="8833"/>
    <x v="4406"/>
    <x v="1"/>
    <x v="137"/>
    <x v="1121"/>
    <x v="1"/>
    <s v="SW-20455"/>
    <x v="517"/>
    <x v="0"/>
    <s v="United States"/>
    <x v="30"/>
    <x v="15"/>
    <x v="144"/>
    <x v="3"/>
    <x v="692"/>
    <x v="1"/>
    <x v="8"/>
    <x v="685"/>
    <x v="1396"/>
    <x v="0"/>
    <x v="2"/>
    <x v="1465"/>
  </r>
  <r>
    <n v="8834"/>
    <x v="4407"/>
    <x v="3"/>
    <x v="241"/>
    <x v="938"/>
    <x v="1"/>
    <s v="KF-16285"/>
    <x v="580"/>
    <x v="2"/>
    <s v="United States"/>
    <x v="406"/>
    <x v="32"/>
    <x v="493"/>
    <x v="0"/>
    <x v="1018"/>
    <x v="1"/>
    <x v="4"/>
    <x v="1510"/>
    <x v="4729"/>
    <x v="7"/>
    <x v="0"/>
    <x v="5877"/>
  </r>
  <r>
    <n v="8835"/>
    <x v="4407"/>
    <x v="3"/>
    <x v="241"/>
    <x v="938"/>
    <x v="1"/>
    <s v="KF-16285"/>
    <x v="580"/>
    <x v="2"/>
    <s v="United States"/>
    <x v="406"/>
    <x v="32"/>
    <x v="493"/>
    <x v="0"/>
    <x v="1517"/>
    <x v="2"/>
    <x v="7"/>
    <x v="1495"/>
    <x v="5626"/>
    <x v="0"/>
    <x v="0"/>
    <x v="6835"/>
  </r>
  <r>
    <n v="8836"/>
    <x v="4407"/>
    <x v="3"/>
    <x v="241"/>
    <x v="938"/>
    <x v="1"/>
    <s v="KF-16285"/>
    <x v="580"/>
    <x v="2"/>
    <s v="United States"/>
    <x v="406"/>
    <x v="32"/>
    <x v="493"/>
    <x v="0"/>
    <x v="1742"/>
    <x v="1"/>
    <x v="6"/>
    <x v="1722"/>
    <x v="293"/>
    <x v="4"/>
    <x v="0"/>
    <x v="6836"/>
  </r>
  <r>
    <n v="8837"/>
    <x v="4407"/>
    <x v="3"/>
    <x v="241"/>
    <x v="938"/>
    <x v="1"/>
    <s v="KF-16285"/>
    <x v="580"/>
    <x v="2"/>
    <s v="United States"/>
    <x v="406"/>
    <x v="32"/>
    <x v="493"/>
    <x v="0"/>
    <x v="753"/>
    <x v="1"/>
    <x v="6"/>
    <x v="744"/>
    <x v="1936"/>
    <x v="1"/>
    <x v="0"/>
    <x v="6837"/>
  </r>
  <r>
    <n v="8838"/>
    <x v="4407"/>
    <x v="3"/>
    <x v="241"/>
    <x v="938"/>
    <x v="1"/>
    <s v="KF-16285"/>
    <x v="580"/>
    <x v="2"/>
    <s v="United States"/>
    <x v="406"/>
    <x v="32"/>
    <x v="493"/>
    <x v="0"/>
    <x v="365"/>
    <x v="1"/>
    <x v="2"/>
    <x v="360"/>
    <x v="2143"/>
    <x v="2"/>
    <x v="0"/>
    <x v="2309"/>
  </r>
  <r>
    <n v="8839"/>
    <x v="4408"/>
    <x v="2"/>
    <x v="322"/>
    <x v="343"/>
    <x v="0"/>
    <s v="FH-14275"/>
    <x v="395"/>
    <x v="1"/>
    <s v="United States"/>
    <x v="1"/>
    <x v="1"/>
    <x v="25"/>
    <x v="1"/>
    <x v="1559"/>
    <x v="1"/>
    <x v="6"/>
    <x v="1540"/>
    <x v="421"/>
    <x v="1"/>
    <x v="0"/>
    <x v="3810"/>
  </r>
  <r>
    <n v="8840"/>
    <x v="4408"/>
    <x v="2"/>
    <x v="322"/>
    <x v="343"/>
    <x v="0"/>
    <s v="FH-14275"/>
    <x v="395"/>
    <x v="1"/>
    <s v="United States"/>
    <x v="1"/>
    <x v="1"/>
    <x v="25"/>
    <x v="1"/>
    <x v="102"/>
    <x v="1"/>
    <x v="8"/>
    <x v="102"/>
    <x v="959"/>
    <x v="0"/>
    <x v="2"/>
    <x v="6838"/>
  </r>
  <r>
    <n v="8841"/>
    <x v="4408"/>
    <x v="2"/>
    <x v="322"/>
    <x v="343"/>
    <x v="0"/>
    <s v="FH-14275"/>
    <x v="395"/>
    <x v="1"/>
    <s v="United States"/>
    <x v="1"/>
    <x v="1"/>
    <x v="25"/>
    <x v="1"/>
    <x v="1336"/>
    <x v="2"/>
    <x v="11"/>
    <x v="1312"/>
    <x v="674"/>
    <x v="1"/>
    <x v="0"/>
    <x v="6839"/>
  </r>
  <r>
    <n v="8842"/>
    <x v="4409"/>
    <x v="0"/>
    <x v="1206"/>
    <x v="627"/>
    <x v="1"/>
    <s v="JR-16210"/>
    <x v="335"/>
    <x v="1"/>
    <s v="United States"/>
    <x v="8"/>
    <x v="1"/>
    <x v="94"/>
    <x v="1"/>
    <x v="246"/>
    <x v="2"/>
    <x v="11"/>
    <x v="244"/>
    <x v="1324"/>
    <x v="1"/>
    <x v="0"/>
    <x v="6840"/>
  </r>
  <r>
    <n v="8843"/>
    <x v="4409"/>
    <x v="0"/>
    <x v="1206"/>
    <x v="627"/>
    <x v="1"/>
    <s v="JR-16210"/>
    <x v="335"/>
    <x v="1"/>
    <s v="United States"/>
    <x v="8"/>
    <x v="1"/>
    <x v="94"/>
    <x v="1"/>
    <x v="788"/>
    <x v="2"/>
    <x v="11"/>
    <x v="778"/>
    <x v="945"/>
    <x v="0"/>
    <x v="0"/>
    <x v="979"/>
  </r>
  <r>
    <n v="8844"/>
    <x v="4410"/>
    <x v="2"/>
    <x v="728"/>
    <x v="779"/>
    <x v="0"/>
    <s v="JC-16105"/>
    <x v="36"/>
    <x v="1"/>
    <s v="United States"/>
    <x v="31"/>
    <x v="11"/>
    <x v="39"/>
    <x v="2"/>
    <x v="1678"/>
    <x v="1"/>
    <x v="4"/>
    <x v="1657"/>
    <x v="5335"/>
    <x v="2"/>
    <x v="0"/>
    <x v="6437"/>
  </r>
  <r>
    <n v="8845"/>
    <x v="4411"/>
    <x v="3"/>
    <x v="404"/>
    <x v="350"/>
    <x v="1"/>
    <s v="BP-11290"/>
    <x v="443"/>
    <x v="0"/>
    <s v="United States"/>
    <x v="38"/>
    <x v="24"/>
    <x v="47"/>
    <x v="3"/>
    <x v="1232"/>
    <x v="1"/>
    <x v="8"/>
    <x v="1206"/>
    <x v="5627"/>
    <x v="1"/>
    <x v="6"/>
    <x v="6841"/>
  </r>
  <r>
    <n v="8846"/>
    <x v="4411"/>
    <x v="3"/>
    <x v="404"/>
    <x v="350"/>
    <x v="1"/>
    <s v="BP-11290"/>
    <x v="443"/>
    <x v="0"/>
    <s v="United States"/>
    <x v="38"/>
    <x v="24"/>
    <x v="47"/>
    <x v="3"/>
    <x v="131"/>
    <x v="1"/>
    <x v="13"/>
    <x v="131"/>
    <x v="5628"/>
    <x v="1"/>
    <x v="2"/>
    <x v="6842"/>
  </r>
  <r>
    <n v="8847"/>
    <x v="4411"/>
    <x v="3"/>
    <x v="404"/>
    <x v="350"/>
    <x v="1"/>
    <s v="BP-11290"/>
    <x v="443"/>
    <x v="0"/>
    <s v="United States"/>
    <x v="38"/>
    <x v="24"/>
    <x v="47"/>
    <x v="3"/>
    <x v="393"/>
    <x v="1"/>
    <x v="10"/>
    <x v="389"/>
    <x v="5566"/>
    <x v="2"/>
    <x v="2"/>
    <x v="6752"/>
  </r>
  <r>
    <n v="8848"/>
    <x v="4411"/>
    <x v="3"/>
    <x v="404"/>
    <x v="350"/>
    <x v="1"/>
    <s v="BP-11290"/>
    <x v="443"/>
    <x v="0"/>
    <s v="United States"/>
    <x v="38"/>
    <x v="24"/>
    <x v="47"/>
    <x v="3"/>
    <x v="723"/>
    <x v="1"/>
    <x v="9"/>
    <x v="715"/>
    <x v="5629"/>
    <x v="0"/>
    <x v="2"/>
    <x v="6843"/>
  </r>
  <r>
    <n v="8849"/>
    <x v="4412"/>
    <x v="1"/>
    <x v="740"/>
    <x v="1086"/>
    <x v="2"/>
    <s v="FA-14230"/>
    <x v="135"/>
    <x v="1"/>
    <s v="United States"/>
    <x v="253"/>
    <x v="3"/>
    <x v="313"/>
    <x v="0"/>
    <x v="918"/>
    <x v="2"/>
    <x v="7"/>
    <x v="901"/>
    <x v="5630"/>
    <x v="7"/>
    <x v="2"/>
    <x v="6844"/>
  </r>
  <r>
    <n v="8850"/>
    <x v="4412"/>
    <x v="1"/>
    <x v="740"/>
    <x v="1086"/>
    <x v="2"/>
    <s v="FA-14230"/>
    <x v="135"/>
    <x v="1"/>
    <s v="United States"/>
    <x v="253"/>
    <x v="3"/>
    <x v="313"/>
    <x v="0"/>
    <x v="891"/>
    <x v="0"/>
    <x v="5"/>
    <x v="875"/>
    <x v="5631"/>
    <x v="12"/>
    <x v="2"/>
    <x v="6845"/>
  </r>
  <r>
    <n v="8851"/>
    <x v="4412"/>
    <x v="1"/>
    <x v="740"/>
    <x v="1086"/>
    <x v="2"/>
    <s v="FA-14230"/>
    <x v="135"/>
    <x v="1"/>
    <s v="United States"/>
    <x v="253"/>
    <x v="3"/>
    <x v="313"/>
    <x v="0"/>
    <x v="544"/>
    <x v="1"/>
    <x v="8"/>
    <x v="539"/>
    <x v="5632"/>
    <x v="0"/>
    <x v="6"/>
    <x v="6846"/>
  </r>
  <r>
    <n v="8852"/>
    <x v="4412"/>
    <x v="1"/>
    <x v="740"/>
    <x v="1086"/>
    <x v="2"/>
    <s v="FA-14230"/>
    <x v="135"/>
    <x v="1"/>
    <s v="United States"/>
    <x v="253"/>
    <x v="3"/>
    <x v="313"/>
    <x v="0"/>
    <x v="707"/>
    <x v="1"/>
    <x v="10"/>
    <x v="699"/>
    <x v="1746"/>
    <x v="0"/>
    <x v="2"/>
    <x v="1855"/>
  </r>
  <r>
    <n v="8853"/>
    <x v="4413"/>
    <x v="2"/>
    <x v="1169"/>
    <x v="293"/>
    <x v="0"/>
    <s v="DN-13690"/>
    <x v="35"/>
    <x v="0"/>
    <s v="United States"/>
    <x v="20"/>
    <x v="15"/>
    <x v="164"/>
    <x v="3"/>
    <x v="1019"/>
    <x v="1"/>
    <x v="10"/>
    <x v="1001"/>
    <x v="1862"/>
    <x v="4"/>
    <x v="0"/>
    <x v="1997"/>
  </r>
  <r>
    <n v="8854"/>
    <x v="4414"/>
    <x v="1"/>
    <x v="357"/>
    <x v="1305"/>
    <x v="2"/>
    <s v="FO-14305"/>
    <x v="383"/>
    <x v="0"/>
    <s v="United States"/>
    <x v="10"/>
    <x v="9"/>
    <x v="105"/>
    <x v="3"/>
    <x v="1205"/>
    <x v="1"/>
    <x v="14"/>
    <x v="1181"/>
    <x v="5633"/>
    <x v="2"/>
    <x v="2"/>
    <x v="6847"/>
  </r>
  <r>
    <n v="8855"/>
    <x v="4414"/>
    <x v="1"/>
    <x v="357"/>
    <x v="1305"/>
    <x v="2"/>
    <s v="FO-14305"/>
    <x v="383"/>
    <x v="0"/>
    <s v="United States"/>
    <x v="10"/>
    <x v="9"/>
    <x v="105"/>
    <x v="3"/>
    <x v="217"/>
    <x v="2"/>
    <x v="11"/>
    <x v="216"/>
    <x v="231"/>
    <x v="1"/>
    <x v="2"/>
    <x v="233"/>
  </r>
  <r>
    <n v="8856"/>
    <x v="4415"/>
    <x v="3"/>
    <x v="165"/>
    <x v="53"/>
    <x v="1"/>
    <s v="DP-13105"/>
    <x v="317"/>
    <x v="1"/>
    <s v="United States"/>
    <x v="347"/>
    <x v="45"/>
    <x v="428"/>
    <x v="1"/>
    <x v="213"/>
    <x v="1"/>
    <x v="8"/>
    <x v="212"/>
    <x v="3406"/>
    <x v="1"/>
    <x v="2"/>
    <x v="6848"/>
  </r>
  <r>
    <n v="8857"/>
    <x v="4416"/>
    <x v="3"/>
    <x v="119"/>
    <x v="1191"/>
    <x v="1"/>
    <s v="JW-15220"/>
    <x v="478"/>
    <x v="1"/>
    <s v="United States"/>
    <x v="301"/>
    <x v="1"/>
    <x v="378"/>
    <x v="1"/>
    <x v="343"/>
    <x v="2"/>
    <x v="11"/>
    <x v="339"/>
    <x v="4552"/>
    <x v="5"/>
    <x v="0"/>
    <x v="6849"/>
  </r>
  <r>
    <n v="8858"/>
    <x v="4416"/>
    <x v="3"/>
    <x v="119"/>
    <x v="1191"/>
    <x v="1"/>
    <s v="JW-15220"/>
    <x v="478"/>
    <x v="1"/>
    <s v="United States"/>
    <x v="301"/>
    <x v="1"/>
    <x v="378"/>
    <x v="1"/>
    <x v="1431"/>
    <x v="2"/>
    <x v="7"/>
    <x v="1410"/>
    <x v="236"/>
    <x v="0"/>
    <x v="2"/>
    <x v="5558"/>
  </r>
  <r>
    <n v="8859"/>
    <x v="4416"/>
    <x v="3"/>
    <x v="119"/>
    <x v="1191"/>
    <x v="1"/>
    <s v="JW-15220"/>
    <x v="478"/>
    <x v="1"/>
    <s v="United States"/>
    <x v="301"/>
    <x v="1"/>
    <x v="378"/>
    <x v="1"/>
    <x v="450"/>
    <x v="1"/>
    <x v="8"/>
    <x v="446"/>
    <x v="5634"/>
    <x v="2"/>
    <x v="2"/>
    <x v="6850"/>
  </r>
  <r>
    <n v="8860"/>
    <x v="4417"/>
    <x v="3"/>
    <x v="648"/>
    <x v="1035"/>
    <x v="1"/>
    <s v="TT-21460"/>
    <x v="499"/>
    <x v="2"/>
    <s v="United States"/>
    <x v="35"/>
    <x v="3"/>
    <x v="43"/>
    <x v="0"/>
    <x v="1517"/>
    <x v="2"/>
    <x v="7"/>
    <x v="1495"/>
    <x v="3651"/>
    <x v="7"/>
    <x v="2"/>
    <x v="6851"/>
  </r>
  <r>
    <n v="8861"/>
    <x v="4418"/>
    <x v="1"/>
    <x v="861"/>
    <x v="629"/>
    <x v="1"/>
    <s v="SN-20560"/>
    <x v="381"/>
    <x v="2"/>
    <s v="United States"/>
    <x v="267"/>
    <x v="30"/>
    <x v="334"/>
    <x v="3"/>
    <x v="1655"/>
    <x v="1"/>
    <x v="2"/>
    <x v="1634"/>
    <x v="2551"/>
    <x v="1"/>
    <x v="0"/>
    <x v="2797"/>
  </r>
  <r>
    <n v="8862"/>
    <x v="4418"/>
    <x v="1"/>
    <x v="861"/>
    <x v="629"/>
    <x v="1"/>
    <s v="SN-20560"/>
    <x v="381"/>
    <x v="2"/>
    <s v="United States"/>
    <x v="267"/>
    <x v="30"/>
    <x v="334"/>
    <x v="3"/>
    <x v="1348"/>
    <x v="0"/>
    <x v="5"/>
    <x v="1324"/>
    <x v="4206"/>
    <x v="4"/>
    <x v="0"/>
    <x v="4898"/>
  </r>
  <r>
    <n v="8863"/>
    <x v="4418"/>
    <x v="1"/>
    <x v="861"/>
    <x v="629"/>
    <x v="1"/>
    <s v="SN-20560"/>
    <x v="381"/>
    <x v="2"/>
    <s v="United States"/>
    <x v="267"/>
    <x v="30"/>
    <x v="334"/>
    <x v="3"/>
    <x v="270"/>
    <x v="1"/>
    <x v="8"/>
    <x v="267"/>
    <x v="5635"/>
    <x v="4"/>
    <x v="0"/>
    <x v="6852"/>
  </r>
  <r>
    <n v="8864"/>
    <x v="4418"/>
    <x v="1"/>
    <x v="861"/>
    <x v="629"/>
    <x v="1"/>
    <s v="SN-20560"/>
    <x v="381"/>
    <x v="2"/>
    <s v="United States"/>
    <x v="267"/>
    <x v="30"/>
    <x v="334"/>
    <x v="3"/>
    <x v="1109"/>
    <x v="1"/>
    <x v="9"/>
    <x v="1089"/>
    <x v="5636"/>
    <x v="4"/>
    <x v="0"/>
    <x v="6853"/>
  </r>
  <r>
    <n v="8865"/>
    <x v="4418"/>
    <x v="1"/>
    <x v="861"/>
    <x v="629"/>
    <x v="1"/>
    <s v="SN-20560"/>
    <x v="381"/>
    <x v="2"/>
    <s v="United States"/>
    <x v="267"/>
    <x v="30"/>
    <x v="334"/>
    <x v="3"/>
    <x v="1650"/>
    <x v="1"/>
    <x v="10"/>
    <x v="1630"/>
    <x v="789"/>
    <x v="5"/>
    <x v="0"/>
    <x v="814"/>
  </r>
  <r>
    <n v="8866"/>
    <x v="4419"/>
    <x v="1"/>
    <x v="139"/>
    <x v="317"/>
    <x v="1"/>
    <s v="JM-15865"/>
    <x v="622"/>
    <x v="0"/>
    <s v="United States"/>
    <x v="81"/>
    <x v="17"/>
    <x v="101"/>
    <x v="0"/>
    <x v="1204"/>
    <x v="1"/>
    <x v="9"/>
    <x v="1180"/>
    <x v="2311"/>
    <x v="1"/>
    <x v="0"/>
    <x v="2503"/>
  </r>
  <r>
    <n v="8867"/>
    <x v="4420"/>
    <x v="2"/>
    <x v="59"/>
    <x v="160"/>
    <x v="2"/>
    <s v="SB-20185"/>
    <x v="766"/>
    <x v="0"/>
    <s v="United States"/>
    <x v="22"/>
    <x v="10"/>
    <x v="155"/>
    <x v="2"/>
    <x v="1601"/>
    <x v="0"/>
    <x v="0"/>
    <x v="1584"/>
    <x v="5637"/>
    <x v="2"/>
    <x v="4"/>
    <x v="6854"/>
  </r>
  <r>
    <n v="8868"/>
    <x v="4420"/>
    <x v="2"/>
    <x v="59"/>
    <x v="160"/>
    <x v="2"/>
    <s v="SB-20185"/>
    <x v="766"/>
    <x v="0"/>
    <s v="United States"/>
    <x v="22"/>
    <x v="10"/>
    <x v="155"/>
    <x v="2"/>
    <x v="1091"/>
    <x v="2"/>
    <x v="7"/>
    <x v="1072"/>
    <x v="3988"/>
    <x v="0"/>
    <x v="2"/>
    <x v="4609"/>
  </r>
  <r>
    <n v="8869"/>
    <x v="4421"/>
    <x v="0"/>
    <x v="254"/>
    <x v="281"/>
    <x v="1"/>
    <s v="CC-12475"/>
    <x v="693"/>
    <x v="0"/>
    <s v="United States"/>
    <x v="70"/>
    <x v="1"/>
    <x v="88"/>
    <x v="1"/>
    <x v="1771"/>
    <x v="2"/>
    <x v="15"/>
    <x v="1752"/>
    <x v="5638"/>
    <x v="0"/>
    <x v="2"/>
    <x v="6855"/>
  </r>
  <r>
    <n v="8870"/>
    <x v="4422"/>
    <x v="3"/>
    <x v="96"/>
    <x v="792"/>
    <x v="1"/>
    <s v="SH-19975"/>
    <x v="64"/>
    <x v="1"/>
    <s v="United States"/>
    <x v="4"/>
    <x v="4"/>
    <x v="59"/>
    <x v="1"/>
    <x v="1406"/>
    <x v="1"/>
    <x v="8"/>
    <x v="1384"/>
    <x v="482"/>
    <x v="2"/>
    <x v="2"/>
    <x v="493"/>
  </r>
  <r>
    <n v="8871"/>
    <x v="4422"/>
    <x v="3"/>
    <x v="96"/>
    <x v="792"/>
    <x v="1"/>
    <s v="SH-19975"/>
    <x v="64"/>
    <x v="1"/>
    <s v="United States"/>
    <x v="4"/>
    <x v="4"/>
    <x v="59"/>
    <x v="1"/>
    <x v="325"/>
    <x v="0"/>
    <x v="5"/>
    <x v="322"/>
    <x v="5639"/>
    <x v="13"/>
    <x v="0"/>
    <x v="6856"/>
  </r>
  <r>
    <n v="8872"/>
    <x v="4422"/>
    <x v="3"/>
    <x v="96"/>
    <x v="792"/>
    <x v="1"/>
    <s v="SH-19975"/>
    <x v="64"/>
    <x v="1"/>
    <s v="United States"/>
    <x v="4"/>
    <x v="4"/>
    <x v="59"/>
    <x v="1"/>
    <x v="273"/>
    <x v="1"/>
    <x v="4"/>
    <x v="270"/>
    <x v="5248"/>
    <x v="4"/>
    <x v="0"/>
    <x v="6318"/>
  </r>
  <r>
    <n v="8873"/>
    <x v="4423"/>
    <x v="2"/>
    <x v="982"/>
    <x v="197"/>
    <x v="3"/>
    <s v="RB-19435"/>
    <x v="579"/>
    <x v="0"/>
    <s v="United States"/>
    <x v="38"/>
    <x v="24"/>
    <x v="47"/>
    <x v="3"/>
    <x v="1844"/>
    <x v="2"/>
    <x v="15"/>
    <x v="1823"/>
    <x v="5640"/>
    <x v="0"/>
    <x v="6"/>
    <x v="6857"/>
  </r>
  <r>
    <n v="8874"/>
    <x v="4423"/>
    <x v="2"/>
    <x v="982"/>
    <x v="197"/>
    <x v="3"/>
    <s v="RB-19435"/>
    <x v="579"/>
    <x v="0"/>
    <s v="United States"/>
    <x v="38"/>
    <x v="24"/>
    <x v="47"/>
    <x v="3"/>
    <x v="471"/>
    <x v="1"/>
    <x v="8"/>
    <x v="467"/>
    <x v="3594"/>
    <x v="0"/>
    <x v="6"/>
    <x v="6858"/>
  </r>
  <r>
    <n v="8875"/>
    <x v="4424"/>
    <x v="3"/>
    <x v="237"/>
    <x v="38"/>
    <x v="0"/>
    <s v="TC-21295"/>
    <x v="646"/>
    <x v="0"/>
    <s v="United States"/>
    <x v="12"/>
    <x v="5"/>
    <x v="14"/>
    <x v="2"/>
    <x v="715"/>
    <x v="1"/>
    <x v="8"/>
    <x v="707"/>
    <x v="5641"/>
    <x v="2"/>
    <x v="3"/>
    <x v="6859"/>
  </r>
  <r>
    <n v="8876"/>
    <x v="4425"/>
    <x v="0"/>
    <x v="572"/>
    <x v="1180"/>
    <x v="1"/>
    <s v="CT-11995"/>
    <x v="564"/>
    <x v="0"/>
    <s v="United States"/>
    <x v="218"/>
    <x v="5"/>
    <x v="273"/>
    <x v="2"/>
    <x v="413"/>
    <x v="1"/>
    <x v="14"/>
    <x v="408"/>
    <x v="442"/>
    <x v="0"/>
    <x v="2"/>
    <x v="453"/>
  </r>
  <r>
    <n v="8877"/>
    <x v="4425"/>
    <x v="0"/>
    <x v="572"/>
    <x v="1180"/>
    <x v="1"/>
    <s v="CT-11995"/>
    <x v="564"/>
    <x v="0"/>
    <s v="United States"/>
    <x v="218"/>
    <x v="5"/>
    <x v="273"/>
    <x v="2"/>
    <x v="1218"/>
    <x v="1"/>
    <x v="9"/>
    <x v="1193"/>
    <x v="5642"/>
    <x v="7"/>
    <x v="3"/>
    <x v="6860"/>
  </r>
  <r>
    <n v="8878"/>
    <x v="4426"/>
    <x v="3"/>
    <x v="697"/>
    <x v="19"/>
    <x v="1"/>
    <s v="GZ-14470"/>
    <x v="47"/>
    <x v="0"/>
    <s v="United States"/>
    <x v="73"/>
    <x v="30"/>
    <x v="92"/>
    <x v="3"/>
    <x v="1845"/>
    <x v="2"/>
    <x v="15"/>
    <x v="1824"/>
    <x v="5643"/>
    <x v="4"/>
    <x v="0"/>
    <x v="6861"/>
  </r>
  <r>
    <n v="8879"/>
    <x v="4426"/>
    <x v="3"/>
    <x v="697"/>
    <x v="19"/>
    <x v="1"/>
    <s v="GZ-14470"/>
    <x v="47"/>
    <x v="0"/>
    <s v="United States"/>
    <x v="73"/>
    <x v="30"/>
    <x v="92"/>
    <x v="3"/>
    <x v="75"/>
    <x v="1"/>
    <x v="4"/>
    <x v="75"/>
    <x v="4024"/>
    <x v="1"/>
    <x v="0"/>
    <x v="4665"/>
  </r>
  <r>
    <n v="8880"/>
    <x v="4427"/>
    <x v="1"/>
    <x v="391"/>
    <x v="571"/>
    <x v="2"/>
    <s v="AM-10360"/>
    <x v="87"/>
    <x v="1"/>
    <s v="United States"/>
    <x v="1"/>
    <x v="1"/>
    <x v="141"/>
    <x v="1"/>
    <x v="161"/>
    <x v="1"/>
    <x v="10"/>
    <x v="1286"/>
    <x v="5644"/>
    <x v="10"/>
    <x v="0"/>
    <x v="6862"/>
  </r>
  <r>
    <n v="8881"/>
    <x v="4427"/>
    <x v="1"/>
    <x v="391"/>
    <x v="571"/>
    <x v="2"/>
    <s v="AM-10360"/>
    <x v="87"/>
    <x v="1"/>
    <s v="United States"/>
    <x v="1"/>
    <x v="1"/>
    <x v="141"/>
    <x v="1"/>
    <x v="1105"/>
    <x v="2"/>
    <x v="11"/>
    <x v="1085"/>
    <x v="764"/>
    <x v="1"/>
    <x v="0"/>
    <x v="6356"/>
  </r>
  <r>
    <n v="8882"/>
    <x v="4428"/>
    <x v="0"/>
    <x v="1186"/>
    <x v="480"/>
    <x v="0"/>
    <s v="AH-10120"/>
    <x v="571"/>
    <x v="2"/>
    <s v="United States"/>
    <x v="34"/>
    <x v="10"/>
    <x v="173"/>
    <x v="2"/>
    <x v="1044"/>
    <x v="2"/>
    <x v="11"/>
    <x v="1024"/>
    <x v="2298"/>
    <x v="3"/>
    <x v="2"/>
    <x v="2485"/>
  </r>
  <r>
    <n v="8883"/>
    <x v="4429"/>
    <x v="3"/>
    <x v="179"/>
    <x v="512"/>
    <x v="1"/>
    <s v="MY-18295"/>
    <x v="501"/>
    <x v="1"/>
    <s v="United States"/>
    <x v="28"/>
    <x v="3"/>
    <x v="35"/>
    <x v="0"/>
    <x v="1557"/>
    <x v="2"/>
    <x v="7"/>
    <x v="1537"/>
    <x v="2992"/>
    <x v="0"/>
    <x v="2"/>
    <x v="6863"/>
  </r>
  <r>
    <n v="8884"/>
    <x v="4429"/>
    <x v="3"/>
    <x v="179"/>
    <x v="512"/>
    <x v="1"/>
    <s v="MY-18295"/>
    <x v="501"/>
    <x v="1"/>
    <s v="United States"/>
    <x v="28"/>
    <x v="3"/>
    <x v="35"/>
    <x v="0"/>
    <x v="457"/>
    <x v="1"/>
    <x v="10"/>
    <x v="453"/>
    <x v="646"/>
    <x v="1"/>
    <x v="2"/>
    <x v="2978"/>
  </r>
  <r>
    <n v="8885"/>
    <x v="4430"/>
    <x v="2"/>
    <x v="55"/>
    <x v="83"/>
    <x v="1"/>
    <s v="BS-11590"/>
    <x v="29"/>
    <x v="1"/>
    <s v="United States"/>
    <x v="38"/>
    <x v="24"/>
    <x v="47"/>
    <x v="3"/>
    <x v="304"/>
    <x v="1"/>
    <x v="8"/>
    <x v="301"/>
    <x v="5645"/>
    <x v="4"/>
    <x v="6"/>
    <x v="6864"/>
  </r>
  <r>
    <n v="8886"/>
    <x v="4430"/>
    <x v="2"/>
    <x v="55"/>
    <x v="83"/>
    <x v="1"/>
    <s v="BS-11590"/>
    <x v="29"/>
    <x v="1"/>
    <s v="United States"/>
    <x v="38"/>
    <x v="24"/>
    <x v="47"/>
    <x v="3"/>
    <x v="1310"/>
    <x v="1"/>
    <x v="8"/>
    <x v="1287"/>
    <x v="5646"/>
    <x v="1"/>
    <x v="6"/>
    <x v="6865"/>
  </r>
  <r>
    <n v="8887"/>
    <x v="4430"/>
    <x v="2"/>
    <x v="55"/>
    <x v="83"/>
    <x v="1"/>
    <s v="BS-11590"/>
    <x v="29"/>
    <x v="1"/>
    <s v="United States"/>
    <x v="38"/>
    <x v="24"/>
    <x v="47"/>
    <x v="3"/>
    <x v="530"/>
    <x v="1"/>
    <x v="8"/>
    <x v="525"/>
    <x v="5647"/>
    <x v="8"/>
    <x v="6"/>
    <x v="6866"/>
  </r>
  <r>
    <n v="8888"/>
    <x v="4431"/>
    <x v="2"/>
    <x v="923"/>
    <x v="753"/>
    <x v="0"/>
    <s v="BB-10990"/>
    <x v="121"/>
    <x v="1"/>
    <s v="United States"/>
    <x v="1"/>
    <x v="1"/>
    <x v="1"/>
    <x v="1"/>
    <x v="942"/>
    <x v="1"/>
    <x v="4"/>
    <x v="926"/>
    <x v="5648"/>
    <x v="0"/>
    <x v="0"/>
    <x v="232"/>
  </r>
  <r>
    <n v="8889"/>
    <x v="4432"/>
    <x v="3"/>
    <x v="96"/>
    <x v="94"/>
    <x v="1"/>
    <s v="ML-17755"/>
    <x v="529"/>
    <x v="2"/>
    <s v="United States"/>
    <x v="280"/>
    <x v="1"/>
    <x v="351"/>
    <x v="1"/>
    <x v="583"/>
    <x v="0"/>
    <x v="5"/>
    <x v="578"/>
    <x v="5649"/>
    <x v="6"/>
    <x v="0"/>
    <x v="6867"/>
  </r>
  <r>
    <n v="8890"/>
    <x v="4433"/>
    <x v="0"/>
    <x v="508"/>
    <x v="149"/>
    <x v="0"/>
    <s v="FC-14245"/>
    <x v="763"/>
    <x v="2"/>
    <s v="United States"/>
    <x v="29"/>
    <x v="25"/>
    <x v="338"/>
    <x v="2"/>
    <x v="1334"/>
    <x v="2"/>
    <x v="7"/>
    <x v="1310"/>
    <x v="5650"/>
    <x v="1"/>
    <x v="0"/>
    <x v="6868"/>
  </r>
  <r>
    <n v="8891"/>
    <x v="4433"/>
    <x v="0"/>
    <x v="508"/>
    <x v="149"/>
    <x v="0"/>
    <s v="FC-14245"/>
    <x v="763"/>
    <x v="2"/>
    <s v="United States"/>
    <x v="29"/>
    <x v="25"/>
    <x v="338"/>
    <x v="2"/>
    <x v="1341"/>
    <x v="1"/>
    <x v="9"/>
    <x v="1317"/>
    <x v="5651"/>
    <x v="3"/>
    <x v="0"/>
    <x v="6869"/>
  </r>
  <r>
    <n v="8892"/>
    <x v="4434"/>
    <x v="0"/>
    <x v="1142"/>
    <x v="801"/>
    <x v="2"/>
    <s v="CR-12625"/>
    <x v="128"/>
    <x v="2"/>
    <s v="United States"/>
    <x v="38"/>
    <x v="32"/>
    <x v="112"/>
    <x v="0"/>
    <x v="64"/>
    <x v="0"/>
    <x v="1"/>
    <x v="64"/>
    <x v="5652"/>
    <x v="0"/>
    <x v="0"/>
    <x v="6870"/>
  </r>
  <r>
    <n v="8893"/>
    <x v="4435"/>
    <x v="1"/>
    <x v="494"/>
    <x v="726"/>
    <x v="1"/>
    <s v="LC-16960"/>
    <x v="784"/>
    <x v="2"/>
    <s v="United States"/>
    <x v="70"/>
    <x v="1"/>
    <x v="88"/>
    <x v="1"/>
    <x v="873"/>
    <x v="0"/>
    <x v="1"/>
    <x v="858"/>
    <x v="5653"/>
    <x v="6"/>
    <x v="2"/>
    <x v="6871"/>
  </r>
  <r>
    <n v="8894"/>
    <x v="4436"/>
    <x v="2"/>
    <x v="79"/>
    <x v="1116"/>
    <x v="1"/>
    <s v="GZ-14470"/>
    <x v="47"/>
    <x v="0"/>
    <s v="United States"/>
    <x v="480"/>
    <x v="5"/>
    <x v="573"/>
    <x v="2"/>
    <x v="1110"/>
    <x v="0"/>
    <x v="3"/>
    <x v="1090"/>
    <x v="5654"/>
    <x v="0"/>
    <x v="4"/>
    <x v="6872"/>
  </r>
  <r>
    <n v="8895"/>
    <x v="4437"/>
    <x v="0"/>
    <x v="243"/>
    <x v="1275"/>
    <x v="1"/>
    <s v="BD-11320"/>
    <x v="217"/>
    <x v="0"/>
    <s v="United States"/>
    <x v="1"/>
    <x v="1"/>
    <x v="25"/>
    <x v="1"/>
    <x v="575"/>
    <x v="0"/>
    <x v="5"/>
    <x v="570"/>
    <x v="5655"/>
    <x v="1"/>
    <x v="0"/>
    <x v="6873"/>
  </r>
  <r>
    <n v="8896"/>
    <x v="4437"/>
    <x v="0"/>
    <x v="243"/>
    <x v="1275"/>
    <x v="1"/>
    <s v="BD-11320"/>
    <x v="217"/>
    <x v="0"/>
    <s v="United States"/>
    <x v="1"/>
    <x v="1"/>
    <x v="25"/>
    <x v="1"/>
    <x v="1198"/>
    <x v="1"/>
    <x v="4"/>
    <x v="1174"/>
    <x v="1465"/>
    <x v="1"/>
    <x v="0"/>
    <x v="4241"/>
  </r>
  <r>
    <n v="8897"/>
    <x v="4437"/>
    <x v="0"/>
    <x v="243"/>
    <x v="1275"/>
    <x v="1"/>
    <s v="BD-11320"/>
    <x v="217"/>
    <x v="0"/>
    <s v="United States"/>
    <x v="1"/>
    <x v="1"/>
    <x v="25"/>
    <x v="1"/>
    <x v="302"/>
    <x v="2"/>
    <x v="7"/>
    <x v="299"/>
    <x v="5441"/>
    <x v="1"/>
    <x v="2"/>
    <x v="139"/>
  </r>
  <r>
    <n v="8898"/>
    <x v="4437"/>
    <x v="0"/>
    <x v="243"/>
    <x v="1275"/>
    <x v="1"/>
    <s v="BD-11320"/>
    <x v="217"/>
    <x v="0"/>
    <s v="United States"/>
    <x v="1"/>
    <x v="1"/>
    <x v="25"/>
    <x v="1"/>
    <x v="945"/>
    <x v="1"/>
    <x v="10"/>
    <x v="929"/>
    <x v="5620"/>
    <x v="4"/>
    <x v="0"/>
    <x v="6822"/>
  </r>
  <r>
    <n v="8899"/>
    <x v="4438"/>
    <x v="1"/>
    <x v="976"/>
    <x v="1281"/>
    <x v="0"/>
    <s v="EM-14095"/>
    <x v="313"/>
    <x v="1"/>
    <s v="United States"/>
    <x v="24"/>
    <x v="17"/>
    <x v="28"/>
    <x v="0"/>
    <x v="1405"/>
    <x v="2"/>
    <x v="7"/>
    <x v="1383"/>
    <x v="4678"/>
    <x v="1"/>
    <x v="0"/>
    <x v="5551"/>
  </r>
  <r>
    <n v="8900"/>
    <x v="4438"/>
    <x v="1"/>
    <x v="976"/>
    <x v="1281"/>
    <x v="0"/>
    <s v="EM-14095"/>
    <x v="313"/>
    <x v="1"/>
    <s v="United States"/>
    <x v="24"/>
    <x v="17"/>
    <x v="28"/>
    <x v="0"/>
    <x v="1351"/>
    <x v="1"/>
    <x v="2"/>
    <x v="1328"/>
    <x v="2989"/>
    <x v="0"/>
    <x v="0"/>
    <x v="3335"/>
  </r>
  <r>
    <n v="8901"/>
    <x v="4439"/>
    <x v="0"/>
    <x v="1207"/>
    <x v="204"/>
    <x v="1"/>
    <s v="BP-11290"/>
    <x v="443"/>
    <x v="0"/>
    <s v="United States"/>
    <x v="27"/>
    <x v="10"/>
    <x v="67"/>
    <x v="2"/>
    <x v="1831"/>
    <x v="0"/>
    <x v="5"/>
    <x v="1810"/>
    <x v="164"/>
    <x v="1"/>
    <x v="7"/>
    <x v="6874"/>
  </r>
  <r>
    <n v="8902"/>
    <x v="4439"/>
    <x v="0"/>
    <x v="1207"/>
    <x v="204"/>
    <x v="1"/>
    <s v="BP-11290"/>
    <x v="443"/>
    <x v="0"/>
    <s v="United States"/>
    <x v="27"/>
    <x v="10"/>
    <x v="67"/>
    <x v="2"/>
    <x v="1828"/>
    <x v="1"/>
    <x v="10"/>
    <x v="1807"/>
    <x v="282"/>
    <x v="4"/>
    <x v="2"/>
    <x v="6224"/>
  </r>
  <r>
    <n v="8903"/>
    <x v="4439"/>
    <x v="0"/>
    <x v="1207"/>
    <x v="204"/>
    <x v="1"/>
    <s v="BP-11290"/>
    <x v="443"/>
    <x v="0"/>
    <s v="United States"/>
    <x v="27"/>
    <x v="10"/>
    <x v="67"/>
    <x v="2"/>
    <x v="1455"/>
    <x v="0"/>
    <x v="1"/>
    <x v="1432"/>
    <x v="5656"/>
    <x v="1"/>
    <x v="4"/>
    <x v="6875"/>
  </r>
  <r>
    <n v="8904"/>
    <x v="4439"/>
    <x v="0"/>
    <x v="1207"/>
    <x v="204"/>
    <x v="1"/>
    <s v="BP-11290"/>
    <x v="443"/>
    <x v="0"/>
    <s v="United States"/>
    <x v="27"/>
    <x v="10"/>
    <x v="67"/>
    <x v="2"/>
    <x v="747"/>
    <x v="1"/>
    <x v="10"/>
    <x v="738"/>
    <x v="563"/>
    <x v="0"/>
    <x v="2"/>
    <x v="572"/>
  </r>
  <r>
    <n v="8905"/>
    <x v="4440"/>
    <x v="0"/>
    <x v="949"/>
    <x v="863"/>
    <x v="3"/>
    <s v="SU-20665"/>
    <x v="711"/>
    <x v="2"/>
    <s v="United States"/>
    <x v="20"/>
    <x v="15"/>
    <x v="29"/>
    <x v="3"/>
    <x v="933"/>
    <x v="1"/>
    <x v="2"/>
    <x v="917"/>
    <x v="5657"/>
    <x v="7"/>
    <x v="0"/>
    <x v="6876"/>
  </r>
  <r>
    <n v="8906"/>
    <x v="4440"/>
    <x v="0"/>
    <x v="949"/>
    <x v="863"/>
    <x v="3"/>
    <s v="SU-20665"/>
    <x v="711"/>
    <x v="2"/>
    <s v="United States"/>
    <x v="20"/>
    <x v="15"/>
    <x v="29"/>
    <x v="3"/>
    <x v="1386"/>
    <x v="2"/>
    <x v="11"/>
    <x v="1363"/>
    <x v="5658"/>
    <x v="1"/>
    <x v="0"/>
    <x v="6877"/>
  </r>
  <r>
    <n v="8907"/>
    <x v="4440"/>
    <x v="0"/>
    <x v="949"/>
    <x v="863"/>
    <x v="3"/>
    <s v="SU-20665"/>
    <x v="711"/>
    <x v="2"/>
    <s v="United States"/>
    <x v="20"/>
    <x v="15"/>
    <x v="29"/>
    <x v="3"/>
    <x v="144"/>
    <x v="1"/>
    <x v="10"/>
    <x v="144"/>
    <x v="5659"/>
    <x v="6"/>
    <x v="0"/>
    <x v="6878"/>
  </r>
  <r>
    <n v="8908"/>
    <x v="4441"/>
    <x v="0"/>
    <x v="122"/>
    <x v="120"/>
    <x v="2"/>
    <s v="AY-10555"/>
    <x v="672"/>
    <x v="1"/>
    <s v="United States"/>
    <x v="8"/>
    <x v="1"/>
    <x v="94"/>
    <x v="1"/>
    <x v="179"/>
    <x v="2"/>
    <x v="7"/>
    <x v="178"/>
    <x v="5660"/>
    <x v="3"/>
    <x v="2"/>
    <x v="2070"/>
  </r>
  <r>
    <n v="8909"/>
    <x v="4442"/>
    <x v="1"/>
    <x v="1208"/>
    <x v="1306"/>
    <x v="1"/>
    <s v="EM-13825"/>
    <x v="605"/>
    <x v="1"/>
    <s v="United States"/>
    <x v="429"/>
    <x v="1"/>
    <x v="519"/>
    <x v="1"/>
    <x v="1274"/>
    <x v="1"/>
    <x v="10"/>
    <x v="1250"/>
    <x v="685"/>
    <x v="8"/>
    <x v="0"/>
    <x v="698"/>
  </r>
  <r>
    <n v="8910"/>
    <x v="4443"/>
    <x v="3"/>
    <x v="960"/>
    <x v="943"/>
    <x v="1"/>
    <s v="SA-20830"/>
    <x v="193"/>
    <x v="0"/>
    <s v="United States"/>
    <x v="231"/>
    <x v="31"/>
    <x v="288"/>
    <x v="3"/>
    <x v="148"/>
    <x v="1"/>
    <x v="2"/>
    <x v="148"/>
    <x v="2521"/>
    <x v="1"/>
    <x v="0"/>
    <x v="3635"/>
  </r>
  <r>
    <n v="8911"/>
    <x v="4444"/>
    <x v="3"/>
    <x v="259"/>
    <x v="834"/>
    <x v="1"/>
    <s v="CA-12265"/>
    <x v="244"/>
    <x v="0"/>
    <s v="United States"/>
    <x v="346"/>
    <x v="18"/>
    <x v="427"/>
    <x v="0"/>
    <x v="434"/>
    <x v="2"/>
    <x v="11"/>
    <x v="429"/>
    <x v="98"/>
    <x v="1"/>
    <x v="2"/>
    <x v="6879"/>
  </r>
  <r>
    <n v="8912"/>
    <x v="4444"/>
    <x v="3"/>
    <x v="259"/>
    <x v="834"/>
    <x v="1"/>
    <s v="CA-12265"/>
    <x v="244"/>
    <x v="0"/>
    <s v="United States"/>
    <x v="346"/>
    <x v="18"/>
    <x v="427"/>
    <x v="0"/>
    <x v="1777"/>
    <x v="2"/>
    <x v="7"/>
    <x v="1758"/>
    <x v="5661"/>
    <x v="6"/>
    <x v="2"/>
    <x v="6880"/>
  </r>
  <r>
    <n v="8913"/>
    <x v="4444"/>
    <x v="3"/>
    <x v="259"/>
    <x v="834"/>
    <x v="1"/>
    <s v="CA-12265"/>
    <x v="244"/>
    <x v="0"/>
    <s v="United States"/>
    <x v="346"/>
    <x v="18"/>
    <x v="427"/>
    <x v="0"/>
    <x v="990"/>
    <x v="1"/>
    <x v="8"/>
    <x v="302"/>
    <x v="5662"/>
    <x v="0"/>
    <x v="6"/>
    <x v="6881"/>
  </r>
  <r>
    <n v="8914"/>
    <x v="4444"/>
    <x v="3"/>
    <x v="259"/>
    <x v="834"/>
    <x v="1"/>
    <s v="CA-12265"/>
    <x v="244"/>
    <x v="0"/>
    <s v="United States"/>
    <x v="346"/>
    <x v="18"/>
    <x v="427"/>
    <x v="0"/>
    <x v="1038"/>
    <x v="1"/>
    <x v="2"/>
    <x v="1019"/>
    <x v="1268"/>
    <x v="0"/>
    <x v="2"/>
    <x v="5212"/>
  </r>
  <r>
    <n v="8915"/>
    <x v="4445"/>
    <x v="0"/>
    <x v="195"/>
    <x v="583"/>
    <x v="1"/>
    <s v="CV-12805"/>
    <x v="51"/>
    <x v="1"/>
    <s v="United States"/>
    <x v="89"/>
    <x v="5"/>
    <x v="110"/>
    <x v="2"/>
    <x v="518"/>
    <x v="1"/>
    <x v="4"/>
    <x v="513"/>
    <x v="5663"/>
    <x v="5"/>
    <x v="2"/>
    <x v="6882"/>
  </r>
  <r>
    <n v="8916"/>
    <x v="4445"/>
    <x v="0"/>
    <x v="195"/>
    <x v="583"/>
    <x v="1"/>
    <s v="CV-12805"/>
    <x v="51"/>
    <x v="1"/>
    <s v="United States"/>
    <x v="89"/>
    <x v="5"/>
    <x v="110"/>
    <x v="2"/>
    <x v="91"/>
    <x v="1"/>
    <x v="8"/>
    <x v="91"/>
    <x v="5664"/>
    <x v="4"/>
    <x v="3"/>
    <x v="6883"/>
  </r>
  <r>
    <n v="8917"/>
    <x v="4445"/>
    <x v="0"/>
    <x v="195"/>
    <x v="583"/>
    <x v="1"/>
    <s v="CV-12805"/>
    <x v="51"/>
    <x v="1"/>
    <s v="United States"/>
    <x v="89"/>
    <x v="5"/>
    <x v="110"/>
    <x v="2"/>
    <x v="1712"/>
    <x v="1"/>
    <x v="9"/>
    <x v="1691"/>
    <x v="5665"/>
    <x v="4"/>
    <x v="3"/>
    <x v="6884"/>
  </r>
  <r>
    <n v="8918"/>
    <x v="4445"/>
    <x v="0"/>
    <x v="195"/>
    <x v="583"/>
    <x v="1"/>
    <s v="CV-12805"/>
    <x v="51"/>
    <x v="1"/>
    <s v="United States"/>
    <x v="89"/>
    <x v="5"/>
    <x v="110"/>
    <x v="2"/>
    <x v="136"/>
    <x v="1"/>
    <x v="10"/>
    <x v="136"/>
    <x v="5201"/>
    <x v="0"/>
    <x v="2"/>
    <x v="6248"/>
  </r>
  <r>
    <n v="8919"/>
    <x v="4445"/>
    <x v="0"/>
    <x v="195"/>
    <x v="583"/>
    <x v="1"/>
    <s v="CV-12805"/>
    <x v="51"/>
    <x v="1"/>
    <s v="United States"/>
    <x v="89"/>
    <x v="5"/>
    <x v="110"/>
    <x v="2"/>
    <x v="1087"/>
    <x v="1"/>
    <x v="8"/>
    <x v="1068"/>
    <x v="5666"/>
    <x v="5"/>
    <x v="3"/>
    <x v="6885"/>
  </r>
  <r>
    <n v="8920"/>
    <x v="4446"/>
    <x v="2"/>
    <x v="1063"/>
    <x v="521"/>
    <x v="1"/>
    <s v="AH-10690"/>
    <x v="706"/>
    <x v="1"/>
    <s v="United States"/>
    <x v="173"/>
    <x v="17"/>
    <x v="220"/>
    <x v="0"/>
    <x v="1740"/>
    <x v="0"/>
    <x v="5"/>
    <x v="1720"/>
    <x v="5667"/>
    <x v="0"/>
    <x v="0"/>
    <x v="6886"/>
  </r>
  <r>
    <n v="8921"/>
    <x v="4447"/>
    <x v="2"/>
    <x v="582"/>
    <x v="617"/>
    <x v="1"/>
    <s v="DS-13180"/>
    <x v="103"/>
    <x v="1"/>
    <s v="United States"/>
    <x v="312"/>
    <x v="15"/>
    <x v="389"/>
    <x v="3"/>
    <x v="1105"/>
    <x v="2"/>
    <x v="11"/>
    <x v="1085"/>
    <x v="460"/>
    <x v="0"/>
    <x v="0"/>
    <x v="471"/>
  </r>
  <r>
    <n v="8922"/>
    <x v="4448"/>
    <x v="0"/>
    <x v="964"/>
    <x v="389"/>
    <x v="1"/>
    <s v="AH-10690"/>
    <x v="706"/>
    <x v="1"/>
    <s v="United States"/>
    <x v="514"/>
    <x v="2"/>
    <x v="611"/>
    <x v="0"/>
    <x v="1513"/>
    <x v="2"/>
    <x v="7"/>
    <x v="1491"/>
    <x v="2672"/>
    <x v="1"/>
    <x v="2"/>
    <x v="2949"/>
  </r>
  <r>
    <n v="8923"/>
    <x v="4448"/>
    <x v="0"/>
    <x v="964"/>
    <x v="389"/>
    <x v="1"/>
    <s v="AH-10690"/>
    <x v="706"/>
    <x v="1"/>
    <s v="United States"/>
    <x v="514"/>
    <x v="2"/>
    <x v="611"/>
    <x v="0"/>
    <x v="763"/>
    <x v="0"/>
    <x v="5"/>
    <x v="755"/>
    <x v="5668"/>
    <x v="1"/>
    <x v="2"/>
    <x v="6887"/>
  </r>
  <r>
    <n v="8924"/>
    <x v="4449"/>
    <x v="3"/>
    <x v="532"/>
    <x v="1244"/>
    <x v="1"/>
    <s v="ZC-21910"/>
    <x v="233"/>
    <x v="0"/>
    <s v="United States"/>
    <x v="365"/>
    <x v="3"/>
    <x v="447"/>
    <x v="0"/>
    <x v="31"/>
    <x v="1"/>
    <x v="8"/>
    <x v="31"/>
    <x v="5669"/>
    <x v="4"/>
    <x v="6"/>
    <x v="6888"/>
  </r>
  <r>
    <n v="8925"/>
    <x v="4450"/>
    <x v="0"/>
    <x v="806"/>
    <x v="855"/>
    <x v="1"/>
    <s v="DF-13135"/>
    <x v="650"/>
    <x v="0"/>
    <s v="United States"/>
    <x v="179"/>
    <x v="10"/>
    <x v="228"/>
    <x v="2"/>
    <x v="1846"/>
    <x v="2"/>
    <x v="7"/>
    <x v="1825"/>
    <x v="4345"/>
    <x v="4"/>
    <x v="2"/>
    <x v="6889"/>
  </r>
  <r>
    <n v="8926"/>
    <x v="4450"/>
    <x v="0"/>
    <x v="806"/>
    <x v="855"/>
    <x v="1"/>
    <s v="DF-13135"/>
    <x v="650"/>
    <x v="0"/>
    <s v="United States"/>
    <x v="179"/>
    <x v="10"/>
    <x v="228"/>
    <x v="2"/>
    <x v="614"/>
    <x v="1"/>
    <x v="8"/>
    <x v="609"/>
    <x v="5670"/>
    <x v="1"/>
    <x v="3"/>
    <x v="6890"/>
  </r>
  <r>
    <n v="8927"/>
    <x v="4450"/>
    <x v="0"/>
    <x v="806"/>
    <x v="855"/>
    <x v="1"/>
    <s v="DF-13135"/>
    <x v="650"/>
    <x v="0"/>
    <s v="United States"/>
    <x v="179"/>
    <x v="10"/>
    <x v="228"/>
    <x v="2"/>
    <x v="489"/>
    <x v="0"/>
    <x v="3"/>
    <x v="484"/>
    <x v="5671"/>
    <x v="1"/>
    <x v="5"/>
    <x v="6891"/>
  </r>
  <r>
    <n v="8928"/>
    <x v="4451"/>
    <x v="1"/>
    <x v="874"/>
    <x v="591"/>
    <x v="0"/>
    <s v="SS-20140"/>
    <x v="164"/>
    <x v="1"/>
    <s v="United States"/>
    <x v="4"/>
    <x v="4"/>
    <x v="5"/>
    <x v="1"/>
    <x v="1167"/>
    <x v="1"/>
    <x v="6"/>
    <x v="1145"/>
    <x v="1618"/>
    <x v="2"/>
    <x v="0"/>
    <x v="1713"/>
  </r>
  <r>
    <n v="8929"/>
    <x v="4452"/>
    <x v="1"/>
    <x v="657"/>
    <x v="1250"/>
    <x v="1"/>
    <s v="FP-14320"/>
    <x v="224"/>
    <x v="0"/>
    <s v="United States"/>
    <x v="114"/>
    <x v="5"/>
    <x v="143"/>
    <x v="2"/>
    <x v="562"/>
    <x v="0"/>
    <x v="3"/>
    <x v="556"/>
    <x v="5672"/>
    <x v="4"/>
    <x v="4"/>
    <x v="6892"/>
  </r>
  <r>
    <n v="8930"/>
    <x v="4452"/>
    <x v="1"/>
    <x v="657"/>
    <x v="1250"/>
    <x v="1"/>
    <s v="FP-14320"/>
    <x v="224"/>
    <x v="0"/>
    <s v="United States"/>
    <x v="114"/>
    <x v="5"/>
    <x v="143"/>
    <x v="2"/>
    <x v="1000"/>
    <x v="0"/>
    <x v="3"/>
    <x v="983"/>
    <x v="5673"/>
    <x v="0"/>
    <x v="4"/>
    <x v="6893"/>
  </r>
  <r>
    <n v="8931"/>
    <x v="4452"/>
    <x v="1"/>
    <x v="657"/>
    <x v="1250"/>
    <x v="1"/>
    <s v="FP-14320"/>
    <x v="224"/>
    <x v="0"/>
    <s v="United States"/>
    <x v="114"/>
    <x v="5"/>
    <x v="143"/>
    <x v="2"/>
    <x v="835"/>
    <x v="2"/>
    <x v="7"/>
    <x v="822"/>
    <x v="1977"/>
    <x v="1"/>
    <x v="2"/>
    <x v="5148"/>
  </r>
  <r>
    <n v="8932"/>
    <x v="4453"/>
    <x v="3"/>
    <x v="404"/>
    <x v="468"/>
    <x v="1"/>
    <s v="HE-14800"/>
    <x v="785"/>
    <x v="1"/>
    <s v="United States"/>
    <x v="158"/>
    <x v="6"/>
    <x v="201"/>
    <x v="2"/>
    <x v="1801"/>
    <x v="0"/>
    <x v="5"/>
    <x v="1782"/>
    <x v="5674"/>
    <x v="2"/>
    <x v="0"/>
    <x v="6894"/>
  </r>
  <r>
    <n v="8933"/>
    <x v="4453"/>
    <x v="3"/>
    <x v="404"/>
    <x v="468"/>
    <x v="1"/>
    <s v="HE-14800"/>
    <x v="785"/>
    <x v="1"/>
    <s v="United States"/>
    <x v="158"/>
    <x v="6"/>
    <x v="201"/>
    <x v="2"/>
    <x v="1599"/>
    <x v="2"/>
    <x v="11"/>
    <x v="1582"/>
    <x v="1624"/>
    <x v="1"/>
    <x v="0"/>
    <x v="6895"/>
  </r>
  <r>
    <n v="8934"/>
    <x v="4454"/>
    <x v="0"/>
    <x v="560"/>
    <x v="585"/>
    <x v="1"/>
    <s v="SP-20545"/>
    <x v="259"/>
    <x v="1"/>
    <s v="United States"/>
    <x v="124"/>
    <x v="6"/>
    <x v="156"/>
    <x v="2"/>
    <x v="904"/>
    <x v="0"/>
    <x v="5"/>
    <x v="887"/>
    <x v="2499"/>
    <x v="0"/>
    <x v="0"/>
    <x v="3063"/>
  </r>
  <r>
    <n v="8935"/>
    <x v="4455"/>
    <x v="3"/>
    <x v="151"/>
    <x v="952"/>
    <x v="3"/>
    <s v="BP-11185"/>
    <x v="130"/>
    <x v="1"/>
    <s v="United States"/>
    <x v="10"/>
    <x v="9"/>
    <x v="74"/>
    <x v="3"/>
    <x v="1157"/>
    <x v="1"/>
    <x v="10"/>
    <x v="1136"/>
    <x v="2538"/>
    <x v="1"/>
    <x v="2"/>
    <x v="6896"/>
  </r>
  <r>
    <n v="8936"/>
    <x v="4455"/>
    <x v="3"/>
    <x v="151"/>
    <x v="952"/>
    <x v="3"/>
    <s v="BP-11185"/>
    <x v="130"/>
    <x v="1"/>
    <s v="United States"/>
    <x v="10"/>
    <x v="9"/>
    <x v="74"/>
    <x v="3"/>
    <x v="295"/>
    <x v="2"/>
    <x v="11"/>
    <x v="292"/>
    <x v="5675"/>
    <x v="9"/>
    <x v="2"/>
    <x v="6897"/>
  </r>
  <r>
    <n v="8937"/>
    <x v="4456"/>
    <x v="1"/>
    <x v="997"/>
    <x v="79"/>
    <x v="0"/>
    <s v="PG-18895"/>
    <x v="38"/>
    <x v="0"/>
    <s v="United States"/>
    <x v="1"/>
    <x v="1"/>
    <x v="141"/>
    <x v="1"/>
    <x v="894"/>
    <x v="1"/>
    <x v="6"/>
    <x v="878"/>
    <x v="3135"/>
    <x v="2"/>
    <x v="0"/>
    <x v="6898"/>
  </r>
  <r>
    <n v="8938"/>
    <x v="4456"/>
    <x v="1"/>
    <x v="997"/>
    <x v="79"/>
    <x v="0"/>
    <s v="PG-18895"/>
    <x v="38"/>
    <x v="0"/>
    <s v="United States"/>
    <x v="1"/>
    <x v="1"/>
    <x v="141"/>
    <x v="1"/>
    <x v="1495"/>
    <x v="2"/>
    <x v="7"/>
    <x v="1474"/>
    <x v="5676"/>
    <x v="0"/>
    <x v="2"/>
    <x v="6899"/>
  </r>
  <r>
    <n v="8939"/>
    <x v="4456"/>
    <x v="1"/>
    <x v="997"/>
    <x v="79"/>
    <x v="0"/>
    <s v="PG-18895"/>
    <x v="38"/>
    <x v="0"/>
    <s v="United States"/>
    <x v="1"/>
    <x v="1"/>
    <x v="141"/>
    <x v="1"/>
    <x v="169"/>
    <x v="1"/>
    <x v="6"/>
    <x v="168"/>
    <x v="1235"/>
    <x v="2"/>
    <x v="0"/>
    <x v="6900"/>
  </r>
  <r>
    <n v="8940"/>
    <x v="4456"/>
    <x v="1"/>
    <x v="997"/>
    <x v="79"/>
    <x v="0"/>
    <s v="PG-18895"/>
    <x v="38"/>
    <x v="0"/>
    <s v="United States"/>
    <x v="1"/>
    <x v="1"/>
    <x v="141"/>
    <x v="1"/>
    <x v="920"/>
    <x v="1"/>
    <x v="8"/>
    <x v="903"/>
    <x v="5677"/>
    <x v="0"/>
    <x v="2"/>
    <x v="6901"/>
  </r>
  <r>
    <n v="8941"/>
    <x v="4457"/>
    <x v="2"/>
    <x v="963"/>
    <x v="751"/>
    <x v="0"/>
    <s v="JP-15520"/>
    <x v="187"/>
    <x v="0"/>
    <s v="United States"/>
    <x v="368"/>
    <x v="2"/>
    <x v="450"/>
    <x v="0"/>
    <x v="1847"/>
    <x v="1"/>
    <x v="14"/>
    <x v="1826"/>
    <x v="5678"/>
    <x v="1"/>
    <x v="2"/>
    <x v="6902"/>
  </r>
  <r>
    <n v="8942"/>
    <x v="4458"/>
    <x v="0"/>
    <x v="54"/>
    <x v="519"/>
    <x v="2"/>
    <s v="NW-18400"/>
    <x v="508"/>
    <x v="0"/>
    <s v="United States"/>
    <x v="32"/>
    <x v="21"/>
    <x v="40"/>
    <x v="1"/>
    <x v="922"/>
    <x v="1"/>
    <x v="8"/>
    <x v="905"/>
    <x v="4909"/>
    <x v="3"/>
    <x v="6"/>
    <x v="5865"/>
  </r>
  <r>
    <n v="8943"/>
    <x v="4458"/>
    <x v="0"/>
    <x v="54"/>
    <x v="519"/>
    <x v="2"/>
    <s v="NW-18400"/>
    <x v="508"/>
    <x v="0"/>
    <s v="United States"/>
    <x v="32"/>
    <x v="21"/>
    <x v="40"/>
    <x v="1"/>
    <x v="1848"/>
    <x v="2"/>
    <x v="15"/>
    <x v="1827"/>
    <x v="5679"/>
    <x v="1"/>
    <x v="6"/>
    <x v="6903"/>
  </r>
  <r>
    <n v="8944"/>
    <x v="4459"/>
    <x v="3"/>
    <x v="1209"/>
    <x v="412"/>
    <x v="1"/>
    <s v="SW-20245"/>
    <x v="573"/>
    <x v="0"/>
    <s v="United States"/>
    <x v="34"/>
    <x v="10"/>
    <x v="173"/>
    <x v="2"/>
    <x v="1756"/>
    <x v="0"/>
    <x v="1"/>
    <x v="1737"/>
    <x v="5680"/>
    <x v="1"/>
    <x v="4"/>
    <x v="6904"/>
  </r>
  <r>
    <n v="8945"/>
    <x v="4460"/>
    <x v="2"/>
    <x v="1035"/>
    <x v="820"/>
    <x v="2"/>
    <s v="EH-14005"/>
    <x v="382"/>
    <x v="2"/>
    <s v="United States"/>
    <x v="8"/>
    <x v="1"/>
    <x v="9"/>
    <x v="1"/>
    <x v="1397"/>
    <x v="1"/>
    <x v="10"/>
    <x v="1375"/>
    <x v="2210"/>
    <x v="1"/>
    <x v="0"/>
    <x v="2384"/>
  </r>
  <r>
    <n v="8946"/>
    <x v="4461"/>
    <x v="2"/>
    <x v="647"/>
    <x v="995"/>
    <x v="0"/>
    <s v="SC-20260"/>
    <x v="609"/>
    <x v="1"/>
    <s v="United States"/>
    <x v="8"/>
    <x v="1"/>
    <x v="94"/>
    <x v="1"/>
    <x v="503"/>
    <x v="1"/>
    <x v="14"/>
    <x v="498"/>
    <x v="1031"/>
    <x v="1"/>
    <x v="0"/>
    <x v="3561"/>
  </r>
  <r>
    <n v="8947"/>
    <x v="4462"/>
    <x v="3"/>
    <x v="165"/>
    <x v="675"/>
    <x v="1"/>
    <s v="NC-18535"/>
    <x v="714"/>
    <x v="1"/>
    <s v="United States"/>
    <x v="217"/>
    <x v="31"/>
    <x v="272"/>
    <x v="3"/>
    <x v="1193"/>
    <x v="1"/>
    <x v="10"/>
    <x v="1169"/>
    <x v="541"/>
    <x v="1"/>
    <x v="0"/>
    <x v="551"/>
  </r>
  <r>
    <n v="8948"/>
    <x v="4462"/>
    <x v="3"/>
    <x v="165"/>
    <x v="675"/>
    <x v="1"/>
    <s v="NC-18535"/>
    <x v="714"/>
    <x v="1"/>
    <s v="United States"/>
    <x v="217"/>
    <x v="31"/>
    <x v="272"/>
    <x v="3"/>
    <x v="1699"/>
    <x v="1"/>
    <x v="8"/>
    <x v="1678"/>
    <x v="5681"/>
    <x v="2"/>
    <x v="0"/>
    <x v="6905"/>
  </r>
  <r>
    <n v="8949"/>
    <x v="4463"/>
    <x v="2"/>
    <x v="163"/>
    <x v="166"/>
    <x v="2"/>
    <s v="AS-10090"/>
    <x v="548"/>
    <x v="0"/>
    <s v="United States"/>
    <x v="70"/>
    <x v="1"/>
    <x v="88"/>
    <x v="1"/>
    <x v="1803"/>
    <x v="1"/>
    <x v="9"/>
    <x v="1784"/>
    <x v="5682"/>
    <x v="7"/>
    <x v="0"/>
    <x v="6906"/>
  </r>
  <r>
    <n v="8950"/>
    <x v="4464"/>
    <x v="3"/>
    <x v="66"/>
    <x v="675"/>
    <x v="1"/>
    <s v="JL-15130"/>
    <x v="691"/>
    <x v="0"/>
    <s v="United States"/>
    <x v="25"/>
    <x v="18"/>
    <x v="279"/>
    <x v="0"/>
    <x v="257"/>
    <x v="0"/>
    <x v="3"/>
    <x v="255"/>
    <x v="5683"/>
    <x v="5"/>
    <x v="10"/>
    <x v="6907"/>
  </r>
  <r>
    <n v="8951"/>
    <x v="4464"/>
    <x v="3"/>
    <x v="66"/>
    <x v="675"/>
    <x v="1"/>
    <s v="JL-15130"/>
    <x v="691"/>
    <x v="0"/>
    <s v="United States"/>
    <x v="25"/>
    <x v="18"/>
    <x v="279"/>
    <x v="0"/>
    <x v="825"/>
    <x v="2"/>
    <x v="11"/>
    <x v="813"/>
    <x v="1525"/>
    <x v="0"/>
    <x v="2"/>
    <x v="1612"/>
  </r>
  <r>
    <n v="8952"/>
    <x v="4464"/>
    <x v="3"/>
    <x v="66"/>
    <x v="675"/>
    <x v="1"/>
    <s v="JL-15130"/>
    <x v="691"/>
    <x v="0"/>
    <s v="United States"/>
    <x v="25"/>
    <x v="18"/>
    <x v="279"/>
    <x v="0"/>
    <x v="376"/>
    <x v="1"/>
    <x v="4"/>
    <x v="372"/>
    <x v="4322"/>
    <x v="1"/>
    <x v="2"/>
    <x v="5054"/>
  </r>
  <r>
    <n v="8953"/>
    <x v="4464"/>
    <x v="3"/>
    <x v="66"/>
    <x v="675"/>
    <x v="1"/>
    <s v="JL-15130"/>
    <x v="691"/>
    <x v="0"/>
    <s v="United States"/>
    <x v="25"/>
    <x v="18"/>
    <x v="279"/>
    <x v="0"/>
    <x v="1024"/>
    <x v="1"/>
    <x v="6"/>
    <x v="1006"/>
    <x v="5684"/>
    <x v="3"/>
    <x v="2"/>
    <x v="6908"/>
  </r>
  <r>
    <n v="8954"/>
    <x v="4464"/>
    <x v="3"/>
    <x v="66"/>
    <x v="675"/>
    <x v="1"/>
    <s v="JL-15130"/>
    <x v="691"/>
    <x v="0"/>
    <s v="United States"/>
    <x v="25"/>
    <x v="18"/>
    <x v="279"/>
    <x v="0"/>
    <x v="667"/>
    <x v="1"/>
    <x v="9"/>
    <x v="661"/>
    <x v="5685"/>
    <x v="2"/>
    <x v="2"/>
    <x v="6909"/>
  </r>
  <r>
    <n v="8955"/>
    <x v="4465"/>
    <x v="2"/>
    <x v="233"/>
    <x v="1307"/>
    <x v="0"/>
    <s v="VG-21790"/>
    <x v="364"/>
    <x v="0"/>
    <s v="United States"/>
    <x v="108"/>
    <x v="2"/>
    <x v="133"/>
    <x v="0"/>
    <x v="1195"/>
    <x v="0"/>
    <x v="0"/>
    <x v="1171"/>
    <x v="5686"/>
    <x v="4"/>
    <x v="2"/>
    <x v="6910"/>
  </r>
  <r>
    <n v="8956"/>
    <x v="4466"/>
    <x v="2"/>
    <x v="59"/>
    <x v="131"/>
    <x v="1"/>
    <s v="HG-14965"/>
    <x v="428"/>
    <x v="1"/>
    <s v="United States"/>
    <x v="70"/>
    <x v="1"/>
    <x v="142"/>
    <x v="1"/>
    <x v="1532"/>
    <x v="1"/>
    <x v="10"/>
    <x v="1511"/>
    <x v="18"/>
    <x v="0"/>
    <x v="0"/>
    <x v="1608"/>
  </r>
  <r>
    <n v="8957"/>
    <x v="4467"/>
    <x v="3"/>
    <x v="53"/>
    <x v="675"/>
    <x v="2"/>
    <s v="JH-15430"/>
    <x v="371"/>
    <x v="0"/>
    <s v="United States"/>
    <x v="146"/>
    <x v="2"/>
    <x v="186"/>
    <x v="0"/>
    <x v="1457"/>
    <x v="0"/>
    <x v="5"/>
    <x v="1434"/>
    <x v="5687"/>
    <x v="1"/>
    <x v="2"/>
    <x v="6911"/>
  </r>
  <r>
    <n v="8958"/>
    <x v="4467"/>
    <x v="3"/>
    <x v="53"/>
    <x v="675"/>
    <x v="2"/>
    <s v="JH-15430"/>
    <x v="371"/>
    <x v="0"/>
    <s v="United States"/>
    <x v="146"/>
    <x v="2"/>
    <x v="186"/>
    <x v="0"/>
    <x v="1845"/>
    <x v="2"/>
    <x v="15"/>
    <x v="1824"/>
    <x v="5253"/>
    <x v="0"/>
    <x v="5"/>
    <x v="6912"/>
  </r>
  <r>
    <n v="8959"/>
    <x v="4468"/>
    <x v="3"/>
    <x v="920"/>
    <x v="524"/>
    <x v="1"/>
    <s v="RO-19780"/>
    <x v="197"/>
    <x v="0"/>
    <s v="United States"/>
    <x v="12"/>
    <x v="5"/>
    <x v="32"/>
    <x v="2"/>
    <x v="929"/>
    <x v="2"/>
    <x v="7"/>
    <x v="913"/>
    <x v="5688"/>
    <x v="2"/>
    <x v="2"/>
    <x v="6913"/>
  </r>
  <r>
    <n v="8960"/>
    <x v="4468"/>
    <x v="3"/>
    <x v="920"/>
    <x v="524"/>
    <x v="1"/>
    <s v="RO-19780"/>
    <x v="197"/>
    <x v="0"/>
    <s v="United States"/>
    <x v="12"/>
    <x v="5"/>
    <x v="32"/>
    <x v="2"/>
    <x v="1527"/>
    <x v="1"/>
    <x v="9"/>
    <x v="1505"/>
    <x v="5689"/>
    <x v="2"/>
    <x v="3"/>
    <x v="6914"/>
  </r>
  <r>
    <n v="8961"/>
    <x v="4468"/>
    <x v="3"/>
    <x v="920"/>
    <x v="524"/>
    <x v="1"/>
    <s v="RO-19780"/>
    <x v="197"/>
    <x v="0"/>
    <s v="United States"/>
    <x v="12"/>
    <x v="5"/>
    <x v="32"/>
    <x v="2"/>
    <x v="856"/>
    <x v="0"/>
    <x v="1"/>
    <x v="841"/>
    <x v="3122"/>
    <x v="2"/>
    <x v="4"/>
    <x v="6915"/>
  </r>
  <r>
    <n v="8962"/>
    <x v="4468"/>
    <x v="3"/>
    <x v="920"/>
    <x v="524"/>
    <x v="1"/>
    <s v="RO-19780"/>
    <x v="197"/>
    <x v="0"/>
    <s v="United States"/>
    <x v="12"/>
    <x v="5"/>
    <x v="32"/>
    <x v="2"/>
    <x v="1663"/>
    <x v="1"/>
    <x v="6"/>
    <x v="1642"/>
    <x v="4061"/>
    <x v="4"/>
    <x v="2"/>
    <x v="6916"/>
  </r>
  <r>
    <n v="8963"/>
    <x v="4469"/>
    <x v="0"/>
    <x v="732"/>
    <x v="237"/>
    <x v="2"/>
    <s v="LW-17125"/>
    <x v="752"/>
    <x v="0"/>
    <s v="United States"/>
    <x v="173"/>
    <x v="17"/>
    <x v="220"/>
    <x v="0"/>
    <x v="1369"/>
    <x v="0"/>
    <x v="5"/>
    <x v="1345"/>
    <x v="2963"/>
    <x v="0"/>
    <x v="0"/>
    <x v="4510"/>
  </r>
  <r>
    <n v="8964"/>
    <x v="4469"/>
    <x v="0"/>
    <x v="732"/>
    <x v="237"/>
    <x v="2"/>
    <s v="LW-17125"/>
    <x v="752"/>
    <x v="0"/>
    <s v="United States"/>
    <x v="173"/>
    <x v="17"/>
    <x v="220"/>
    <x v="0"/>
    <x v="632"/>
    <x v="2"/>
    <x v="11"/>
    <x v="626"/>
    <x v="1324"/>
    <x v="1"/>
    <x v="0"/>
    <x v="2965"/>
  </r>
  <r>
    <n v="8965"/>
    <x v="4469"/>
    <x v="0"/>
    <x v="732"/>
    <x v="237"/>
    <x v="2"/>
    <s v="LW-17125"/>
    <x v="752"/>
    <x v="0"/>
    <s v="United States"/>
    <x v="173"/>
    <x v="17"/>
    <x v="220"/>
    <x v="0"/>
    <x v="1814"/>
    <x v="0"/>
    <x v="5"/>
    <x v="1795"/>
    <x v="4850"/>
    <x v="2"/>
    <x v="0"/>
    <x v="5786"/>
  </r>
  <r>
    <n v="8966"/>
    <x v="4470"/>
    <x v="3"/>
    <x v="44"/>
    <x v="44"/>
    <x v="1"/>
    <s v="CC-12370"/>
    <x v="666"/>
    <x v="0"/>
    <s v="United States"/>
    <x v="12"/>
    <x v="5"/>
    <x v="32"/>
    <x v="2"/>
    <x v="744"/>
    <x v="1"/>
    <x v="8"/>
    <x v="735"/>
    <x v="75"/>
    <x v="0"/>
    <x v="3"/>
    <x v="6917"/>
  </r>
  <r>
    <n v="8967"/>
    <x v="4471"/>
    <x v="0"/>
    <x v="54"/>
    <x v="237"/>
    <x v="1"/>
    <s v="JP-16135"/>
    <x v="655"/>
    <x v="2"/>
    <s v="United States"/>
    <x v="10"/>
    <x v="9"/>
    <x v="74"/>
    <x v="3"/>
    <x v="293"/>
    <x v="2"/>
    <x v="11"/>
    <x v="290"/>
    <x v="2775"/>
    <x v="7"/>
    <x v="2"/>
    <x v="3129"/>
  </r>
  <r>
    <n v="8968"/>
    <x v="4471"/>
    <x v="0"/>
    <x v="54"/>
    <x v="237"/>
    <x v="1"/>
    <s v="JP-16135"/>
    <x v="655"/>
    <x v="2"/>
    <s v="United States"/>
    <x v="10"/>
    <x v="9"/>
    <x v="74"/>
    <x v="3"/>
    <x v="370"/>
    <x v="0"/>
    <x v="1"/>
    <x v="366"/>
    <x v="5690"/>
    <x v="3"/>
    <x v="4"/>
    <x v="6918"/>
  </r>
  <r>
    <n v="8969"/>
    <x v="4472"/>
    <x v="2"/>
    <x v="125"/>
    <x v="916"/>
    <x v="2"/>
    <s v="DD-13570"/>
    <x v="732"/>
    <x v="0"/>
    <s v="United States"/>
    <x v="26"/>
    <x v="18"/>
    <x v="31"/>
    <x v="0"/>
    <x v="1166"/>
    <x v="1"/>
    <x v="4"/>
    <x v="1144"/>
    <x v="5691"/>
    <x v="7"/>
    <x v="2"/>
    <x v="6919"/>
  </r>
  <r>
    <n v="8970"/>
    <x v="4473"/>
    <x v="3"/>
    <x v="574"/>
    <x v="94"/>
    <x v="1"/>
    <s v="ES-14080"/>
    <x v="20"/>
    <x v="1"/>
    <s v="United States"/>
    <x v="80"/>
    <x v="24"/>
    <x v="345"/>
    <x v="3"/>
    <x v="448"/>
    <x v="1"/>
    <x v="6"/>
    <x v="443"/>
    <x v="5692"/>
    <x v="6"/>
    <x v="2"/>
    <x v="6920"/>
  </r>
  <r>
    <n v="8971"/>
    <x v="4473"/>
    <x v="3"/>
    <x v="574"/>
    <x v="94"/>
    <x v="1"/>
    <s v="ES-14080"/>
    <x v="20"/>
    <x v="1"/>
    <s v="United States"/>
    <x v="80"/>
    <x v="24"/>
    <x v="345"/>
    <x v="3"/>
    <x v="722"/>
    <x v="2"/>
    <x v="7"/>
    <x v="1395"/>
    <x v="5693"/>
    <x v="0"/>
    <x v="10"/>
    <x v="6921"/>
  </r>
  <r>
    <n v="8972"/>
    <x v="4474"/>
    <x v="3"/>
    <x v="668"/>
    <x v="702"/>
    <x v="1"/>
    <s v="MV-17485"/>
    <x v="597"/>
    <x v="0"/>
    <s v="United States"/>
    <x v="20"/>
    <x v="15"/>
    <x v="164"/>
    <x v="3"/>
    <x v="662"/>
    <x v="0"/>
    <x v="1"/>
    <x v="656"/>
    <x v="2659"/>
    <x v="0"/>
    <x v="9"/>
    <x v="3018"/>
  </r>
  <r>
    <n v="8973"/>
    <x v="4475"/>
    <x v="2"/>
    <x v="84"/>
    <x v="683"/>
    <x v="2"/>
    <s v="RD-19900"/>
    <x v="76"/>
    <x v="0"/>
    <s v="United States"/>
    <x v="10"/>
    <x v="9"/>
    <x v="74"/>
    <x v="3"/>
    <x v="1089"/>
    <x v="2"/>
    <x v="11"/>
    <x v="1070"/>
    <x v="5694"/>
    <x v="7"/>
    <x v="2"/>
    <x v="6922"/>
  </r>
  <r>
    <n v="8974"/>
    <x v="4476"/>
    <x v="3"/>
    <x v="1016"/>
    <x v="433"/>
    <x v="0"/>
    <s v="RL-19615"/>
    <x v="210"/>
    <x v="0"/>
    <s v="United States"/>
    <x v="1"/>
    <x v="1"/>
    <x v="141"/>
    <x v="1"/>
    <x v="266"/>
    <x v="0"/>
    <x v="0"/>
    <x v="263"/>
    <x v="5695"/>
    <x v="3"/>
    <x v="11"/>
    <x v="6923"/>
  </r>
  <r>
    <n v="8975"/>
    <x v="4477"/>
    <x v="3"/>
    <x v="51"/>
    <x v="177"/>
    <x v="2"/>
    <s v="JP-15460"/>
    <x v="687"/>
    <x v="1"/>
    <s v="United States"/>
    <x v="61"/>
    <x v="5"/>
    <x v="77"/>
    <x v="2"/>
    <x v="1231"/>
    <x v="1"/>
    <x v="10"/>
    <x v="1261"/>
    <x v="1590"/>
    <x v="3"/>
    <x v="2"/>
    <x v="1683"/>
  </r>
  <r>
    <n v="8976"/>
    <x v="4477"/>
    <x v="3"/>
    <x v="51"/>
    <x v="177"/>
    <x v="2"/>
    <s v="JP-15460"/>
    <x v="687"/>
    <x v="1"/>
    <s v="United States"/>
    <x v="61"/>
    <x v="5"/>
    <x v="77"/>
    <x v="2"/>
    <x v="1438"/>
    <x v="1"/>
    <x v="10"/>
    <x v="1417"/>
    <x v="128"/>
    <x v="0"/>
    <x v="2"/>
    <x v="130"/>
  </r>
  <r>
    <n v="8977"/>
    <x v="4477"/>
    <x v="3"/>
    <x v="51"/>
    <x v="177"/>
    <x v="2"/>
    <s v="JP-15460"/>
    <x v="687"/>
    <x v="1"/>
    <s v="United States"/>
    <x v="61"/>
    <x v="5"/>
    <x v="77"/>
    <x v="2"/>
    <x v="962"/>
    <x v="0"/>
    <x v="3"/>
    <x v="946"/>
    <x v="5696"/>
    <x v="7"/>
    <x v="4"/>
    <x v="6924"/>
  </r>
  <r>
    <n v="8978"/>
    <x v="4477"/>
    <x v="3"/>
    <x v="51"/>
    <x v="177"/>
    <x v="2"/>
    <s v="JP-15460"/>
    <x v="687"/>
    <x v="1"/>
    <s v="United States"/>
    <x v="61"/>
    <x v="5"/>
    <x v="77"/>
    <x v="2"/>
    <x v="785"/>
    <x v="1"/>
    <x v="8"/>
    <x v="776"/>
    <x v="5697"/>
    <x v="0"/>
    <x v="3"/>
    <x v="6925"/>
  </r>
  <r>
    <n v="8979"/>
    <x v="4478"/>
    <x v="2"/>
    <x v="935"/>
    <x v="840"/>
    <x v="0"/>
    <s v="DM-13345"/>
    <x v="664"/>
    <x v="1"/>
    <s v="United States"/>
    <x v="334"/>
    <x v="30"/>
    <x v="415"/>
    <x v="3"/>
    <x v="614"/>
    <x v="1"/>
    <x v="8"/>
    <x v="609"/>
    <x v="1784"/>
    <x v="0"/>
    <x v="0"/>
    <x v="2167"/>
  </r>
  <r>
    <n v="8980"/>
    <x v="4479"/>
    <x v="1"/>
    <x v="324"/>
    <x v="994"/>
    <x v="0"/>
    <s v="CS-11860"/>
    <x v="750"/>
    <x v="0"/>
    <s v="United States"/>
    <x v="61"/>
    <x v="5"/>
    <x v="77"/>
    <x v="2"/>
    <x v="480"/>
    <x v="1"/>
    <x v="8"/>
    <x v="476"/>
    <x v="5698"/>
    <x v="7"/>
    <x v="3"/>
    <x v="6926"/>
  </r>
  <r>
    <n v="8981"/>
    <x v="4480"/>
    <x v="2"/>
    <x v="644"/>
    <x v="1303"/>
    <x v="0"/>
    <s v="DL-13315"/>
    <x v="111"/>
    <x v="0"/>
    <s v="United States"/>
    <x v="515"/>
    <x v="10"/>
    <x v="612"/>
    <x v="2"/>
    <x v="1403"/>
    <x v="1"/>
    <x v="8"/>
    <x v="1381"/>
    <x v="5699"/>
    <x v="0"/>
    <x v="3"/>
    <x v="6927"/>
  </r>
  <r>
    <n v="8982"/>
    <x v="4481"/>
    <x v="0"/>
    <x v="1193"/>
    <x v="331"/>
    <x v="1"/>
    <s v="LC-16870"/>
    <x v="48"/>
    <x v="0"/>
    <s v="United States"/>
    <x v="22"/>
    <x v="10"/>
    <x v="36"/>
    <x v="2"/>
    <x v="1034"/>
    <x v="1"/>
    <x v="9"/>
    <x v="1016"/>
    <x v="5700"/>
    <x v="1"/>
    <x v="3"/>
    <x v="6928"/>
  </r>
  <r>
    <n v="8983"/>
    <x v="4481"/>
    <x v="0"/>
    <x v="1193"/>
    <x v="331"/>
    <x v="1"/>
    <s v="LC-16870"/>
    <x v="48"/>
    <x v="0"/>
    <s v="United States"/>
    <x v="22"/>
    <x v="10"/>
    <x v="36"/>
    <x v="2"/>
    <x v="870"/>
    <x v="1"/>
    <x v="8"/>
    <x v="855"/>
    <x v="5701"/>
    <x v="4"/>
    <x v="3"/>
    <x v="6929"/>
  </r>
  <r>
    <n v="8984"/>
    <x v="4481"/>
    <x v="0"/>
    <x v="1193"/>
    <x v="331"/>
    <x v="1"/>
    <s v="LC-16870"/>
    <x v="48"/>
    <x v="0"/>
    <s v="United States"/>
    <x v="22"/>
    <x v="10"/>
    <x v="36"/>
    <x v="2"/>
    <x v="124"/>
    <x v="0"/>
    <x v="5"/>
    <x v="125"/>
    <x v="5702"/>
    <x v="2"/>
    <x v="7"/>
    <x v="6930"/>
  </r>
  <r>
    <n v="8985"/>
    <x v="4481"/>
    <x v="0"/>
    <x v="1193"/>
    <x v="331"/>
    <x v="1"/>
    <s v="LC-16870"/>
    <x v="48"/>
    <x v="0"/>
    <s v="United States"/>
    <x v="22"/>
    <x v="10"/>
    <x v="36"/>
    <x v="2"/>
    <x v="1342"/>
    <x v="0"/>
    <x v="3"/>
    <x v="1318"/>
    <x v="2044"/>
    <x v="0"/>
    <x v="5"/>
    <x v="2202"/>
  </r>
  <r>
    <n v="8986"/>
    <x v="4482"/>
    <x v="1"/>
    <x v="155"/>
    <x v="157"/>
    <x v="1"/>
    <s v="JG-15115"/>
    <x v="161"/>
    <x v="0"/>
    <s v="United States"/>
    <x v="108"/>
    <x v="3"/>
    <x v="222"/>
    <x v="0"/>
    <x v="596"/>
    <x v="0"/>
    <x v="5"/>
    <x v="591"/>
    <x v="2540"/>
    <x v="1"/>
    <x v="2"/>
    <x v="6931"/>
  </r>
  <r>
    <n v="8987"/>
    <x v="4482"/>
    <x v="1"/>
    <x v="155"/>
    <x v="157"/>
    <x v="1"/>
    <s v="JG-15115"/>
    <x v="161"/>
    <x v="0"/>
    <s v="United States"/>
    <x v="108"/>
    <x v="3"/>
    <x v="222"/>
    <x v="0"/>
    <x v="1242"/>
    <x v="1"/>
    <x v="8"/>
    <x v="1216"/>
    <x v="5703"/>
    <x v="2"/>
    <x v="6"/>
    <x v="6932"/>
  </r>
  <r>
    <n v="8988"/>
    <x v="4482"/>
    <x v="1"/>
    <x v="155"/>
    <x v="157"/>
    <x v="1"/>
    <s v="JG-15115"/>
    <x v="161"/>
    <x v="0"/>
    <s v="United States"/>
    <x v="108"/>
    <x v="3"/>
    <x v="222"/>
    <x v="0"/>
    <x v="194"/>
    <x v="2"/>
    <x v="7"/>
    <x v="193"/>
    <x v="554"/>
    <x v="0"/>
    <x v="2"/>
    <x v="563"/>
  </r>
  <r>
    <n v="8989"/>
    <x v="4482"/>
    <x v="1"/>
    <x v="155"/>
    <x v="157"/>
    <x v="1"/>
    <s v="JG-15115"/>
    <x v="161"/>
    <x v="0"/>
    <s v="United States"/>
    <x v="108"/>
    <x v="3"/>
    <x v="222"/>
    <x v="0"/>
    <x v="512"/>
    <x v="1"/>
    <x v="6"/>
    <x v="507"/>
    <x v="564"/>
    <x v="0"/>
    <x v="2"/>
    <x v="573"/>
  </r>
  <r>
    <n v="8990"/>
    <x v="4483"/>
    <x v="1"/>
    <x v="100"/>
    <x v="1090"/>
    <x v="1"/>
    <s v="HM-14860"/>
    <x v="447"/>
    <x v="1"/>
    <s v="United States"/>
    <x v="24"/>
    <x v="25"/>
    <x v="333"/>
    <x v="2"/>
    <x v="1573"/>
    <x v="0"/>
    <x v="5"/>
    <x v="1555"/>
    <x v="390"/>
    <x v="0"/>
    <x v="0"/>
    <x v="6933"/>
  </r>
  <r>
    <n v="8991"/>
    <x v="4483"/>
    <x v="1"/>
    <x v="100"/>
    <x v="1090"/>
    <x v="1"/>
    <s v="HM-14860"/>
    <x v="447"/>
    <x v="1"/>
    <s v="United States"/>
    <x v="24"/>
    <x v="25"/>
    <x v="333"/>
    <x v="2"/>
    <x v="1293"/>
    <x v="2"/>
    <x v="16"/>
    <x v="1270"/>
    <x v="980"/>
    <x v="3"/>
    <x v="0"/>
    <x v="6934"/>
  </r>
  <r>
    <n v="8992"/>
    <x v="4484"/>
    <x v="3"/>
    <x v="172"/>
    <x v="299"/>
    <x v="1"/>
    <s v="TN-21040"/>
    <x v="184"/>
    <x v="2"/>
    <s v="United States"/>
    <x v="8"/>
    <x v="1"/>
    <x v="94"/>
    <x v="1"/>
    <x v="341"/>
    <x v="2"/>
    <x v="11"/>
    <x v="337"/>
    <x v="5704"/>
    <x v="2"/>
    <x v="0"/>
    <x v="6935"/>
  </r>
  <r>
    <n v="8993"/>
    <x v="4485"/>
    <x v="3"/>
    <x v="524"/>
    <x v="565"/>
    <x v="1"/>
    <s v="VP-21760"/>
    <x v="778"/>
    <x v="1"/>
    <s v="United States"/>
    <x v="29"/>
    <x v="18"/>
    <x v="84"/>
    <x v="0"/>
    <x v="103"/>
    <x v="2"/>
    <x v="11"/>
    <x v="103"/>
    <x v="5183"/>
    <x v="0"/>
    <x v="2"/>
    <x v="6397"/>
  </r>
  <r>
    <n v="8994"/>
    <x v="4485"/>
    <x v="3"/>
    <x v="524"/>
    <x v="565"/>
    <x v="1"/>
    <s v="VP-21760"/>
    <x v="778"/>
    <x v="1"/>
    <s v="United States"/>
    <x v="29"/>
    <x v="18"/>
    <x v="84"/>
    <x v="0"/>
    <x v="1299"/>
    <x v="0"/>
    <x v="3"/>
    <x v="1275"/>
    <x v="5705"/>
    <x v="3"/>
    <x v="10"/>
    <x v="6936"/>
  </r>
  <r>
    <n v="8995"/>
    <x v="4486"/>
    <x v="2"/>
    <x v="860"/>
    <x v="1308"/>
    <x v="2"/>
    <s v="CS-12355"/>
    <x v="394"/>
    <x v="0"/>
    <s v="United States"/>
    <x v="389"/>
    <x v="2"/>
    <x v="474"/>
    <x v="0"/>
    <x v="1841"/>
    <x v="1"/>
    <x v="10"/>
    <x v="1820"/>
    <x v="5566"/>
    <x v="2"/>
    <x v="2"/>
    <x v="6752"/>
  </r>
  <r>
    <n v="8996"/>
    <x v="4486"/>
    <x v="2"/>
    <x v="860"/>
    <x v="1308"/>
    <x v="2"/>
    <s v="CS-12355"/>
    <x v="394"/>
    <x v="0"/>
    <s v="United States"/>
    <x v="389"/>
    <x v="2"/>
    <x v="474"/>
    <x v="0"/>
    <x v="513"/>
    <x v="1"/>
    <x v="9"/>
    <x v="508"/>
    <x v="5706"/>
    <x v="2"/>
    <x v="2"/>
    <x v="6937"/>
  </r>
  <r>
    <n v="8997"/>
    <x v="4487"/>
    <x v="3"/>
    <x v="343"/>
    <x v="87"/>
    <x v="2"/>
    <s v="PG-18820"/>
    <x v="310"/>
    <x v="0"/>
    <s v="United States"/>
    <x v="61"/>
    <x v="5"/>
    <x v="176"/>
    <x v="2"/>
    <x v="722"/>
    <x v="2"/>
    <x v="7"/>
    <x v="714"/>
    <x v="5707"/>
    <x v="0"/>
    <x v="2"/>
    <x v="6938"/>
  </r>
  <r>
    <n v="8998"/>
    <x v="4488"/>
    <x v="3"/>
    <x v="177"/>
    <x v="1051"/>
    <x v="3"/>
    <s v="HG-14845"/>
    <x v="668"/>
    <x v="0"/>
    <s v="United States"/>
    <x v="12"/>
    <x v="5"/>
    <x v="16"/>
    <x v="2"/>
    <x v="258"/>
    <x v="1"/>
    <x v="10"/>
    <x v="33"/>
    <x v="3987"/>
    <x v="0"/>
    <x v="2"/>
    <x v="4608"/>
  </r>
  <r>
    <n v="8999"/>
    <x v="4488"/>
    <x v="3"/>
    <x v="177"/>
    <x v="1051"/>
    <x v="3"/>
    <s v="HG-14845"/>
    <x v="668"/>
    <x v="0"/>
    <s v="United States"/>
    <x v="12"/>
    <x v="5"/>
    <x v="16"/>
    <x v="2"/>
    <x v="126"/>
    <x v="1"/>
    <x v="10"/>
    <x v="127"/>
    <x v="5708"/>
    <x v="3"/>
    <x v="2"/>
    <x v="6939"/>
  </r>
  <r>
    <n v="9000"/>
    <x v="4489"/>
    <x v="3"/>
    <x v="726"/>
    <x v="808"/>
    <x v="1"/>
    <s v="MH-18115"/>
    <x v="414"/>
    <x v="2"/>
    <s v="United States"/>
    <x v="10"/>
    <x v="9"/>
    <x v="11"/>
    <x v="3"/>
    <x v="541"/>
    <x v="0"/>
    <x v="1"/>
    <x v="536"/>
    <x v="4237"/>
    <x v="2"/>
    <x v="4"/>
    <x v="6940"/>
  </r>
  <r>
    <n v="9001"/>
    <x v="4490"/>
    <x v="2"/>
    <x v="169"/>
    <x v="789"/>
    <x v="3"/>
    <s v="TB-21280"/>
    <x v="509"/>
    <x v="0"/>
    <s v="United States"/>
    <x v="42"/>
    <x v="16"/>
    <x v="51"/>
    <x v="1"/>
    <x v="1316"/>
    <x v="1"/>
    <x v="8"/>
    <x v="1293"/>
    <x v="2281"/>
    <x v="1"/>
    <x v="6"/>
    <x v="2466"/>
  </r>
  <r>
    <n v="9002"/>
    <x v="4491"/>
    <x v="2"/>
    <x v="266"/>
    <x v="80"/>
    <x v="1"/>
    <s v="EM-13825"/>
    <x v="605"/>
    <x v="1"/>
    <s v="United States"/>
    <x v="406"/>
    <x v="32"/>
    <x v="493"/>
    <x v="0"/>
    <x v="1628"/>
    <x v="2"/>
    <x v="11"/>
    <x v="1609"/>
    <x v="5709"/>
    <x v="7"/>
    <x v="0"/>
    <x v="6941"/>
  </r>
  <r>
    <n v="9003"/>
    <x v="4491"/>
    <x v="2"/>
    <x v="266"/>
    <x v="80"/>
    <x v="1"/>
    <s v="EM-13825"/>
    <x v="605"/>
    <x v="1"/>
    <s v="United States"/>
    <x v="406"/>
    <x v="32"/>
    <x v="493"/>
    <x v="0"/>
    <x v="727"/>
    <x v="1"/>
    <x v="10"/>
    <x v="719"/>
    <x v="597"/>
    <x v="1"/>
    <x v="0"/>
    <x v="6942"/>
  </r>
  <r>
    <n v="9004"/>
    <x v="4492"/>
    <x v="1"/>
    <x v="57"/>
    <x v="1309"/>
    <x v="3"/>
    <s v="JF-15415"/>
    <x v="226"/>
    <x v="0"/>
    <s v="United States"/>
    <x v="258"/>
    <x v="4"/>
    <x v="320"/>
    <x v="1"/>
    <x v="97"/>
    <x v="2"/>
    <x v="11"/>
    <x v="97"/>
    <x v="5710"/>
    <x v="5"/>
    <x v="0"/>
    <x v="6943"/>
  </r>
  <r>
    <n v="9005"/>
    <x v="4492"/>
    <x v="1"/>
    <x v="57"/>
    <x v="1309"/>
    <x v="3"/>
    <s v="JF-15415"/>
    <x v="226"/>
    <x v="0"/>
    <s v="United States"/>
    <x v="258"/>
    <x v="4"/>
    <x v="320"/>
    <x v="1"/>
    <x v="1701"/>
    <x v="1"/>
    <x v="6"/>
    <x v="1681"/>
    <x v="5711"/>
    <x v="8"/>
    <x v="0"/>
    <x v="6944"/>
  </r>
  <r>
    <n v="9006"/>
    <x v="4493"/>
    <x v="3"/>
    <x v="551"/>
    <x v="551"/>
    <x v="3"/>
    <s v="NB-18655"/>
    <x v="240"/>
    <x v="1"/>
    <s v="United States"/>
    <x v="158"/>
    <x v="6"/>
    <x v="201"/>
    <x v="2"/>
    <x v="421"/>
    <x v="1"/>
    <x v="4"/>
    <x v="416"/>
    <x v="451"/>
    <x v="5"/>
    <x v="0"/>
    <x v="462"/>
  </r>
  <r>
    <n v="9007"/>
    <x v="4493"/>
    <x v="3"/>
    <x v="551"/>
    <x v="551"/>
    <x v="3"/>
    <s v="NB-18655"/>
    <x v="240"/>
    <x v="1"/>
    <s v="United States"/>
    <x v="158"/>
    <x v="6"/>
    <x v="201"/>
    <x v="2"/>
    <x v="117"/>
    <x v="1"/>
    <x v="4"/>
    <x v="117"/>
    <x v="5712"/>
    <x v="7"/>
    <x v="0"/>
    <x v="6945"/>
  </r>
  <r>
    <n v="9008"/>
    <x v="4493"/>
    <x v="3"/>
    <x v="551"/>
    <x v="551"/>
    <x v="3"/>
    <s v="NB-18655"/>
    <x v="240"/>
    <x v="1"/>
    <s v="United States"/>
    <x v="158"/>
    <x v="6"/>
    <x v="201"/>
    <x v="2"/>
    <x v="1647"/>
    <x v="1"/>
    <x v="2"/>
    <x v="1627"/>
    <x v="1576"/>
    <x v="0"/>
    <x v="0"/>
    <x v="1666"/>
  </r>
  <r>
    <n v="9009"/>
    <x v="4493"/>
    <x v="3"/>
    <x v="551"/>
    <x v="551"/>
    <x v="3"/>
    <s v="NB-18655"/>
    <x v="240"/>
    <x v="1"/>
    <s v="United States"/>
    <x v="158"/>
    <x v="6"/>
    <x v="201"/>
    <x v="2"/>
    <x v="396"/>
    <x v="0"/>
    <x v="5"/>
    <x v="392"/>
    <x v="5713"/>
    <x v="0"/>
    <x v="0"/>
    <x v="6946"/>
  </r>
  <r>
    <n v="9010"/>
    <x v="4494"/>
    <x v="3"/>
    <x v="1210"/>
    <x v="11"/>
    <x v="1"/>
    <s v="CS-11860"/>
    <x v="750"/>
    <x v="0"/>
    <s v="United States"/>
    <x v="54"/>
    <x v="24"/>
    <x v="322"/>
    <x v="3"/>
    <x v="1446"/>
    <x v="1"/>
    <x v="10"/>
    <x v="1424"/>
    <x v="5714"/>
    <x v="7"/>
    <x v="2"/>
    <x v="6947"/>
  </r>
  <r>
    <n v="9011"/>
    <x v="4495"/>
    <x v="3"/>
    <x v="240"/>
    <x v="254"/>
    <x v="1"/>
    <s v="ND-18460"/>
    <x v="540"/>
    <x v="1"/>
    <s v="United States"/>
    <x v="114"/>
    <x v="19"/>
    <x v="363"/>
    <x v="0"/>
    <x v="1504"/>
    <x v="1"/>
    <x v="8"/>
    <x v="1482"/>
    <x v="5715"/>
    <x v="4"/>
    <x v="0"/>
    <x v="6948"/>
  </r>
  <r>
    <n v="9012"/>
    <x v="4496"/>
    <x v="1"/>
    <x v="139"/>
    <x v="1010"/>
    <x v="2"/>
    <s v="ED-13885"/>
    <x v="525"/>
    <x v="2"/>
    <s v="United States"/>
    <x v="12"/>
    <x v="5"/>
    <x v="66"/>
    <x v="2"/>
    <x v="725"/>
    <x v="2"/>
    <x v="11"/>
    <x v="717"/>
    <x v="4649"/>
    <x v="0"/>
    <x v="2"/>
    <x v="5510"/>
  </r>
  <r>
    <n v="9013"/>
    <x v="4497"/>
    <x v="0"/>
    <x v="823"/>
    <x v="465"/>
    <x v="2"/>
    <s v="EA-14035"/>
    <x v="105"/>
    <x v="1"/>
    <s v="United States"/>
    <x v="20"/>
    <x v="15"/>
    <x v="164"/>
    <x v="3"/>
    <x v="275"/>
    <x v="0"/>
    <x v="5"/>
    <x v="272"/>
    <x v="5716"/>
    <x v="3"/>
    <x v="0"/>
    <x v="6949"/>
  </r>
  <r>
    <n v="9014"/>
    <x v="4498"/>
    <x v="3"/>
    <x v="257"/>
    <x v="782"/>
    <x v="1"/>
    <s v="BP-11050"/>
    <x v="771"/>
    <x v="1"/>
    <s v="United States"/>
    <x v="1"/>
    <x v="1"/>
    <x v="141"/>
    <x v="1"/>
    <x v="1622"/>
    <x v="1"/>
    <x v="6"/>
    <x v="1041"/>
    <x v="2255"/>
    <x v="2"/>
    <x v="0"/>
    <x v="6824"/>
  </r>
  <r>
    <n v="9015"/>
    <x v="4498"/>
    <x v="3"/>
    <x v="257"/>
    <x v="782"/>
    <x v="1"/>
    <s v="BP-11050"/>
    <x v="771"/>
    <x v="1"/>
    <s v="United States"/>
    <x v="1"/>
    <x v="1"/>
    <x v="141"/>
    <x v="1"/>
    <x v="776"/>
    <x v="1"/>
    <x v="12"/>
    <x v="767"/>
    <x v="5717"/>
    <x v="2"/>
    <x v="0"/>
    <x v="6950"/>
  </r>
  <r>
    <n v="9016"/>
    <x v="4499"/>
    <x v="0"/>
    <x v="907"/>
    <x v="491"/>
    <x v="1"/>
    <s v="NS-18640"/>
    <x v="374"/>
    <x v="1"/>
    <s v="United States"/>
    <x v="51"/>
    <x v="27"/>
    <x v="64"/>
    <x v="1"/>
    <x v="674"/>
    <x v="1"/>
    <x v="8"/>
    <x v="668"/>
    <x v="5718"/>
    <x v="0"/>
    <x v="2"/>
    <x v="6951"/>
  </r>
  <r>
    <n v="9017"/>
    <x v="4499"/>
    <x v="0"/>
    <x v="907"/>
    <x v="491"/>
    <x v="1"/>
    <s v="NS-18640"/>
    <x v="374"/>
    <x v="1"/>
    <s v="United States"/>
    <x v="51"/>
    <x v="27"/>
    <x v="64"/>
    <x v="1"/>
    <x v="1395"/>
    <x v="1"/>
    <x v="8"/>
    <x v="1373"/>
    <x v="5719"/>
    <x v="7"/>
    <x v="2"/>
    <x v="6952"/>
  </r>
  <r>
    <n v="9018"/>
    <x v="4500"/>
    <x v="0"/>
    <x v="253"/>
    <x v="882"/>
    <x v="0"/>
    <s v="MV-17485"/>
    <x v="597"/>
    <x v="0"/>
    <s v="United States"/>
    <x v="449"/>
    <x v="45"/>
    <x v="542"/>
    <x v="1"/>
    <x v="1017"/>
    <x v="1"/>
    <x v="10"/>
    <x v="999"/>
    <x v="4634"/>
    <x v="1"/>
    <x v="0"/>
    <x v="5906"/>
  </r>
  <r>
    <n v="9019"/>
    <x v="4500"/>
    <x v="0"/>
    <x v="253"/>
    <x v="882"/>
    <x v="0"/>
    <s v="MV-17485"/>
    <x v="597"/>
    <x v="0"/>
    <s v="United States"/>
    <x v="449"/>
    <x v="45"/>
    <x v="542"/>
    <x v="1"/>
    <x v="20"/>
    <x v="1"/>
    <x v="8"/>
    <x v="20"/>
    <x v="342"/>
    <x v="1"/>
    <x v="2"/>
    <x v="6000"/>
  </r>
  <r>
    <n v="9020"/>
    <x v="4501"/>
    <x v="2"/>
    <x v="757"/>
    <x v="574"/>
    <x v="0"/>
    <s v="LE-16810"/>
    <x v="97"/>
    <x v="0"/>
    <s v="United States"/>
    <x v="24"/>
    <x v="17"/>
    <x v="28"/>
    <x v="0"/>
    <x v="959"/>
    <x v="2"/>
    <x v="11"/>
    <x v="943"/>
    <x v="2622"/>
    <x v="0"/>
    <x v="0"/>
    <x v="2888"/>
  </r>
  <r>
    <n v="9021"/>
    <x v="4501"/>
    <x v="2"/>
    <x v="757"/>
    <x v="574"/>
    <x v="0"/>
    <s v="LE-16810"/>
    <x v="97"/>
    <x v="0"/>
    <s v="United States"/>
    <x v="24"/>
    <x v="17"/>
    <x v="28"/>
    <x v="0"/>
    <x v="875"/>
    <x v="0"/>
    <x v="5"/>
    <x v="860"/>
    <x v="2111"/>
    <x v="5"/>
    <x v="0"/>
    <x v="6953"/>
  </r>
  <r>
    <n v="9022"/>
    <x v="4502"/>
    <x v="1"/>
    <x v="219"/>
    <x v="988"/>
    <x v="1"/>
    <s v="VP-21760"/>
    <x v="778"/>
    <x v="1"/>
    <s v="United States"/>
    <x v="167"/>
    <x v="24"/>
    <x v="213"/>
    <x v="3"/>
    <x v="1160"/>
    <x v="1"/>
    <x v="8"/>
    <x v="1138"/>
    <x v="5720"/>
    <x v="11"/>
    <x v="6"/>
    <x v="6954"/>
  </r>
  <r>
    <n v="9023"/>
    <x v="4503"/>
    <x v="0"/>
    <x v="250"/>
    <x v="319"/>
    <x v="2"/>
    <s v="TC-21475"/>
    <x v="679"/>
    <x v="2"/>
    <s v="United States"/>
    <x v="299"/>
    <x v="22"/>
    <x v="375"/>
    <x v="1"/>
    <x v="514"/>
    <x v="0"/>
    <x v="5"/>
    <x v="509"/>
    <x v="5721"/>
    <x v="1"/>
    <x v="2"/>
    <x v="6955"/>
  </r>
  <r>
    <n v="9024"/>
    <x v="4504"/>
    <x v="1"/>
    <x v="685"/>
    <x v="790"/>
    <x v="2"/>
    <s v="SG-20470"/>
    <x v="495"/>
    <x v="0"/>
    <s v="United States"/>
    <x v="20"/>
    <x v="15"/>
    <x v="23"/>
    <x v="3"/>
    <x v="541"/>
    <x v="0"/>
    <x v="1"/>
    <x v="536"/>
    <x v="5722"/>
    <x v="7"/>
    <x v="9"/>
    <x v="6956"/>
  </r>
  <r>
    <n v="9025"/>
    <x v="4505"/>
    <x v="0"/>
    <x v="190"/>
    <x v="196"/>
    <x v="1"/>
    <s v="VP-21760"/>
    <x v="778"/>
    <x v="1"/>
    <s v="United States"/>
    <x v="20"/>
    <x v="15"/>
    <x v="45"/>
    <x v="3"/>
    <x v="1695"/>
    <x v="2"/>
    <x v="11"/>
    <x v="1674"/>
    <x v="5723"/>
    <x v="1"/>
    <x v="0"/>
    <x v="6957"/>
  </r>
  <r>
    <n v="9026"/>
    <x v="4505"/>
    <x v="0"/>
    <x v="190"/>
    <x v="196"/>
    <x v="1"/>
    <s v="VP-21760"/>
    <x v="778"/>
    <x v="1"/>
    <s v="United States"/>
    <x v="20"/>
    <x v="15"/>
    <x v="45"/>
    <x v="3"/>
    <x v="1481"/>
    <x v="2"/>
    <x v="11"/>
    <x v="1459"/>
    <x v="5724"/>
    <x v="4"/>
    <x v="0"/>
    <x v="6958"/>
  </r>
  <r>
    <n v="9027"/>
    <x v="4505"/>
    <x v="0"/>
    <x v="190"/>
    <x v="196"/>
    <x v="1"/>
    <s v="VP-21760"/>
    <x v="778"/>
    <x v="1"/>
    <s v="United States"/>
    <x v="20"/>
    <x v="15"/>
    <x v="45"/>
    <x v="3"/>
    <x v="980"/>
    <x v="0"/>
    <x v="5"/>
    <x v="964"/>
    <x v="1265"/>
    <x v="1"/>
    <x v="0"/>
    <x v="1316"/>
  </r>
  <r>
    <n v="9028"/>
    <x v="4506"/>
    <x v="0"/>
    <x v="42"/>
    <x v="42"/>
    <x v="1"/>
    <s v="PO-18865"/>
    <x v="22"/>
    <x v="0"/>
    <s v="United States"/>
    <x v="516"/>
    <x v="31"/>
    <x v="613"/>
    <x v="3"/>
    <x v="627"/>
    <x v="0"/>
    <x v="5"/>
    <x v="621"/>
    <x v="1471"/>
    <x v="1"/>
    <x v="0"/>
    <x v="1550"/>
  </r>
  <r>
    <n v="9029"/>
    <x v="4506"/>
    <x v="0"/>
    <x v="42"/>
    <x v="42"/>
    <x v="1"/>
    <s v="PO-18865"/>
    <x v="22"/>
    <x v="0"/>
    <s v="United States"/>
    <x v="516"/>
    <x v="31"/>
    <x v="613"/>
    <x v="3"/>
    <x v="441"/>
    <x v="0"/>
    <x v="5"/>
    <x v="436"/>
    <x v="1868"/>
    <x v="1"/>
    <x v="0"/>
    <x v="4996"/>
  </r>
  <r>
    <n v="9030"/>
    <x v="4507"/>
    <x v="2"/>
    <x v="667"/>
    <x v="1283"/>
    <x v="1"/>
    <s v="JL-15130"/>
    <x v="691"/>
    <x v="0"/>
    <s v="United States"/>
    <x v="106"/>
    <x v="15"/>
    <x v="131"/>
    <x v="3"/>
    <x v="530"/>
    <x v="1"/>
    <x v="8"/>
    <x v="525"/>
    <x v="1162"/>
    <x v="0"/>
    <x v="2"/>
    <x v="1206"/>
  </r>
  <r>
    <n v="9031"/>
    <x v="4508"/>
    <x v="3"/>
    <x v="853"/>
    <x v="153"/>
    <x v="3"/>
    <s v="RW-19540"/>
    <x v="459"/>
    <x v="1"/>
    <s v="United States"/>
    <x v="4"/>
    <x v="4"/>
    <x v="5"/>
    <x v="1"/>
    <x v="1152"/>
    <x v="1"/>
    <x v="9"/>
    <x v="1131"/>
    <x v="5725"/>
    <x v="4"/>
    <x v="0"/>
    <x v="6959"/>
  </r>
  <r>
    <n v="9032"/>
    <x v="4508"/>
    <x v="3"/>
    <x v="853"/>
    <x v="153"/>
    <x v="3"/>
    <s v="RW-19540"/>
    <x v="459"/>
    <x v="1"/>
    <s v="United States"/>
    <x v="4"/>
    <x v="4"/>
    <x v="5"/>
    <x v="1"/>
    <x v="223"/>
    <x v="0"/>
    <x v="3"/>
    <x v="221"/>
    <x v="5726"/>
    <x v="4"/>
    <x v="0"/>
    <x v="6960"/>
  </r>
  <r>
    <n v="9033"/>
    <x v="4509"/>
    <x v="3"/>
    <x v="738"/>
    <x v="356"/>
    <x v="1"/>
    <s v="RB-19465"/>
    <x v="46"/>
    <x v="2"/>
    <s v="United States"/>
    <x v="66"/>
    <x v="12"/>
    <x v="83"/>
    <x v="2"/>
    <x v="1"/>
    <x v="0"/>
    <x v="1"/>
    <x v="1"/>
    <x v="5727"/>
    <x v="0"/>
    <x v="0"/>
    <x v="4040"/>
  </r>
  <r>
    <n v="9034"/>
    <x v="4510"/>
    <x v="2"/>
    <x v="814"/>
    <x v="1110"/>
    <x v="1"/>
    <s v="SC-20095"/>
    <x v="183"/>
    <x v="0"/>
    <s v="United States"/>
    <x v="115"/>
    <x v="36"/>
    <x v="145"/>
    <x v="0"/>
    <x v="1176"/>
    <x v="1"/>
    <x v="8"/>
    <x v="1153"/>
    <x v="1639"/>
    <x v="0"/>
    <x v="0"/>
    <x v="1736"/>
  </r>
  <r>
    <n v="9035"/>
    <x v="4511"/>
    <x v="1"/>
    <x v="486"/>
    <x v="1287"/>
    <x v="1"/>
    <s v="EM-13960"/>
    <x v="75"/>
    <x v="0"/>
    <s v="United States"/>
    <x v="94"/>
    <x v="10"/>
    <x v="116"/>
    <x v="2"/>
    <x v="1390"/>
    <x v="1"/>
    <x v="8"/>
    <x v="1367"/>
    <x v="5728"/>
    <x v="4"/>
    <x v="3"/>
    <x v="6961"/>
  </r>
  <r>
    <n v="9036"/>
    <x v="4511"/>
    <x v="1"/>
    <x v="486"/>
    <x v="1287"/>
    <x v="1"/>
    <s v="EM-13960"/>
    <x v="75"/>
    <x v="0"/>
    <s v="United States"/>
    <x v="94"/>
    <x v="10"/>
    <x v="116"/>
    <x v="2"/>
    <x v="151"/>
    <x v="2"/>
    <x v="11"/>
    <x v="151"/>
    <x v="5729"/>
    <x v="4"/>
    <x v="2"/>
    <x v="6962"/>
  </r>
  <r>
    <n v="9037"/>
    <x v="4512"/>
    <x v="1"/>
    <x v="1003"/>
    <x v="57"/>
    <x v="2"/>
    <s v="RP-19390"/>
    <x v="261"/>
    <x v="0"/>
    <s v="United States"/>
    <x v="20"/>
    <x v="15"/>
    <x v="45"/>
    <x v="3"/>
    <x v="1009"/>
    <x v="1"/>
    <x v="10"/>
    <x v="992"/>
    <x v="243"/>
    <x v="4"/>
    <x v="0"/>
    <x v="245"/>
  </r>
  <r>
    <n v="9038"/>
    <x v="4512"/>
    <x v="1"/>
    <x v="1003"/>
    <x v="57"/>
    <x v="2"/>
    <s v="RP-19390"/>
    <x v="261"/>
    <x v="0"/>
    <s v="United States"/>
    <x v="20"/>
    <x v="15"/>
    <x v="45"/>
    <x v="3"/>
    <x v="1011"/>
    <x v="1"/>
    <x v="4"/>
    <x v="994"/>
    <x v="2433"/>
    <x v="0"/>
    <x v="0"/>
    <x v="2657"/>
  </r>
  <r>
    <n v="9039"/>
    <x v="4513"/>
    <x v="3"/>
    <x v="610"/>
    <x v="410"/>
    <x v="3"/>
    <s v="HZ-14950"/>
    <x v="521"/>
    <x v="0"/>
    <s v="United States"/>
    <x v="12"/>
    <x v="5"/>
    <x v="14"/>
    <x v="2"/>
    <x v="461"/>
    <x v="2"/>
    <x v="7"/>
    <x v="457"/>
    <x v="498"/>
    <x v="1"/>
    <x v="2"/>
    <x v="510"/>
  </r>
  <r>
    <n v="9040"/>
    <x v="4514"/>
    <x v="0"/>
    <x v="907"/>
    <x v="967"/>
    <x v="1"/>
    <s v="AB-10105"/>
    <x v="455"/>
    <x v="0"/>
    <s v="United States"/>
    <x v="66"/>
    <x v="12"/>
    <x v="185"/>
    <x v="2"/>
    <x v="692"/>
    <x v="1"/>
    <x v="8"/>
    <x v="685"/>
    <x v="5730"/>
    <x v="11"/>
    <x v="0"/>
    <x v="6963"/>
  </r>
  <r>
    <n v="9041"/>
    <x v="4515"/>
    <x v="2"/>
    <x v="111"/>
    <x v="131"/>
    <x v="1"/>
    <s v="ND-18460"/>
    <x v="540"/>
    <x v="1"/>
    <s v="United States"/>
    <x v="432"/>
    <x v="16"/>
    <x v="522"/>
    <x v="1"/>
    <x v="1116"/>
    <x v="0"/>
    <x v="3"/>
    <x v="1095"/>
    <x v="5731"/>
    <x v="7"/>
    <x v="5"/>
    <x v="6964"/>
  </r>
  <r>
    <n v="9042"/>
    <x v="4516"/>
    <x v="2"/>
    <x v="450"/>
    <x v="127"/>
    <x v="1"/>
    <s v="XP-21865"/>
    <x v="190"/>
    <x v="0"/>
    <s v="United States"/>
    <x v="389"/>
    <x v="2"/>
    <x v="474"/>
    <x v="0"/>
    <x v="1805"/>
    <x v="0"/>
    <x v="5"/>
    <x v="1786"/>
    <x v="5732"/>
    <x v="4"/>
    <x v="2"/>
    <x v="6965"/>
  </r>
  <r>
    <n v="9043"/>
    <x v="4517"/>
    <x v="1"/>
    <x v="357"/>
    <x v="1068"/>
    <x v="0"/>
    <s v="MM-18280"/>
    <x v="152"/>
    <x v="1"/>
    <s v="United States"/>
    <x v="1"/>
    <x v="1"/>
    <x v="13"/>
    <x v="1"/>
    <x v="564"/>
    <x v="1"/>
    <x v="9"/>
    <x v="559"/>
    <x v="639"/>
    <x v="1"/>
    <x v="0"/>
    <x v="651"/>
  </r>
  <r>
    <n v="9044"/>
    <x v="4518"/>
    <x v="0"/>
    <x v="77"/>
    <x v="1113"/>
    <x v="1"/>
    <s v="ML-17395"/>
    <x v="504"/>
    <x v="1"/>
    <s v="United States"/>
    <x v="8"/>
    <x v="1"/>
    <x v="34"/>
    <x v="1"/>
    <x v="331"/>
    <x v="2"/>
    <x v="11"/>
    <x v="327"/>
    <x v="651"/>
    <x v="1"/>
    <x v="0"/>
    <x v="663"/>
  </r>
  <r>
    <n v="9045"/>
    <x v="4519"/>
    <x v="3"/>
    <x v="819"/>
    <x v="404"/>
    <x v="0"/>
    <s v="KM-16225"/>
    <x v="366"/>
    <x v="1"/>
    <s v="United States"/>
    <x v="282"/>
    <x v="1"/>
    <x v="353"/>
    <x v="1"/>
    <x v="1390"/>
    <x v="1"/>
    <x v="8"/>
    <x v="1367"/>
    <x v="4452"/>
    <x v="0"/>
    <x v="2"/>
    <x v="6281"/>
  </r>
  <r>
    <n v="9046"/>
    <x v="4519"/>
    <x v="3"/>
    <x v="819"/>
    <x v="404"/>
    <x v="0"/>
    <s v="KM-16225"/>
    <x v="366"/>
    <x v="1"/>
    <s v="United States"/>
    <x v="282"/>
    <x v="1"/>
    <x v="353"/>
    <x v="1"/>
    <x v="1302"/>
    <x v="2"/>
    <x v="11"/>
    <x v="1278"/>
    <x v="5733"/>
    <x v="2"/>
    <x v="0"/>
    <x v="6966"/>
  </r>
  <r>
    <n v="9047"/>
    <x v="4519"/>
    <x v="3"/>
    <x v="819"/>
    <x v="404"/>
    <x v="0"/>
    <s v="KM-16225"/>
    <x v="366"/>
    <x v="1"/>
    <s v="United States"/>
    <x v="282"/>
    <x v="1"/>
    <x v="353"/>
    <x v="1"/>
    <x v="632"/>
    <x v="2"/>
    <x v="11"/>
    <x v="626"/>
    <x v="179"/>
    <x v="2"/>
    <x v="0"/>
    <x v="5453"/>
  </r>
  <r>
    <n v="9048"/>
    <x v="4519"/>
    <x v="3"/>
    <x v="819"/>
    <x v="404"/>
    <x v="0"/>
    <s v="KM-16225"/>
    <x v="366"/>
    <x v="1"/>
    <s v="United States"/>
    <x v="282"/>
    <x v="1"/>
    <x v="353"/>
    <x v="1"/>
    <x v="758"/>
    <x v="1"/>
    <x v="6"/>
    <x v="749"/>
    <x v="5734"/>
    <x v="2"/>
    <x v="0"/>
    <x v="6967"/>
  </r>
  <r>
    <n v="9049"/>
    <x v="4519"/>
    <x v="3"/>
    <x v="819"/>
    <x v="404"/>
    <x v="0"/>
    <s v="KM-16225"/>
    <x v="366"/>
    <x v="1"/>
    <s v="United States"/>
    <x v="282"/>
    <x v="1"/>
    <x v="353"/>
    <x v="1"/>
    <x v="1760"/>
    <x v="1"/>
    <x v="2"/>
    <x v="1740"/>
    <x v="1851"/>
    <x v="1"/>
    <x v="0"/>
    <x v="1986"/>
  </r>
  <r>
    <n v="9050"/>
    <x v="4520"/>
    <x v="2"/>
    <x v="158"/>
    <x v="59"/>
    <x v="1"/>
    <s v="SL-20155"/>
    <x v="359"/>
    <x v="2"/>
    <s v="United States"/>
    <x v="20"/>
    <x v="15"/>
    <x v="164"/>
    <x v="3"/>
    <x v="666"/>
    <x v="1"/>
    <x v="6"/>
    <x v="660"/>
    <x v="5735"/>
    <x v="1"/>
    <x v="0"/>
    <x v="6968"/>
  </r>
  <r>
    <n v="9051"/>
    <x v="4521"/>
    <x v="1"/>
    <x v="1211"/>
    <x v="1299"/>
    <x v="1"/>
    <s v="AJ-10780"/>
    <x v="321"/>
    <x v="1"/>
    <s v="United States"/>
    <x v="1"/>
    <x v="1"/>
    <x v="25"/>
    <x v="1"/>
    <x v="362"/>
    <x v="1"/>
    <x v="10"/>
    <x v="357"/>
    <x v="139"/>
    <x v="0"/>
    <x v="0"/>
    <x v="2123"/>
  </r>
  <r>
    <n v="9052"/>
    <x v="4522"/>
    <x v="2"/>
    <x v="959"/>
    <x v="1075"/>
    <x v="0"/>
    <s v="DK-12835"/>
    <x v="460"/>
    <x v="1"/>
    <s v="United States"/>
    <x v="8"/>
    <x v="1"/>
    <x v="34"/>
    <x v="1"/>
    <x v="1245"/>
    <x v="1"/>
    <x v="6"/>
    <x v="1220"/>
    <x v="3636"/>
    <x v="0"/>
    <x v="0"/>
    <x v="6969"/>
  </r>
  <r>
    <n v="9053"/>
    <x v="4522"/>
    <x v="2"/>
    <x v="959"/>
    <x v="1075"/>
    <x v="0"/>
    <s v="DK-12835"/>
    <x v="460"/>
    <x v="1"/>
    <s v="United States"/>
    <x v="8"/>
    <x v="1"/>
    <x v="34"/>
    <x v="1"/>
    <x v="44"/>
    <x v="1"/>
    <x v="8"/>
    <x v="44"/>
    <x v="692"/>
    <x v="4"/>
    <x v="2"/>
    <x v="706"/>
  </r>
  <r>
    <n v="9054"/>
    <x v="4522"/>
    <x v="2"/>
    <x v="959"/>
    <x v="1075"/>
    <x v="0"/>
    <s v="DK-12835"/>
    <x v="460"/>
    <x v="1"/>
    <s v="United States"/>
    <x v="8"/>
    <x v="1"/>
    <x v="34"/>
    <x v="1"/>
    <x v="1763"/>
    <x v="2"/>
    <x v="7"/>
    <x v="1743"/>
    <x v="5736"/>
    <x v="0"/>
    <x v="2"/>
    <x v="6970"/>
  </r>
  <r>
    <n v="9055"/>
    <x v="4523"/>
    <x v="3"/>
    <x v="585"/>
    <x v="938"/>
    <x v="1"/>
    <s v="BK-11260"/>
    <x v="318"/>
    <x v="0"/>
    <s v="United States"/>
    <x v="157"/>
    <x v="1"/>
    <x v="200"/>
    <x v="1"/>
    <x v="133"/>
    <x v="1"/>
    <x v="14"/>
    <x v="133"/>
    <x v="2138"/>
    <x v="0"/>
    <x v="0"/>
    <x v="5245"/>
  </r>
  <r>
    <n v="9056"/>
    <x v="4524"/>
    <x v="1"/>
    <x v="811"/>
    <x v="731"/>
    <x v="0"/>
    <s v="CC-12670"/>
    <x v="113"/>
    <x v="0"/>
    <s v="United States"/>
    <x v="4"/>
    <x v="4"/>
    <x v="5"/>
    <x v="1"/>
    <x v="916"/>
    <x v="2"/>
    <x v="11"/>
    <x v="899"/>
    <x v="223"/>
    <x v="0"/>
    <x v="0"/>
    <x v="6971"/>
  </r>
  <r>
    <n v="9057"/>
    <x v="4525"/>
    <x v="1"/>
    <x v="121"/>
    <x v="164"/>
    <x v="2"/>
    <s v="ED-13885"/>
    <x v="525"/>
    <x v="2"/>
    <s v="United States"/>
    <x v="20"/>
    <x v="15"/>
    <x v="164"/>
    <x v="3"/>
    <x v="1802"/>
    <x v="0"/>
    <x v="1"/>
    <x v="1783"/>
    <x v="5737"/>
    <x v="10"/>
    <x v="9"/>
    <x v="6972"/>
  </r>
  <r>
    <n v="9058"/>
    <x v="4526"/>
    <x v="1"/>
    <x v="1182"/>
    <x v="994"/>
    <x v="1"/>
    <s v="SV-20785"/>
    <x v="647"/>
    <x v="0"/>
    <s v="United States"/>
    <x v="1"/>
    <x v="1"/>
    <x v="62"/>
    <x v="1"/>
    <x v="1680"/>
    <x v="0"/>
    <x v="5"/>
    <x v="1659"/>
    <x v="5738"/>
    <x v="3"/>
    <x v="0"/>
    <x v="6973"/>
  </r>
  <r>
    <n v="9059"/>
    <x v="4526"/>
    <x v="1"/>
    <x v="1182"/>
    <x v="994"/>
    <x v="1"/>
    <s v="SV-20785"/>
    <x v="647"/>
    <x v="0"/>
    <s v="United States"/>
    <x v="1"/>
    <x v="1"/>
    <x v="62"/>
    <x v="1"/>
    <x v="1746"/>
    <x v="0"/>
    <x v="3"/>
    <x v="1727"/>
    <x v="5739"/>
    <x v="1"/>
    <x v="2"/>
    <x v="6974"/>
  </r>
  <r>
    <n v="9060"/>
    <x v="4527"/>
    <x v="0"/>
    <x v="403"/>
    <x v="25"/>
    <x v="1"/>
    <s v="AR-10825"/>
    <x v="255"/>
    <x v="1"/>
    <s v="United States"/>
    <x v="4"/>
    <x v="4"/>
    <x v="5"/>
    <x v="1"/>
    <x v="898"/>
    <x v="0"/>
    <x v="3"/>
    <x v="882"/>
    <x v="5740"/>
    <x v="3"/>
    <x v="0"/>
    <x v="6975"/>
  </r>
  <r>
    <n v="9061"/>
    <x v="4528"/>
    <x v="1"/>
    <x v="312"/>
    <x v="958"/>
    <x v="2"/>
    <s v="CS-12250"/>
    <x v="294"/>
    <x v="1"/>
    <s v="United States"/>
    <x v="70"/>
    <x v="1"/>
    <x v="142"/>
    <x v="1"/>
    <x v="912"/>
    <x v="1"/>
    <x v="8"/>
    <x v="895"/>
    <x v="5741"/>
    <x v="4"/>
    <x v="2"/>
    <x v="6976"/>
  </r>
  <r>
    <n v="9062"/>
    <x v="4528"/>
    <x v="1"/>
    <x v="312"/>
    <x v="958"/>
    <x v="2"/>
    <s v="CS-12250"/>
    <x v="294"/>
    <x v="1"/>
    <s v="United States"/>
    <x v="70"/>
    <x v="1"/>
    <x v="142"/>
    <x v="1"/>
    <x v="49"/>
    <x v="1"/>
    <x v="2"/>
    <x v="49"/>
    <x v="5742"/>
    <x v="4"/>
    <x v="0"/>
    <x v="6977"/>
  </r>
  <r>
    <n v="9063"/>
    <x v="4529"/>
    <x v="0"/>
    <x v="1212"/>
    <x v="962"/>
    <x v="1"/>
    <s v="RR-19525"/>
    <x v="645"/>
    <x v="1"/>
    <s v="United States"/>
    <x v="20"/>
    <x v="15"/>
    <x v="45"/>
    <x v="3"/>
    <x v="829"/>
    <x v="1"/>
    <x v="13"/>
    <x v="33"/>
    <x v="5743"/>
    <x v="5"/>
    <x v="0"/>
    <x v="6978"/>
  </r>
  <r>
    <n v="9064"/>
    <x v="4530"/>
    <x v="2"/>
    <x v="1005"/>
    <x v="677"/>
    <x v="1"/>
    <s v="BD-11500"/>
    <x v="214"/>
    <x v="0"/>
    <s v="United States"/>
    <x v="22"/>
    <x v="10"/>
    <x v="155"/>
    <x v="2"/>
    <x v="1323"/>
    <x v="1"/>
    <x v="10"/>
    <x v="1300"/>
    <x v="5744"/>
    <x v="11"/>
    <x v="2"/>
    <x v="6979"/>
  </r>
  <r>
    <n v="9065"/>
    <x v="4530"/>
    <x v="2"/>
    <x v="1005"/>
    <x v="677"/>
    <x v="1"/>
    <s v="BD-11500"/>
    <x v="214"/>
    <x v="0"/>
    <s v="United States"/>
    <x v="22"/>
    <x v="10"/>
    <x v="155"/>
    <x v="2"/>
    <x v="185"/>
    <x v="1"/>
    <x v="8"/>
    <x v="184"/>
    <x v="5745"/>
    <x v="1"/>
    <x v="3"/>
    <x v="6980"/>
  </r>
  <r>
    <n v="9066"/>
    <x v="4530"/>
    <x v="2"/>
    <x v="1005"/>
    <x v="677"/>
    <x v="1"/>
    <s v="BD-11500"/>
    <x v="214"/>
    <x v="0"/>
    <s v="United States"/>
    <x v="22"/>
    <x v="10"/>
    <x v="155"/>
    <x v="2"/>
    <x v="1331"/>
    <x v="1"/>
    <x v="10"/>
    <x v="1307"/>
    <x v="4501"/>
    <x v="4"/>
    <x v="2"/>
    <x v="6981"/>
  </r>
  <r>
    <n v="9067"/>
    <x v="4531"/>
    <x v="3"/>
    <x v="1143"/>
    <x v="39"/>
    <x v="1"/>
    <s v="BM-11785"/>
    <x v="298"/>
    <x v="0"/>
    <s v="United States"/>
    <x v="193"/>
    <x v="17"/>
    <x v="244"/>
    <x v="0"/>
    <x v="1575"/>
    <x v="2"/>
    <x v="11"/>
    <x v="1557"/>
    <x v="5746"/>
    <x v="0"/>
    <x v="0"/>
    <x v="5970"/>
  </r>
  <r>
    <n v="9068"/>
    <x v="4532"/>
    <x v="0"/>
    <x v="1084"/>
    <x v="1156"/>
    <x v="1"/>
    <s v="MS-17365"/>
    <x v="333"/>
    <x v="0"/>
    <s v="United States"/>
    <x v="196"/>
    <x v="39"/>
    <x v="247"/>
    <x v="3"/>
    <x v="1409"/>
    <x v="2"/>
    <x v="7"/>
    <x v="1387"/>
    <x v="3658"/>
    <x v="0"/>
    <x v="0"/>
    <x v="4179"/>
  </r>
  <r>
    <n v="9069"/>
    <x v="4533"/>
    <x v="0"/>
    <x v="476"/>
    <x v="344"/>
    <x v="0"/>
    <s v="BM-11140"/>
    <x v="78"/>
    <x v="0"/>
    <s v="United States"/>
    <x v="96"/>
    <x v="4"/>
    <x v="119"/>
    <x v="1"/>
    <x v="51"/>
    <x v="0"/>
    <x v="1"/>
    <x v="51"/>
    <x v="1804"/>
    <x v="1"/>
    <x v="2"/>
    <x v="1932"/>
  </r>
  <r>
    <n v="9070"/>
    <x v="4533"/>
    <x v="0"/>
    <x v="476"/>
    <x v="344"/>
    <x v="0"/>
    <s v="BM-11140"/>
    <x v="78"/>
    <x v="0"/>
    <s v="United States"/>
    <x v="96"/>
    <x v="4"/>
    <x v="119"/>
    <x v="1"/>
    <x v="1664"/>
    <x v="1"/>
    <x v="12"/>
    <x v="1643"/>
    <x v="4353"/>
    <x v="1"/>
    <x v="0"/>
    <x v="6982"/>
  </r>
  <r>
    <n v="9071"/>
    <x v="4534"/>
    <x v="3"/>
    <x v="769"/>
    <x v="241"/>
    <x v="2"/>
    <s v="KE-16420"/>
    <x v="722"/>
    <x v="1"/>
    <s v="United States"/>
    <x v="10"/>
    <x v="9"/>
    <x v="63"/>
    <x v="3"/>
    <x v="283"/>
    <x v="0"/>
    <x v="5"/>
    <x v="280"/>
    <x v="1382"/>
    <x v="1"/>
    <x v="2"/>
    <x v="6983"/>
  </r>
  <r>
    <n v="9072"/>
    <x v="4535"/>
    <x v="1"/>
    <x v="821"/>
    <x v="883"/>
    <x v="1"/>
    <s v="SZ-20035"/>
    <x v="449"/>
    <x v="2"/>
    <s v="United States"/>
    <x v="38"/>
    <x v="14"/>
    <x v="134"/>
    <x v="2"/>
    <x v="576"/>
    <x v="1"/>
    <x v="4"/>
    <x v="571"/>
    <x v="335"/>
    <x v="0"/>
    <x v="0"/>
    <x v="727"/>
  </r>
  <r>
    <n v="9073"/>
    <x v="4536"/>
    <x v="0"/>
    <x v="913"/>
    <x v="1054"/>
    <x v="1"/>
    <s v="MB-18085"/>
    <x v="469"/>
    <x v="0"/>
    <s v="United States"/>
    <x v="24"/>
    <x v="25"/>
    <x v="333"/>
    <x v="2"/>
    <x v="1451"/>
    <x v="1"/>
    <x v="12"/>
    <x v="33"/>
    <x v="3416"/>
    <x v="0"/>
    <x v="0"/>
    <x v="6828"/>
  </r>
  <r>
    <n v="9074"/>
    <x v="4536"/>
    <x v="0"/>
    <x v="913"/>
    <x v="1054"/>
    <x v="1"/>
    <s v="MB-18085"/>
    <x v="469"/>
    <x v="0"/>
    <s v="United States"/>
    <x v="24"/>
    <x v="25"/>
    <x v="333"/>
    <x v="2"/>
    <x v="201"/>
    <x v="2"/>
    <x v="11"/>
    <x v="200"/>
    <x v="5747"/>
    <x v="2"/>
    <x v="0"/>
    <x v="6984"/>
  </r>
  <r>
    <n v="9075"/>
    <x v="4537"/>
    <x v="2"/>
    <x v="419"/>
    <x v="1310"/>
    <x v="1"/>
    <s v="DB-13555"/>
    <x v="587"/>
    <x v="1"/>
    <s v="United States"/>
    <x v="0"/>
    <x v="0"/>
    <x v="0"/>
    <x v="0"/>
    <x v="942"/>
    <x v="1"/>
    <x v="4"/>
    <x v="926"/>
    <x v="5748"/>
    <x v="5"/>
    <x v="0"/>
    <x v="232"/>
  </r>
  <r>
    <n v="9076"/>
    <x v="4538"/>
    <x v="1"/>
    <x v="599"/>
    <x v="1163"/>
    <x v="2"/>
    <s v="CB-12415"/>
    <x v="558"/>
    <x v="0"/>
    <s v="United States"/>
    <x v="80"/>
    <x v="24"/>
    <x v="345"/>
    <x v="3"/>
    <x v="385"/>
    <x v="1"/>
    <x v="8"/>
    <x v="381"/>
    <x v="574"/>
    <x v="1"/>
    <x v="6"/>
    <x v="583"/>
  </r>
  <r>
    <n v="9077"/>
    <x v="4538"/>
    <x v="1"/>
    <x v="599"/>
    <x v="1163"/>
    <x v="2"/>
    <s v="CB-12415"/>
    <x v="558"/>
    <x v="0"/>
    <s v="United States"/>
    <x v="80"/>
    <x v="24"/>
    <x v="345"/>
    <x v="3"/>
    <x v="1768"/>
    <x v="1"/>
    <x v="14"/>
    <x v="1748"/>
    <x v="5749"/>
    <x v="4"/>
    <x v="2"/>
    <x v="6985"/>
  </r>
  <r>
    <n v="9078"/>
    <x v="4539"/>
    <x v="2"/>
    <x v="935"/>
    <x v="322"/>
    <x v="1"/>
    <s v="SP-20650"/>
    <x v="70"/>
    <x v="1"/>
    <s v="United States"/>
    <x v="155"/>
    <x v="8"/>
    <x v="198"/>
    <x v="2"/>
    <x v="1048"/>
    <x v="2"/>
    <x v="11"/>
    <x v="1028"/>
    <x v="1324"/>
    <x v="1"/>
    <x v="0"/>
    <x v="2965"/>
  </r>
  <r>
    <n v="9079"/>
    <x v="4540"/>
    <x v="0"/>
    <x v="595"/>
    <x v="1083"/>
    <x v="1"/>
    <s v="GW-14605"/>
    <x v="543"/>
    <x v="0"/>
    <s v="United States"/>
    <x v="0"/>
    <x v="0"/>
    <x v="0"/>
    <x v="0"/>
    <x v="124"/>
    <x v="0"/>
    <x v="5"/>
    <x v="125"/>
    <x v="5750"/>
    <x v="4"/>
    <x v="0"/>
    <x v="6986"/>
  </r>
  <r>
    <n v="9080"/>
    <x v="4540"/>
    <x v="0"/>
    <x v="595"/>
    <x v="1083"/>
    <x v="1"/>
    <s v="GW-14605"/>
    <x v="543"/>
    <x v="0"/>
    <s v="United States"/>
    <x v="0"/>
    <x v="0"/>
    <x v="0"/>
    <x v="0"/>
    <x v="326"/>
    <x v="1"/>
    <x v="8"/>
    <x v="323"/>
    <x v="5751"/>
    <x v="7"/>
    <x v="0"/>
    <x v="6987"/>
  </r>
  <r>
    <n v="9081"/>
    <x v="4541"/>
    <x v="3"/>
    <x v="220"/>
    <x v="462"/>
    <x v="0"/>
    <s v="KH-16630"/>
    <x v="175"/>
    <x v="1"/>
    <s v="United States"/>
    <x v="157"/>
    <x v="1"/>
    <x v="200"/>
    <x v="1"/>
    <x v="993"/>
    <x v="2"/>
    <x v="7"/>
    <x v="976"/>
    <x v="2130"/>
    <x v="5"/>
    <x v="2"/>
    <x v="6988"/>
  </r>
  <r>
    <n v="9082"/>
    <x v="4541"/>
    <x v="3"/>
    <x v="220"/>
    <x v="462"/>
    <x v="0"/>
    <s v="KH-16630"/>
    <x v="175"/>
    <x v="1"/>
    <s v="United States"/>
    <x v="157"/>
    <x v="1"/>
    <x v="200"/>
    <x v="1"/>
    <x v="1009"/>
    <x v="1"/>
    <x v="10"/>
    <x v="992"/>
    <x v="541"/>
    <x v="1"/>
    <x v="0"/>
    <x v="551"/>
  </r>
  <r>
    <n v="9083"/>
    <x v="4542"/>
    <x v="3"/>
    <x v="808"/>
    <x v="373"/>
    <x v="1"/>
    <s v="BG-11035"/>
    <x v="767"/>
    <x v="0"/>
    <s v="United States"/>
    <x v="24"/>
    <x v="17"/>
    <x v="28"/>
    <x v="0"/>
    <x v="21"/>
    <x v="1"/>
    <x v="6"/>
    <x v="21"/>
    <x v="348"/>
    <x v="0"/>
    <x v="0"/>
    <x v="356"/>
  </r>
  <r>
    <n v="9084"/>
    <x v="4543"/>
    <x v="1"/>
    <x v="525"/>
    <x v="1311"/>
    <x v="2"/>
    <s v="LO-17170"/>
    <x v="628"/>
    <x v="1"/>
    <s v="United States"/>
    <x v="244"/>
    <x v="17"/>
    <x v="302"/>
    <x v="0"/>
    <x v="1166"/>
    <x v="1"/>
    <x v="4"/>
    <x v="1144"/>
    <x v="64"/>
    <x v="1"/>
    <x v="0"/>
    <x v="5566"/>
  </r>
  <r>
    <n v="9085"/>
    <x v="4543"/>
    <x v="1"/>
    <x v="525"/>
    <x v="1311"/>
    <x v="2"/>
    <s v="LO-17170"/>
    <x v="628"/>
    <x v="1"/>
    <s v="United States"/>
    <x v="244"/>
    <x v="17"/>
    <x v="302"/>
    <x v="0"/>
    <x v="150"/>
    <x v="1"/>
    <x v="10"/>
    <x v="150"/>
    <x v="2744"/>
    <x v="2"/>
    <x v="0"/>
    <x v="4397"/>
  </r>
  <r>
    <n v="9086"/>
    <x v="4544"/>
    <x v="0"/>
    <x v="545"/>
    <x v="720"/>
    <x v="0"/>
    <s v="DV-13465"/>
    <x v="231"/>
    <x v="0"/>
    <s v="United States"/>
    <x v="1"/>
    <x v="1"/>
    <x v="13"/>
    <x v="1"/>
    <x v="1591"/>
    <x v="1"/>
    <x v="8"/>
    <x v="1574"/>
    <x v="4795"/>
    <x v="0"/>
    <x v="2"/>
    <x v="5710"/>
  </r>
  <r>
    <n v="9087"/>
    <x v="4545"/>
    <x v="0"/>
    <x v="182"/>
    <x v="424"/>
    <x v="1"/>
    <s v="LR-17035"/>
    <x v="756"/>
    <x v="1"/>
    <s v="United States"/>
    <x v="12"/>
    <x v="5"/>
    <x v="16"/>
    <x v="2"/>
    <x v="1778"/>
    <x v="1"/>
    <x v="9"/>
    <x v="1759"/>
    <x v="5752"/>
    <x v="0"/>
    <x v="3"/>
    <x v="6989"/>
  </r>
  <r>
    <n v="9088"/>
    <x v="4545"/>
    <x v="0"/>
    <x v="182"/>
    <x v="424"/>
    <x v="1"/>
    <s v="LR-17035"/>
    <x v="756"/>
    <x v="1"/>
    <s v="United States"/>
    <x v="12"/>
    <x v="5"/>
    <x v="16"/>
    <x v="2"/>
    <x v="70"/>
    <x v="0"/>
    <x v="1"/>
    <x v="70"/>
    <x v="5753"/>
    <x v="2"/>
    <x v="4"/>
    <x v="6990"/>
  </r>
  <r>
    <n v="9089"/>
    <x v="4546"/>
    <x v="1"/>
    <x v="83"/>
    <x v="604"/>
    <x v="1"/>
    <s v="RR-19525"/>
    <x v="645"/>
    <x v="1"/>
    <s v="United States"/>
    <x v="143"/>
    <x v="3"/>
    <x v="182"/>
    <x v="0"/>
    <x v="239"/>
    <x v="2"/>
    <x v="7"/>
    <x v="237"/>
    <x v="2166"/>
    <x v="1"/>
    <x v="2"/>
    <x v="2333"/>
  </r>
  <r>
    <n v="9090"/>
    <x v="4547"/>
    <x v="0"/>
    <x v="42"/>
    <x v="369"/>
    <x v="0"/>
    <s v="TS-21610"/>
    <x v="59"/>
    <x v="0"/>
    <s v="United States"/>
    <x v="24"/>
    <x v="24"/>
    <x v="157"/>
    <x v="3"/>
    <x v="235"/>
    <x v="1"/>
    <x v="4"/>
    <x v="233"/>
    <x v="5754"/>
    <x v="2"/>
    <x v="2"/>
    <x v="6991"/>
  </r>
  <r>
    <n v="9091"/>
    <x v="4548"/>
    <x v="3"/>
    <x v="119"/>
    <x v="878"/>
    <x v="2"/>
    <s v="AH-10210"/>
    <x v="117"/>
    <x v="0"/>
    <s v="United States"/>
    <x v="103"/>
    <x v="0"/>
    <x v="175"/>
    <x v="0"/>
    <x v="123"/>
    <x v="1"/>
    <x v="4"/>
    <x v="123"/>
    <x v="5755"/>
    <x v="8"/>
    <x v="0"/>
    <x v="6992"/>
  </r>
  <r>
    <n v="9092"/>
    <x v="4549"/>
    <x v="1"/>
    <x v="1141"/>
    <x v="1161"/>
    <x v="0"/>
    <s v="DW-13585"/>
    <x v="61"/>
    <x v="1"/>
    <s v="United States"/>
    <x v="21"/>
    <x v="24"/>
    <x v="411"/>
    <x v="3"/>
    <x v="89"/>
    <x v="1"/>
    <x v="10"/>
    <x v="89"/>
    <x v="12"/>
    <x v="1"/>
    <x v="2"/>
    <x v="12"/>
  </r>
  <r>
    <n v="9093"/>
    <x v="4549"/>
    <x v="1"/>
    <x v="1141"/>
    <x v="1161"/>
    <x v="0"/>
    <s v="DW-13585"/>
    <x v="61"/>
    <x v="1"/>
    <s v="United States"/>
    <x v="21"/>
    <x v="24"/>
    <x v="411"/>
    <x v="3"/>
    <x v="1162"/>
    <x v="0"/>
    <x v="0"/>
    <x v="1140"/>
    <x v="5756"/>
    <x v="5"/>
    <x v="5"/>
    <x v="6993"/>
  </r>
  <r>
    <n v="9094"/>
    <x v="4550"/>
    <x v="1"/>
    <x v="932"/>
    <x v="997"/>
    <x v="1"/>
    <s v="AJ-10945"/>
    <x v="219"/>
    <x v="0"/>
    <s v="United States"/>
    <x v="66"/>
    <x v="12"/>
    <x v="83"/>
    <x v="2"/>
    <x v="1501"/>
    <x v="2"/>
    <x v="7"/>
    <x v="1480"/>
    <x v="3749"/>
    <x v="0"/>
    <x v="0"/>
    <x v="4292"/>
  </r>
  <r>
    <n v="9095"/>
    <x v="4550"/>
    <x v="1"/>
    <x v="932"/>
    <x v="997"/>
    <x v="1"/>
    <s v="AJ-10945"/>
    <x v="219"/>
    <x v="0"/>
    <s v="United States"/>
    <x v="66"/>
    <x v="12"/>
    <x v="83"/>
    <x v="2"/>
    <x v="1080"/>
    <x v="1"/>
    <x v="8"/>
    <x v="1061"/>
    <x v="5757"/>
    <x v="5"/>
    <x v="0"/>
    <x v="6994"/>
  </r>
  <r>
    <n v="9096"/>
    <x v="4550"/>
    <x v="1"/>
    <x v="932"/>
    <x v="997"/>
    <x v="1"/>
    <s v="AJ-10945"/>
    <x v="219"/>
    <x v="0"/>
    <s v="United States"/>
    <x v="66"/>
    <x v="12"/>
    <x v="83"/>
    <x v="2"/>
    <x v="1020"/>
    <x v="2"/>
    <x v="7"/>
    <x v="1002"/>
    <x v="365"/>
    <x v="0"/>
    <x v="0"/>
    <x v="6995"/>
  </r>
  <r>
    <n v="9097"/>
    <x v="4550"/>
    <x v="1"/>
    <x v="932"/>
    <x v="997"/>
    <x v="1"/>
    <s v="AJ-10945"/>
    <x v="219"/>
    <x v="0"/>
    <s v="United States"/>
    <x v="66"/>
    <x v="12"/>
    <x v="83"/>
    <x v="2"/>
    <x v="1722"/>
    <x v="1"/>
    <x v="2"/>
    <x v="1700"/>
    <x v="1316"/>
    <x v="3"/>
    <x v="0"/>
    <x v="1371"/>
  </r>
  <r>
    <n v="9098"/>
    <x v="4551"/>
    <x v="2"/>
    <x v="791"/>
    <x v="139"/>
    <x v="1"/>
    <s v="SV-20785"/>
    <x v="647"/>
    <x v="0"/>
    <s v="United States"/>
    <x v="41"/>
    <x v="14"/>
    <x v="462"/>
    <x v="2"/>
    <x v="730"/>
    <x v="1"/>
    <x v="10"/>
    <x v="722"/>
    <x v="56"/>
    <x v="2"/>
    <x v="0"/>
    <x v="56"/>
  </r>
  <r>
    <n v="9099"/>
    <x v="4552"/>
    <x v="3"/>
    <x v="386"/>
    <x v="412"/>
    <x v="1"/>
    <s v="MG-17650"/>
    <x v="377"/>
    <x v="2"/>
    <s v="United States"/>
    <x v="61"/>
    <x v="5"/>
    <x v="176"/>
    <x v="2"/>
    <x v="665"/>
    <x v="2"/>
    <x v="7"/>
    <x v="659"/>
    <x v="4235"/>
    <x v="3"/>
    <x v="2"/>
    <x v="6996"/>
  </r>
  <r>
    <n v="9100"/>
    <x v="4552"/>
    <x v="3"/>
    <x v="386"/>
    <x v="412"/>
    <x v="1"/>
    <s v="MG-17650"/>
    <x v="377"/>
    <x v="2"/>
    <s v="United States"/>
    <x v="61"/>
    <x v="5"/>
    <x v="176"/>
    <x v="2"/>
    <x v="548"/>
    <x v="1"/>
    <x v="10"/>
    <x v="543"/>
    <x v="563"/>
    <x v="0"/>
    <x v="2"/>
    <x v="4519"/>
  </r>
  <r>
    <n v="9101"/>
    <x v="4552"/>
    <x v="3"/>
    <x v="386"/>
    <x v="412"/>
    <x v="1"/>
    <s v="MG-17650"/>
    <x v="377"/>
    <x v="2"/>
    <s v="United States"/>
    <x v="61"/>
    <x v="5"/>
    <x v="176"/>
    <x v="2"/>
    <x v="764"/>
    <x v="2"/>
    <x v="11"/>
    <x v="756"/>
    <x v="5758"/>
    <x v="1"/>
    <x v="2"/>
    <x v="6997"/>
  </r>
  <r>
    <n v="9102"/>
    <x v="4553"/>
    <x v="1"/>
    <x v="209"/>
    <x v="1122"/>
    <x v="1"/>
    <s v="AB-10105"/>
    <x v="455"/>
    <x v="0"/>
    <s v="United States"/>
    <x v="12"/>
    <x v="5"/>
    <x v="16"/>
    <x v="2"/>
    <x v="32"/>
    <x v="1"/>
    <x v="6"/>
    <x v="32"/>
    <x v="5759"/>
    <x v="1"/>
    <x v="2"/>
    <x v="6998"/>
  </r>
  <r>
    <n v="9103"/>
    <x v="4553"/>
    <x v="1"/>
    <x v="209"/>
    <x v="1122"/>
    <x v="1"/>
    <s v="AB-10105"/>
    <x v="455"/>
    <x v="0"/>
    <s v="United States"/>
    <x v="12"/>
    <x v="5"/>
    <x v="16"/>
    <x v="2"/>
    <x v="45"/>
    <x v="1"/>
    <x v="4"/>
    <x v="45"/>
    <x v="560"/>
    <x v="0"/>
    <x v="2"/>
    <x v="3040"/>
  </r>
  <r>
    <n v="9104"/>
    <x v="4553"/>
    <x v="1"/>
    <x v="209"/>
    <x v="1122"/>
    <x v="1"/>
    <s v="AB-10105"/>
    <x v="455"/>
    <x v="0"/>
    <s v="United States"/>
    <x v="12"/>
    <x v="5"/>
    <x v="16"/>
    <x v="2"/>
    <x v="1525"/>
    <x v="0"/>
    <x v="5"/>
    <x v="1503"/>
    <x v="647"/>
    <x v="2"/>
    <x v="7"/>
    <x v="6999"/>
  </r>
  <r>
    <n v="9105"/>
    <x v="4553"/>
    <x v="1"/>
    <x v="209"/>
    <x v="1122"/>
    <x v="1"/>
    <s v="AB-10105"/>
    <x v="455"/>
    <x v="0"/>
    <s v="United States"/>
    <x v="12"/>
    <x v="5"/>
    <x v="16"/>
    <x v="2"/>
    <x v="27"/>
    <x v="1"/>
    <x v="8"/>
    <x v="27"/>
    <x v="5760"/>
    <x v="12"/>
    <x v="3"/>
    <x v="7000"/>
  </r>
  <r>
    <n v="9106"/>
    <x v="4553"/>
    <x v="1"/>
    <x v="209"/>
    <x v="1122"/>
    <x v="1"/>
    <s v="AB-10105"/>
    <x v="455"/>
    <x v="0"/>
    <s v="United States"/>
    <x v="12"/>
    <x v="5"/>
    <x v="16"/>
    <x v="2"/>
    <x v="1667"/>
    <x v="1"/>
    <x v="4"/>
    <x v="1646"/>
    <x v="5761"/>
    <x v="0"/>
    <x v="2"/>
    <x v="7001"/>
  </r>
  <r>
    <n v="9107"/>
    <x v="4553"/>
    <x v="1"/>
    <x v="209"/>
    <x v="1122"/>
    <x v="1"/>
    <s v="AB-10105"/>
    <x v="455"/>
    <x v="0"/>
    <s v="United States"/>
    <x v="12"/>
    <x v="5"/>
    <x v="16"/>
    <x v="2"/>
    <x v="1616"/>
    <x v="2"/>
    <x v="15"/>
    <x v="1598"/>
    <x v="3110"/>
    <x v="1"/>
    <x v="10"/>
    <x v="3491"/>
  </r>
  <r>
    <n v="9108"/>
    <x v="4554"/>
    <x v="1"/>
    <x v="442"/>
    <x v="311"/>
    <x v="2"/>
    <s v="MM-18280"/>
    <x v="152"/>
    <x v="1"/>
    <s v="United States"/>
    <x v="319"/>
    <x v="5"/>
    <x v="397"/>
    <x v="2"/>
    <x v="1352"/>
    <x v="1"/>
    <x v="14"/>
    <x v="1329"/>
    <x v="4"/>
    <x v="0"/>
    <x v="2"/>
    <x v="4187"/>
  </r>
  <r>
    <n v="9109"/>
    <x v="4554"/>
    <x v="1"/>
    <x v="442"/>
    <x v="311"/>
    <x v="2"/>
    <s v="MM-18280"/>
    <x v="152"/>
    <x v="1"/>
    <s v="United States"/>
    <x v="319"/>
    <x v="5"/>
    <x v="397"/>
    <x v="2"/>
    <x v="1215"/>
    <x v="1"/>
    <x v="10"/>
    <x v="1190"/>
    <x v="5762"/>
    <x v="3"/>
    <x v="2"/>
    <x v="7002"/>
  </r>
  <r>
    <n v="9110"/>
    <x v="4554"/>
    <x v="1"/>
    <x v="442"/>
    <x v="311"/>
    <x v="2"/>
    <s v="MM-18280"/>
    <x v="152"/>
    <x v="1"/>
    <s v="United States"/>
    <x v="319"/>
    <x v="5"/>
    <x v="397"/>
    <x v="2"/>
    <x v="1301"/>
    <x v="2"/>
    <x v="11"/>
    <x v="1277"/>
    <x v="3683"/>
    <x v="0"/>
    <x v="2"/>
    <x v="7003"/>
  </r>
  <r>
    <n v="9111"/>
    <x v="4555"/>
    <x v="2"/>
    <x v="303"/>
    <x v="323"/>
    <x v="2"/>
    <s v="MA-17995"/>
    <x v="671"/>
    <x v="2"/>
    <s v="United States"/>
    <x v="102"/>
    <x v="17"/>
    <x v="195"/>
    <x v="0"/>
    <x v="1047"/>
    <x v="1"/>
    <x v="12"/>
    <x v="1027"/>
    <x v="3441"/>
    <x v="2"/>
    <x v="0"/>
    <x v="4980"/>
  </r>
  <r>
    <n v="9112"/>
    <x v="4555"/>
    <x v="2"/>
    <x v="303"/>
    <x v="323"/>
    <x v="2"/>
    <s v="MA-17995"/>
    <x v="671"/>
    <x v="2"/>
    <s v="United States"/>
    <x v="102"/>
    <x v="17"/>
    <x v="195"/>
    <x v="0"/>
    <x v="1690"/>
    <x v="2"/>
    <x v="11"/>
    <x v="1669"/>
    <x v="1113"/>
    <x v="0"/>
    <x v="0"/>
    <x v="7004"/>
  </r>
  <r>
    <n v="9113"/>
    <x v="4555"/>
    <x v="2"/>
    <x v="303"/>
    <x v="323"/>
    <x v="2"/>
    <s v="MA-17995"/>
    <x v="671"/>
    <x v="2"/>
    <s v="United States"/>
    <x v="102"/>
    <x v="17"/>
    <x v="195"/>
    <x v="0"/>
    <x v="1819"/>
    <x v="1"/>
    <x v="4"/>
    <x v="1799"/>
    <x v="5763"/>
    <x v="4"/>
    <x v="0"/>
    <x v="7005"/>
  </r>
  <r>
    <n v="9114"/>
    <x v="4555"/>
    <x v="2"/>
    <x v="303"/>
    <x v="323"/>
    <x v="2"/>
    <s v="MA-17995"/>
    <x v="671"/>
    <x v="2"/>
    <s v="United States"/>
    <x v="102"/>
    <x v="17"/>
    <x v="195"/>
    <x v="0"/>
    <x v="881"/>
    <x v="1"/>
    <x v="8"/>
    <x v="866"/>
    <x v="5764"/>
    <x v="1"/>
    <x v="0"/>
    <x v="7006"/>
  </r>
  <r>
    <n v="9115"/>
    <x v="4556"/>
    <x v="0"/>
    <x v="569"/>
    <x v="1156"/>
    <x v="0"/>
    <s v="EB-13975"/>
    <x v="424"/>
    <x v="1"/>
    <s v="United States"/>
    <x v="1"/>
    <x v="1"/>
    <x v="13"/>
    <x v="1"/>
    <x v="1807"/>
    <x v="2"/>
    <x v="7"/>
    <x v="1788"/>
    <x v="4723"/>
    <x v="2"/>
    <x v="2"/>
    <x v="5610"/>
  </r>
  <r>
    <n v="9116"/>
    <x v="4557"/>
    <x v="3"/>
    <x v="617"/>
    <x v="1312"/>
    <x v="0"/>
    <s v="NS-18505"/>
    <x v="515"/>
    <x v="0"/>
    <s v="United States"/>
    <x v="10"/>
    <x v="9"/>
    <x v="11"/>
    <x v="3"/>
    <x v="1118"/>
    <x v="2"/>
    <x v="7"/>
    <x v="1097"/>
    <x v="5765"/>
    <x v="0"/>
    <x v="10"/>
    <x v="7007"/>
  </r>
  <r>
    <n v="9117"/>
    <x v="4557"/>
    <x v="3"/>
    <x v="617"/>
    <x v="1312"/>
    <x v="0"/>
    <s v="NS-18505"/>
    <x v="515"/>
    <x v="0"/>
    <s v="United States"/>
    <x v="10"/>
    <x v="9"/>
    <x v="11"/>
    <x v="3"/>
    <x v="561"/>
    <x v="0"/>
    <x v="5"/>
    <x v="555"/>
    <x v="1318"/>
    <x v="0"/>
    <x v="2"/>
    <x v="7008"/>
  </r>
  <r>
    <n v="9118"/>
    <x v="4557"/>
    <x v="3"/>
    <x v="617"/>
    <x v="1312"/>
    <x v="0"/>
    <s v="NS-18505"/>
    <x v="515"/>
    <x v="0"/>
    <s v="United States"/>
    <x v="10"/>
    <x v="9"/>
    <x v="11"/>
    <x v="3"/>
    <x v="774"/>
    <x v="0"/>
    <x v="1"/>
    <x v="765"/>
    <x v="5052"/>
    <x v="1"/>
    <x v="4"/>
    <x v="6044"/>
  </r>
  <r>
    <n v="9119"/>
    <x v="4557"/>
    <x v="3"/>
    <x v="617"/>
    <x v="1312"/>
    <x v="0"/>
    <s v="NS-18505"/>
    <x v="515"/>
    <x v="0"/>
    <s v="United States"/>
    <x v="10"/>
    <x v="9"/>
    <x v="11"/>
    <x v="3"/>
    <x v="987"/>
    <x v="1"/>
    <x v="10"/>
    <x v="971"/>
    <x v="5766"/>
    <x v="4"/>
    <x v="2"/>
    <x v="7009"/>
  </r>
  <r>
    <n v="9120"/>
    <x v="4558"/>
    <x v="0"/>
    <x v="112"/>
    <x v="841"/>
    <x v="1"/>
    <s v="RB-19795"/>
    <x v="176"/>
    <x v="2"/>
    <s v="United States"/>
    <x v="1"/>
    <x v="1"/>
    <x v="1"/>
    <x v="1"/>
    <x v="816"/>
    <x v="1"/>
    <x v="2"/>
    <x v="804"/>
    <x v="424"/>
    <x v="3"/>
    <x v="0"/>
    <x v="434"/>
  </r>
  <r>
    <n v="9121"/>
    <x v="4558"/>
    <x v="0"/>
    <x v="112"/>
    <x v="841"/>
    <x v="1"/>
    <s v="RB-19795"/>
    <x v="176"/>
    <x v="2"/>
    <s v="United States"/>
    <x v="1"/>
    <x v="1"/>
    <x v="1"/>
    <x v="1"/>
    <x v="1849"/>
    <x v="1"/>
    <x v="10"/>
    <x v="1828"/>
    <x v="3421"/>
    <x v="2"/>
    <x v="0"/>
    <x v="7010"/>
  </r>
  <r>
    <n v="9122"/>
    <x v="4559"/>
    <x v="3"/>
    <x v="257"/>
    <x v="1051"/>
    <x v="0"/>
    <s v="JK-15325"/>
    <x v="759"/>
    <x v="1"/>
    <s v="United States"/>
    <x v="1"/>
    <x v="1"/>
    <x v="3"/>
    <x v="1"/>
    <x v="95"/>
    <x v="1"/>
    <x v="9"/>
    <x v="95"/>
    <x v="1779"/>
    <x v="3"/>
    <x v="0"/>
    <x v="1896"/>
  </r>
  <r>
    <n v="9123"/>
    <x v="4560"/>
    <x v="3"/>
    <x v="221"/>
    <x v="865"/>
    <x v="3"/>
    <s v="PR-18880"/>
    <x v="701"/>
    <x v="0"/>
    <s v="United States"/>
    <x v="8"/>
    <x v="1"/>
    <x v="9"/>
    <x v="1"/>
    <x v="565"/>
    <x v="1"/>
    <x v="10"/>
    <x v="560"/>
    <x v="4034"/>
    <x v="7"/>
    <x v="0"/>
    <x v="7011"/>
  </r>
  <r>
    <n v="9124"/>
    <x v="4561"/>
    <x v="0"/>
    <x v="491"/>
    <x v="940"/>
    <x v="0"/>
    <s v="EH-13945"/>
    <x v="13"/>
    <x v="0"/>
    <s v="United States"/>
    <x v="10"/>
    <x v="9"/>
    <x v="74"/>
    <x v="3"/>
    <x v="705"/>
    <x v="1"/>
    <x v="8"/>
    <x v="698"/>
    <x v="5767"/>
    <x v="6"/>
    <x v="6"/>
    <x v="7012"/>
  </r>
  <r>
    <n v="9125"/>
    <x v="4562"/>
    <x v="0"/>
    <x v="298"/>
    <x v="428"/>
    <x v="0"/>
    <s v="MA-17560"/>
    <x v="15"/>
    <x v="2"/>
    <s v="United States"/>
    <x v="12"/>
    <x v="5"/>
    <x v="32"/>
    <x v="2"/>
    <x v="740"/>
    <x v="0"/>
    <x v="5"/>
    <x v="33"/>
    <x v="1250"/>
    <x v="1"/>
    <x v="7"/>
    <x v="2976"/>
  </r>
  <r>
    <n v="9126"/>
    <x v="4562"/>
    <x v="0"/>
    <x v="298"/>
    <x v="428"/>
    <x v="0"/>
    <s v="MA-17560"/>
    <x v="15"/>
    <x v="2"/>
    <s v="United States"/>
    <x v="12"/>
    <x v="5"/>
    <x v="32"/>
    <x v="2"/>
    <x v="1533"/>
    <x v="0"/>
    <x v="5"/>
    <x v="1512"/>
    <x v="758"/>
    <x v="4"/>
    <x v="7"/>
    <x v="7013"/>
  </r>
  <r>
    <n v="9127"/>
    <x v="4563"/>
    <x v="1"/>
    <x v="109"/>
    <x v="253"/>
    <x v="1"/>
    <s v="MA-17995"/>
    <x v="671"/>
    <x v="2"/>
    <s v="United States"/>
    <x v="324"/>
    <x v="27"/>
    <x v="403"/>
    <x v="1"/>
    <x v="154"/>
    <x v="1"/>
    <x v="6"/>
    <x v="153"/>
    <x v="5768"/>
    <x v="0"/>
    <x v="0"/>
    <x v="7014"/>
  </r>
  <r>
    <n v="9128"/>
    <x v="4564"/>
    <x v="3"/>
    <x v="1126"/>
    <x v="777"/>
    <x v="1"/>
    <s v="JL-15505"/>
    <x v="145"/>
    <x v="0"/>
    <s v="United States"/>
    <x v="12"/>
    <x v="5"/>
    <x v="32"/>
    <x v="2"/>
    <x v="1751"/>
    <x v="1"/>
    <x v="4"/>
    <x v="1732"/>
    <x v="5769"/>
    <x v="1"/>
    <x v="2"/>
    <x v="7015"/>
  </r>
  <r>
    <n v="9129"/>
    <x v="4565"/>
    <x v="3"/>
    <x v="507"/>
    <x v="559"/>
    <x v="2"/>
    <s v="AS-10045"/>
    <x v="442"/>
    <x v="1"/>
    <s v="United States"/>
    <x v="252"/>
    <x v="21"/>
    <x v="312"/>
    <x v="1"/>
    <x v="735"/>
    <x v="1"/>
    <x v="8"/>
    <x v="727"/>
    <x v="5770"/>
    <x v="3"/>
    <x v="6"/>
    <x v="7016"/>
  </r>
  <r>
    <n v="9130"/>
    <x v="4566"/>
    <x v="0"/>
    <x v="830"/>
    <x v="1028"/>
    <x v="0"/>
    <s v="DC-12850"/>
    <x v="419"/>
    <x v="0"/>
    <s v="United States"/>
    <x v="138"/>
    <x v="24"/>
    <x v="177"/>
    <x v="3"/>
    <x v="1373"/>
    <x v="0"/>
    <x v="0"/>
    <x v="1349"/>
    <x v="5771"/>
    <x v="1"/>
    <x v="5"/>
    <x v="7017"/>
  </r>
  <r>
    <n v="9131"/>
    <x v="4566"/>
    <x v="0"/>
    <x v="830"/>
    <x v="1028"/>
    <x v="0"/>
    <s v="DC-12850"/>
    <x v="419"/>
    <x v="0"/>
    <s v="United States"/>
    <x v="138"/>
    <x v="24"/>
    <x v="177"/>
    <x v="3"/>
    <x v="1132"/>
    <x v="1"/>
    <x v="6"/>
    <x v="1111"/>
    <x v="4067"/>
    <x v="0"/>
    <x v="2"/>
    <x v="7018"/>
  </r>
  <r>
    <n v="9132"/>
    <x v="4567"/>
    <x v="3"/>
    <x v="39"/>
    <x v="777"/>
    <x v="1"/>
    <s v="MD-17860"/>
    <x v="550"/>
    <x v="1"/>
    <s v="United States"/>
    <x v="517"/>
    <x v="39"/>
    <x v="614"/>
    <x v="3"/>
    <x v="1001"/>
    <x v="0"/>
    <x v="5"/>
    <x v="984"/>
    <x v="1302"/>
    <x v="0"/>
    <x v="0"/>
    <x v="1357"/>
  </r>
  <r>
    <n v="9133"/>
    <x v="4567"/>
    <x v="3"/>
    <x v="39"/>
    <x v="777"/>
    <x v="1"/>
    <s v="MD-17860"/>
    <x v="550"/>
    <x v="1"/>
    <s v="United States"/>
    <x v="517"/>
    <x v="39"/>
    <x v="614"/>
    <x v="3"/>
    <x v="586"/>
    <x v="1"/>
    <x v="9"/>
    <x v="581"/>
    <x v="5772"/>
    <x v="1"/>
    <x v="0"/>
    <x v="7019"/>
  </r>
  <r>
    <n v="9134"/>
    <x v="4568"/>
    <x v="1"/>
    <x v="284"/>
    <x v="136"/>
    <x v="1"/>
    <s v="RH-19510"/>
    <x v="563"/>
    <x v="2"/>
    <s v="United States"/>
    <x v="70"/>
    <x v="1"/>
    <x v="88"/>
    <x v="1"/>
    <x v="872"/>
    <x v="2"/>
    <x v="7"/>
    <x v="857"/>
    <x v="5773"/>
    <x v="2"/>
    <x v="2"/>
    <x v="7020"/>
  </r>
  <r>
    <n v="9135"/>
    <x v="4569"/>
    <x v="0"/>
    <x v="408"/>
    <x v="229"/>
    <x v="1"/>
    <s v="TB-21175"/>
    <x v="533"/>
    <x v="1"/>
    <s v="United States"/>
    <x v="481"/>
    <x v="3"/>
    <x v="574"/>
    <x v="0"/>
    <x v="398"/>
    <x v="1"/>
    <x v="4"/>
    <x v="394"/>
    <x v="5222"/>
    <x v="1"/>
    <x v="2"/>
    <x v="6280"/>
  </r>
  <r>
    <n v="9136"/>
    <x v="4569"/>
    <x v="0"/>
    <x v="408"/>
    <x v="229"/>
    <x v="1"/>
    <s v="TB-21175"/>
    <x v="533"/>
    <x v="1"/>
    <s v="United States"/>
    <x v="481"/>
    <x v="3"/>
    <x v="574"/>
    <x v="0"/>
    <x v="391"/>
    <x v="1"/>
    <x v="4"/>
    <x v="387"/>
    <x v="5774"/>
    <x v="7"/>
    <x v="2"/>
    <x v="7021"/>
  </r>
  <r>
    <n v="9137"/>
    <x v="4569"/>
    <x v="0"/>
    <x v="408"/>
    <x v="229"/>
    <x v="1"/>
    <s v="TB-21175"/>
    <x v="533"/>
    <x v="1"/>
    <s v="United States"/>
    <x v="481"/>
    <x v="3"/>
    <x v="574"/>
    <x v="0"/>
    <x v="1671"/>
    <x v="1"/>
    <x v="10"/>
    <x v="1650"/>
    <x v="1518"/>
    <x v="1"/>
    <x v="2"/>
    <x v="7022"/>
  </r>
  <r>
    <n v="9138"/>
    <x v="4570"/>
    <x v="2"/>
    <x v="563"/>
    <x v="682"/>
    <x v="1"/>
    <s v="EB-13930"/>
    <x v="518"/>
    <x v="0"/>
    <s v="United States"/>
    <x v="84"/>
    <x v="2"/>
    <x v="104"/>
    <x v="0"/>
    <x v="997"/>
    <x v="1"/>
    <x v="8"/>
    <x v="980"/>
    <x v="5775"/>
    <x v="0"/>
    <x v="6"/>
    <x v="7023"/>
  </r>
  <r>
    <n v="9139"/>
    <x v="4570"/>
    <x v="2"/>
    <x v="563"/>
    <x v="682"/>
    <x v="1"/>
    <s v="EB-13930"/>
    <x v="518"/>
    <x v="0"/>
    <s v="United States"/>
    <x v="84"/>
    <x v="2"/>
    <x v="104"/>
    <x v="0"/>
    <x v="1409"/>
    <x v="2"/>
    <x v="7"/>
    <x v="1387"/>
    <x v="2171"/>
    <x v="2"/>
    <x v="2"/>
    <x v="5258"/>
  </r>
  <r>
    <n v="9140"/>
    <x v="4571"/>
    <x v="2"/>
    <x v="814"/>
    <x v="1313"/>
    <x v="1"/>
    <s v="BM-11785"/>
    <x v="298"/>
    <x v="0"/>
    <s v="United States"/>
    <x v="452"/>
    <x v="10"/>
    <x v="545"/>
    <x v="2"/>
    <x v="106"/>
    <x v="2"/>
    <x v="11"/>
    <x v="106"/>
    <x v="5519"/>
    <x v="3"/>
    <x v="2"/>
    <x v="7024"/>
  </r>
  <r>
    <n v="9141"/>
    <x v="4572"/>
    <x v="3"/>
    <x v="1033"/>
    <x v="725"/>
    <x v="0"/>
    <s v="BT-11530"/>
    <x v="404"/>
    <x v="2"/>
    <s v="United States"/>
    <x v="1"/>
    <x v="1"/>
    <x v="13"/>
    <x v="1"/>
    <x v="657"/>
    <x v="2"/>
    <x v="11"/>
    <x v="651"/>
    <x v="460"/>
    <x v="0"/>
    <x v="0"/>
    <x v="7025"/>
  </r>
  <r>
    <n v="9142"/>
    <x v="4573"/>
    <x v="0"/>
    <x v="64"/>
    <x v="62"/>
    <x v="2"/>
    <s v="FW-14395"/>
    <x v="783"/>
    <x v="1"/>
    <s v="United States"/>
    <x v="20"/>
    <x v="15"/>
    <x v="164"/>
    <x v="3"/>
    <x v="47"/>
    <x v="2"/>
    <x v="7"/>
    <x v="47"/>
    <x v="3582"/>
    <x v="4"/>
    <x v="0"/>
    <x v="6158"/>
  </r>
  <r>
    <n v="9143"/>
    <x v="4574"/>
    <x v="3"/>
    <x v="968"/>
    <x v="393"/>
    <x v="1"/>
    <s v="RD-19480"/>
    <x v="502"/>
    <x v="0"/>
    <s v="United States"/>
    <x v="98"/>
    <x v="33"/>
    <x v="121"/>
    <x v="1"/>
    <x v="1499"/>
    <x v="1"/>
    <x v="8"/>
    <x v="1478"/>
    <x v="1838"/>
    <x v="0"/>
    <x v="2"/>
    <x v="1971"/>
  </r>
  <r>
    <n v="9144"/>
    <x v="4574"/>
    <x v="3"/>
    <x v="968"/>
    <x v="393"/>
    <x v="1"/>
    <s v="RD-19480"/>
    <x v="502"/>
    <x v="0"/>
    <s v="United States"/>
    <x v="98"/>
    <x v="33"/>
    <x v="121"/>
    <x v="1"/>
    <x v="1807"/>
    <x v="2"/>
    <x v="7"/>
    <x v="1788"/>
    <x v="5776"/>
    <x v="6"/>
    <x v="2"/>
    <x v="7026"/>
  </r>
  <r>
    <n v="9145"/>
    <x v="4574"/>
    <x v="3"/>
    <x v="968"/>
    <x v="393"/>
    <x v="1"/>
    <s v="RD-19480"/>
    <x v="502"/>
    <x v="0"/>
    <s v="United States"/>
    <x v="98"/>
    <x v="33"/>
    <x v="121"/>
    <x v="1"/>
    <x v="95"/>
    <x v="1"/>
    <x v="9"/>
    <x v="95"/>
    <x v="5777"/>
    <x v="2"/>
    <x v="0"/>
    <x v="7027"/>
  </r>
  <r>
    <n v="9146"/>
    <x v="4575"/>
    <x v="1"/>
    <x v="1181"/>
    <x v="488"/>
    <x v="1"/>
    <s v="TP-21130"/>
    <x v="236"/>
    <x v="0"/>
    <s v="United States"/>
    <x v="14"/>
    <x v="10"/>
    <x v="17"/>
    <x v="2"/>
    <x v="605"/>
    <x v="1"/>
    <x v="8"/>
    <x v="600"/>
    <x v="5778"/>
    <x v="1"/>
    <x v="3"/>
    <x v="7028"/>
  </r>
  <r>
    <n v="9147"/>
    <x v="4576"/>
    <x v="0"/>
    <x v="1156"/>
    <x v="1040"/>
    <x v="1"/>
    <s v="CB-12535"/>
    <x v="118"/>
    <x v="1"/>
    <s v="United States"/>
    <x v="140"/>
    <x v="42"/>
    <x v="369"/>
    <x v="3"/>
    <x v="1135"/>
    <x v="2"/>
    <x v="11"/>
    <x v="1114"/>
    <x v="2622"/>
    <x v="0"/>
    <x v="0"/>
    <x v="3067"/>
  </r>
  <r>
    <n v="9148"/>
    <x v="4576"/>
    <x v="0"/>
    <x v="1156"/>
    <x v="1040"/>
    <x v="1"/>
    <s v="CB-12535"/>
    <x v="118"/>
    <x v="1"/>
    <s v="United States"/>
    <x v="140"/>
    <x v="42"/>
    <x v="369"/>
    <x v="3"/>
    <x v="1850"/>
    <x v="1"/>
    <x v="6"/>
    <x v="1829"/>
    <x v="5779"/>
    <x v="5"/>
    <x v="0"/>
    <x v="7029"/>
  </r>
  <r>
    <n v="9149"/>
    <x v="4576"/>
    <x v="0"/>
    <x v="1156"/>
    <x v="1040"/>
    <x v="1"/>
    <s v="CB-12535"/>
    <x v="118"/>
    <x v="1"/>
    <s v="United States"/>
    <x v="140"/>
    <x v="42"/>
    <x v="369"/>
    <x v="3"/>
    <x v="772"/>
    <x v="1"/>
    <x v="4"/>
    <x v="764"/>
    <x v="5780"/>
    <x v="11"/>
    <x v="0"/>
    <x v="7030"/>
  </r>
  <r>
    <n v="9150"/>
    <x v="4577"/>
    <x v="2"/>
    <x v="106"/>
    <x v="104"/>
    <x v="1"/>
    <s v="QJ-19255"/>
    <x v="425"/>
    <x v="1"/>
    <s v="United States"/>
    <x v="66"/>
    <x v="12"/>
    <x v="151"/>
    <x v="2"/>
    <x v="1002"/>
    <x v="1"/>
    <x v="8"/>
    <x v="985"/>
    <x v="5781"/>
    <x v="4"/>
    <x v="0"/>
    <x v="7031"/>
  </r>
  <r>
    <n v="9151"/>
    <x v="4577"/>
    <x v="2"/>
    <x v="106"/>
    <x v="104"/>
    <x v="1"/>
    <s v="QJ-19255"/>
    <x v="425"/>
    <x v="1"/>
    <s v="United States"/>
    <x v="66"/>
    <x v="12"/>
    <x v="151"/>
    <x v="2"/>
    <x v="937"/>
    <x v="1"/>
    <x v="9"/>
    <x v="921"/>
    <x v="5782"/>
    <x v="2"/>
    <x v="9"/>
    <x v="7032"/>
  </r>
  <r>
    <n v="9152"/>
    <x v="4578"/>
    <x v="1"/>
    <x v="496"/>
    <x v="591"/>
    <x v="0"/>
    <s v="KM-16720"/>
    <x v="27"/>
    <x v="0"/>
    <s v="United States"/>
    <x v="418"/>
    <x v="16"/>
    <x v="508"/>
    <x v="1"/>
    <x v="1583"/>
    <x v="1"/>
    <x v="6"/>
    <x v="1565"/>
    <x v="4769"/>
    <x v="0"/>
    <x v="2"/>
    <x v="5677"/>
  </r>
  <r>
    <n v="9153"/>
    <x v="4578"/>
    <x v="1"/>
    <x v="496"/>
    <x v="591"/>
    <x v="0"/>
    <s v="KM-16720"/>
    <x v="27"/>
    <x v="0"/>
    <s v="United States"/>
    <x v="418"/>
    <x v="16"/>
    <x v="508"/>
    <x v="1"/>
    <x v="174"/>
    <x v="2"/>
    <x v="11"/>
    <x v="173"/>
    <x v="5783"/>
    <x v="0"/>
    <x v="2"/>
    <x v="7033"/>
  </r>
  <r>
    <n v="9154"/>
    <x v="4578"/>
    <x v="1"/>
    <x v="496"/>
    <x v="591"/>
    <x v="0"/>
    <s v="KM-16720"/>
    <x v="27"/>
    <x v="0"/>
    <s v="United States"/>
    <x v="418"/>
    <x v="16"/>
    <x v="508"/>
    <x v="1"/>
    <x v="454"/>
    <x v="1"/>
    <x v="6"/>
    <x v="450"/>
    <x v="2309"/>
    <x v="3"/>
    <x v="2"/>
    <x v="7034"/>
  </r>
  <r>
    <n v="9155"/>
    <x v="4579"/>
    <x v="0"/>
    <x v="1147"/>
    <x v="1151"/>
    <x v="0"/>
    <s v="KM-16660"/>
    <x v="730"/>
    <x v="0"/>
    <s v="United States"/>
    <x v="10"/>
    <x v="9"/>
    <x v="11"/>
    <x v="3"/>
    <x v="441"/>
    <x v="0"/>
    <x v="5"/>
    <x v="1710"/>
    <x v="5784"/>
    <x v="0"/>
    <x v="2"/>
    <x v="7035"/>
  </r>
  <r>
    <n v="9156"/>
    <x v="4580"/>
    <x v="2"/>
    <x v="1213"/>
    <x v="1314"/>
    <x v="1"/>
    <s v="IM-15055"/>
    <x v="780"/>
    <x v="0"/>
    <s v="United States"/>
    <x v="98"/>
    <x v="33"/>
    <x v="121"/>
    <x v="1"/>
    <x v="128"/>
    <x v="1"/>
    <x v="10"/>
    <x v="128"/>
    <x v="1598"/>
    <x v="5"/>
    <x v="0"/>
    <x v="1692"/>
  </r>
  <r>
    <n v="9157"/>
    <x v="4581"/>
    <x v="2"/>
    <x v="472"/>
    <x v="338"/>
    <x v="1"/>
    <s v="ML-17395"/>
    <x v="504"/>
    <x v="1"/>
    <s v="United States"/>
    <x v="294"/>
    <x v="43"/>
    <x v="370"/>
    <x v="3"/>
    <x v="473"/>
    <x v="1"/>
    <x v="9"/>
    <x v="469"/>
    <x v="5785"/>
    <x v="0"/>
    <x v="0"/>
    <x v="7036"/>
  </r>
  <r>
    <n v="9158"/>
    <x v="4581"/>
    <x v="2"/>
    <x v="472"/>
    <x v="338"/>
    <x v="1"/>
    <s v="ML-17395"/>
    <x v="504"/>
    <x v="1"/>
    <s v="United States"/>
    <x v="294"/>
    <x v="43"/>
    <x v="370"/>
    <x v="3"/>
    <x v="1673"/>
    <x v="1"/>
    <x v="10"/>
    <x v="1652"/>
    <x v="5786"/>
    <x v="11"/>
    <x v="0"/>
    <x v="7037"/>
  </r>
  <r>
    <n v="9159"/>
    <x v="4581"/>
    <x v="2"/>
    <x v="472"/>
    <x v="338"/>
    <x v="1"/>
    <s v="ML-17395"/>
    <x v="504"/>
    <x v="1"/>
    <s v="United States"/>
    <x v="294"/>
    <x v="43"/>
    <x v="370"/>
    <x v="3"/>
    <x v="721"/>
    <x v="2"/>
    <x v="11"/>
    <x v="713"/>
    <x v="5787"/>
    <x v="6"/>
    <x v="0"/>
    <x v="7038"/>
  </r>
  <r>
    <n v="9160"/>
    <x v="4582"/>
    <x v="0"/>
    <x v="888"/>
    <x v="1128"/>
    <x v="1"/>
    <s v="GH-14410"/>
    <x v="689"/>
    <x v="2"/>
    <s v="United States"/>
    <x v="469"/>
    <x v="18"/>
    <x v="562"/>
    <x v="0"/>
    <x v="308"/>
    <x v="1"/>
    <x v="8"/>
    <x v="305"/>
    <x v="5788"/>
    <x v="1"/>
    <x v="6"/>
    <x v="7039"/>
  </r>
  <r>
    <n v="9161"/>
    <x v="4582"/>
    <x v="0"/>
    <x v="888"/>
    <x v="1128"/>
    <x v="1"/>
    <s v="GH-14410"/>
    <x v="689"/>
    <x v="2"/>
    <s v="United States"/>
    <x v="469"/>
    <x v="18"/>
    <x v="562"/>
    <x v="0"/>
    <x v="741"/>
    <x v="1"/>
    <x v="8"/>
    <x v="732"/>
    <x v="5789"/>
    <x v="2"/>
    <x v="6"/>
    <x v="7040"/>
  </r>
  <r>
    <n v="9162"/>
    <x v="4583"/>
    <x v="0"/>
    <x v="16"/>
    <x v="485"/>
    <x v="1"/>
    <s v="AG-10900"/>
    <x v="151"/>
    <x v="0"/>
    <s v="United States"/>
    <x v="342"/>
    <x v="6"/>
    <x v="423"/>
    <x v="2"/>
    <x v="1368"/>
    <x v="0"/>
    <x v="0"/>
    <x v="1344"/>
    <x v="5790"/>
    <x v="3"/>
    <x v="0"/>
    <x v="7041"/>
  </r>
  <r>
    <n v="9163"/>
    <x v="4583"/>
    <x v="0"/>
    <x v="16"/>
    <x v="485"/>
    <x v="1"/>
    <s v="AG-10900"/>
    <x v="151"/>
    <x v="0"/>
    <s v="United States"/>
    <x v="342"/>
    <x v="6"/>
    <x v="423"/>
    <x v="2"/>
    <x v="629"/>
    <x v="0"/>
    <x v="1"/>
    <x v="623"/>
    <x v="5791"/>
    <x v="1"/>
    <x v="0"/>
    <x v="7042"/>
  </r>
  <r>
    <n v="9164"/>
    <x v="4584"/>
    <x v="1"/>
    <x v="1214"/>
    <x v="888"/>
    <x v="1"/>
    <s v="MG-17695"/>
    <x v="726"/>
    <x v="0"/>
    <s v="United States"/>
    <x v="22"/>
    <x v="10"/>
    <x v="26"/>
    <x v="2"/>
    <x v="1430"/>
    <x v="2"/>
    <x v="11"/>
    <x v="1409"/>
    <x v="480"/>
    <x v="1"/>
    <x v="2"/>
    <x v="2493"/>
  </r>
  <r>
    <n v="9165"/>
    <x v="4584"/>
    <x v="1"/>
    <x v="1214"/>
    <x v="888"/>
    <x v="1"/>
    <s v="MG-17695"/>
    <x v="726"/>
    <x v="0"/>
    <s v="United States"/>
    <x v="22"/>
    <x v="10"/>
    <x v="26"/>
    <x v="2"/>
    <x v="847"/>
    <x v="1"/>
    <x v="9"/>
    <x v="833"/>
    <x v="5792"/>
    <x v="0"/>
    <x v="3"/>
    <x v="7043"/>
  </r>
  <r>
    <n v="9166"/>
    <x v="4585"/>
    <x v="0"/>
    <x v="890"/>
    <x v="674"/>
    <x v="0"/>
    <s v="MJ-17740"/>
    <x v="77"/>
    <x v="0"/>
    <s v="United States"/>
    <x v="70"/>
    <x v="1"/>
    <x v="88"/>
    <x v="1"/>
    <x v="1832"/>
    <x v="2"/>
    <x v="15"/>
    <x v="1811"/>
    <x v="5793"/>
    <x v="4"/>
    <x v="2"/>
    <x v="7044"/>
  </r>
  <r>
    <n v="9167"/>
    <x v="4585"/>
    <x v="0"/>
    <x v="890"/>
    <x v="674"/>
    <x v="0"/>
    <s v="MJ-17740"/>
    <x v="77"/>
    <x v="0"/>
    <s v="United States"/>
    <x v="70"/>
    <x v="1"/>
    <x v="88"/>
    <x v="1"/>
    <x v="976"/>
    <x v="1"/>
    <x v="10"/>
    <x v="961"/>
    <x v="2840"/>
    <x v="7"/>
    <x v="0"/>
    <x v="3157"/>
  </r>
  <r>
    <n v="9168"/>
    <x v="4585"/>
    <x v="0"/>
    <x v="890"/>
    <x v="674"/>
    <x v="0"/>
    <s v="MJ-17740"/>
    <x v="77"/>
    <x v="0"/>
    <s v="United States"/>
    <x v="70"/>
    <x v="1"/>
    <x v="88"/>
    <x v="1"/>
    <x v="1429"/>
    <x v="1"/>
    <x v="9"/>
    <x v="1408"/>
    <x v="2624"/>
    <x v="1"/>
    <x v="0"/>
    <x v="2890"/>
  </r>
  <r>
    <n v="9169"/>
    <x v="4586"/>
    <x v="0"/>
    <x v="543"/>
    <x v="585"/>
    <x v="1"/>
    <s v="SJ-20125"/>
    <x v="319"/>
    <x v="2"/>
    <s v="United States"/>
    <x v="25"/>
    <x v="35"/>
    <x v="129"/>
    <x v="0"/>
    <x v="600"/>
    <x v="1"/>
    <x v="10"/>
    <x v="595"/>
    <x v="5794"/>
    <x v="9"/>
    <x v="0"/>
    <x v="7045"/>
  </r>
  <r>
    <n v="9170"/>
    <x v="4586"/>
    <x v="0"/>
    <x v="543"/>
    <x v="585"/>
    <x v="1"/>
    <s v="SJ-20125"/>
    <x v="319"/>
    <x v="2"/>
    <s v="United States"/>
    <x v="25"/>
    <x v="35"/>
    <x v="129"/>
    <x v="0"/>
    <x v="600"/>
    <x v="1"/>
    <x v="10"/>
    <x v="595"/>
    <x v="1846"/>
    <x v="0"/>
    <x v="0"/>
    <x v="1981"/>
  </r>
  <r>
    <n v="9171"/>
    <x v="4587"/>
    <x v="0"/>
    <x v="49"/>
    <x v="417"/>
    <x v="3"/>
    <s v="LB-16795"/>
    <x v="697"/>
    <x v="2"/>
    <s v="United States"/>
    <x v="475"/>
    <x v="1"/>
    <x v="568"/>
    <x v="1"/>
    <x v="468"/>
    <x v="0"/>
    <x v="5"/>
    <x v="464"/>
    <x v="5795"/>
    <x v="0"/>
    <x v="0"/>
    <x v="7046"/>
  </r>
  <r>
    <n v="9172"/>
    <x v="4587"/>
    <x v="0"/>
    <x v="49"/>
    <x v="417"/>
    <x v="3"/>
    <s v="LB-16795"/>
    <x v="697"/>
    <x v="2"/>
    <s v="United States"/>
    <x v="475"/>
    <x v="1"/>
    <x v="568"/>
    <x v="1"/>
    <x v="1052"/>
    <x v="1"/>
    <x v="10"/>
    <x v="1032"/>
    <x v="3642"/>
    <x v="7"/>
    <x v="0"/>
    <x v="4156"/>
  </r>
  <r>
    <n v="9173"/>
    <x v="4587"/>
    <x v="0"/>
    <x v="49"/>
    <x v="417"/>
    <x v="3"/>
    <s v="LB-16795"/>
    <x v="697"/>
    <x v="2"/>
    <s v="United States"/>
    <x v="475"/>
    <x v="1"/>
    <x v="568"/>
    <x v="1"/>
    <x v="878"/>
    <x v="1"/>
    <x v="4"/>
    <x v="863"/>
    <x v="5796"/>
    <x v="1"/>
    <x v="0"/>
    <x v="7047"/>
  </r>
  <r>
    <n v="9174"/>
    <x v="4587"/>
    <x v="0"/>
    <x v="49"/>
    <x v="417"/>
    <x v="3"/>
    <s v="LB-16795"/>
    <x v="697"/>
    <x v="2"/>
    <s v="United States"/>
    <x v="475"/>
    <x v="1"/>
    <x v="568"/>
    <x v="1"/>
    <x v="588"/>
    <x v="1"/>
    <x v="12"/>
    <x v="583"/>
    <x v="996"/>
    <x v="1"/>
    <x v="0"/>
    <x v="1035"/>
  </r>
  <r>
    <n v="9175"/>
    <x v="4588"/>
    <x v="3"/>
    <x v="492"/>
    <x v="1055"/>
    <x v="0"/>
    <s v="SB-20185"/>
    <x v="766"/>
    <x v="0"/>
    <s v="United States"/>
    <x v="239"/>
    <x v="4"/>
    <x v="297"/>
    <x v="1"/>
    <x v="993"/>
    <x v="2"/>
    <x v="7"/>
    <x v="976"/>
    <x v="981"/>
    <x v="1"/>
    <x v="2"/>
    <x v="3306"/>
  </r>
  <r>
    <n v="9176"/>
    <x v="4588"/>
    <x v="3"/>
    <x v="492"/>
    <x v="1055"/>
    <x v="0"/>
    <s v="SB-20185"/>
    <x v="766"/>
    <x v="0"/>
    <s v="United States"/>
    <x v="239"/>
    <x v="4"/>
    <x v="297"/>
    <x v="1"/>
    <x v="988"/>
    <x v="1"/>
    <x v="10"/>
    <x v="972"/>
    <x v="541"/>
    <x v="1"/>
    <x v="0"/>
    <x v="551"/>
  </r>
  <r>
    <n v="9177"/>
    <x v="4589"/>
    <x v="0"/>
    <x v="690"/>
    <x v="243"/>
    <x v="1"/>
    <s v="CC-12610"/>
    <x v="566"/>
    <x v="1"/>
    <s v="United States"/>
    <x v="316"/>
    <x v="18"/>
    <x v="394"/>
    <x v="0"/>
    <x v="303"/>
    <x v="1"/>
    <x v="8"/>
    <x v="300"/>
    <x v="762"/>
    <x v="1"/>
    <x v="6"/>
    <x v="7048"/>
  </r>
  <r>
    <n v="9178"/>
    <x v="4590"/>
    <x v="0"/>
    <x v="696"/>
    <x v="1058"/>
    <x v="1"/>
    <s v="DP-13000"/>
    <x v="24"/>
    <x v="0"/>
    <s v="United States"/>
    <x v="20"/>
    <x v="15"/>
    <x v="45"/>
    <x v="3"/>
    <x v="1709"/>
    <x v="2"/>
    <x v="7"/>
    <x v="1689"/>
    <x v="62"/>
    <x v="0"/>
    <x v="0"/>
    <x v="7049"/>
  </r>
  <r>
    <n v="9179"/>
    <x v="4590"/>
    <x v="0"/>
    <x v="696"/>
    <x v="1058"/>
    <x v="1"/>
    <s v="DP-13000"/>
    <x v="24"/>
    <x v="0"/>
    <s v="United States"/>
    <x v="20"/>
    <x v="15"/>
    <x v="45"/>
    <x v="3"/>
    <x v="1559"/>
    <x v="1"/>
    <x v="6"/>
    <x v="1540"/>
    <x v="5797"/>
    <x v="7"/>
    <x v="0"/>
    <x v="7050"/>
  </r>
  <r>
    <n v="9180"/>
    <x v="4591"/>
    <x v="3"/>
    <x v="783"/>
    <x v="825"/>
    <x v="1"/>
    <s v="JL-15505"/>
    <x v="145"/>
    <x v="0"/>
    <s v="United States"/>
    <x v="223"/>
    <x v="1"/>
    <x v="278"/>
    <x v="1"/>
    <x v="1538"/>
    <x v="2"/>
    <x v="7"/>
    <x v="1517"/>
    <x v="5798"/>
    <x v="1"/>
    <x v="2"/>
    <x v="7051"/>
  </r>
  <r>
    <n v="9181"/>
    <x v="4591"/>
    <x v="3"/>
    <x v="783"/>
    <x v="825"/>
    <x v="1"/>
    <s v="JL-15505"/>
    <x v="145"/>
    <x v="0"/>
    <s v="United States"/>
    <x v="223"/>
    <x v="1"/>
    <x v="278"/>
    <x v="1"/>
    <x v="591"/>
    <x v="1"/>
    <x v="8"/>
    <x v="586"/>
    <x v="1655"/>
    <x v="1"/>
    <x v="2"/>
    <x v="4063"/>
  </r>
  <r>
    <n v="9182"/>
    <x v="4591"/>
    <x v="3"/>
    <x v="783"/>
    <x v="825"/>
    <x v="1"/>
    <s v="JL-15505"/>
    <x v="145"/>
    <x v="0"/>
    <s v="United States"/>
    <x v="223"/>
    <x v="1"/>
    <x v="278"/>
    <x v="1"/>
    <x v="1645"/>
    <x v="1"/>
    <x v="8"/>
    <x v="1625"/>
    <x v="5799"/>
    <x v="1"/>
    <x v="2"/>
    <x v="7052"/>
  </r>
  <r>
    <n v="9183"/>
    <x v="4591"/>
    <x v="3"/>
    <x v="783"/>
    <x v="825"/>
    <x v="1"/>
    <s v="JL-15505"/>
    <x v="145"/>
    <x v="0"/>
    <s v="United States"/>
    <x v="223"/>
    <x v="1"/>
    <x v="278"/>
    <x v="1"/>
    <x v="1775"/>
    <x v="2"/>
    <x v="11"/>
    <x v="1756"/>
    <x v="5800"/>
    <x v="4"/>
    <x v="0"/>
    <x v="7053"/>
  </r>
  <r>
    <n v="9184"/>
    <x v="4591"/>
    <x v="3"/>
    <x v="783"/>
    <x v="825"/>
    <x v="1"/>
    <s v="JL-15505"/>
    <x v="145"/>
    <x v="0"/>
    <s v="United States"/>
    <x v="223"/>
    <x v="1"/>
    <x v="278"/>
    <x v="1"/>
    <x v="314"/>
    <x v="1"/>
    <x v="10"/>
    <x v="311"/>
    <x v="335"/>
    <x v="0"/>
    <x v="0"/>
    <x v="342"/>
  </r>
  <r>
    <n v="9185"/>
    <x v="4591"/>
    <x v="3"/>
    <x v="783"/>
    <x v="825"/>
    <x v="1"/>
    <s v="JL-15505"/>
    <x v="145"/>
    <x v="0"/>
    <s v="United States"/>
    <x v="223"/>
    <x v="1"/>
    <x v="278"/>
    <x v="1"/>
    <x v="28"/>
    <x v="0"/>
    <x v="5"/>
    <x v="28"/>
    <x v="2678"/>
    <x v="7"/>
    <x v="0"/>
    <x v="1398"/>
  </r>
  <r>
    <n v="9186"/>
    <x v="4591"/>
    <x v="3"/>
    <x v="783"/>
    <x v="825"/>
    <x v="1"/>
    <s v="JL-15505"/>
    <x v="145"/>
    <x v="0"/>
    <s v="United States"/>
    <x v="223"/>
    <x v="1"/>
    <x v="278"/>
    <x v="1"/>
    <x v="1851"/>
    <x v="0"/>
    <x v="1"/>
    <x v="1830"/>
    <x v="5801"/>
    <x v="7"/>
    <x v="2"/>
    <x v="7054"/>
  </r>
  <r>
    <n v="9187"/>
    <x v="4591"/>
    <x v="3"/>
    <x v="783"/>
    <x v="825"/>
    <x v="1"/>
    <s v="JL-15505"/>
    <x v="145"/>
    <x v="0"/>
    <s v="United States"/>
    <x v="223"/>
    <x v="1"/>
    <x v="278"/>
    <x v="1"/>
    <x v="1218"/>
    <x v="1"/>
    <x v="9"/>
    <x v="1193"/>
    <x v="5802"/>
    <x v="2"/>
    <x v="0"/>
    <x v="7055"/>
  </r>
  <r>
    <n v="9188"/>
    <x v="4592"/>
    <x v="1"/>
    <x v="291"/>
    <x v="454"/>
    <x v="1"/>
    <s v="SM-20320"/>
    <x v="598"/>
    <x v="2"/>
    <s v="United States"/>
    <x v="227"/>
    <x v="9"/>
    <x v="283"/>
    <x v="3"/>
    <x v="482"/>
    <x v="1"/>
    <x v="14"/>
    <x v="33"/>
    <x v="4273"/>
    <x v="0"/>
    <x v="2"/>
    <x v="7056"/>
  </r>
  <r>
    <n v="9189"/>
    <x v="4592"/>
    <x v="1"/>
    <x v="291"/>
    <x v="454"/>
    <x v="1"/>
    <s v="SM-20320"/>
    <x v="598"/>
    <x v="2"/>
    <s v="United States"/>
    <x v="227"/>
    <x v="9"/>
    <x v="283"/>
    <x v="3"/>
    <x v="234"/>
    <x v="2"/>
    <x v="11"/>
    <x v="232"/>
    <x v="5018"/>
    <x v="4"/>
    <x v="2"/>
    <x v="7057"/>
  </r>
  <r>
    <n v="9190"/>
    <x v="4592"/>
    <x v="1"/>
    <x v="291"/>
    <x v="454"/>
    <x v="1"/>
    <s v="SM-20320"/>
    <x v="598"/>
    <x v="2"/>
    <s v="United States"/>
    <x v="227"/>
    <x v="9"/>
    <x v="283"/>
    <x v="3"/>
    <x v="942"/>
    <x v="1"/>
    <x v="4"/>
    <x v="926"/>
    <x v="5803"/>
    <x v="5"/>
    <x v="2"/>
    <x v="7058"/>
  </r>
  <r>
    <n v="9191"/>
    <x v="4592"/>
    <x v="1"/>
    <x v="291"/>
    <x v="454"/>
    <x v="1"/>
    <s v="SM-20320"/>
    <x v="598"/>
    <x v="2"/>
    <s v="United States"/>
    <x v="227"/>
    <x v="9"/>
    <x v="283"/>
    <x v="3"/>
    <x v="896"/>
    <x v="1"/>
    <x v="8"/>
    <x v="880"/>
    <x v="5804"/>
    <x v="0"/>
    <x v="6"/>
    <x v="7059"/>
  </r>
  <r>
    <n v="9192"/>
    <x v="4592"/>
    <x v="1"/>
    <x v="291"/>
    <x v="454"/>
    <x v="1"/>
    <s v="SM-20320"/>
    <x v="598"/>
    <x v="2"/>
    <s v="United States"/>
    <x v="227"/>
    <x v="9"/>
    <x v="283"/>
    <x v="3"/>
    <x v="759"/>
    <x v="1"/>
    <x v="10"/>
    <x v="750"/>
    <x v="2000"/>
    <x v="0"/>
    <x v="2"/>
    <x v="2152"/>
  </r>
  <r>
    <n v="9193"/>
    <x v="4593"/>
    <x v="1"/>
    <x v="121"/>
    <x v="545"/>
    <x v="1"/>
    <s v="BB-10990"/>
    <x v="121"/>
    <x v="1"/>
    <s v="United States"/>
    <x v="52"/>
    <x v="5"/>
    <x v="65"/>
    <x v="2"/>
    <x v="301"/>
    <x v="1"/>
    <x v="8"/>
    <x v="298"/>
    <x v="5805"/>
    <x v="3"/>
    <x v="3"/>
    <x v="7060"/>
  </r>
  <r>
    <n v="9194"/>
    <x v="4593"/>
    <x v="1"/>
    <x v="121"/>
    <x v="545"/>
    <x v="1"/>
    <s v="BB-10990"/>
    <x v="121"/>
    <x v="1"/>
    <s v="United States"/>
    <x v="52"/>
    <x v="5"/>
    <x v="65"/>
    <x v="2"/>
    <x v="883"/>
    <x v="2"/>
    <x v="7"/>
    <x v="1471"/>
    <x v="3532"/>
    <x v="0"/>
    <x v="2"/>
    <x v="4023"/>
  </r>
  <r>
    <n v="9195"/>
    <x v="4594"/>
    <x v="2"/>
    <x v="953"/>
    <x v="546"/>
    <x v="1"/>
    <s v="PB-19150"/>
    <x v="171"/>
    <x v="0"/>
    <s v="United States"/>
    <x v="418"/>
    <x v="16"/>
    <x v="508"/>
    <x v="1"/>
    <x v="1257"/>
    <x v="1"/>
    <x v="14"/>
    <x v="1232"/>
    <x v="2758"/>
    <x v="3"/>
    <x v="2"/>
    <x v="7061"/>
  </r>
  <r>
    <n v="9196"/>
    <x v="4594"/>
    <x v="2"/>
    <x v="953"/>
    <x v="546"/>
    <x v="1"/>
    <s v="PB-19150"/>
    <x v="171"/>
    <x v="0"/>
    <s v="United States"/>
    <x v="418"/>
    <x v="16"/>
    <x v="508"/>
    <x v="1"/>
    <x v="1365"/>
    <x v="2"/>
    <x v="11"/>
    <x v="1539"/>
    <x v="5806"/>
    <x v="4"/>
    <x v="2"/>
    <x v="7062"/>
  </r>
  <r>
    <n v="9197"/>
    <x v="4595"/>
    <x v="2"/>
    <x v="1025"/>
    <x v="8"/>
    <x v="1"/>
    <s v="GM-14680"/>
    <x v="411"/>
    <x v="0"/>
    <s v="United States"/>
    <x v="49"/>
    <x v="1"/>
    <x v="58"/>
    <x v="1"/>
    <x v="1673"/>
    <x v="1"/>
    <x v="10"/>
    <x v="1652"/>
    <x v="792"/>
    <x v="0"/>
    <x v="0"/>
    <x v="7063"/>
  </r>
  <r>
    <n v="9198"/>
    <x v="4595"/>
    <x v="2"/>
    <x v="1025"/>
    <x v="8"/>
    <x v="1"/>
    <s v="GM-14680"/>
    <x v="411"/>
    <x v="0"/>
    <s v="United States"/>
    <x v="49"/>
    <x v="1"/>
    <x v="58"/>
    <x v="1"/>
    <x v="1118"/>
    <x v="2"/>
    <x v="7"/>
    <x v="1097"/>
    <x v="5807"/>
    <x v="2"/>
    <x v="2"/>
    <x v="7064"/>
  </r>
  <r>
    <n v="9199"/>
    <x v="4595"/>
    <x v="2"/>
    <x v="1025"/>
    <x v="8"/>
    <x v="1"/>
    <s v="GM-14680"/>
    <x v="411"/>
    <x v="0"/>
    <s v="United States"/>
    <x v="49"/>
    <x v="1"/>
    <x v="58"/>
    <x v="1"/>
    <x v="1726"/>
    <x v="1"/>
    <x v="14"/>
    <x v="1704"/>
    <x v="5808"/>
    <x v="5"/>
    <x v="0"/>
    <x v="7065"/>
  </r>
  <r>
    <n v="9200"/>
    <x v="4595"/>
    <x v="2"/>
    <x v="1025"/>
    <x v="8"/>
    <x v="1"/>
    <s v="GM-14680"/>
    <x v="411"/>
    <x v="0"/>
    <s v="United States"/>
    <x v="49"/>
    <x v="1"/>
    <x v="58"/>
    <x v="1"/>
    <x v="1476"/>
    <x v="0"/>
    <x v="1"/>
    <x v="1454"/>
    <x v="5809"/>
    <x v="7"/>
    <x v="2"/>
    <x v="7066"/>
  </r>
  <r>
    <n v="9201"/>
    <x v="4596"/>
    <x v="0"/>
    <x v="508"/>
    <x v="550"/>
    <x v="2"/>
    <s v="NR-18550"/>
    <x v="749"/>
    <x v="0"/>
    <s v="United States"/>
    <x v="275"/>
    <x v="30"/>
    <x v="346"/>
    <x v="3"/>
    <x v="430"/>
    <x v="0"/>
    <x v="0"/>
    <x v="425"/>
    <x v="5810"/>
    <x v="7"/>
    <x v="0"/>
    <x v="7067"/>
  </r>
  <r>
    <n v="9202"/>
    <x v="4596"/>
    <x v="0"/>
    <x v="508"/>
    <x v="550"/>
    <x v="2"/>
    <s v="NR-18550"/>
    <x v="749"/>
    <x v="0"/>
    <s v="United States"/>
    <x v="275"/>
    <x v="30"/>
    <x v="346"/>
    <x v="3"/>
    <x v="382"/>
    <x v="1"/>
    <x v="8"/>
    <x v="378"/>
    <x v="5811"/>
    <x v="7"/>
    <x v="0"/>
    <x v="7068"/>
  </r>
  <r>
    <n v="9203"/>
    <x v="4597"/>
    <x v="0"/>
    <x v="859"/>
    <x v="121"/>
    <x v="1"/>
    <s v="EH-13765"/>
    <x v="553"/>
    <x v="1"/>
    <s v="United States"/>
    <x v="20"/>
    <x v="15"/>
    <x v="164"/>
    <x v="3"/>
    <x v="1224"/>
    <x v="1"/>
    <x v="8"/>
    <x v="1199"/>
    <x v="1528"/>
    <x v="1"/>
    <x v="2"/>
    <x v="7069"/>
  </r>
  <r>
    <n v="9204"/>
    <x v="4597"/>
    <x v="0"/>
    <x v="859"/>
    <x v="121"/>
    <x v="1"/>
    <s v="EH-13765"/>
    <x v="553"/>
    <x v="1"/>
    <s v="United States"/>
    <x v="20"/>
    <x v="15"/>
    <x v="164"/>
    <x v="3"/>
    <x v="1243"/>
    <x v="1"/>
    <x v="6"/>
    <x v="1217"/>
    <x v="1164"/>
    <x v="2"/>
    <x v="0"/>
    <x v="7070"/>
  </r>
  <r>
    <n v="9205"/>
    <x v="4598"/>
    <x v="0"/>
    <x v="49"/>
    <x v="455"/>
    <x v="1"/>
    <s v="FH-14365"/>
    <x v="92"/>
    <x v="1"/>
    <s v="United States"/>
    <x v="1"/>
    <x v="1"/>
    <x v="25"/>
    <x v="1"/>
    <x v="130"/>
    <x v="1"/>
    <x v="6"/>
    <x v="130"/>
    <x v="4173"/>
    <x v="8"/>
    <x v="0"/>
    <x v="7071"/>
  </r>
  <r>
    <n v="9206"/>
    <x v="4599"/>
    <x v="0"/>
    <x v="438"/>
    <x v="180"/>
    <x v="3"/>
    <s v="BT-11680"/>
    <x v="537"/>
    <x v="0"/>
    <s v="United States"/>
    <x v="451"/>
    <x v="29"/>
    <x v="544"/>
    <x v="3"/>
    <x v="923"/>
    <x v="1"/>
    <x v="6"/>
    <x v="906"/>
    <x v="1154"/>
    <x v="1"/>
    <x v="0"/>
    <x v="1197"/>
  </r>
  <r>
    <n v="9207"/>
    <x v="4599"/>
    <x v="0"/>
    <x v="438"/>
    <x v="180"/>
    <x v="3"/>
    <s v="BT-11680"/>
    <x v="537"/>
    <x v="0"/>
    <s v="United States"/>
    <x v="451"/>
    <x v="29"/>
    <x v="544"/>
    <x v="3"/>
    <x v="1723"/>
    <x v="1"/>
    <x v="10"/>
    <x v="1701"/>
    <x v="187"/>
    <x v="8"/>
    <x v="0"/>
    <x v="189"/>
  </r>
  <r>
    <n v="9208"/>
    <x v="4600"/>
    <x v="3"/>
    <x v="646"/>
    <x v="636"/>
    <x v="1"/>
    <s v="AB-10105"/>
    <x v="455"/>
    <x v="0"/>
    <s v="United States"/>
    <x v="41"/>
    <x v="10"/>
    <x v="50"/>
    <x v="2"/>
    <x v="1350"/>
    <x v="2"/>
    <x v="11"/>
    <x v="1327"/>
    <x v="5812"/>
    <x v="1"/>
    <x v="2"/>
    <x v="7072"/>
  </r>
  <r>
    <n v="9209"/>
    <x v="4601"/>
    <x v="3"/>
    <x v="646"/>
    <x v="527"/>
    <x v="0"/>
    <s v="SC-20230"/>
    <x v="554"/>
    <x v="1"/>
    <s v="United States"/>
    <x v="4"/>
    <x v="4"/>
    <x v="59"/>
    <x v="1"/>
    <x v="1229"/>
    <x v="1"/>
    <x v="4"/>
    <x v="1203"/>
    <x v="5813"/>
    <x v="7"/>
    <x v="0"/>
    <x v="7073"/>
  </r>
  <r>
    <n v="9210"/>
    <x v="4602"/>
    <x v="3"/>
    <x v="157"/>
    <x v="93"/>
    <x v="0"/>
    <s v="RS-19870"/>
    <x v="789"/>
    <x v="2"/>
    <s v="United States"/>
    <x v="140"/>
    <x v="23"/>
    <x v="223"/>
    <x v="2"/>
    <x v="1047"/>
    <x v="1"/>
    <x v="12"/>
    <x v="1027"/>
    <x v="6"/>
    <x v="7"/>
    <x v="0"/>
    <x v="7074"/>
  </r>
  <r>
    <n v="9211"/>
    <x v="4602"/>
    <x v="3"/>
    <x v="157"/>
    <x v="93"/>
    <x v="0"/>
    <s v="RS-19870"/>
    <x v="789"/>
    <x v="2"/>
    <s v="United States"/>
    <x v="140"/>
    <x v="23"/>
    <x v="223"/>
    <x v="2"/>
    <x v="751"/>
    <x v="1"/>
    <x v="8"/>
    <x v="742"/>
    <x v="5592"/>
    <x v="1"/>
    <x v="0"/>
    <x v="6787"/>
  </r>
  <r>
    <n v="9212"/>
    <x v="4603"/>
    <x v="1"/>
    <x v="948"/>
    <x v="1227"/>
    <x v="1"/>
    <s v="AI-10855"/>
    <x v="482"/>
    <x v="0"/>
    <s v="United States"/>
    <x v="43"/>
    <x v="1"/>
    <x v="52"/>
    <x v="1"/>
    <x v="272"/>
    <x v="1"/>
    <x v="10"/>
    <x v="269"/>
    <x v="541"/>
    <x v="1"/>
    <x v="0"/>
    <x v="551"/>
  </r>
  <r>
    <n v="9213"/>
    <x v="4604"/>
    <x v="2"/>
    <x v="589"/>
    <x v="345"/>
    <x v="1"/>
    <s v="DJ-13420"/>
    <x v="249"/>
    <x v="1"/>
    <s v="United States"/>
    <x v="8"/>
    <x v="1"/>
    <x v="94"/>
    <x v="1"/>
    <x v="63"/>
    <x v="0"/>
    <x v="5"/>
    <x v="63"/>
    <x v="1155"/>
    <x v="0"/>
    <x v="0"/>
    <x v="1198"/>
  </r>
  <r>
    <n v="9214"/>
    <x v="4604"/>
    <x v="2"/>
    <x v="589"/>
    <x v="345"/>
    <x v="1"/>
    <s v="DJ-13420"/>
    <x v="249"/>
    <x v="1"/>
    <s v="United States"/>
    <x v="8"/>
    <x v="1"/>
    <x v="94"/>
    <x v="1"/>
    <x v="1092"/>
    <x v="0"/>
    <x v="5"/>
    <x v="1073"/>
    <x v="4092"/>
    <x v="1"/>
    <x v="0"/>
    <x v="7075"/>
  </r>
  <r>
    <n v="9215"/>
    <x v="4605"/>
    <x v="3"/>
    <x v="1033"/>
    <x v="725"/>
    <x v="2"/>
    <s v="BF-10975"/>
    <x v="541"/>
    <x v="1"/>
    <s v="United States"/>
    <x v="10"/>
    <x v="9"/>
    <x v="74"/>
    <x v="3"/>
    <x v="1852"/>
    <x v="1"/>
    <x v="2"/>
    <x v="1831"/>
    <x v="5814"/>
    <x v="3"/>
    <x v="2"/>
    <x v="7076"/>
  </r>
  <r>
    <n v="9216"/>
    <x v="4606"/>
    <x v="0"/>
    <x v="831"/>
    <x v="482"/>
    <x v="1"/>
    <s v="TH-21235"/>
    <x v="260"/>
    <x v="1"/>
    <s v="United States"/>
    <x v="1"/>
    <x v="1"/>
    <x v="13"/>
    <x v="1"/>
    <x v="498"/>
    <x v="1"/>
    <x v="10"/>
    <x v="493"/>
    <x v="56"/>
    <x v="2"/>
    <x v="0"/>
    <x v="56"/>
  </r>
  <r>
    <n v="9217"/>
    <x v="4607"/>
    <x v="3"/>
    <x v="221"/>
    <x v="524"/>
    <x v="1"/>
    <s v="JG-15310"/>
    <x v="684"/>
    <x v="1"/>
    <s v="United States"/>
    <x v="372"/>
    <x v="5"/>
    <x v="455"/>
    <x v="2"/>
    <x v="14"/>
    <x v="1"/>
    <x v="9"/>
    <x v="14"/>
    <x v="5815"/>
    <x v="7"/>
    <x v="3"/>
    <x v="7077"/>
  </r>
  <r>
    <n v="9218"/>
    <x v="4608"/>
    <x v="3"/>
    <x v="237"/>
    <x v="251"/>
    <x v="2"/>
    <s v="AW-10930"/>
    <x v="585"/>
    <x v="2"/>
    <s v="United States"/>
    <x v="31"/>
    <x v="11"/>
    <x v="39"/>
    <x v="2"/>
    <x v="661"/>
    <x v="1"/>
    <x v="12"/>
    <x v="655"/>
    <x v="770"/>
    <x v="0"/>
    <x v="0"/>
    <x v="792"/>
  </r>
  <r>
    <n v="9219"/>
    <x v="4609"/>
    <x v="1"/>
    <x v="748"/>
    <x v="918"/>
    <x v="1"/>
    <s v="JW-15955"/>
    <x v="527"/>
    <x v="0"/>
    <s v="United States"/>
    <x v="10"/>
    <x v="9"/>
    <x v="74"/>
    <x v="3"/>
    <x v="861"/>
    <x v="1"/>
    <x v="4"/>
    <x v="847"/>
    <x v="5219"/>
    <x v="3"/>
    <x v="2"/>
    <x v="7078"/>
  </r>
  <r>
    <n v="9220"/>
    <x v="4609"/>
    <x v="1"/>
    <x v="748"/>
    <x v="918"/>
    <x v="1"/>
    <s v="JW-15955"/>
    <x v="527"/>
    <x v="0"/>
    <s v="United States"/>
    <x v="10"/>
    <x v="9"/>
    <x v="74"/>
    <x v="3"/>
    <x v="1333"/>
    <x v="0"/>
    <x v="0"/>
    <x v="1309"/>
    <x v="5771"/>
    <x v="1"/>
    <x v="5"/>
    <x v="7079"/>
  </r>
  <r>
    <n v="9221"/>
    <x v="4610"/>
    <x v="3"/>
    <x v="119"/>
    <x v="518"/>
    <x v="2"/>
    <s v="MH-18025"/>
    <x v="659"/>
    <x v="0"/>
    <s v="United States"/>
    <x v="240"/>
    <x v="28"/>
    <x v="298"/>
    <x v="0"/>
    <x v="1238"/>
    <x v="1"/>
    <x v="2"/>
    <x v="1212"/>
    <x v="469"/>
    <x v="1"/>
    <x v="0"/>
    <x v="5458"/>
  </r>
  <r>
    <n v="9222"/>
    <x v="4610"/>
    <x v="3"/>
    <x v="119"/>
    <x v="518"/>
    <x v="2"/>
    <s v="MH-18025"/>
    <x v="659"/>
    <x v="0"/>
    <s v="United States"/>
    <x v="240"/>
    <x v="28"/>
    <x v="298"/>
    <x v="0"/>
    <x v="215"/>
    <x v="0"/>
    <x v="3"/>
    <x v="214"/>
    <x v="5816"/>
    <x v="4"/>
    <x v="0"/>
    <x v="7080"/>
  </r>
  <r>
    <n v="9223"/>
    <x v="4610"/>
    <x v="3"/>
    <x v="119"/>
    <x v="518"/>
    <x v="2"/>
    <s v="MH-18025"/>
    <x v="659"/>
    <x v="0"/>
    <s v="United States"/>
    <x v="240"/>
    <x v="28"/>
    <x v="298"/>
    <x v="0"/>
    <x v="1114"/>
    <x v="1"/>
    <x v="10"/>
    <x v="1094"/>
    <x v="243"/>
    <x v="4"/>
    <x v="0"/>
    <x v="245"/>
  </r>
  <r>
    <n v="9224"/>
    <x v="4611"/>
    <x v="3"/>
    <x v="259"/>
    <x v="276"/>
    <x v="3"/>
    <s v="FM-14290"/>
    <x v="86"/>
    <x v="2"/>
    <s v="United States"/>
    <x v="518"/>
    <x v="5"/>
    <x v="615"/>
    <x v="2"/>
    <x v="1375"/>
    <x v="1"/>
    <x v="8"/>
    <x v="1351"/>
    <x v="5817"/>
    <x v="5"/>
    <x v="3"/>
    <x v="7081"/>
  </r>
  <r>
    <n v="9225"/>
    <x v="4611"/>
    <x v="3"/>
    <x v="259"/>
    <x v="276"/>
    <x v="3"/>
    <s v="FM-14290"/>
    <x v="86"/>
    <x v="2"/>
    <s v="United States"/>
    <x v="518"/>
    <x v="5"/>
    <x v="615"/>
    <x v="2"/>
    <x v="653"/>
    <x v="1"/>
    <x v="8"/>
    <x v="647"/>
    <x v="5818"/>
    <x v="0"/>
    <x v="3"/>
    <x v="7082"/>
  </r>
  <r>
    <n v="9226"/>
    <x v="4611"/>
    <x v="3"/>
    <x v="259"/>
    <x v="276"/>
    <x v="3"/>
    <s v="FM-14290"/>
    <x v="86"/>
    <x v="2"/>
    <s v="United States"/>
    <x v="518"/>
    <x v="5"/>
    <x v="615"/>
    <x v="2"/>
    <x v="1499"/>
    <x v="1"/>
    <x v="8"/>
    <x v="1478"/>
    <x v="5819"/>
    <x v="4"/>
    <x v="3"/>
    <x v="7083"/>
  </r>
  <r>
    <n v="9227"/>
    <x v="4611"/>
    <x v="3"/>
    <x v="259"/>
    <x v="276"/>
    <x v="3"/>
    <s v="FM-14290"/>
    <x v="86"/>
    <x v="2"/>
    <s v="United States"/>
    <x v="518"/>
    <x v="5"/>
    <x v="615"/>
    <x v="2"/>
    <x v="210"/>
    <x v="1"/>
    <x v="4"/>
    <x v="209"/>
    <x v="5820"/>
    <x v="1"/>
    <x v="2"/>
    <x v="7084"/>
  </r>
  <r>
    <n v="9228"/>
    <x v="4612"/>
    <x v="3"/>
    <x v="498"/>
    <x v="540"/>
    <x v="1"/>
    <s v="GZ-14545"/>
    <x v="433"/>
    <x v="1"/>
    <s v="United States"/>
    <x v="1"/>
    <x v="1"/>
    <x v="141"/>
    <x v="1"/>
    <x v="1309"/>
    <x v="1"/>
    <x v="9"/>
    <x v="1285"/>
    <x v="5821"/>
    <x v="3"/>
    <x v="0"/>
    <x v="7085"/>
  </r>
  <r>
    <n v="9229"/>
    <x v="4613"/>
    <x v="2"/>
    <x v="935"/>
    <x v="1082"/>
    <x v="3"/>
    <s v="TC-21535"/>
    <x v="426"/>
    <x v="2"/>
    <s v="United States"/>
    <x v="1"/>
    <x v="1"/>
    <x v="13"/>
    <x v="1"/>
    <x v="59"/>
    <x v="1"/>
    <x v="6"/>
    <x v="59"/>
    <x v="1336"/>
    <x v="4"/>
    <x v="0"/>
    <x v="1394"/>
  </r>
  <r>
    <n v="9230"/>
    <x v="4614"/>
    <x v="3"/>
    <x v="283"/>
    <x v="239"/>
    <x v="2"/>
    <s v="TB-21520"/>
    <x v="14"/>
    <x v="0"/>
    <s v="United States"/>
    <x v="1"/>
    <x v="1"/>
    <x v="62"/>
    <x v="1"/>
    <x v="858"/>
    <x v="1"/>
    <x v="8"/>
    <x v="844"/>
    <x v="5822"/>
    <x v="1"/>
    <x v="2"/>
    <x v="7086"/>
  </r>
  <r>
    <n v="9231"/>
    <x v="4614"/>
    <x v="3"/>
    <x v="283"/>
    <x v="239"/>
    <x v="2"/>
    <s v="TB-21520"/>
    <x v="14"/>
    <x v="0"/>
    <s v="United States"/>
    <x v="1"/>
    <x v="1"/>
    <x v="62"/>
    <x v="1"/>
    <x v="1076"/>
    <x v="1"/>
    <x v="10"/>
    <x v="1057"/>
    <x v="713"/>
    <x v="6"/>
    <x v="0"/>
    <x v="731"/>
  </r>
  <r>
    <n v="9232"/>
    <x v="4615"/>
    <x v="2"/>
    <x v="422"/>
    <x v="252"/>
    <x v="1"/>
    <s v="RP-19390"/>
    <x v="261"/>
    <x v="0"/>
    <s v="United States"/>
    <x v="42"/>
    <x v="16"/>
    <x v="51"/>
    <x v="1"/>
    <x v="115"/>
    <x v="1"/>
    <x v="8"/>
    <x v="115"/>
    <x v="5823"/>
    <x v="5"/>
    <x v="6"/>
    <x v="7087"/>
  </r>
  <r>
    <n v="9233"/>
    <x v="4616"/>
    <x v="0"/>
    <x v="476"/>
    <x v="479"/>
    <x v="1"/>
    <s v="LR-16915"/>
    <x v="235"/>
    <x v="0"/>
    <s v="United States"/>
    <x v="1"/>
    <x v="1"/>
    <x v="1"/>
    <x v="1"/>
    <x v="1172"/>
    <x v="0"/>
    <x v="5"/>
    <x v="1149"/>
    <x v="5824"/>
    <x v="6"/>
    <x v="0"/>
    <x v="7088"/>
  </r>
  <r>
    <n v="9234"/>
    <x v="4616"/>
    <x v="0"/>
    <x v="476"/>
    <x v="479"/>
    <x v="1"/>
    <s v="LR-16915"/>
    <x v="235"/>
    <x v="0"/>
    <s v="United States"/>
    <x v="1"/>
    <x v="1"/>
    <x v="1"/>
    <x v="1"/>
    <x v="1555"/>
    <x v="1"/>
    <x v="4"/>
    <x v="1534"/>
    <x v="5825"/>
    <x v="1"/>
    <x v="0"/>
    <x v="7089"/>
  </r>
  <r>
    <n v="9235"/>
    <x v="4616"/>
    <x v="0"/>
    <x v="476"/>
    <x v="479"/>
    <x v="1"/>
    <s v="LR-16915"/>
    <x v="235"/>
    <x v="0"/>
    <s v="United States"/>
    <x v="1"/>
    <x v="1"/>
    <x v="1"/>
    <x v="1"/>
    <x v="638"/>
    <x v="2"/>
    <x v="7"/>
    <x v="632"/>
    <x v="2707"/>
    <x v="4"/>
    <x v="2"/>
    <x v="2998"/>
  </r>
  <r>
    <n v="9236"/>
    <x v="4616"/>
    <x v="0"/>
    <x v="476"/>
    <x v="479"/>
    <x v="1"/>
    <s v="LR-16915"/>
    <x v="235"/>
    <x v="0"/>
    <s v="United States"/>
    <x v="1"/>
    <x v="1"/>
    <x v="1"/>
    <x v="1"/>
    <x v="1126"/>
    <x v="1"/>
    <x v="6"/>
    <x v="1105"/>
    <x v="5476"/>
    <x v="3"/>
    <x v="0"/>
    <x v="7090"/>
  </r>
  <r>
    <n v="9237"/>
    <x v="4616"/>
    <x v="0"/>
    <x v="476"/>
    <x v="479"/>
    <x v="1"/>
    <s v="LR-16915"/>
    <x v="235"/>
    <x v="0"/>
    <s v="United States"/>
    <x v="1"/>
    <x v="1"/>
    <x v="1"/>
    <x v="1"/>
    <x v="10"/>
    <x v="0"/>
    <x v="3"/>
    <x v="10"/>
    <x v="2675"/>
    <x v="1"/>
    <x v="2"/>
    <x v="2954"/>
  </r>
  <r>
    <n v="9238"/>
    <x v="4616"/>
    <x v="0"/>
    <x v="476"/>
    <x v="479"/>
    <x v="1"/>
    <s v="LR-16915"/>
    <x v="235"/>
    <x v="0"/>
    <s v="United States"/>
    <x v="1"/>
    <x v="1"/>
    <x v="1"/>
    <x v="1"/>
    <x v="1316"/>
    <x v="1"/>
    <x v="8"/>
    <x v="1293"/>
    <x v="1775"/>
    <x v="7"/>
    <x v="2"/>
    <x v="1891"/>
  </r>
  <r>
    <n v="9239"/>
    <x v="4617"/>
    <x v="3"/>
    <x v="512"/>
    <x v="556"/>
    <x v="2"/>
    <s v="MM-17260"/>
    <x v="570"/>
    <x v="0"/>
    <s v="United States"/>
    <x v="38"/>
    <x v="24"/>
    <x v="47"/>
    <x v="3"/>
    <x v="737"/>
    <x v="0"/>
    <x v="5"/>
    <x v="729"/>
    <x v="5826"/>
    <x v="0"/>
    <x v="2"/>
    <x v="7091"/>
  </r>
  <r>
    <n v="9240"/>
    <x v="4618"/>
    <x v="3"/>
    <x v="855"/>
    <x v="40"/>
    <x v="1"/>
    <s v="NB-18655"/>
    <x v="240"/>
    <x v="1"/>
    <s v="United States"/>
    <x v="315"/>
    <x v="2"/>
    <x v="393"/>
    <x v="0"/>
    <x v="885"/>
    <x v="1"/>
    <x v="10"/>
    <x v="33"/>
    <x v="5827"/>
    <x v="3"/>
    <x v="2"/>
    <x v="7092"/>
  </r>
  <r>
    <n v="9241"/>
    <x v="4618"/>
    <x v="3"/>
    <x v="855"/>
    <x v="40"/>
    <x v="1"/>
    <s v="NB-18655"/>
    <x v="240"/>
    <x v="1"/>
    <s v="United States"/>
    <x v="315"/>
    <x v="2"/>
    <x v="393"/>
    <x v="0"/>
    <x v="799"/>
    <x v="1"/>
    <x v="8"/>
    <x v="789"/>
    <x v="1564"/>
    <x v="1"/>
    <x v="6"/>
    <x v="7093"/>
  </r>
  <r>
    <n v="9242"/>
    <x v="4618"/>
    <x v="3"/>
    <x v="855"/>
    <x v="40"/>
    <x v="1"/>
    <s v="NB-18655"/>
    <x v="240"/>
    <x v="1"/>
    <s v="United States"/>
    <x v="315"/>
    <x v="2"/>
    <x v="393"/>
    <x v="0"/>
    <x v="448"/>
    <x v="1"/>
    <x v="6"/>
    <x v="443"/>
    <x v="5828"/>
    <x v="1"/>
    <x v="2"/>
    <x v="7094"/>
  </r>
  <r>
    <n v="9243"/>
    <x v="4619"/>
    <x v="2"/>
    <x v="868"/>
    <x v="1160"/>
    <x v="1"/>
    <s v="DS-13030"/>
    <x v="284"/>
    <x v="2"/>
    <s v="United States"/>
    <x v="8"/>
    <x v="1"/>
    <x v="34"/>
    <x v="1"/>
    <x v="98"/>
    <x v="1"/>
    <x v="8"/>
    <x v="98"/>
    <x v="1494"/>
    <x v="5"/>
    <x v="2"/>
    <x v="7095"/>
  </r>
  <r>
    <n v="9244"/>
    <x v="4619"/>
    <x v="2"/>
    <x v="868"/>
    <x v="1160"/>
    <x v="1"/>
    <s v="DS-13030"/>
    <x v="284"/>
    <x v="2"/>
    <s v="United States"/>
    <x v="8"/>
    <x v="1"/>
    <x v="34"/>
    <x v="1"/>
    <x v="1601"/>
    <x v="0"/>
    <x v="0"/>
    <x v="1584"/>
    <x v="1005"/>
    <x v="7"/>
    <x v="11"/>
    <x v="7096"/>
  </r>
  <r>
    <n v="9245"/>
    <x v="4619"/>
    <x v="2"/>
    <x v="868"/>
    <x v="1160"/>
    <x v="1"/>
    <s v="DS-13030"/>
    <x v="284"/>
    <x v="2"/>
    <s v="United States"/>
    <x v="8"/>
    <x v="1"/>
    <x v="34"/>
    <x v="1"/>
    <x v="1061"/>
    <x v="1"/>
    <x v="6"/>
    <x v="1041"/>
    <x v="348"/>
    <x v="0"/>
    <x v="0"/>
    <x v="2470"/>
  </r>
  <r>
    <n v="9246"/>
    <x v="4619"/>
    <x v="2"/>
    <x v="868"/>
    <x v="1160"/>
    <x v="1"/>
    <s v="DS-13030"/>
    <x v="284"/>
    <x v="2"/>
    <s v="United States"/>
    <x v="8"/>
    <x v="1"/>
    <x v="34"/>
    <x v="1"/>
    <x v="12"/>
    <x v="1"/>
    <x v="10"/>
    <x v="12"/>
    <x v="56"/>
    <x v="2"/>
    <x v="0"/>
    <x v="56"/>
  </r>
  <r>
    <n v="9247"/>
    <x v="4620"/>
    <x v="3"/>
    <x v="1053"/>
    <x v="393"/>
    <x v="1"/>
    <s v="VF-21715"/>
    <x v="665"/>
    <x v="2"/>
    <s v="United States"/>
    <x v="8"/>
    <x v="1"/>
    <x v="9"/>
    <x v="1"/>
    <x v="279"/>
    <x v="1"/>
    <x v="6"/>
    <x v="276"/>
    <x v="296"/>
    <x v="1"/>
    <x v="0"/>
    <x v="301"/>
  </r>
  <r>
    <n v="9248"/>
    <x v="4620"/>
    <x v="3"/>
    <x v="1053"/>
    <x v="393"/>
    <x v="1"/>
    <s v="VF-21715"/>
    <x v="665"/>
    <x v="2"/>
    <s v="United States"/>
    <x v="8"/>
    <x v="1"/>
    <x v="9"/>
    <x v="1"/>
    <x v="324"/>
    <x v="1"/>
    <x v="6"/>
    <x v="321"/>
    <x v="1104"/>
    <x v="7"/>
    <x v="0"/>
    <x v="1146"/>
  </r>
  <r>
    <n v="9249"/>
    <x v="4621"/>
    <x v="0"/>
    <x v="338"/>
    <x v="954"/>
    <x v="1"/>
    <s v="SW-20275"/>
    <x v="349"/>
    <x v="0"/>
    <s v="United States"/>
    <x v="20"/>
    <x v="15"/>
    <x v="29"/>
    <x v="3"/>
    <x v="248"/>
    <x v="1"/>
    <x v="8"/>
    <x v="246"/>
    <x v="1034"/>
    <x v="7"/>
    <x v="2"/>
    <x v="7097"/>
  </r>
  <r>
    <n v="9250"/>
    <x v="4621"/>
    <x v="0"/>
    <x v="338"/>
    <x v="954"/>
    <x v="1"/>
    <s v="SW-20275"/>
    <x v="349"/>
    <x v="0"/>
    <s v="United States"/>
    <x v="20"/>
    <x v="15"/>
    <x v="29"/>
    <x v="3"/>
    <x v="1419"/>
    <x v="2"/>
    <x v="7"/>
    <x v="1398"/>
    <x v="1867"/>
    <x v="3"/>
    <x v="0"/>
    <x v="7098"/>
  </r>
  <r>
    <n v="9251"/>
    <x v="4622"/>
    <x v="0"/>
    <x v="499"/>
    <x v="296"/>
    <x v="1"/>
    <s v="PW-19030"/>
    <x v="463"/>
    <x v="1"/>
    <s v="United States"/>
    <x v="292"/>
    <x v="23"/>
    <x v="604"/>
    <x v="2"/>
    <x v="497"/>
    <x v="1"/>
    <x v="8"/>
    <x v="492"/>
    <x v="5829"/>
    <x v="8"/>
    <x v="0"/>
    <x v="7099"/>
  </r>
  <r>
    <n v="9252"/>
    <x v="4623"/>
    <x v="3"/>
    <x v="580"/>
    <x v="494"/>
    <x v="1"/>
    <s v="KD-16615"/>
    <x v="629"/>
    <x v="1"/>
    <s v="United States"/>
    <x v="1"/>
    <x v="1"/>
    <x v="141"/>
    <x v="1"/>
    <x v="1080"/>
    <x v="1"/>
    <x v="8"/>
    <x v="1061"/>
    <x v="3850"/>
    <x v="0"/>
    <x v="2"/>
    <x v="4427"/>
  </r>
  <r>
    <n v="9253"/>
    <x v="4624"/>
    <x v="3"/>
    <x v="397"/>
    <x v="425"/>
    <x v="0"/>
    <s v="DO-13645"/>
    <x v="770"/>
    <x v="0"/>
    <s v="United States"/>
    <x v="519"/>
    <x v="36"/>
    <x v="616"/>
    <x v="0"/>
    <x v="1227"/>
    <x v="2"/>
    <x v="11"/>
    <x v="1202"/>
    <x v="1723"/>
    <x v="2"/>
    <x v="0"/>
    <x v="1874"/>
  </r>
  <r>
    <n v="9254"/>
    <x v="4624"/>
    <x v="3"/>
    <x v="397"/>
    <x v="425"/>
    <x v="0"/>
    <s v="DO-13645"/>
    <x v="770"/>
    <x v="0"/>
    <s v="United States"/>
    <x v="519"/>
    <x v="36"/>
    <x v="616"/>
    <x v="0"/>
    <x v="510"/>
    <x v="1"/>
    <x v="10"/>
    <x v="505"/>
    <x v="91"/>
    <x v="0"/>
    <x v="0"/>
    <x v="91"/>
  </r>
  <r>
    <n v="9255"/>
    <x v="4625"/>
    <x v="2"/>
    <x v="1058"/>
    <x v="1147"/>
    <x v="0"/>
    <s v="GA-14725"/>
    <x v="315"/>
    <x v="0"/>
    <s v="United States"/>
    <x v="29"/>
    <x v="25"/>
    <x v="338"/>
    <x v="2"/>
    <x v="64"/>
    <x v="0"/>
    <x v="1"/>
    <x v="64"/>
    <x v="5830"/>
    <x v="7"/>
    <x v="0"/>
    <x v="7100"/>
  </r>
  <r>
    <n v="9256"/>
    <x v="4625"/>
    <x v="2"/>
    <x v="1058"/>
    <x v="1147"/>
    <x v="0"/>
    <s v="GA-14725"/>
    <x v="315"/>
    <x v="0"/>
    <s v="United States"/>
    <x v="29"/>
    <x v="25"/>
    <x v="338"/>
    <x v="2"/>
    <x v="690"/>
    <x v="1"/>
    <x v="2"/>
    <x v="683"/>
    <x v="1830"/>
    <x v="1"/>
    <x v="0"/>
    <x v="2595"/>
  </r>
  <r>
    <n v="9257"/>
    <x v="4625"/>
    <x v="2"/>
    <x v="1058"/>
    <x v="1147"/>
    <x v="0"/>
    <s v="GA-14725"/>
    <x v="315"/>
    <x v="0"/>
    <s v="United States"/>
    <x v="29"/>
    <x v="25"/>
    <x v="338"/>
    <x v="2"/>
    <x v="544"/>
    <x v="1"/>
    <x v="8"/>
    <x v="539"/>
    <x v="1328"/>
    <x v="0"/>
    <x v="0"/>
    <x v="1511"/>
  </r>
  <r>
    <n v="9258"/>
    <x v="4625"/>
    <x v="2"/>
    <x v="1058"/>
    <x v="1147"/>
    <x v="0"/>
    <s v="GA-14725"/>
    <x v="315"/>
    <x v="0"/>
    <s v="United States"/>
    <x v="29"/>
    <x v="25"/>
    <x v="338"/>
    <x v="2"/>
    <x v="1319"/>
    <x v="0"/>
    <x v="5"/>
    <x v="1296"/>
    <x v="743"/>
    <x v="1"/>
    <x v="0"/>
    <x v="7101"/>
  </r>
  <r>
    <n v="9259"/>
    <x v="4625"/>
    <x v="2"/>
    <x v="1058"/>
    <x v="1147"/>
    <x v="0"/>
    <s v="GA-14725"/>
    <x v="315"/>
    <x v="0"/>
    <s v="United States"/>
    <x v="29"/>
    <x v="25"/>
    <x v="338"/>
    <x v="2"/>
    <x v="68"/>
    <x v="1"/>
    <x v="8"/>
    <x v="1444"/>
    <x v="5831"/>
    <x v="1"/>
    <x v="0"/>
    <x v="7102"/>
  </r>
  <r>
    <n v="9260"/>
    <x v="4625"/>
    <x v="2"/>
    <x v="1058"/>
    <x v="1147"/>
    <x v="0"/>
    <s v="GA-14725"/>
    <x v="315"/>
    <x v="0"/>
    <s v="United States"/>
    <x v="29"/>
    <x v="25"/>
    <x v="338"/>
    <x v="2"/>
    <x v="571"/>
    <x v="1"/>
    <x v="4"/>
    <x v="566"/>
    <x v="647"/>
    <x v="0"/>
    <x v="0"/>
    <x v="659"/>
  </r>
  <r>
    <n v="9261"/>
    <x v="4626"/>
    <x v="3"/>
    <x v="343"/>
    <x v="773"/>
    <x v="0"/>
    <s v="JL-15505"/>
    <x v="145"/>
    <x v="0"/>
    <s v="United States"/>
    <x v="520"/>
    <x v="44"/>
    <x v="617"/>
    <x v="2"/>
    <x v="1768"/>
    <x v="1"/>
    <x v="14"/>
    <x v="1748"/>
    <x v="4198"/>
    <x v="1"/>
    <x v="0"/>
    <x v="4888"/>
  </r>
  <r>
    <n v="9262"/>
    <x v="4627"/>
    <x v="3"/>
    <x v="264"/>
    <x v="1198"/>
    <x v="3"/>
    <s v="SU-20665"/>
    <x v="711"/>
    <x v="2"/>
    <s v="United States"/>
    <x v="4"/>
    <x v="4"/>
    <x v="5"/>
    <x v="1"/>
    <x v="51"/>
    <x v="0"/>
    <x v="1"/>
    <x v="51"/>
    <x v="1804"/>
    <x v="1"/>
    <x v="2"/>
    <x v="1932"/>
  </r>
  <r>
    <n v="9263"/>
    <x v="4628"/>
    <x v="1"/>
    <x v="330"/>
    <x v="349"/>
    <x v="1"/>
    <s v="FM-14380"/>
    <x v="248"/>
    <x v="0"/>
    <s v="United States"/>
    <x v="66"/>
    <x v="12"/>
    <x v="83"/>
    <x v="2"/>
    <x v="70"/>
    <x v="0"/>
    <x v="1"/>
    <x v="70"/>
    <x v="1948"/>
    <x v="1"/>
    <x v="0"/>
    <x v="6650"/>
  </r>
  <r>
    <n v="9264"/>
    <x v="4628"/>
    <x v="1"/>
    <x v="330"/>
    <x v="349"/>
    <x v="1"/>
    <s v="FM-14380"/>
    <x v="248"/>
    <x v="0"/>
    <s v="United States"/>
    <x v="66"/>
    <x v="12"/>
    <x v="83"/>
    <x v="2"/>
    <x v="810"/>
    <x v="1"/>
    <x v="9"/>
    <x v="800"/>
    <x v="5832"/>
    <x v="2"/>
    <x v="9"/>
    <x v="7103"/>
  </r>
  <r>
    <n v="9265"/>
    <x v="4629"/>
    <x v="3"/>
    <x v="221"/>
    <x v="670"/>
    <x v="1"/>
    <s v="MY-17380"/>
    <x v="199"/>
    <x v="1"/>
    <s v="United States"/>
    <x v="26"/>
    <x v="18"/>
    <x v="31"/>
    <x v="0"/>
    <x v="1645"/>
    <x v="1"/>
    <x v="8"/>
    <x v="1625"/>
    <x v="3266"/>
    <x v="1"/>
    <x v="6"/>
    <x v="3686"/>
  </r>
  <r>
    <n v="9266"/>
    <x v="4629"/>
    <x v="3"/>
    <x v="221"/>
    <x v="670"/>
    <x v="1"/>
    <s v="MY-17380"/>
    <x v="199"/>
    <x v="1"/>
    <s v="United States"/>
    <x v="26"/>
    <x v="18"/>
    <x v="31"/>
    <x v="0"/>
    <x v="1724"/>
    <x v="1"/>
    <x v="12"/>
    <x v="1702"/>
    <x v="5833"/>
    <x v="3"/>
    <x v="2"/>
    <x v="7104"/>
  </r>
  <r>
    <n v="9267"/>
    <x v="4630"/>
    <x v="2"/>
    <x v="1215"/>
    <x v="682"/>
    <x v="2"/>
    <s v="NM-18445"/>
    <x v="134"/>
    <x v="2"/>
    <s v="United States"/>
    <x v="226"/>
    <x v="33"/>
    <x v="282"/>
    <x v="1"/>
    <x v="1677"/>
    <x v="0"/>
    <x v="5"/>
    <x v="1656"/>
    <x v="58"/>
    <x v="0"/>
    <x v="0"/>
    <x v="7105"/>
  </r>
  <r>
    <n v="9268"/>
    <x v="4631"/>
    <x v="1"/>
    <x v="12"/>
    <x v="1305"/>
    <x v="3"/>
    <s v="CS-11950"/>
    <x v="229"/>
    <x v="0"/>
    <s v="United States"/>
    <x v="210"/>
    <x v="15"/>
    <x v="264"/>
    <x v="3"/>
    <x v="1756"/>
    <x v="0"/>
    <x v="1"/>
    <x v="1737"/>
    <x v="5834"/>
    <x v="7"/>
    <x v="9"/>
    <x v="7106"/>
  </r>
  <r>
    <n v="9269"/>
    <x v="4631"/>
    <x v="1"/>
    <x v="12"/>
    <x v="1305"/>
    <x v="3"/>
    <s v="CS-11950"/>
    <x v="229"/>
    <x v="0"/>
    <s v="United States"/>
    <x v="210"/>
    <x v="15"/>
    <x v="264"/>
    <x v="3"/>
    <x v="711"/>
    <x v="1"/>
    <x v="10"/>
    <x v="703"/>
    <x v="130"/>
    <x v="1"/>
    <x v="0"/>
    <x v="132"/>
  </r>
  <r>
    <n v="9270"/>
    <x v="4632"/>
    <x v="3"/>
    <x v="170"/>
    <x v="328"/>
    <x v="1"/>
    <s v="PK-19075"/>
    <x v="7"/>
    <x v="0"/>
    <s v="United States"/>
    <x v="20"/>
    <x v="15"/>
    <x v="45"/>
    <x v="3"/>
    <x v="1547"/>
    <x v="1"/>
    <x v="8"/>
    <x v="1526"/>
    <x v="5835"/>
    <x v="3"/>
    <x v="2"/>
    <x v="7107"/>
  </r>
  <r>
    <n v="9271"/>
    <x v="4632"/>
    <x v="3"/>
    <x v="170"/>
    <x v="328"/>
    <x v="1"/>
    <s v="PK-19075"/>
    <x v="7"/>
    <x v="0"/>
    <s v="United States"/>
    <x v="20"/>
    <x v="15"/>
    <x v="45"/>
    <x v="3"/>
    <x v="1176"/>
    <x v="1"/>
    <x v="8"/>
    <x v="1153"/>
    <x v="5836"/>
    <x v="5"/>
    <x v="2"/>
    <x v="7108"/>
  </r>
  <r>
    <n v="9272"/>
    <x v="4633"/>
    <x v="0"/>
    <x v="536"/>
    <x v="968"/>
    <x v="1"/>
    <s v="HM-14860"/>
    <x v="447"/>
    <x v="1"/>
    <s v="United States"/>
    <x v="20"/>
    <x v="15"/>
    <x v="23"/>
    <x v="3"/>
    <x v="1533"/>
    <x v="0"/>
    <x v="5"/>
    <x v="1512"/>
    <x v="4807"/>
    <x v="1"/>
    <x v="0"/>
    <x v="5728"/>
  </r>
  <r>
    <n v="9273"/>
    <x v="4633"/>
    <x v="0"/>
    <x v="536"/>
    <x v="968"/>
    <x v="1"/>
    <s v="HM-14860"/>
    <x v="447"/>
    <x v="1"/>
    <s v="United States"/>
    <x v="20"/>
    <x v="15"/>
    <x v="23"/>
    <x v="3"/>
    <x v="1356"/>
    <x v="2"/>
    <x v="7"/>
    <x v="1333"/>
    <x v="2087"/>
    <x v="4"/>
    <x v="0"/>
    <x v="2249"/>
  </r>
  <r>
    <n v="9274"/>
    <x v="4634"/>
    <x v="3"/>
    <x v="264"/>
    <x v="371"/>
    <x v="1"/>
    <s v="AH-10210"/>
    <x v="117"/>
    <x v="0"/>
    <s v="United States"/>
    <x v="0"/>
    <x v="0"/>
    <x v="0"/>
    <x v="0"/>
    <x v="115"/>
    <x v="1"/>
    <x v="8"/>
    <x v="115"/>
    <x v="2829"/>
    <x v="1"/>
    <x v="0"/>
    <x v="3143"/>
  </r>
  <r>
    <n v="9275"/>
    <x v="4635"/>
    <x v="2"/>
    <x v="982"/>
    <x v="197"/>
    <x v="3"/>
    <s v="FC-14335"/>
    <x v="712"/>
    <x v="1"/>
    <s v="United States"/>
    <x v="305"/>
    <x v="27"/>
    <x v="382"/>
    <x v="1"/>
    <x v="1833"/>
    <x v="1"/>
    <x v="6"/>
    <x v="1812"/>
    <x v="5837"/>
    <x v="3"/>
    <x v="0"/>
    <x v="7109"/>
  </r>
  <r>
    <n v="9276"/>
    <x v="4636"/>
    <x v="0"/>
    <x v="439"/>
    <x v="1124"/>
    <x v="0"/>
    <s v="CP-12085"/>
    <x v="434"/>
    <x v="1"/>
    <s v="United States"/>
    <x v="478"/>
    <x v="2"/>
    <x v="571"/>
    <x v="0"/>
    <x v="1424"/>
    <x v="1"/>
    <x v="4"/>
    <x v="1403"/>
    <x v="5838"/>
    <x v="5"/>
    <x v="2"/>
    <x v="7110"/>
  </r>
  <r>
    <n v="9277"/>
    <x v="4636"/>
    <x v="0"/>
    <x v="439"/>
    <x v="1124"/>
    <x v="0"/>
    <s v="CP-12085"/>
    <x v="434"/>
    <x v="1"/>
    <s v="United States"/>
    <x v="478"/>
    <x v="2"/>
    <x v="571"/>
    <x v="0"/>
    <x v="538"/>
    <x v="2"/>
    <x v="11"/>
    <x v="533"/>
    <x v="5839"/>
    <x v="0"/>
    <x v="2"/>
    <x v="7111"/>
  </r>
  <r>
    <n v="9278"/>
    <x v="4637"/>
    <x v="3"/>
    <x v="96"/>
    <x v="241"/>
    <x v="1"/>
    <s v="SC-20305"/>
    <x v="253"/>
    <x v="0"/>
    <s v="United States"/>
    <x v="10"/>
    <x v="9"/>
    <x v="11"/>
    <x v="3"/>
    <x v="690"/>
    <x v="1"/>
    <x v="2"/>
    <x v="683"/>
    <x v="801"/>
    <x v="4"/>
    <x v="2"/>
    <x v="826"/>
  </r>
  <r>
    <n v="9279"/>
    <x v="4637"/>
    <x v="3"/>
    <x v="96"/>
    <x v="241"/>
    <x v="1"/>
    <s v="SC-20305"/>
    <x v="253"/>
    <x v="0"/>
    <s v="United States"/>
    <x v="10"/>
    <x v="9"/>
    <x v="11"/>
    <x v="3"/>
    <x v="733"/>
    <x v="1"/>
    <x v="8"/>
    <x v="725"/>
    <x v="5840"/>
    <x v="3"/>
    <x v="6"/>
    <x v="7112"/>
  </r>
  <r>
    <n v="9280"/>
    <x v="4637"/>
    <x v="3"/>
    <x v="96"/>
    <x v="241"/>
    <x v="1"/>
    <s v="SC-20305"/>
    <x v="253"/>
    <x v="0"/>
    <s v="United States"/>
    <x v="10"/>
    <x v="9"/>
    <x v="11"/>
    <x v="3"/>
    <x v="463"/>
    <x v="0"/>
    <x v="1"/>
    <x v="459"/>
    <x v="5841"/>
    <x v="0"/>
    <x v="4"/>
    <x v="7113"/>
  </r>
  <r>
    <n v="9281"/>
    <x v="4638"/>
    <x v="0"/>
    <x v="873"/>
    <x v="926"/>
    <x v="1"/>
    <s v="HJ-14875"/>
    <x v="707"/>
    <x v="2"/>
    <s v="United States"/>
    <x v="4"/>
    <x v="4"/>
    <x v="59"/>
    <x v="1"/>
    <x v="1632"/>
    <x v="0"/>
    <x v="0"/>
    <x v="1613"/>
    <x v="3514"/>
    <x v="0"/>
    <x v="0"/>
    <x v="7114"/>
  </r>
  <r>
    <n v="9282"/>
    <x v="4639"/>
    <x v="3"/>
    <x v="220"/>
    <x v="17"/>
    <x v="1"/>
    <s v="CB-12025"/>
    <x v="90"/>
    <x v="0"/>
    <s v="United States"/>
    <x v="102"/>
    <x v="17"/>
    <x v="195"/>
    <x v="0"/>
    <x v="1825"/>
    <x v="1"/>
    <x v="9"/>
    <x v="1804"/>
    <x v="4672"/>
    <x v="2"/>
    <x v="0"/>
    <x v="7115"/>
  </r>
  <r>
    <n v="9283"/>
    <x v="4640"/>
    <x v="0"/>
    <x v="945"/>
    <x v="505"/>
    <x v="1"/>
    <s v="EH-14185"/>
    <x v="699"/>
    <x v="0"/>
    <s v="United States"/>
    <x v="487"/>
    <x v="2"/>
    <x v="581"/>
    <x v="0"/>
    <x v="1437"/>
    <x v="1"/>
    <x v="10"/>
    <x v="1416"/>
    <x v="5842"/>
    <x v="4"/>
    <x v="2"/>
    <x v="7116"/>
  </r>
  <r>
    <n v="9284"/>
    <x v="4641"/>
    <x v="3"/>
    <x v="264"/>
    <x v="842"/>
    <x v="0"/>
    <s v="LW-17215"/>
    <x v="560"/>
    <x v="0"/>
    <s v="United States"/>
    <x v="299"/>
    <x v="22"/>
    <x v="375"/>
    <x v="1"/>
    <x v="148"/>
    <x v="1"/>
    <x v="2"/>
    <x v="148"/>
    <x v="3280"/>
    <x v="0"/>
    <x v="2"/>
    <x v="3702"/>
  </r>
  <r>
    <n v="9285"/>
    <x v="4642"/>
    <x v="2"/>
    <x v="728"/>
    <x v="788"/>
    <x v="1"/>
    <s v="MK-17905"/>
    <x v="149"/>
    <x v="1"/>
    <s v="United States"/>
    <x v="47"/>
    <x v="6"/>
    <x v="56"/>
    <x v="2"/>
    <x v="541"/>
    <x v="0"/>
    <x v="1"/>
    <x v="536"/>
    <x v="604"/>
    <x v="1"/>
    <x v="0"/>
    <x v="614"/>
  </r>
  <r>
    <n v="9286"/>
    <x v="4643"/>
    <x v="1"/>
    <x v="82"/>
    <x v="1005"/>
    <x v="2"/>
    <s v="JH-15820"/>
    <x v="581"/>
    <x v="0"/>
    <s v="United States"/>
    <x v="53"/>
    <x v="3"/>
    <x v="233"/>
    <x v="0"/>
    <x v="205"/>
    <x v="0"/>
    <x v="5"/>
    <x v="204"/>
    <x v="269"/>
    <x v="7"/>
    <x v="2"/>
    <x v="7117"/>
  </r>
  <r>
    <n v="9287"/>
    <x v="4644"/>
    <x v="3"/>
    <x v="249"/>
    <x v="356"/>
    <x v="1"/>
    <s v="DB-13270"/>
    <x v="489"/>
    <x v="2"/>
    <s v="United States"/>
    <x v="61"/>
    <x v="5"/>
    <x v="176"/>
    <x v="2"/>
    <x v="1426"/>
    <x v="1"/>
    <x v="8"/>
    <x v="1405"/>
    <x v="5843"/>
    <x v="1"/>
    <x v="3"/>
    <x v="7118"/>
  </r>
  <r>
    <n v="9288"/>
    <x v="4644"/>
    <x v="3"/>
    <x v="249"/>
    <x v="356"/>
    <x v="1"/>
    <s v="DB-13270"/>
    <x v="489"/>
    <x v="2"/>
    <s v="United States"/>
    <x v="61"/>
    <x v="5"/>
    <x v="176"/>
    <x v="2"/>
    <x v="562"/>
    <x v="0"/>
    <x v="3"/>
    <x v="556"/>
    <x v="5844"/>
    <x v="1"/>
    <x v="4"/>
    <x v="7119"/>
  </r>
  <r>
    <n v="9289"/>
    <x v="4645"/>
    <x v="3"/>
    <x v="329"/>
    <x v="108"/>
    <x v="2"/>
    <s v="TB-21625"/>
    <x v="577"/>
    <x v="0"/>
    <s v="United States"/>
    <x v="10"/>
    <x v="9"/>
    <x v="63"/>
    <x v="3"/>
    <x v="1189"/>
    <x v="0"/>
    <x v="1"/>
    <x v="1166"/>
    <x v="5845"/>
    <x v="5"/>
    <x v="4"/>
    <x v="7120"/>
  </r>
  <r>
    <n v="9290"/>
    <x v="4646"/>
    <x v="2"/>
    <x v="488"/>
    <x v="1310"/>
    <x v="0"/>
    <s v="NM-18445"/>
    <x v="134"/>
    <x v="2"/>
    <s v="United States"/>
    <x v="8"/>
    <x v="1"/>
    <x v="9"/>
    <x v="1"/>
    <x v="1184"/>
    <x v="1"/>
    <x v="10"/>
    <x v="1161"/>
    <x v="5846"/>
    <x v="7"/>
    <x v="0"/>
    <x v="7121"/>
  </r>
  <r>
    <n v="9291"/>
    <x v="4647"/>
    <x v="2"/>
    <x v="865"/>
    <x v="59"/>
    <x v="2"/>
    <s v="TT-21220"/>
    <x v="627"/>
    <x v="0"/>
    <s v="United States"/>
    <x v="18"/>
    <x v="13"/>
    <x v="21"/>
    <x v="3"/>
    <x v="836"/>
    <x v="1"/>
    <x v="6"/>
    <x v="823"/>
    <x v="296"/>
    <x v="1"/>
    <x v="0"/>
    <x v="301"/>
  </r>
  <r>
    <n v="9292"/>
    <x v="4647"/>
    <x v="2"/>
    <x v="865"/>
    <x v="59"/>
    <x v="2"/>
    <s v="TT-21220"/>
    <x v="627"/>
    <x v="0"/>
    <s v="United States"/>
    <x v="18"/>
    <x v="13"/>
    <x v="21"/>
    <x v="3"/>
    <x v="1023"/>
    <x v="1"/>
    <x v="8"/>
    <x v="1005"/>
    <x v="1339"/>
    <x v="1"/>
    <x v="0"/>
    <x v="1398"/>
  </r>
  <r>
    <n v="9293"/>
    <x v="4648"/>
    <x v="3"/>
    <x v="580"/>
    <x v="965"/>
    <x v="3"/>
    <s v="RS-19765"/>
    <x v="276"/>
    <x v="1"/>
    <s v="United States"/>
    <x v="435"/>
    <x v="5"/>
    <x v="525"/>
    <x v="2"/>
    <x v="757"/>
    <x v="1"/>
    <x v="8"/>
    <x v="748"/>
    <x v="5847"/>
    <x v="7"/>
    <x v="3"/>
    <x v="7122"/>
  </r>
  <r>
    <n v="9294"/>
    <x v="4649"/>
    <x v="3"/>
    <x v="701"/>
    <x v="410"/>
    <x v="0"/>
    <s v="TB-21625"/>
    <x v="577"/>
    <x v="0"/>
    <s v="United States"/>
    <x v="521"/>
    <x v="39"/>
    <x v="618"/>
    <x v="3"/>
    <x v="347"/>
    <x v="1"/>
    <x v="8"/>
    <x v="343"/>
    <x v="1875"/>
    <x v="5"/>
    <x v="0"/>
    <x v="7123"/>
  </r>
  <r>
    <n v="9295"/>
    <x v="4650"/>
    <x v="3"/>
    <x v="39"/>
    <x v="777"/>
    <x v="1"/>
    <s v="AM-10360"/>
    <x v="87"/>
    <x v="1"/>
    <s v="United States"/>
    <x v="138"/>
    <x v="24"/>
    <x v="177"/>
    <x v="3"/>
    <x v="1010"/>
    <x v="1"/>
    <x v="10"/>
    <x v="993"/>
    <x v="853"/>
    <x v="1"/>
    <x v="2"/>
    <x v="884"/>
  </r>
  <r>
    <n v="9296"/>
    <x v="4650"/>
    <x v="3"/>
    <x v="39"/>
    <x v="777"/>
    <x v="1"/>
    <s v="AM-10360"/>
    <x v="87"/>
    <x v="1"/>
    <s v="United States"/>
    <x v="138"/>
    <x v="24"/>
    <x v="177"/>
    <x v="3"/>
    <x v="266"/>
    <x v="0"/>
    <x v="0"/>
    <x v="263"/>
    <x v="4701"/>
    <x v="4"/>
    <x v="5"/>
    <x v="7124"/>
  </r>
  <r>
    <n v="9297"/>
    <x v="4651"/>
    <x v="1"/>
    <x v="24"/>
    <x v="23"/>
    <x v="0"/>
    <s v="MP-17965"/>
    <x v="172"/>
    <x v="1"/>
    <s v="United States"/>
    <x v="392"/>
    <x v="5"/>
    <x v="477"/>
    <x v="2"/>
    <x v="1113"/>
    <x v="2"/>
    <x v="11"/>
    <x v="1093"/>
    <x v="2967"/>
    <x v="0"/>
    <x v="2"/>
    <x v="3311"/>
  </r>
  <r>
    <n v="9298"/>
    <x v="4651"/>
    <x v="1"/>
    <x v="24"/>
    <x v="23"/>
    <x v="0"/>
    <s v="MP-17965"/>
    <x v="172"/>
    <x v="1"/>
    <s v="United States"/>
    <x v="392"/>
    <x v="5"/>
    <x v="477"/>
    <x v="2"/>
    <x v="1081"/>
    <x v="2"/>
    <x v="7"/>
    <x v="1062"/>
    <x v="4494"/>
    <x v="4"/>
    <x v="2"/>
    <x v="5298"/>
  </r>
  <r>
    <n v="9299"/>
    <x v="4651"/>
    <x v="1"/>
    <x v="24"/>
    <x v="23"/>
    <x v="0"/>
    <s v="MP-17965"/>
    <x v="172"/>
    <x v="1"/>
    <s v="United States"/>
    <x v="392"/>
    <x v="5"/>
    <x v="477"/>
    <x v="2"/>
    <x v="290"/>
    <x v="1"/>
    <x v="6"/>
    <x v="287"/>
    <x v="1355"/>
    <x v="1"/>
    <x v="2"/>
    <x v="7125"/>
  </r>
  <r>
    <n v="9300"/>
    <x v="4651"/>
    <x v="1"/>
    <x v="24"/>
    <x v="23"/>
    <x v="0"/>
    <s v="MP-17965"/>
    <x v="172"/>
    <x v="1"/>
    <s v="United States"/>
    <x v="392"/>
    <x v="5"/>
    <x v="477"/>
    <x v="2"/>
    <x v="828"/>
    <x v="1"/>
    <x v="8"/>
    <x v="816"/>
    <x v="3176"/>
    <x v="0"/>
    <x v="3"/>
    <x v="3575"/>
  </r>
  <r>
    <n v="9301"/>
    <x v="4651"/>
    <x v="1"/>
    <x v="24"/>
    <x v="23"/>
    <x v="0"/>
    <s v="MP-17965"/>
    <x v="172"/>
    <x v="1"/>
    <s v="United States"/>
    <x v="392"/>
    <x v="5"/>
    <x v="477"/>
    <x v="2"/>
    <x v="405"/>
    <x v="0"/>
    <x v="1"/>
    <x v="401"/>
    <x v="4350"/>
    <x v="7"/>
    <x v="4"/>
    <x v="7126"/>
  </r>
  <r>
    <n v="9302"/>
    <x v="4651"/>
    <x v="1"/>
    <x v="24"/>
    <x v="23"/>
    <x v="0"/>
    <s v="MP-17965"/>
    <x v="172"/>
    <x v="1"/>
    <s v="United States"/>
    <x v="392"/>
    <x v="5"/>
    <x v="477"/>
    <x v="2"/>
    <x v="1750"/>
    <x v="2"/>
    <x v="7"/>
    <x v="1731"/>
    <x v="5848"/>
    <x v="0"/>
    <x v="2"/>
    <x v="7127"/>
  </r>
  <r>
    <n v="9303"/>
    <x v="4651"/>
    <x v="1"/>
    <x v="24"/>
    <x v="23"/>
    <x v="0"/>
    <s v="MP-17965"/>
    <x v="172"/>
    <x v="1"/>
    <s v="United States"/>
    <x v="392"/>
    <x v="5"/>
    <x v="477"/>
    <x v="2"/>
    <x v="1609"/>
    <x v="1"/>
    <x v="6"/>
    <x v="1591"/>
    <x v="964"/>
    <x v="1"/>
    <x v="2"/>
    <x v="3456"/>
  </r>
  <r>
    <n v="9304"/>
    <x v="4651"/>
    <x v="1"/>
    <x v="24"/>
    <x v="23"/>
    <x v="0"/>
    <s v="MP-17965"/>
    <x v="172"/>
    <x v="1"/>
    <s v="United States"/>
    <x v="392"/>
    <x v="5"/>
    <x v="477"/>
    <x v="2"/>
    <x v="1307"/>
    <x v="1"/>
    <x v="10"/>
    <x v="1283"/>
    <x v="12"/>
    <x v="1"/>
    <x v="2"/>
    <x v="12"/>
  </r>
  <r>
    <n v="9305"/>
    <x v="4651"/>
    <x v="1"/>
    <x v="24"/>
    <x v="23"/>
    <x v="0"/>
    <s v="MP-17965"/>
    <x v="172"/>
    <x v="1"/>
    <s v="United States"/>
    <x v="392"/>
    <x v="5"/>
    <x v="477"/>
    <x v="2"/>
    <x v="777"/>
    <x v="1"/>
    <x v="8"/>
    <x v="768"/>
    <x v="5849"/>
    <x v="7"/>
    <x v="3"/>
    <x v="7128"/>
  </r>
  <r>
    <n v="9306"/>
    <x v="4652"/>
    <x v="1"/>
    <x v="444"/>
    <x v="488"/>
    <x v="1"/>
    <s v="MH-17290"/>
    <x v="762"/>
    <x v="2"/>
    <s v="United States"/>
    <x v="364"/>
    <x v="27"/>
    <x v="446"/>
    <x v="1"/>
    <x v="1642"/>
    <x v="1"/>
    <x v="6"/>
    <x v="1623"/>
    <x v="3681"/>
    <x v="2"/>
    <x v="0"/>
    <x v="7129"/>
  </r>
  <r>
    <n v="9307"/>
    <x v="4653"/>
    <x v="2"/>
    <x v="727"/>
    <x v="1029"/>
    <x v="1"/>
    <s v="CA-12265"/>
    <x v="244"/>
    <x v="0"/>
    <s v="United States"/>
    <x v="8"/>
    <x v="1"/>
    <x v="94"/>
    <x v="1"/>
    <x v="950"/>
    <x v="1"/>
    <x v="6"/>
    <x v="934"/>
    <x v="2637"/>
    <x v="0"/>
    <x v="0"/>
    <x v="2909"/>
  </r>
  <r>
    <n v="9308"/>
    <x v="4653"/>
    <x v="2"/>
    <x v="727"/>
    <x v="1029"/>
    <x v="1"/>
    <s v="CA-12265"/>
    <x v="244"/>
    <x v="0"/>
    <s v="United States"/>
    <x v="8"/>
    <x v="1"/>
    <x v="94"/>
    <x v="1"/>
    <x v="1453"/>
    <x v="1"/>
    <x v="6"/>
    <x v="1430"/>
    <x v="3659"/>
    <x v="0"/>
    <x v="0"/>
    <x v="4180"/>
  </r>
  <r>
    <n v="9309"/>
    <x v="4653"/>
    <x v="2"/>
    <x v="727"/>
    <x v="1029"/>
    <x v="1"/>
    <s v="CA-12265"/>
    <x v="244"/>
    <x v="0"/>
    <s v="United States"/>
    <x v="8"/>
    <x v="1"/>
    <x v="94"/>
    <x v="1"/>
    <x v="1564"/>
    <x v="2"/>
    <x v="11"/>
    <x v="1546"/>
    <x v="5850"/>
    <x v="4"/>
    <x v="0"/>
    <x v="7130"/>
  </r>
  <r>
    <n v="9310"/>
    <x v="4653"/>
    <x v="2"/>
    <x v="727"/>
    <x v="1029"/>
    <x v="1"/>
    <s v="CA-12265"/>
    <x v="244"/>
    <x v="0"/>
    <s v="United States"/>
    <x v="8"/>
    <x v="1"/>
    <x v="94"/>
    <x v="1"/>
    <x v="753"/>
    <x v="1"/>
    <x v="6"/>
    <x v="744"/>
    <x v="2370"/>
    <x v="5"/>
    <x v="0"/>
    <x v="7131"/>
  </r>
  <r>
    <n v="9311"/>
    <x v="4654"/>
    <x v="0"/>
    <x v="370"/>
    <x v="1009"/>
    <x v="1"/>
    <s v="KD-16615"/>
    <x v="629"/>
    <x v="1"/>
    <s v="United States"/>
    <x v="20"/>
    <x v="15"/>
    <x v="23"/>
    <x v="3"/>
    <x v="710"/>
    <x v="1"/>
    <x v="8"/>
    <x v="702"/>
    <x v="5851"/>
    <x v="8"/>
    <x v="2"/>
    <x v="1351"/>
  </r>
  <r>
    <n v="9312"/>
    <x v="4655"/>
    <x v="3"/>
    <x v="904"/>
    <x v="515"/>
    <x v="1"/>
    <s v="DW-13540"/>
    <x v="386"/>
    <x v="0"/>
    <s v="United States"/>
    <x v="61"/>
    <x v="5"/>
    <x v="77"/>
    <x v="2"/>
    <x v="85"/>
    <x v="1"/>
    <x v="2"/>
    <x v="85"/>
    <x v="1268"/>
    <x v="0"/>
    <x v="2"/>
    <x v="5212"/>
  </r>
  <r>
    <n v="9313"/>
    <x v="4655"/>
    <x v="3"/>
    <x v="904"/>
    <x v="515"/>
    <x v="1"/>
    <s v="DW-13540"/>
    <x v="386"/>
    <x v="0"/>
    <s v="United States"/>
    <x v="61"/>
    <x v="5"/>
    <x v="77"/>
    <x v="2"/>
    <x v="397"/>
    <x v="1"/>
    <x v="6"/>
    <x v="393"/>
    <x v="5852"/>
    <x v="4"/>
    <x v="2"/>
    <x v="7132"/>
  </r>
  <r>
    <n v="9314"/>
    <x v="4656"/>
    <x v="1"/>
    <x v="1216"/>
    <x v="917"/>
    <x v="3"/>
    <s v="AG-10495"/>
    <x v="122"/>
    <x v="1"/>
    <s v="United States"/>
    <x v="66"/>
    <x v="12"/>
    <x v="151"/>
    <x v="2"/>
    <x v="42"/>
    <x v="1"/>
    <x v="4"/>
    <x v="42"/>
    <x v="5853"/>
    <x v="3"/>
    <x v="0"/>
    <x v="7133"/>
  </r>
  <r>
    <n v="9315"/>
    <x v="4656"/>
    <x v="1"/>
    <x v="1216"/>
    <x v="917"/>
    <x v="3"/>
    <s v="AG-10495"/>
    <x v="122"/>
    <x v="1"/>
    <s v="United States"/>
    <x v="66"/>
    <x v="12"/>
    <x v="151"/>
    <x v="2"/>
    <x v="14"/>
    <x v="1"/>
    <x v="9"/>
    <x v="14"/>
    <x v="5854"/>
    <x v="0"/>
    <x v="9"/>
    <x v="7134"/>
  </r>
  <r>
    <n v="9316"/>
    <x v="4657"/>
    <x v="0"/>
    <x v="41"/>
    <x v="300"/>
    <x v="1"/>
    <s v="JH-16180"/>
    <x v="423"/>
    <x v="0"/>
    <s v="United States"/>
    <x v="10"/>
    <x v="9"/>
    <x v="11"/>
    <x v="3"/>
    <x v="1326"/>
    <x v="2"/>
    <x v="7"/>
    <x v="1303"/>
    <x v="965"/>
    <x v="1"/>
    <x v="10"/>
    <x v="1000"/>
  </r>
  <r>
    <n v="9317"/>
    <x v="4657"/>
    <x v="0"/>
    <x v="41"/>
    <x v="300"/>
    <x v="1"/>
    <s v="JH-16180"/>
    <x v="423"/>
    <x v="0"/>
    <s v="United States"/>
    <x v="10"/>
    <x v="9"/>
    <x v="11"/>
    <x v="3"/>
    <x v="262"/>
    <x v="1"/>
    <x v="14"/>
    <x v="259"/>
    <x v="5855"/>
    <x v="4"/>
    <x v="2"/>
    <x v="7135"/>
  </r>
  <r>
    <n v="9318"/>
    <x v="4658"/>
    <x v="3"/>
    <x v="1217"/>
    <x v="1315"/>
    <x v="1"/>
    <s v="DK-13090"/>
    <x v="54"/>
    <x v="0"/>
    <s v="United States"/>
    <x v="238"/>
    <x v="5"/>
    <x v="295"/>
    <x v="2"/>
    <x v="333"/>
    <x v="2"/>
    <x v="11"/>
    <x v="329"/>
    <x v="5856"/>
    <x v="7"/>
    <x v="2"/>
    <x v="7136"/>
  </r>
  <r>
    <n v="9319"/>
    <x v="4659"/>
    <x v="3"/>
    <x v="228"/>
    <x v="262"/>
    <x v="1"/>
    <s v="AR-10825"/>
    <x v="255"/>
    <x v="1"/>
    <s v="United States"/>
    <x v="20"/>
    <x v="15"/>
    <x v="29"/>
    <x v="3"/>
    <x v="578"/>
    <x v="1"/>
    <x v="10"/>
    <x v="573"/>
    <x v="522"/>
    <x v="0"/>
    <x v="0"/>
    <x v="534"/>
  </r>
  <r>
    <n v="9320"/>
    <x v="4659"/>
    <x v="3"/>
    <x v="228"/>
    <x v="262"/>
    <x v="1"/>
    <s v="AR-10825"/>
    <x v="255"/>
    <x v="1"/>
    <s v="United States"/>
    <x v="20"/>
    <x v="15"/>
    <x v="29"/>
    <x v="3"/>
    <x v="1853"/>
    <x v="0"/>
    <x v="1"/>
    <x v="1832"/>
    <x v="5857"/>
    <x v="0"/>
    <x v="9"/>
    <x v="7137"/>
  </r>
  <r>
    <n v="9321"/>
    <x v="4659"/>
    <x v="3"/>
    <x v="228"/>
    <x v="262"/>
    <x v="1"/>
    <s v="AR-10825"/>
    <x v="255"/>
    <x v="1"/>
    <s v="United States"/>
    <x v="20"/>
    <x v="15"/>
    <x v="29"/>
    <x v="3"/>
    <x v="1762"/>
    <x v="0"/>
    <x v="5"/>
    <x v="1742"/>
    <x v="5858"/>
    <x v="4"/>
    <x v="0"/>
    <x v="7138"/>
  </r>
  <r>
    <n v="9322"/>
    <x v="4660"/>
    <x v="0"/>
    <x v="254"/>
    <x v="281"/>
    <x v="1"/>
    <s v="SM-20005"/>
    <x v="325"/>
    <x v="0"/>
    <s v="United States"/>
    <x v="12"/>
    <x v="5"/>
    <x v="16"/>
    <x v="2"/>
    <x v="1462"/>
    <x v="0"/>
    <x v="5"/>
    <x v="1439"/>
    <x v="5859"/>
    <x v="1"/>
    <x v="7"/>
    <x v="7139"/>
  </r>
  <r>
    <n v="9323"/>
    <x v="4660"/>
    <x v="0"/>
    <x v="254"/>
    <x v="281"/>
    <x v="1"/>
    <s v="SM-20005"/>
    <x v="325"/>
    <x v="0"/>
    <s v="United States"/>
    <x v="12"/>
    <x v="5"/>
    <x v="16"/>
    <x v="2"/>
    <x v="479"/>
    <x v="0"/>
    <x v="5"/>
    <x v="475"/>
    <x v="520"/>
    <x v="4"/>
    <x v="7"/>
    <x v="532"/>
  </r>
  <r>
    <n v="9324"/>
    <x v="4661"/>
    <x v="3"/>
    <x v="397"/>
    <x v="289"/>
    <x v="1"/>
    <s v="DB-13660"/>
    <x v="551"/>
    <x v="0"/>
    <s v="United States"/>
    <x v="1"/>
    <x v="1"/>
    <x v="1"/>
    <x v="1"/>
    <x v="954"/>
    <x v="1"/>
    <x v="10"/>
    <x v="938"/>
    <x v="5860"/>
    <x v="8"/>
    <x v="0"/>
    <x v="7140"/>
  </r>
  <r>
    <n v="9325"/>
    <x v="4661"/>
    <x v="3"/>
    <x v="397"/>
    <x v="289"/>
    <x v="1"/>
    <s v="DB-13660"/>
    <x v="551"/>
    <x v="0"/>
    <s v="United States"/>
    <x v="1"/>
    <x v="1"/>
    <x v="1"/>
    <x v="1"/>
    <x v="873"/>
    <x v="0"/>
    <x v="1"/>
    <x v="858"/>
    <x v="5861"/>
    <x v="0"/>
    <x v="2"/>
    <x v="7141"/>
  </r>
  <r>
    <n v="9326"/>
    <x v="4661"/>
    <x v="3"/>
    <x v="397"/>
    <x v="289"/>
    <x v="1"/>
    <s v="DB-13660"/>
    <x v="551"/>
    <x v="0"/>
    <s v="United States"/>
    <x v="1"/>
    <x v="1"/>
    <x v="1"/>
    <x v="1"/>
    <x v="999"/>
    <x v="1"/>
    <x v="8"/>
    <x v="982"/>
    <x v="5862"/>
    <x v="1"/>
    <x v="2"/>
    <x v="7142"/>
  </r>
  <r>
    <n v="9327"/>
    <x v="4662"/>
    <x v="3"/>
    <x v="210"/>
    <x v="643"/>
    <x v="2"/>
    <s v="PF-19225"/>
    <x v="418"/>
    <x v="0"/>
    <s v="United States"/>
    <x v="156"/>
    <x v="4"/>
    <x v="199"/>
    <x v="1"/>
    <x v="1653"/>
    <x v="0"/>
    <x v="5"/>
    <x v="1633"/>
    <x v="4165"/>
    <x v="4"/>
    <x v="0"/>
    <x v="7143"/>
  </r>
  <r>
    <n v="9328"/>
    <x v="4662"/>
    <x v="3"/>
    <x v="210"/>
    <x v="643"/>
    <x v="2"/>
    <s v="PF-19225"/>
    <x v="418"/>
    <x v="0"/>
    <s v="United States"/>
    <x v="156"/>
    <x v="4"/>
    <x v="199"/>
    <x v="1"/>
    <x v="11"/>
    <x v="2"/>
    <x v="7"/>
    <x v="11"/>
    <x v="5863"/>
    <x v="0"/>
    <x v="2"/>
    <x v="7144"/>
  </r>
  <r>
    <n v="9329"/>
    <x v="4662"/>
    <x v="3"/>
    <x v="210"/>
    <x v="643"/>
    <x v="2"/>
    <s v="PF-19225"/>
    <x v="418"/>
    <x v="0"/>
    <s v="United States"/>
    <x v="156"/>
    <x v="4"/>
    <x v="199"/>
    <x v="1"/>
    <x v="1502"/>
    <x v="1"/>
    <x v="6"/>
    <x v="1481"/>
    <x v="2275"/>
    <x v="7"/>
    <x v="0"/>
    <x v="7145"/>
  </r>
  <r>
    <n v="9330"/>
    <x v="4663"/>
    <x v="1"/>
    <x v="109"/>
    <x v="26"/>
    <x v="2"/>
    <s v="AJ-10945"/>
    <x v="219"/>
    <x v="0"/>
    <s v="United States"/>
    <x v="8"/>
    <x v="1"/>
    <x v="94"/>
    <x v="1"/>
    <x v="1626"/>
    <x v="1"/>
    <x v="9"/>
    <x v="1607"/>
    <x v="5864"/>
    <x v="4"/>
    <x v="0"/>
    <x v="7146"/>
  </r>
  <r>
    <n v="9331"/>
    <x v="4664"/>
    <x v="1"/>
    <x v="768"/>
    <x v="837"/>
    <x v="1"/>
    <s v="EB-14110"/>
    <x v="686"/>
    <x v="0"/>
    <s v="United States"/>
    <x v="20"/>
    <x v="15"/>
    <x v="45"/>
    <x v="3"/>
    <x v="837"/>
    <x v="1"/>
    <x v="12"/>
    <x v="33"/>
    <x v="2560"/>
    <x v="0"/>
    <x v="0"/>
    <x v="2807"/>
  </r>
  <r>
    <n v="9332"/>
    <x v="4665"/>
    <x v="0"/>
    <x v="321"/>
    <x v="767"/>
    <x v="1"/>
    <s v="ES-14080"/>
    <x v="20"/>
    <x v="1"/>
    <s v="United States"/>
    <x v="24"/>
    <x v="21"/>
    <x v="329"/>
    <x v="1"/>
    <x v="1118"/>
    <x v="2"/>
    <x v="7"/>
    <x v="1097"/>
    <x v="4253"/>
    <x v="1"/>
    <x v="2"/>
    <x v="4967"/>
  </r>
  <r>
    <n v="9333"/>
    <x v="4666"/>
    <x v="3"/>
    <x v="220"/>
    <x v="462"/>
    <x v="0"/>
    <s v="SS-20410"/>
    <x v="757"/>
    <x v="0"/>
    <s v="United States"/>
    <x v="430"/>
    <x v="0"/>
    <x v="520"/>
    <x v="0"/>
    <x v="414"/>
    <x v="1"/>
    <x v="9"/>
    <x v="409"/>
    <x v="5865"/>
    <x v="4"/>
    <x v="0"/>
    <x v="7147"/>
  </r>
  <r>
    <n v="9334"/>
    <x v="4666"/>
    <x v="3"/>
    <x v="220"/>
    <x v="462"/>
    <x v="0"/>
    <s v="SS-20410"/>
    <x v="757"/>
    <x v="0"/>
    <s v="United States"/>
    <x v="430"/>
    <x v="0"/>
    <x v="520"/>
    <x v="0"/>
    <x v="1053"/>
    <x v="1"/>
    <x v="13"/>
    <x v="1033"/>
    <x v="3210"/>
    <x v="4"/>
    <x v="0"/>
    <x v="7148"/>
  </r>
  <r>
    <n v="9335"/>
    <x v="4667"/>
    <x v="3"/>
    <x v="927"/>
    <x v="1060"/>
    <x v="2"/>
    <s v="AG-10900"/>
    <x v="151"/>
    <x v="0"/>
    <s v="United States"/>
    <x v="197"/>
    <x v="2"/>
    <x v="248"/>
    <x v="0"/>
    <x v="0"/>
    <x v="0"/>
    <x v="0"/>
    <x v="0"/>
    <x v="2361"/>
    <x v="1"/>
    <x v="2"/>
    <x v="3341"/>
  </r>
  <r>
    <n v="9336"/>
    <x v="4667"/>
    <x v="3"/>
    <x v="927"/>
    <x v="1060"/>
    <x v="2"/>
    <s v="AG-10900"/>
    <x v="151"/>
    <x v="0"/>
    <s v="United States"/>
    <x v="197"/>
    <x v="2"/>
    <x v="248"/>
    <x v="0"/>
    <x v="1568"/>
    <x v="1"/>
    <x v="2"/>
    <x v="1550"/>
    <x v="877"/>
    <x v="0"/>
    <x v="2"/>
    <x v="7149"/>
  </r>
  <r>
    <n v="9337"/>
    <x v="4668"/>
    <x v="3"/>
    <x v="118"/>
    <x v="295"/>
    <x v="1"/>
    <s v="CY-12745"/>
    <x v="388"/>
    <x v="1"/>
    <s v="United States"/>
    <x v="8"/>
    <x v="1"/>
    <x v="94"/>
    <x v="1"/>
    <x v="110"/>
    <x v="1"/>
    <x v="13"/>
    <x v="110"/>
    <x v="1511"/>
    <x v="2"/>
    <x v="0"/>
    <x v="6573"/>
  </r>
  <r>
    <n v="9338"/>
    <x v="4669"/>
    <x v="2"/>
    <x v="538"/>
    <x v="657"/>
    <x v="0"/>
    <s v="RP-19270"/>
    <x v="345"/>
    <x v="1"/>
    <s v="United States"/>
    <x v="8"/>
    <x v="1"/>
    <x v="94"/>
    <x v="1"/>
    <x v="1390"/>
    <x v="1"/>
    <x v="8"/>
    <x v="1367"/>
    <x v="5866"/>
    <x v="7"/>
    <x v="2"/>
    <x v="7150"/>
  </r>
  <r>
    <n v="9339"/>
    <x v="4669"/>
    <x v="2"/>
    <x v="538"/>
    <x v="657"/>
    <x v="0"/>
    <s v="RP-19270"/>
    <x v="345"/>
    <x v="1"/>
    <s v="United States"/>
    <x v="8"/>
    <x v="1"/>
    <x v="94"/>
    <x v="1"/>
    <x v="807"/>
    <x v="1"/>
    <x v="8"/>
    <x v="797"/>
    <x v="5867"/>
    <x v="5"/>
    <x v="2"/>
    <x v="7151"/>
  </r>
  <r>
    <n v="9340"/>
    <x v="4669"/>
    <x v="2"/>
    <x v="538"/>
    <x v="657"/>
    <x v="0"/>
    <s v="RP-19270"/>
    <x v="345"/>
    <x v="1"/>
    <s v="United States"/>
    <x v="8"/>
    <x v="1"/>
    <x v="94"/>
    <x v="1"/>
    <x v="1689"/>
    <x v="1"/>
    <x v="10"/>
    <x v="1668"/>
    <x v="64"/>
    <x v="1"/>
    <x v="0"/>
    <x v="64"/>
  </r>
  <r>
    <n v="9341"/>
    <x v="4669"/>
    <x v="2"/>
    <x v="538"/>
    <x v="657"/>
    <x v="0"/>
    <s v="RP-19270"/>
    <x v="345"/>
    <x v="1"/>
    <s v="United States"/>
    <x v="8"/>
    <x v="1"/>
    <x v="94"/>
    <x v="1"/>
    <x v="547"/>
    <x v="1"/>
    <x v="2"/>
    <x v="542"/>
    <x v="2057"/>
    <x v="2"/>
    <x v="0"/>
    <x v="2215"/>
  </r>
  <r>
    <n v="9342"/>
    <x v="4669"/>
    <x v="2"/>
    <x v="538"/>
    <x v="657"/>
    <x v="0"/>
    <s v="RP-19270"/>
    <x v="345"/>
    <x v="1"/>
    <s v="United States"/>
    <x v="8"/>
    <x v="1"/>
    <x v="94"/>
    <x v="1"/>
    <x v="1692"/>
    <x v="2"/>
    <x v="7"/>
    <x v="1671"/>
    <x v="5868"/>
    <x v="1"/>
    <x v="2"/>
    <x v="7152"/>
  </r>
  <r>
    <n v="9343"/>
    <x v="4670"/>
    <x v="0"/>
    <x v="69"/>
    <x v="755"/>
    <x v="1"/>
    <s v="DB-13360"/>
    <x v="748"/>
    <x v="2"/>
    <s v="United States"/>
    <x v="169"/>
    <x v="1"/>
    <x v="215"/>
    <x v="1"/>
    <x v="624"/>
    <x v="1"/>
    <x v="8"/>
    <x v="618"/>
    <x v="5869"/>
    <x v="3"/>
    <x v="2"/>
    <x v="7153"/>
  </r>
  <r>
    <n v="9344"/>
    <x v="4671"/>
    <x v="3"/>
    <x v="922"/>
    <x v="971"/>
    <x v="2"/>
    <s v="CK-12325"/>
    <x v="278"/>
    <x v="2"/>
    <s v="United States"/>
    <x v="21"/>
    <x v="24"/>
    <x v="411"/>
    <x v="3"/>
    <x v="1746"/>
    <x v="0"/>
    <x v="3"/>
    <x v="1727"/>
    <x v="4003"/>
    <x v="2"/>
    <x v="10"/>
    <x v="7154"/>
  </r>
  <r>
    <n v="9345"/>
    <x v="4671"/>
    <x v="3"/>
    <x v="922"/>
    <x v="971"/>
    <x v="2"/>
    <s v="CK-12325"/>
    <x v="278"/>
    <x v="2"/>
    <s v="United States"/>
    <x v="21"/>
    <x v="24"/>
    <x v="411"/>
    <x v="3"/>
    <x v="31"/>
    <x v="1"/>
    <x v="8"/>
    <x v="31"/>
    <x v="3517"/>
    <x v="2"/>
    <x v="6"/>
    <x v="4004"/>
  </r>
  <r>
    <n v="9346"/>
    <x v="4671"/>
    <x v="3"/>
    <x v="922"/>
    <x v="971"/>
    <x v="2"/>
    <s v="CK-12325"/>
    <x v="278"/>
    <x v="2"/>
    <s v="United States"/>
    <x v="21"/>
    <x v="24"/>
    <x v="411"/>
    <x v="3"/>
    <x v="1485"/>
    <x v="2"/>
    <x v="7"/>
    <x v="1463"/>
    <x v="5870"/>
    <x v="7"/>
    <x v="10"/>
    <x v="7155"/>
  </r>
  <r>
    <n v="9347"/>
    <x v="4671"/>
    <x v="3"/>
    <x v="922"/>
    <x v="971"/>
    <x v="2"/>
    <s v="CK-12325"/>
    <x v="278"/>
    <x v="2"/>
    <s v="United States"/>
    <x v="21"/>
    <x v="24"/>
    <x v="411"/>
    <x v="3"/>
    <x v="1155"/>
    <x v="0"/>
    <x v="5"/>
    <x v="1134"/>
    <x v="615"/>
    <x v="0"/>
    <x v="2"/>
    <x v="7156"/>
  </r>
  <r>
    <n v="9348"/>
    <x v="4671"/>
    <x v="3"/>
    <x v="922"/>
    <x v="971"/>
    <x v="2"/>
    <s v="CK-12325"/>
    <x v="278"/>
    <x v="2"/>
    <s v="United States"/>
    <x v="21"/>
    <x v="24"/>
    <x v="411"/>
    <x v="3"/>
    <x v="1189"/>
    <x v="0"/>
    <x v="1"/>
    <x v="1166"/>
    <x v="4448"/>
    <x v="2"/>
    <x v="4"/>
    <x v="5236"/>
  </r>
  <r>
    <n v="9349"/>
    <x v="4672"/>
    <x v="0"/>
    <x v="596"/>
    <x v="470"/>
    <x v="1"/>
    <s v="DN-13690"/>
    <x v="35"/>
    <x v="0"/>
    <s v="United States"/>
    <x v="429"/>
    <x v="1"/>
    <x v="519"/>
    <x v="1"/>
    <x v="1805"/>
    <x v="0"/>
    <x v="5"/>
    <x v="1786"/>
    <x v="5871"/>
    <x v="8"/>
    <x v="0"/>
    <x v="7157"/>
  </r>
  <r>
    <n v="9350"/>
    <x v="4672"/>
    <x v="0"/>
    <x v="596"/>
    <x v="470"/>
    <x v="1"/>
    <s v="DN-13690"/>
    <x v="35"/>
    <x v="0"/>
    <s v="United States"/>
    <x v="429"/>
    <x v="1"/>
    <x v="519"/>
    <x v="1"/>
    <x v="107"/>
    <x v="0"/>
    <x v="5"/>
    <x v="107"/>
    <x v="108"/>
    <x v="0"/>
    <x v="0"/>
    <x v="109"/>
  </r>
  <r>
    <n v="9351"/>
    <x v="4673"/>
    <x v="0"/>
    <x v="713"/>
    <x v="759"/>
    <x v="1"/>
    <s v="DP-13105"/>
    <x v="317"/>
    <x v="1"/>
    <s v="United States"/>
    <x v="4"/>
    <x v="4"/>
    <x v="60"/>
    <x v="1"/>
    <x v="925"/>
    <x v="1"/>
    <x v="8"/>
    <x v="908"/>
    <x v="1157"/>
    <x v="4"/>
    <x v="2"/>
    <x v="1201"/>
  </r>
  <r>
    <n v="9352"/>
    <x v="4673"/>
    <x v="0"/>
    <x v="713"/>
    <x v="759"/>
    <x v="1"/>
    <s v="DP-13105"/>
    <x v="317"/>
    <x v="1"/>
    <s v="United States"/>
    <x v="4"/>
    <x v="4"/>
    <x v="60"/>
    <x v="1"/>
    <x v="389"/>
    <x v="0"/>
    <x v="1"/>
    <x v="385"/>
    <x v="4236"/>
    <x v="1"/>
    <x v="2"/>
    <x v="4942"/>
  </r>
  <r>
    <n v="9353"/>
    <x v="4674"/>
    <x v="3"/>
    <x v="241"/>
    <x v="255"/>
    <x v="2"/>
    <s v="RO-19780"/>
    <x v="197"/>
    <x v="0"/>
    <s v="United States"/>
    <x v="22"/>
    <x v="10"/>
    <x v="36"/>
    <x v="2"/>
    <x v="873"/>
    <x v="0"/>
    <x v="1"/>
    <x v="858"/>
    <x v="3324"/>
    <x v="0"/>
    <x v="4"/>
    <x v="3756"/>
  </r>
  <r>
    <n v="9354"/>
    <x v="4674"/>
    <x v="3"/>
    <x v="241"/>
    <x v="255"/>
    <x v="2"/>
    <s v="RO-19780"/>
    <x v="197"/>
    <x v="0"/>
    <s v="United States"/>
    <x v="22"/>
    <x v="10"/>
    <x v="36"/>
    <x v="2"/>
    <x v="1790"/>
    <x v="1"/>
    <x v="10"/>
    <x v="1771"/>
    <x v="5872"/>
    <x v="1"/>
    <x v="2"/>
    <x v="7158"/>
  </r>
  <r>
    <n v="9355"/>
    <x v="4675"/>
    <x v="1"/>
    <x v="494"/>
    <x v="1197"/>
    <x v="1"/>
    <s v="MA-17560"/>
    <x v="15"/>
    <x v="2"/>
    <s v="United States"/>
    <x v="25"/>
    <x v="12"/>
    <x v="30"/>
    <x v="2"/>
    <x v="1769"/>
    <x v="1"/>
    <x v="10"/>
    <x v="1750"/>
    <x v="541"/>
    <x v="1"/>
    <x v="0"/>
    <x v="551"/>
  </r>
  <r>
    <n v="9356"/>
    <x v="4675"/>
    <x v="1"/>
    <x v="494"/>
    <x v="1197"/>
    <x v="1"/>
    <s v="MA-17560"/>
    <x v="15"/>
    <x v="2"/>
    <s v="United States"/>
    <x v="25"/>
    <x v="12"/>
    <x v="30"/>
    <x v="2"/>
    <x v="1063"/>
    <x v="1"/>
    <x v="6"/>
    <x v="1043"/>
    <x v="1034"/>
    <x v="0"/>
    <x v="0"/>
    <x v="4131"/>
  </r>
  <r>
    <n v="9357"/>
    <x v="4675"/>
    <x v="1"/>
    <x v="494"/>
    <x v="1197"/>
    <x v="1"/>
    <s v="MA-17560"/>
    <x v="15"/>
    <x v="2"/>
    <s v="United States"/>
    <x v="25"/>
    <x v="12"/>
    <x v="30"/>
    <x v="2"/>
    <x v="1286"/>
    <x v="1"/>
    <x v="10"/>
    <x v="1263"/>
    <x v="1909"/>
    <x v="0"/>
    <x v="0"/>
    <x v="2051"/>
  </r>
  <r>
    <n v="9358"/>
    <x v="4676"/>
    <x v="0"/>
    <x v="967"/>
    <x v="113"/>
    <x v="0"/>
    <s v="JD-15895"/>
    <x v="63"/>
    <x v="1"/>
    <s v="United States"/>
    <x v="20"/>
    <x v="15"/>
    <x v="23"/>
    <x v="3"/>
    <x v="828"/>
    <x v="1"/>
    <x v="8"/>
    <x v="816"/>
    <x v="136"/>
    <x v="2"/>
    <x v="2"/>
    <x v="7159"/>
  </r>
  <r>
    <n v="9359"/>
    <x v="4676"/>
    <x v="0"/>
    <x v="967"/>
    <x v="113"/>
    <x v="0"/>
    <s v="JD-15895"/>
    <x v="63"/>
    <x v="1"/>
    <s v="United States"/>
    <x v="20"/>
    <x v="15"/>
    <x v="23"/>
    <x v="3"/>
    <x v="616"/>
    <x v="0"/>
    <x v="3"/>
    <x v="611"/>
    <x v="5873"/>
    <x v="1"/>
    <x v="10"/>
    <x v="7160"/>
  </r>
  <r>
    <n v="9360"/>
    <x v="4676"/>
    <x v="0"/>
    <x v="967"/>
    <x v="113"/>
    <x v="0"/>
    <s v="JD-15895"/>
    <x v="63"/>
    <x v="1"/>
    <s v="United States"/>
    <x v="20"/>
    <x v="15"/>
    <x v="23"/>
    <x v="3"/>
    <x v="1762"/>
    <x v="0"/>
    <x v="5"/>
    <x v="1742"/>
    <x v="44"/>
    <x v="7"/>
    <x v="0"/>
    <x v="7161"/>
  </r>
  <r>
    <n v="9361"/>
    <x v="4676"/>
    <x v="0"/>
    <x v="967"/>
    <x v="113"/>
    <x v="0"/>
    <s v="JD-15895"/>
    <x v="63"/>
    <x v="1"/>
    <s v="United States"/>
    <x v="20"/>
    <x v="15"/>
    <x v="23"/>
    <x v="3"/>
    <x v="854"/>
    <x v="1"/>
    <x v="4"/>
    <x v="839"/>
    <x v="5874"/>
    <x v="3"/>
    <x v="0"/>
    <x v="232"/>
  </r>
  <r>
    <n v="9362"/>
    <x v="4677"/>
    <x v="3"/>
    <x v="708"/>
    <x v="186"/>
    <x v="1"/>
    <s v="PS-18970"/>
    <x v="28"/>
    <x v="2"/>
    <s v="United States"/>
    <x v="4"/>
    <x v="4"/>
    <x v="59"/>
    <x v="1"/>
    <x v="48"/>
    <x v="1"/>
    <x v="8"/>
    <x v="48"/>
    <x v="5875"/>
    <x v="5"/>
    <x v="2"/>
    <x v="7162"/>
  </r>
  <r>
    <n v="9363"/>
    <x v="4677"/>
    <x v="3"/>
    <x v="708"/>
    <x v="186"/>
    <x v="1"/>
    <s v="PS-18970"/>
    <x v="28"/>
    <x v="2"/>
    <s v="United States"/>
    <x v="4"/>
    <x v="4"/>
    <x v="59"/>
    <x v="1"/>
    <x v="802"/>
    <x v="1"/>
    <x v="13"/>
    <x v="792"/>
    <x v="5876"/>
    <x v="3"/>
    <x v="0"/>
    <x v="7163"/>
  </r>
  <r>
    <n v="9364"/>
    <x v="4677"/>
    <x v="3"/>
    <x v="708"/>
    <x v="186"/>
    <x v="1"/>
    <s v="PS-18970"/>
    <x v="28"/>
    <x v="2"/>
    <s v="United States"/>
    <x v="4"/>
    <x v="4"/>
    <x v="59"/>
    <x v="1"/>
    <x v="1256"/>
    <x v="0"/>
    <x v="5"/>
    <x v="1231"/>
    <x v="3077"/>
    <x v="1"/>
    <x v="0"/>
    <x v="3448"/>
  </r>
  <r>
    <n v="9365"/>
    <x v="4677"/>
    <x v="3"/>
    <x v="708"/>
    <x v="186"/>
    <x v="1"/>
    <s v="PS-18970"/>
    <x v="28"/>
    <x v="2"/>
    <s v="United States"/>
    <x v="4"/>
    <x v="4"/>
    <x v="59"/>
    <x v="1"/>
    <x v="435"/>
    <x v="1"/>
    <x v="4"/>
    <x v="430"/>
    <x v="704"/>
    <x v="4"/>
    <x v="0"/>
    <x v="718"/>
  </r>
  <r>
    <n v="9366"/>
    <x v="4678"/>
    <x v="2"/>
    <x v="963"/>
    <x v="1036"/>
    <x v="2"/>
    <s v="JF-15415"/>
    <x v="226"/>
    <x v="0"/>
    <s v="United States"/>
    <x v="490"/>
    <x v="25"/>
    <x v="584"/>
    <x v="2"/>
    <x v="1828"/>
    <x v="1"/>
    <x v="10"/>
    <x v="1807"/>
    <x v="1057"/>
    <x v="0"/>
    <x v="0"/>
    <x v="1302"/>
  </r>
  <r>
    <n v="9367"/>
    <x v="4679"/>
    <x v="2"/>
    <x v="785"/>
    <x v="200"/>
    <x v="1"/>
    <s v="RD-19480"/>
    <x v="502"/>
    <x v="0"/>
    <s v="United States"/>
    <x v="85"/>
    <x v="15"/>
    <x v="254"/>
    <x v="3"/>
    <x v="1636"/>
    <x v="1"/>
    <x v="8"/>
    <x v="1617"/>
    <x v="5877"/>
    <x v="0"/>
    <x v="2"/>
    <x v="7164"/>
  </r>
  <r>
    <n v="9368"/>
    <x v="4679"/>
    <x v="2"/>
    <x v="785"/>
    <x v="200"/>
    <x v="1"/>
    <s v="RD-19480"/>
    <x v="502"/>
    <x v="0"/>
    <s v="United States"/>
    <x v="85"/>
    <x v="15"/>
    <x v="254"/>
    <x v="3"/>
    <x v="1362"/>
    <x v="1"/>
    <x v="4"/>
    <x v="1339"/>
    <x v="5878"/>
    <x v="5"/>
    <x v="0"/>
    <x v="7165"/>
  </r>
  <r>
    <n v="9369"/>
    <x v="4680"/>
    <x v="0"/>
    <x v="281"/>
    <x v="300"/>
    <x v="2"/>
    <s v="ES-14080"/>
    <x v="20"/>
    <x v="1"/>
    <s v="United States"/>
    <x v="80"/>
    <x v="30"/>
    <x v="100"/>
    <x v="3"/>
    <x v="274"/>
    <x v="1"/>
    <x v="10"/>
    <x v="271"/>
    <x v="2479"/>
    <x v="0"/>
    <x v="0"/>
    <x v="2714"/>
  </r>
  <r>
    <n v="9370"/>
    <x v="4681"/>
    <x v="3"/>
    <x v="659"/>
    <x v="748"/>
    <x v="0"/>
    <s v="KN-16390"/>
    <x v="471"/>
    <x v="1"/>
    <s v="United States"/>
    <x v="183"/>
    <x v="39"/>
    <x v="234"/>
    <x v="3"/>
    <x v="1455"/>
    <x v="0"/>
    <x v="1"/>
    <x v="1432"/>
    <x v="5879"/>
    <x v="1"/>
    <x v="0"/>
    <x v="7166"/>
  </r>
  <r>
    <n v="9371"/>
    <x v="4682"/>
    <x v="1"/>
    <x v="352"/>
    <x v="1247"/>
    <x v="2"/>
    <s v="VP-21760"/>
    <x v="778"/>
    <x v="1"/>
    <s v="United States"/>
    <x v="38"/>
    <x v="24"/>
    <x v="47"/>
    <x v="3"/>
    <x v="1823"/>
    <x v="0"/>
    <x v="5"/>
    <x v="1802"/>
    <x v="2185"/>
    <x v="4"/>
    <x v="2"/>
    <x v="7167"/>
  </r>
  <r>
    <n v="9372"/>
    <x v="4682"/>
    <x v="1"/>
    <x v="352"/>
    <x v="1247"/>
    <x v="2"/>
    <s v="VP-21760"/>
    <x v="778"/>
    <x v="1"/>
    <s v="United States"/>
    <x v="38"/>
    <x v="24"/>
    <x v="47"/>
    <x v="3"/>
    <x v="83"/>
    <x v="0"/>
    <x v="1"/>
    <x v="83"/>
    <x v="2613"/>
    <x v="1"/>
    <x v="4"/>
    <x v="7168"/>
  </r>
  <r>
    <n v="9373"/>
    <x v="4682"/>
    <x v="1"/>
    <x v="352"/>
    <x v="1247"/>
    <x v="2"/>
    <s v="VP-21760"/>
    <x v="778"/>
    <x v="1"/>
    <s v="United States"/>
    <x v="38"/>
    <x v="24"/>
    <x v="47"/>
    <x v="3"/>
    <x v="131"/>
    <x v="1"/>
    <x v="13"/>
    <x v="131"/>
    <x v="1400"/>
    <x v="2"/>
    <x v="2"/>
    <x v="1470"/>
  </r>
  <r>
    <n v="9374"/>
    <x v="4683"/>
    <x v="3"/>
    <x v="917"/>
    <x v="676"/>
    <x v="1"/>
    <s v="CS-11950"/>
    <x v="229"/>
    <x v="0"/>
    <s v="United States"/>
    <x v="45"/>
    <x v="1"/>
    <x v="54"/>
    <x v="1"/>
    <x v="929"/>
    <x v="2"/>
    <x v="7"/>
    <x v="913"/>
    <x v="1171"/>
    <x v="3"/>
    <x v="2"/>
    <x v="1215"/>
  </r>
  <r>
    <n v="9375"/>
    <x v="4684"/>
    <x v="0"/>
    <x v="410"/>
    <x v="103"/>
    <x v="1"/>
    <s v="KB-16600"/>
    <x v="33"/>
    <x v="1"/>
    <s v="United States"/>
    <x v="4"/>
    <x v="4"/>
    <x v="59"/>
    <x v="1"/>
    <x v="682"/>
    <x v="1"/>
    <x v="14"/>
    <x v="676"/>
    <x v="5880"/>
    <x v="5"/>
    <x v="0"/>
    <x v="7169"/>
  </r>
  <r>
    <n v="9376"/>
    <x v="4685"/>
    <x v="1"/>
    <x v="639"/>
    <x v="79"/>
    <x v="0"/>
    <s v="AJ-10945"/>
    <x v="219"/>
    <x v="0"/>
    <s v="United States"/>
    <x v="1"/>
    <x v="1"/>
    <x v="62"/>
    <x v="1"/>
    <x v="1072"/>
    <x v="2"/>
    <x v="11"/>
    <x v="1052"/>
    <x v="1424"/>
    <x v="0"/>
    <x v="0"/>
    <x v="1499"/>
  </r>
  <r>
    <n v="9377"/>
    <x v="4686"/>
    <x v="3"/>
    <x v="53"/>
    <x v="168"/>
    <x v="1"/>
    <s v="PO-18865"/>
    <x v="22"/>
    <x v="0"/>
    <s v="United States"/>
    <x v="522"/>
    <x v="30"/>
    <x v="619"/>
    <x v="3"/>
    <x v="1651"/>
    <x v="2"/>
    <x v="11"/>
    <x v="1631"/>
    <x v="5881"/>
    <x v="1"/>
    <x v="0"/>
    <x v="7170"/>
  </r>
  <r>
    <n v="9378"/>
    <x v="4687"/>
    <x v="3"/>
    <x v="94"/>
    <x v="91"/>
    <x v="1"/>
    <s v="DP-13105"/>
    <x v="317"/>
    <x v="1"/>
    <s v="United States"/>
    <x v="342"/>
    <x v="6"/>
    <x v="423"/>
    <x v="2"/>
    <x v="1569"/>
    <x v="1"/>
    <x v="4"/>
    <x v="1551"/>
    <x v="5882"/>
    <x v="0"/>
    <x v="0"/>
    <x v="7171"/>
  </r>
  <r>
    <n v="9379"/>
    <x v="4688"/>
    <x v="0"/>
    <x v="1120"/>
    <x v="566"/>
    <x v="1"/>
    <s v="GM-14500"/>
    <x v="421"/>
    <x v="0"/>
    <s v="United States"/>
    <x v="22"/>
    <x v="10"/>
    <x v="26"/>
    <x v="2"/>
    <x v="1854"/>
    <x v="1"/>
    <x v="12"/>
    <x v="1833"/>
    <x v="5883"/>
    <x v="0"/>
    <x v="2"/>
    <x v="7172"/>
  </r>
  <r>
    <n v="9380"/>
    <x v="4689"/>
    <x v="2"/>
    <x v="851"/>
    <x v="999"/>
    <x v="0"/>
    <s v="CC-12670"/>
    <x v="113"/>
    <x v="0"/>
    <s v="United States"/>
    <x v="67"/>
    <x v="2"/>
    <x v="85"/>
    <x v="0"/>
    <x v="1237"/>
    <x v="1"/>
    <x v="10"/>
    <x v="1211"/>
    <x v="2817"/>
    <x v="1"/>
    <x v="2"/>
    <x v="3130"/>
  </r>
  <r>
    <n v="9381"/>
    <x v="4689"/>
    <x v="2"/>
    <x v="851"/>
    <x v="999"/>
    <x v="0"/>
    <s v="CC-12670"/>
    <x v="113"/>
    <x v="0"/>
    <s v="United States"/>
    <x v="67"/>
    <x v="2"/>
    <x v="85"/>
    <x v="0"/>
    <x v="167"/>
    <x v="0"/>
    <x v="1"/>
    <x v="166"/>
    <x v="1466"/>
    <x v="7"/>
    <x v="2"/>
    <x v="7173"/>
  </r>
  <r>
    <n v="9382"/>
    <x v="4689"/>
    <x v="2"/>
    <x v="851"/>
    <x v="999"/>
    <x v="0"/>
    <s v="CC-12670"/>
    <x v="113"/>
    <x v="0"/>
    <s v="United States"/>
    <x v="67"/>
    <x v="2"/>
    <x v="85"/>
    <x v="0"/>
    <x v="1244"/>
    <x v="1"/>
    <x v="4"/>
    <x v="1218"/>
    <x v="5884"/>
    <x v="0"/>
    <x v="2"/>
    <x v="7174"/>
  </r>
  <r>
    <n v="9383"/>
    <x v="4689"/>
    <x v="2"/>
    <x v="851"/>
    <x v="999"/>
    <x v="0"/>
    <s v="CC-12670"/>
    <x v="113"/>
    <x v="0"/>
    <s v="United States"/>
    <x v="67"/>
    <x v="2"/>
    <x v="85"/>
    <x v="0"/>
    <x v="59"/>
    <x v="1"/>
    <x v="6"/>
    <x v="59"/>
    <x v="2956"/>
    <x v="7"/>
    <x v="2"/>
    <x v="2015"/>
  </r>
  <r>
    <n v="9384"/>
    <x v="4689"/>
    <x v="2"/>
    <x v="851"/>
    <x v="999"/>
    <x v="0"/>
    <s v="CC-12670"/>
    <x v="113"/>
    <x v="0"/>
    <s v="United States"/>
    <x v="67"/>
    <x v="2"/>
    <x v="85"/>
    <x v="0"/>
    <x v="1018"/>
    <x v="1"/>
    <x v="4"/>
    <x v="1000"/>
    <x v="2067"/>
    <x v="2"/>
    <x v="2"/>
    <x v="7175"/>
  </r>
  <r>
    <n v="9385"/>
    <x v="4690"/>
    <x v="3"/>
    <x v="938"/>
    <x v="766"/>
    <x v="1"/>
    <s v="SJ-20125"/>
    <x v="319"/>
    <x v="2"/>
    <s v="United States"/>
    <x v="20"/>
    <x v="15"/>
    <x v="29"/>
    <x v="3"/>
    <x v="490"/>
    <x v="1"/>
    <x v="10"/>
    <x v="485"/>
    <x v="243"/>
    <x v="4"/>
    <x v="0"/>
    <x v="245"/>
  </r>
  <r>
    <n v="9386"/>
    <x v="4691"/>
    <x v="3"/>
    <x v="151"/>
    <x v="1316"/>
    <x v="1"/>
    <s v="SF-20200"/>
    <x v="227"/>
    <x v="0"/>
    <s v="United States"/>
    <x v="123"/>
    <x v="16"/>
    <x v="154"/>
    <x v="1"/>
    <x v="1155"/>
    <x v="0"/>
    <x v="5"/>
    <x v="1134"/>
    <x v="5885"/>
    <x v="8"/>
    <x v="2"/>
    <x v="7176"/>
  </r>
  <r>
    <n v="9387"/>
    <x v="4692"/>
    <x v="3"/>
    <x v="617"/>
    <x v="185"/>
    <x v="1"/>
    <s v="RM-19375"/>
    <x v="528"/>
    <x v="0"/>
    <s v="United States"/>
    <x v="140"/>
    <x v="42"/>
    <x v="369"/>
    <x v="3"/>
    <x v="368"/>
    <x v="1"/>
    <x v="10"/>
    <x v="364"/>
    <x v="710"/>
    <x v="4"/>
    <x v="0"/>
    <x v="5426"/>
  </r>
  <r>
    <n v="9388"/>
    <x v="4692"/>
    <x v="3"/>
    <x v="617"/>
    <x v="185"/>
    <x v="1"/>
    <s v="RM-19375"/>
    <x v="528"/>
    <x v="0"/>
    <s v="United States"/>
    <x v="140"/>
    <x v="42"/>
    <x v="369"/>
    <x v="3"/>
    <x v="314"/>
    <x v="1"/>
    <x v="10"/>
    <x v="311"/>
    <x v="5886"/>
    <x v="7"/>
    <x v="0"/>
    <x v="7177"/>
  </r>
  <r>
    <n v="9389"/>
    <x v="4692"/>
    <x v="3"/>
    <x v="617"/>
    <x v="185"/>
    <x v="1"/>
    <s v="RM-19375"/>
    <x v="528"/>
    <x v="0"/>
    <s v="United States"/>
    <x v="140"/>
    <x v="42"/>
    <x v="369"/>
    <x v="3"/>
    <x v="1107"/>
    <x v="1"/>
    <x v="9"/>
    <x v="1087"/>
    <x v="3116"/>
    <x v="1"/>
    <x v="0"/>
    <x v="3497"/>
  </r>
  <r>
    <n v="9390"/>
    <x v="4692"/>
    <x v="3"/>
    <x v="617"/>
    <x v="185"/>
    <x v="1"/>
    <s v="RM-19375"/>
    <x v="528"/>
    <x v="0"/>
    <s v="United States"/>
    <x v="140"/>
    <x v="42"/>
    <x v="369"/>
    <x v="3"/>
    <x v="29"/>
    <x v="1"/>
    <x v="12"/>
    <x v="29"/>
    <x v="5887"/>
    <x v="7"/>
    <x v="0"/>
    <x v="7178"/>
  </r>
  <r>
    <n v="9391"/>
    <x v="4693"/>
    <x v="1"/>
    <x v="974"/>
    <x v="1267"/>
    <x v="1"/>
    <s v="KM-16375"/>
    <x v="454"/>
    <x v="2"/>
    <s v="United States"/>
    <x v="12"/>
    <x v="5"/>
    <x v="32"/>
    <x v="2"/>
    <x v="1277"/>
    <x v="1"/>
    <x v="4"/>
    <x v="1253"/>
    <x v="1894"/>
    <x v="2"/>
    <x v="2"/>
    <x v="2032"/>
  </r>
  <r>
    <n v="9392"/>
    <x v="4694"/>
    <x v="3"/>
    <x v="677"/>
    <x v="1034"/>
    <x v="2"/>
    <s v="FH-14275"/>
    <x v="395"/>
    <x v="1"/>
    <s v="United States"/>
    <x v="34"/>
    <x v="10"/>
    <x v="173"/>
    <x v="2"/>
    <x v="857"/>
    <x v="2"/>
    <x v="7"/>
    <x v="843"/>
    <x v="465"/>
    <x v="7"/>
    <x v="2"/>
    <x v="7179"/>
  </r>
  <r>
    <n v="9393"/>
    <x v="4695"/>
    <x v="1"/>
    <x v="969"/>
    <x v="1317"/>
    <x v="3"/>
    <s v="DG-13300"/>
    <x v="375"/>
    <x v="1"/>
    <s v="United States"/>
    <x v="60"/>
    <x v="22"/>
    <x v="76"/>
    <x v="1"/>
    <x v="1455"/>
    <x v="0"/>
    <x v="1"/>
    <x v="1432"/>
    <x v="5888"/>
    <x v="8"/>
    <x v="2"/>
    <x v="7180"/>
  </r>
  <r>
    <n v="9394"/>
    <x v="4696"/>
    <x v="2"/>
    <x v="59"/>
    <x v="160"/>
    <x v="2"/>
    <s v="MW-18220"/>
    <x v="596"/>
    <x v="0"/>
    <s v="United States"/>
    <x v="20"/>
    <x v="15"/>
    <x v="164"/>
    <x v="3"/>
    <x v="1551"/>
    <x v="2"/>
    <x v="7"/>
    <x v="1530"/>
    <x v="3211"/>
    <x v="2"/>
    <x v="0"/>
    <x v="7181"/>
  </r>
  <r>
    <n v="9395"/>
    <x v="4696"/>
    <x v="2"/>
    <x v="59"/>
    <x v="160"/>
    <x v="2"/>
    <s v="MW-18220"/>
    <x v="596"/>
    <x v="0"/>
    <s v="United States"/>
    <x v="20"/>
    <x v="15"/>
    <x v="164"/>
    <x v="3"/>
    <x v="654"/>
    <x v="0"/>
    <x v="1"/>
    <x v="648"/>
    <x v="3317"/>
    <x v="0"/>
    <x v="9"/>
    <x v="3747"/>
  </r>
  <r>
    <n v="9396"/>
    <x v="4696"/>
    <x v="2"/>
    <x v="59"/>
    <x v="160"/>
    <x v="2"/>
    <s v="MW-18220"/>
    <x v="596"/>
    <x v="0"/>
    <s v="United States"/>
    <x v="20"/>
    <x v="15"/>
    <x v="164"/>
    <x v="3"/>
    <x v="1248"/>
    <x v="0"/>
    <x v="0"/>
    <x v="1223"/>
    <x v="479"/>
    <x v="0"/>
    <x v="2"/>
    <x v="7182"/>
  </r>
  <r>
    <n v="9397"/>
    <x v="4696"/>
    <x v="2"/>
    <x v="59"/>
    <x v="160"/>
    <x v="2"/>
    <s v="MW-18220"/>
    <x v="596"/>
    <x v="0"/>
    <s v="United States"/>
    <x v="20"/>
    <x v="15"/>
    <x v="164"/>
    <x v="3"/>
    <x v="49"/>
    <x v="1"/>
    <x v="2"/>
    <x v="49"/>
    <x v="50"/>
    <x v="5"/>
    <x v="0"/>
    <x v="50"/>
  </r>
  <r>
    <n v="9398"/>
    <x v="4696"/>
    <x v="2"/>
    <x v="59"/>
    <x v="160"/>
    <x v="2"/>
    <s v="MW-18220"/>
    <x v="596"/>
    <x v="0"/>
    <s v="United States"/>
    <x v="20"/>
    <x v="15"/>
    <x v="164"/>
    <x v="3"/>
    <x v="1271"/>
    <x v="1"/>
    <x v="9"/>
    <x v="1247"/>
    <x v="4771"/>
    <x v="7"/>
    <x v="0"/>
    <x v="7183"/>
  </r>
  <r>
    <n v="9399"/>
    <x v="4696"/>
    <x v="2"/>
    <x v="59"/>
    <x v="160"/>
    <x v="2"/>
    <s v="MW-18220"/>
    <x v="596"/>
    <x v="0"/>
    <s v="United States"/>
    <x v="20"/>
    <x v="15"/>
    <x v="164"/>
    <x v="3"/>
    <x v="1334"/>
    <x v="2"/>
    <x v="7"/>
    <x v="1310"/>
    <x v="5889"/>
    <x v="6"/>
    <x v="0"/>
    <x v="7184"/>
  </r>
  <r>
    <n v="9400"/>
    <x v="4697"/>
    <x v="0"/>
    <x v="583"/>
    <x v="441"/>
    <x v="1"/>
    <s v="SC-20845"/>
    <x v="790"/>
    <x v="0"/>
    <s v="United States"/>
    <x v="523"/>
    <x v="10"/>
    <x v="620"/>
    <x v="2"/>
    <x v="501"/>
    <x v="1"/>
    <x v="6"/>
    <x v="496"/>
    <x v="5890"/>
    <x v="5"/>
    <x v="2"/>
    <x v="7185"/>
  </r>
  <r>
    <n v="9401"/>
    <x v="4698"/>
    <x v="1"/>
    <x v="1218"/>
    <x v="14"/>
    <x v="1"/>
    <s v="BD-11500"/>
    <x v="214"/>
    <x v="0"/>
    <s v="United States"/>
    <x v="311"/>
    <x v="17"/>
    <x v="388"/>
    <x v="0"/>
    <x v="837"/>
    <x v="1"/>
    <x v="12"/>
    <x v="33"/>
    <x v="4995"/>
    <x v="4"/>
    <x v="0"/>
    <x v="7186"/>
  </r>
  <r>
    <n v="9402"/>
    <x v="4699"/>
    <x v="2"/>
    <x v="1219"/>
    <x v="431"/>
    <x v="1"/>
    <s v="LP-17080"/>
    <x v="221"/>
    <x v="0"/>
    <s v="United States"/>
    <x v="93"/>
    <x v="16"/>
    <x v="115"/>
    <x v="1"/>
    <x v="1565"/>
    <x v="0"/>
    <x v="5"/>
    <x v="1547"/>
    <x v="5891"/>
    <x v="0"/>
    <x v="2"/>
    <x v="7187"/>
  </r>
  <r>
    <n v="9403"/>
    <x v="4700"/>
    <x v="0"/>
    <x v="399"/>
    <x v="611"/>
    <x v="0"/>
    <s v="NP-18700"/>
    <x v="413"/>
    <x v="0"/>
    <s v="United States"/>
    <x v="20"/>
    <x v="15"/>
    <x v="23"/>
    <x v="3"/>
    <x v="616"/>
    <x v="0"/>
    <x v="3"/>
    <x v="611"/>
    <x v="5892"/>
    <x v="0"/>
    <x v="10"/>
    <x v="7188"/>
  </r>
  <r>
    <n v="9404"/>
    <x v="4700"/>
    <x v="0"/>
    <x v="399"/>
    <x v="611"/>
    <x v="0"/>
    <s v="NP-18700"/>
    <x v="413"/>
    <x v="0"/>
    <s v="United States"/>
    <x v="20"/>
    <x v="15"/>
    <x v="23"/>
    <x v="3"/>
    <x v="1244"/>
    <x v="1"/>
    <x v="4"/>
    <x v="1218"/>
    <x v="5893"/>
    <x v="5"/>
    <x v="0"/>
    <x v="7189"/>
  </r>
  <r>
    <n v="9405"/>
    <x v="4701"/>
    <x v="3"/>
    <x v="669"/>
    <x v="125"/>
    <x v="1"/>
    <s v="DP-13105"/>
    <x v="317"/>
    <x v="1"/>
    <s v="United States"/>
    <x v="10"/>
    <x v="9"/>
    <x v="63"/>
    <x v="3"/>
    <x v="1239"/>
    <x v="1"/>
    <x v="13"/>
    <x v="1213"/>
    <x v="1063"/>
    <x v="2"/>
    <x v="2"/>
    <x v="7190"/>
  </r>
  <r>
    <n v="9406"/>
    <x v="4702"/>
    <x v="2"/>
    <x v="619"/>
    <x v="700"/>
    <x v="2"/>
    <s v="RB-19465"/>
    <x v="46"/>
    <x v="2"/>
    <s v="United States"/>
    <x v="22"/>
    <x v="10"/>
    <x v="155"/>
    <x v="2"/>
    <x v="1410"/>
    <x v="2"/>
    <x v="15"/>
    <x v="1388"/>
    <x v="5894"/>
    <x v="0"/>
    <x v="4"/>
    <x v="7191"/>
  </r>
  <r>
    <n v="9407"/>
    <x v="4702"/>
    <x v="2"/>
    <x v="619"/>
    <x v="700"/>
    <x v="2"/>
    <s v="RB-19465"/>
    <x v="46"/>
    <x v="2"/>
    <s v="United States"/>
    <x v="22"/>
    <x v="10"/>
    <x v="155"/>
    <x v="2"/>
    <x v="1737"/>
    <x v="1"/>
    <x v="10"/>
    <x v="1717"/>
    <x v="582"/>
    <x v="0"/>
    <x v="2"/>
    <x v="591"/>
  </r>
  <r>
    <n v="9408"/>
    <x v="4703"/>
    <x v="3"/>
    <x v="585"/>
    <x v="706"/>
    <x v="0"/>
    <s v="LC-17140"/>
    <x v="95"/>
    <x v="0"/>
    <s v="United States"/>
    <x v="20"/>
    <x v="15"/>
    <x v="45"/>
    <x v="3"/>
    <x v="1200"/>
    <x v="2"/>
    <x v="11"/>
    <x v="1176"/>
    <x v="5895"/>
    <x v="6"/>
    <x v="0"/>
    <x v="7192"/>
  </r>
  <r>
    <n v="9409"/>
    <x v="4703"/>
    <x v="3"/>
    <x v="585"/>
    <x v="706"/>
    <x v="0"/>
    <s v="LC-17140"/>
    <x v="95"/>
    <x v="0"/>
    <s v="United States"/>
    <x v="20"/>
    <x v="15"/>
    <x v="45"/>
    <x v="3"/>
    <x v="441"/>
    <x v="0"/>
    <x v="5"/>
    <x v="1710"/>
    <x v="5896"/>
    <x v="7"/>
    <x v="0"/>
    <x v="7193"/>
  </r>
  <r>
    <n v="9410"/>
    <x v="4704"/>
    <x v="3"/>
    <x v="389"/>
    <x v="114"/>
    <x v="2"/>
    <s v="WB-21850"/>
    <x v="576"/>
    <x v="0"/>
    <s v="United States"/>
    <x v="10"/>
    <x v="9"/>
    <x v="105"/>
    <x v="3"/>
    <x v="634"/>
    <x v="1"/>
    <x v="8"/>
    <x v="628"/>
    <x v="5897"/>
    <x v="7"/>
    <x v="6"/>
    <x v="7194"/>
  </r>
  <r>
    <n v="9411"/>
    <x v="4704"/>
    <x v="3"/>
    <x v="389"/>
    <x v="114"/>
    <x v="2"/>
    <s v="WB-21850"/>
    <x v="576"/>
    <x v="0"/>
    <s v="United States"/>
    <x v="10"/>
    <x v="9"/>
    <x v="105"/>
    <x v="3"/>
    <x v="504"/>
    <x v="0"/>
    <x v="5"/>
    <x v="499"/>
    <x v="1190"/>
    <x v="2"/>
    <x v="2"/>
    <x v="7195"/>
  </r>
  <r>
    <n v="9412"/>
    <x v="4705"/>
    <x v="0"/>
    <x v="612"/>
    <x v="1007"/>
    <x v="0"/>
    <s v="MH-17785"/>
    <x v="186"/>
    <x v="1"/>
    <s v="United States"/>
    <x v="220"/>
    <x v="16"/>
    <x v="275"/>
    <x v="1"/>
    <x v="533"/>
    <x v="1"/>
    <x v="4"/>
    <x v="528"/>
    <x v="5898"/>
    <x v="7"/>
    <x v="2"/>
    <x v="7196"/>
  </r>
  <r>
    <n v="9413"/>
    <x v="4706"/>
    <x v="1"/>
    <x v="746"/>
    <x v="798"/>
    <x v="2"/>
    <s v="SC-20305"/>
    <x v="253"/>
    <x v="0"/>
    <s v="United States"/>
    <x v="1"/>
    <x v="1"/>
    <x v="1"/>
    <x v="1"/>
    <x v="483"/>
    <x v="0"/>
    <x v="1"/>
    <x v="478"/>
    <x v="5355"/>
    <x v="2"/>
    <x v="2"/>
    <x v="232"/>
  </r>
  <r>
    <n v="9414"/>
    <x v="4707"/>
    <x v="0"/>
    <x v="182"/>
    <x v="759"/>
    <x v="2"/>
    <s v="MH-17620"/>
    <x v="588"/>
    <x v="1"/>
    <s v="United States"/>
    <x v="12"/>
    <x v="5"/>
    <x v="16"/>
    <x v="2"/>
    <x v="822"/>
    <x v="1"/>
    <x v="8"/>
    <x v="810"/>
    <x v="5899"/>
    <x v="0"/>
    <x v="3"/>
    <x v="7197"/>
  </r>
  <r>
    <n v="9415"/>
    <x v="4708"/>
    <x v="1"/>
    <x v="1090"/>
    <x v="1181"/>
    <x v="1"/>
    <s v="JC-15775"/>
    <x v="547"/>
    <x v="0"/>
    <s v="United States"/>
    <x v="4"/>
    <x v="4"/>
    <x v="60"/>
    <x v="1"/>
    <x v="1807"/>
    <x v="2"/>
    <x v="7"/>
    <x v="1788"/>
    <x v="2528"/>
    <x v="0"/>
    <x v="2"/>
    <x v="7198"/>
  </r>
  <r>
    <n v="9416"/>
    <x v="4708"/>
    <x v="1"/>
    <x v="1090"/>
    <x v="1181"/>
    <x v="1"/>
    <s v="JC-15775"/>
    <x v="547"/>
    <x v="0"/>
    <s v="United States"/>
    <x v="4"/>
    <x v="4"/>
    <x v="60"/>
    <x v="1"/>
    <x v="1331"/>
    <x v="1"/>
    <x v="10"/>
    <x v="1307"/>
    <x v="1465"/>
    <x v="1"/>
    <x v="0"/>
    <x v="1544"/>
  </r>
  <r>
    <n v="9417"/>
    <x v="4708"/>
    <x v="1"/>
    <x v="1090"/>
    <x v="1181"/>
    <x v="1"/>
    <s v="JC-15775"/>
    <x v="547"/>
    <x v="0"/>
    <s v="United States"/>
    <x v="4"/>
    <x v="4"/>
    <x v="60"/>
    <x v="1"/>
    <x v="224"/>
    <x v="0"/>
    <x v="5"/>
    <x v="222"/>
    <x v="3716"/>
    <x v="1"/>
    <x v="0"/>
    <x v="4250"/>
  </r>
  <r>
    <n v="9418"/>
    <x v="4709"/>
    <x v="2"/>
    <x v="1220"/>
    <x v="1252"/>
    <x v="1"/>
    <s v="RD-19810"/>
    <x v="279"/>
    <x v="2"/>
    <s v="United States"/>
    <x v="115"/>
    <x v="3"/>
    <x v="305"/>
    <x v="0"/>
    <x v="778"/>
    <x v="1"/>
    <x v="10"/>
    <x v="769"/>
    <x v="563"/>
    <x v="0"/>
    <x v="2"/>
    <x v="572"/>
  </r>
  <r>
    <n v="9419"/>
    <x v="4709"/>
    <x v="2"/>
    <x v="1220"/>
    <x v="1252"/>
    <x v="1"/>
    <s v="RD-19810"/>
    <x v="279"/>
    <x v="2"/>
    <s v="United States"/>
    <x v="115"/>
    <x v="3"/>
    <x v="305"/>
    <x v="0"/>
    <x v="811"/>
    <x v="1"/>
    <x v="10"/>
    <x v="33"/>
    <x v="1655"/>
    <x v="1"/>
    <x v="2"/>
    <x v="3595"/>
  </r>
  <r>
    <n v="9420"/>
    <x v="4710"/>
    <x v="3"/>
    <x v="280"/>
    <x v="1092"/>
    <x v="0"/>
    <s v="SC-20695"/>
    <x v="281"/>
    <x v="1"/>
    <s v="United States"/>
    <x v="12"/>
    <x v="5"/>
    <x v="16"/>
    <x v="2"/>
    <x v="513"/>
    <x v="1"/>
    <x v="9"/>
    <x v="508"/>
    <x v="5279"/>
    <x v="0"/>
    <x v="3"/>
    <x v="6364"/>
  </r>
  <r>
    <n v="9421"/>
    <x v="4710"/>
    <x v="3"/>
    <x v="280"/>
    <x v="1092"/>
    <x v="0"/>
    <s v="SC-20695"/>
    <x v="281"/>
    <x v="1"/>
    <s v="United States"/>
    <x v="12"/>
    <x v="5"/>
    <x v="16"/>
    <x v="2"/>
    <x v="1549"/>
    <x v="1"/>
    <x v="9"/>
    <x v="1528"/>
    <x v="5900"/>
    <x v="5"/>
    <x v="3"/>
    <x v="7199"/>
  </r>
  <r>
    <n v="9422"/>
    <x v="4711"/>
    <x v="2"/>
    <x v="149"/>
    <x v="151"/>
    <x v="1"/>
    <s v="NC-18535"/>
    <x v="714"/>
    <x v="1"/>
    <s v="United States"/>
    <x v="8"/>
    <x v="1"/>
    <x v="34"/>
    <x v="1"/>
    <x v="1066"/>
    <x v="2"/>
    <x v="7"/>
    <x v="1046"/>
    <x v="2821"/>
    <x v="5"/>
    <x v="2"/>
    <x v="7200"/>
  </r>
  <r>
    <n v="9423"/>
    <x v="4711"/>
    <x v="2"/>
    <x v="149"/>
    <x v="151"/>
    <x v="1"/>
    <s v="NC-18535"/>
    <x v="714"/>
    <x v="1"/>
    <s v="United States"/>
    <x v="8"/>
    <x v="1"/>
    <x v="34"/>
    <x v="1"/>
    <x v="597"/>
    <x v="1"/>
    <x v="14"/>
    <x v="592"/>
    <x v="5557"/>
    <x v="2"/>
    <x v="0"/>
    <x v="6740"/>
  </r>
  <r>
    <n v="9424"/>
    <x v="4711"/>
    <x v="2"/>
    <x v="149"/>
    <x v="151"/>
    <x v="1"/>
    <s v="NC-18535"/>
    <x v="714"/>
    <x v="1"/>
    <s v="United States"/>
    <x v="8"/>
    <x v="1"/>
    <x v="34"/>
    <x v="1"/>
    <x v="722"/>
    <x v="2"/>
    <x v="7"/>
    <x v="1395"/>
    <x v="214"/>
    <x v="1"/>
    <x v="2"/>
    <x v="2436"/>
  </r>
  <r>
    <n v="9425"/>
    <x v="4711"/>
    <x v="2"/>
    <x v="149"/>
    <x v="151"/>
    <x v="1"/>
    <s v="NC-18535"/>
    <x v="714"/>
    <x v="1"/>
    <s v="United States"/>
    <x v="8"/>
    <x v="1"/>
    <x v="34"/>
    <x v="1"/>
    <x v="46"/>
    <x v="2"/>
    <x v="11"/>
    <x v="46"/>
    <x v="47"/>
    <x v="1"/>
    <x v="0"/>
    <x v="47"/>
  </r>
  <r>
    <n v="9426"/>
    <x v="4712"/>
    <x v="2"/>
    <x v="171"/>
    <x v="101"/>
    <x v="0"/>
    <s v="LW-17215"/>
    <x v="560"/>
    <x v="0"/>
    <s v="United States"/>
    <x v="20"/>
    <x v="15"/>
    <x v="45"/>
    <x v="3"/>
    <x v="483"/>
    <x v="0"/>
    <x v="1"/>
    <x v="478"/>
    <x v="5901"/>
    <x v="5"/>
    <x v="9"/>
    <x v="7201"/>
  </r>
  <r>
    <n v="9427"/>
    <x v="4713"/>
    <x v="0"/>
    <x v="306"/>
    <x v="369"/>
    <x v="1"/>
    <s v="AH-10585"/>
    <x v="738"/>
    <x v="0"/>
    <s v="United States"/>
    <x v="4"/>
    <x v="4"/>
    <x v="59"/>
    <x v="1"/>
    <x v="1658"/>
    <x v="1"/>
    <x v="6"/>
    <x v="1637"/>
    <x v="3826"/>
    <x v="2"/>
    <x v="0"/>
    <x v="4396"/>
  </r>
  <r>
    <n v="9428"/>
    <x v="4714"/>
    <x v="2"/>
    <x v="501"/>
    <x v="34"/>
    <x v="1"/>
    <s v="JO-15145"/>
    <x v="705"/>
    <x v="1"/>
    <s v="United States"/>
    <x v="198"/>
    <x v="15"/>
    <x v="249"/>
    <x v="3"/>
    <x v="892"/>
    <x v="0"/>
    <x v="5"/>
    <x v="876"/>
    <x v="3351"/>
    <x v="2"/>
    <x v="0"/>
    <x v="7202"/>
  </r>
  <r>
    <n v="9429"/>
    <x v="4715"/>
    <x v="2"/>
    <x v="218"/>
    <x v="227"/>
    <x v="1"/>
    <s v="VW-21775"/>
    <x v="100"/>
    <x v="1"/>
    <s v="United States"/>
    <x v="114"/>
    <x v="5"/>
    <x v="143"/>
    <x v="2"/>
    <x v="377"/>
    <x v="0"/>
    <x v="1"/>
    <x v="373"/>
    <x v="5902"/>
    <x v="8"/>
    <x v="4"/>
    <x v="7203"/>
  </r>
  <r>
    <n v="9430"/>
    <x v="4716"/>
    <x v="1"/>
    <x v="834"/>
    <x v="483"/>
    <x v="1"/>
    <s v="BP-11185"/>
    <x v="130"/>
    <x v="1"/>
    <s v="United States"/>
    <x v="61"/>
    <x v="5"/>
    <x v="176"/>
    <x v="2"/>
    <x v="903"/>
    <x v="2"/>
    <x v="7"/>
    <x v="886"/>
    <x v="1124"/>
    <x v="2"/>
    <x v="2"/>
    <x v="7204"/>
  </r>
  <r>
    <n v="9431"/>
    <x v="4716"/>
    <x v="1"/>
    <x v="834"/>
    <x v="483"/>
    <x v="1"/>
    <s v="BP-11185"/>
    <x v="130"/>
    <x v="1"/>
    <s v="United States"/>
    <x v="61"/>
    <x v="5"/>
    <x v="176"/>
    <x v="2"/>
    <x v="1116"/>
    <x v="0"/>
    <x v="3"/>
    <x v="1095"/>
    <x v="5903"/>
    <x v="7"/>
    <x v="4"/>
    <x v="7205"/>
  </r>
  <r>
    <n v="9432"/>
    <x v="4717"/>
    <x v="1"/>
    <x v="974"/>
    <x v="959"/>
    <x v="3"/>
    <s v="PP-18955"/>
    <x v="452"/>
    <x v="2"/>
    <s v="United States"/>
    <x v="10"/>
    <x v="9"/>
    <x v="63"/>
    <x v="3"/>
    <x v="1852"/>
    <x v="1"/>
    <x v="2"/>
    <x v="1831"/>
    <x v="2184"/>
    <x v="0"/>
    <x v="2"/>
    <x v="2352"/>
  </r>
  <r>
    <n v="9433"/>
    <x v="4718"/>
    <x v="1"/>
    <x v="493"/>
    <x v="309"/>
    <x v="1"/>
    <s v="SC-20725"/>
    <x v="56"/>
    <x v="0"/>
    <s v="United States"/>
    <x v="97"/>
    <x v="16"/>
    <x v="344"/>
    <x v="1"/>
    <x v="1202"/>
    <x v="2"/>
    <x v="11"/>
    <x v="1178"/>
    <x v="5520"/>
    <x v="0"/>
    <x v="2"/>
    <x v="6688"/>
  </r>
  <r>
    <n v="9434"/>
    <x v="4718"/>
    <x v="1"/>
    <x v="493"/>
    <x v="309"/>
    <x v="1"/>
    <s v="SC-20725"/>
    <x v="56"/>
    <x v="0"/>
    <s v="United States"/>
    <x v="97"/>
    <x v="16"/>
    <x v="344"/>
    <x v="1"/>
    <x v="289"/>
    <x v="1"/>
    <x v="10"/>
    <x v="286"/>
    <x v="1590"/>
    <x v="3"/>
    <x v="2"/>
    <x v="1683"/>
  </r>
  <r>
    <n v="9435"/>
    <x v="4718"/>
    <x v="1"/>
    <x v="493"/>
    <x v="309"/>
    <x v="1"/>
    <s v="SC-20725"/>
    <x v="56"/>
    <x v="0"/>
    <s v="United States"/>
    <x v="97"/>
    <x v="16"/>
    <x v="344"/>
    <x v="1"/>
    <x v="786"/>
    <x v="1"/>
    <x v="6"/>
    <x v="777"/>
    <x v="1518"/>
    <x v="1"/>
    <x v="2"/>
    <x v="4816"/>
  </r>
  <r>
    <n v="9436"/>
    <x v="4718"/>
    <x v="1"/>
    <x v="493"/>
    <x v="309"/>
    <x v="1"/>
    <s v="SC-20725"/>
    <x v="56"/>
    <x v="0"/>
    <s v="United States"/>
    <x v="97"/>
    <x v="16"/>
    <x v="344"/>
    <x v="1"/>
    <x v="552"/>
    <x v="2"/>
    <x v="11"/>
    <x v="546"/>
    <x v="5904"/>
    <x v="4"/>
    <x v="2"/>
    <x v="7206"/>
  </r>
  <r>
    <n v="9437"/>
    <x v="4719"/>
    <x v="1"/>
    <x v="12"/>
    <x v="1305"/>
    <x v="3"/>
    <s v="BM-11785"/>
    <x v="298"/>
    <x v="0"/>
    <s v="United States"/>
    <x v="10"/>
    <x v="9"/>
    <x v="105"/>
    <x v="3"/>
    <x v="696"/>
    <x v="1"/>
    <x v="8"/>
    <x v="689"/>
    <x v="194"/>
    <x v="0"/>
    <x v="6"/>
    <x v="2886"/>
  </r>
  <r>
    <n v="9438"/>
    <x v="4720"/>
    <x v="3"/>
    <x v="1143"/>
    <x v="1135"/>
    <x v="1"/>
    <s v="CD-11920"/>
    <x v="303"/>
    <x v="0"/>
    <s v="United States"/>
    <x v="147"/>
    <x v="1"/>
    <x v="218"/>
    <x v="1"/>
    <x v="1440"/>
    <x v="1"/>
    <x v="10"/>
    <x v="1419"/>
    <x v="91"/>
    <x v="0"/>
    <x v="0"/>
    <x v="91"/>
  </r>
  <r>
    <n v="9439"/>
    <x v="4721"/>
    <x v="3"/>
    <x v="689"/>
    <x v="727"/>
    <x v="1"/>
    <s v="GM-14680"/>
    <x v="411"/>
    <x v="0"/>
    <s v="United States"/>
    <x v="10"/>
    <x v="9"/>
    <x v="63"/>
    <x v="3"/>
    <x v="1270"/>
    <x v="2"/>
    <x v="7"/>
    <x v="1246"/>
    <x v="5905"/>
    <x v="4"/>
    <x v="10"/>
    <x v="7207"/>
  </r>
  <r>
    <n v="9440"/>
    <x v="4722"/>
    <x v="2"/>
    <x v="36"/>
    <x v="1098"/>
    <x v="1"/>
    <s v="BP-11050"/>
    <x v="771"/>
    <x v="1"/>
    <s v="United States"/>
    <x v="22"/>
    <x v="10"/>
    <x v="36"/>
    <x v="2"/>
    <x v="1205"/>
    <x v="1"/>
    <x v="14"/>
    <x v="1181"/>
    <x v="5906"/>
    <x v="0"/>
    <x v="2"/>
    <x v="7208"/>
  </r>
  <r>
    <n v="9441"/>
    <x v="4723"/>
    <x v="2"/>
    <x v="594"/>
    <x v="632"/>
    <x v="1"/>
    <s v="BW-11065"/>
    <x v="768"/>
    <x v="0"/>
    <s v="United States"/>
    <x v="20"/>
    <x v="15"/>
    <x v="45"/>
    <x v="3"/>
    <x v="1490"/>
    <x v="1"/>
    <x v="10"/>
    <x v="1468"/>
    <x v="2"/>
    <x v="0"/>
    <x v="0"/>
    <x v="5223"/>
  </r>
  <r>
    <n v="9442"/>
    <x v="4724"/>
    <x v="2"/>
    <x v="282"/>
    <x v="252"/>
    <x v="0"/>
    <s v="RE-19405"/>
    <x v="791"/>
    <x v="0"/>
    <s v="United States"/>
    <x v="239"/>
    <x v="24"/>
    <x v="360"/>
    <x v="3"/>
    <x v="1204"/>
    <x v="1"/>
    <x v="9"/>
    <x v="1180"/>
    <x v="5907"/>
    <x v="2"/>
    <x v="2"/>
    <x v="7209"/>
  </r>
  <r>
    <n v="9443"/>
    <x v="4725"/>
    <x v="3"/>
    <x v="104"/>
    <x v="384"/>
    <x v="1"/>
    <s v="HR-14770"/>
    <x v="367"/>
    <x v="2"/>
    <s v="United States"/>
    <x v="108"/>
    <x v="2"/>
    <x v="133"/>
    <x v="0"/>
    <x v="400"/>
    <x v="1"/>
    <x v="6"/>
    <x v="396"/>
    <x v="5908"/>
    <x v="0"/>
    <x v="2"/>
    <x v="7210"/>
  </r>
  <r>
    <n v="9444"/>
    <x v="4725"/>
    <x v="3"/>
    <x v="104"/>
    <x v="384"/>
    <x v="1"/>
    <s v="HR-14770"/>
    <x v="367"/>
    <x v="2"/>
    <s v="United States"/>
    <x v="108"/>
    <x v="2"/>
    <x v="133"/>
    <x v="0"/>
    <x v="819"/>
    <x v="2"/>
    <x v="7"/>
    <x v="807"/>
    <x v="985"/>
    <x v="0"/>
    <x v="2"/>
    <x v="1023"/>
  </r>
  <r>
    <n v="9445"/>
    <x v="4726"/>
    <x v="1"/>
    <x v="1201"/>
    <x v="932"/>
    <x v="2"/>
    <s v="TP-21565"/>
    <x v="734"/>
    <x v="1"/>
    <s v="United States"/>
    <x v="224"/>
    <x v="5"/>
    <x v="280"/>
    <x v="2"/>
    <x v="1620"/>
    <x v="2"/>
    <x v="7"/>
    <x v="1602"/>
    <x v="3124"/>
    <x v="4"/>
    <x v="2"/>
    <x v="3505"/>
  </r>
  <r>
    <n v="9446"/>
    <x v="4727"/>
    <x v="1"/>
    <x v="352"/>
    <x v="69"/>
    <x v="1"/>
    <s v="KB-16315"/>
    <x v="41"/>
    <x v="0"/>
    <s v="United States"/>
    <x v="245"/>
    <x v="14"/>
    <x v="303"/>
    <x v="2"/>
    <x v="617"/>
    <x v="1"/>
    <x v="2"/>
    <x v="612"/>
    <x v="714"/>
    <x v="1"/>
    <x v="0"/>
    <x v="732"/>
  </r>
  <r>
    <n v="9447"/>
    <x v="4728"/>
    <x v="0"/>
    <x v="897"/>
    <x v="961"/>
    <x v="1"/>
    <s v="AC-10660"/>
    <x v="663"/>
    <x v="0"/>
    <s v="United States"/>
    <x v="104"/>
    <x v="14"/>
    <x v="451"/>
    <x v="2"/>
    <x v="1357"/>
    <x v="1"/>
    <x v="10"/>
    <x v="1334"/>
    <x v="1211"/>
    <x v="5"/>
    <x v="0"/>
    <x v="5470"/>
  </r>
  <r>
    <n v="9448"/>
    <x v="4729"/>
    <x v="3"/>
    <x v="837"/>
    <x v="1081"/>
    <x v="1"/>
    <s v="DN-13690"/>
    <x v="35"/>
    <x v="0"/>
    <s v="United States"/>
    <x v="251"/>
    <x v="26"/>
    <x v="311"/>
    <x v="2"/>
    <x v="35"/>
    <x v="0"/>
    <x v="5"/>
    <x v="35"/>
    <x v="5909"/>
    <x v="2"/>
    <x v="0"/>
    <x v="7211"/>
  </r>
  <r>
    <n v="9449"/>
    <x v="4730"/>
    <x v="0"/>
    <x v="42"/>
    <x v="30"/>
    <x v="1"/>
    <s v="CC-12430"/>
    <x v="254"/>
    <x v="2"/>
    <s v="United States"/>
    <x v="252"/>
    <x v="4"/>
    <x v="485"/>
    <x v="1"/>
    <x v="1038"/>
    <x v="1"/>
    <x v="2"/>
    <x v="1019"/>
    <x v="5910"/>
    <x v="4"/>
    <x v="0"/>
    <x v="7212"/>
  </r>
  <r>
    <n v="9450"/>
    <x v="4731"/>
    <x v="2"/>
    <x v="78"/>
    <x v="178"/>
    <x v="1"/>
    <s v="TS-21340"/>
    <x v="358"/>
    <x v="0"/>
    <s v="United States"/>
    <x v="8"/>
    <x v="1"/>
    <x v="9"/>
    <x v="1"/>
    <x v="973"/>
    <x v="1"/>
    <x v="8"/>
    <x v="958"/>
    <x v="5911"/>
    <x v="0"/>
    <x v="2"/>
    <x v="7213"/>
  </r>
  <r>
    <n v="9451"/>
    <x v="4732"/>
    <x v="3"/>
    <x v="95"/>
    <x v="92"/>
    <x v="1"/>
    <s v="MO-17800"/>
    <x v="246"/>
    <x v="2"/>
    <s v="United States"/>
    <x v="258"/>
    <x v="4"/>
    <x v="320"/>
    <x v="1"/>
    <x v="464"/>
    <x v="1"/>
    <x v="4"/>
    <x v="460"/>
    <x v="5912"/>
    <x v="6"/>
    <x v="0"/>
    <x v="7214"/>
  </r>
  <r>
    <n v="9452"/>
    <x v="4733"/>
    <x v="1"/>
    <x v="694"/>
    <x v="1287"/>
    <x v="1"/>
    <s v="RP-19855"/>
    <x v="532"/>
    <x v="1"/>
    <s v="United States"/>
    <x v="1"/>
    <x v="1"/>
    <x v="3"/>
    <x v="1"/>
    <x v="1094"/>
    <x v="1"/>
    <x v="9"/>
    <x v="1075"/>
    <x v="5913"/>
    <x v="1"/>
    <x v="0"/>
    <x v="7215"/>
  </r>
  <r>
    <n v="9453"/>
    <x v="4733"/>
    <x v="1"/>
    <x v="694"/>
    <x v="1287"/>
    <x v="1"/>
    <s v="RP-19855"/>
    <x v="532"/>
    <x v="1"/>
    <s v="United States"/>
    <x v="1"/>
    <x v="1"/>
    <x v="3"/>
    <x v="1"/>
    <x v="822"/>
    <x v="1"/>
    <x v="8"/>
    <x v="810"/>
    <x v="5914"/>
    <x v="5"/>
    <x v="2"/>
    <x v="7216"/>
  </r>
  <r>
    <n v="9454"/>
    <x v="4733"/>
    <x v="1"/>
    <x v="694"/>
    <x v="1287"/>
    <x v="1"/>
    <s v="RP-19855"/>
    <x v="532"/>
    <x v="1"/>
    <s v="United States"/>
    <x v="1"/>
    <x v="1"/>
    <x v="3"/>
    <x v="1"/>
    <x v="1799"/>
    <x v="1"/>
    <x v="14"/>
    <x v="1780"/>
    <x v="5915"/>
    <x v="1"/>
    <x v="0"/>
    <x v="7217"/>
  </r>
  <r>
    <n v="9455"/>
    <x v="4733"/>
    <x v="1"/>
    <x v="694"/>
    <x v="1287"/>
    <x v="1"/>
    <s v="RP-19855"/>
    <x v="532"/>
    <x v="1"/>
    <s v="United States"/>
    <x v="1"/>
    <x v="1"/>
    <x v="3"/>
    <x v="1"/>
    <x v="461"/>
    <x v="2"/>
    <x v="7"/>
    <x v="457"/>
    <x v="2862"/>
    <x v="0"/>
    <x v="2"/>
    <x v="7218"/>
  </r>
  <r>
    <n v="9456"/>
    <x v="4734"/>
    <x v="0"/>
    <x v="950"/>
    <x v="1210"/>
    <x v="0"/>
    <s v="JL-15175"/>
    <x v="311"/>
    <x v="2"/>
    <s v="United States"/>
    <x v="346"/>
    <x v="18"/>
    <x v="427"/>
    <x v="0"/>
    <x v="1855"/>
    <x v="2"/>
    <x v="15"/>
    <x v="1834"/>
    <x v="5916"/>
    <x v="7"/>
    <x v="5"/>
    <x v="7219"/>
  </r>
  <r>
    <n v="9457"/>
    <x v="4735"/>
    <x v="3"/>
    <x v="837"/>
    <x v="1081"/>
    <x v="1"/>
    <s v="BW-11110"/>
    <x v="308"/>
    <x v="1"/>
    <s v="United States"/>
    <x v="247"/>
    <x v="3"/>
    <x v="306"/>
    <x v="0"/>
    <x v="1856"/>
    <x v="2"/>
    <x v="11"/>
    <x v="1835"/>
    <x v="5917"/>
    <x v="1"/>
    <x v="2"/>
    <x v="7220"/>
  </r>
  <r>
    <n v="9458"/>
    <x v="4735"/>
    <x v="3"/>
    <x v="837"/>
    <x v="1081"/>
    <x v="1"/>
    <s v="BW-11110"/>
    <x v="308"/>
    <x v="1"/>
    <s v="United States"/>
    <x v="247"/>
    <x v="3"/>
    <x v="306"/>
    <x v="0"/>
    <x v="1232"/>
    <x v="1"/>
    <x v="8"/>
    <x v="1206"/>
    <x v="5918"/>
    <x v="2"/>
    <x v="6"/>
    <x v="7221"/>
  </r>
  <r>
    <n v="9459"/>
    <x v="4736"/>
    <x v="2"/>
    <x v="1148"/>
    <x v="1216"/>
    <x v="1"/>
    <s v="SJ-20500"/>
    <x v="81"/>
    <x v="0"/>
    <s v="United States"/>
    <x v="8"/>
    <x v="1"/>
    <x v="34"/>
    <x v="1"/>
    <x v="281"/>
    <x v="1"/>
    <x v="6"/>
    <x v="278"/>
    <x v="5919"/>
    <x v="1"/>
    <x v="0"/>
    <x v="7222"/>
  </r>
  <r>
    <n v="9460"/>
    <x v="4736"/>
    <x v="2"/>
    <x v="1148"/>
    <x v="1216"/>
    <x v="1"/>
    <s v="SJ-20500"/>
    <x v="81"/>
    <x v="0"/>
    <s v="United States"/>
    <x v="8"/>
    <x v="1"/>
    <x v="34"/>
    <x v="1"/>
    <x v="1730"/>
    <x v="2"/>
    <x v="7"/>
    <x v="1708"/>
    <x v="314"/>
    <x v="7"/>
    <x v="2"/>
    <x v="6293"/>
  </r>
  <r>
    <n v="9461"/>
    <x v="4737"/>
    <x v="2"/>
    <x v="664"/>
    <x v="794"/>
    <x v="0"/>
    <s v="FG-14260"/>
    <x v="435"/>
    <x v="2"/>
    <s v="United States"/>
    <x v="20"/>
    <x v="15"/>
    <x v="23"/>
    <x v="3"/>
    <x v="693"/>
    <x v="1"/>
    <x v="10"/>
    <x v="686"/>
    <x v="805"/>
    <x v="1"/>
    <x v="0"/>
    <x v="830"/>
  </r>
  <r>
    <n v="9462"/>
    <x v="4738"/>
    <x v="2"/>
    <x v="538"/>
    <x v="960"/>
    <x v="1"/>
    <s v="EH-14125"/>
    <x v="258"/>
    <x v="2"/>
    <s v="United States"/>
    <x v="80"/>
    <x v="1"/>
    <x v="467"/>
    <x v="1"/>
    <x v="1086"/>
    <x v="2"/>
    <x v="7"/>
    <x v="1067"/>
    <x v="5920"/>
    <x v="5"/>
    <x v="2"/>
    <x v="7223"/>
  </r>
  <r>
    <n v="9463"/>
    <x v="4739"/>
    <x v="3"/>
    <x v="920"/>
    <x v="524"/>
    <x v="0"/>
    <s v="BS-11590"/>
    <x v="29"/>
    <x v="1"/>
    <s v="United States"/>
    <x v="103"/>
    <x v="0"/>
    <x v="175"/>
    <x v="0"/>
    <x v="1131"/>
    <x v="0"/>
    <x v="1"/>
    <x v="1110"/>
    <x v="4391"/>
    <x v="0"/>
    <x v="0"/>
    <x v="5152"/>
  </r>
  <r>
    <n v="9464"/>
    <x v="4740"/>
    <x v="2"/>
    <x v="1221"/>
    <x v="1318"/>
    <x v="2"/>
    <s v="JS-16030"/>
    <x v="559"/>
    <x v="0"/>
    <s v="United States"/>
    <x v="38"/>
    <x v="24"/>
    <x v="47"/>
    <x v="3"/>
    <x v="487"/>
    <x v="1"/>
    <x v="6"/>
    <x v="482"/>
    <x v="530"/>
    <x v="4"/>
    <x v="2"/>
    <x v="541"/>
  </r>
  <r>
    <n v="9465"/>
    <x v="4741"/>
    <x v="2"/>
    <x v="1059"/>
    <x v="182"/>
    <x v="1"/>
    <s v="JC-15775"/>
    <x v="547"/>
    <x v="0"/>
    <s v="United States"/>
    <x v="46"/>
    <x v="13"/>
    <x v="284"/>
    <x v="3"/>
    <x v="1568"/>
    <x v="1"/>
    <x v="2"/>
    <x v="1550"/>
    <x v="1315"/>
    <x v="5"/>
    <x v="0"/>
    <x v="7224"/>
  </r>
  <r>
    <n v="9466"/>
    <x v="4742"/>
    <x v="0"/>
    <x v="258"/>
    <x v="791"/>
    <x v="1"/>
    <s v="JM-15265"/>
    <x v="25"/>
    <x v="1"/>
    <s v="United States"/>
    <x v="4"/>
    <x v="4"/>
    <x v="60"/>
    <x v="1"/>
    <x v="468"/>
    <x v="0"/>
    <x v="5"/>
    <x v="464"/>
    <x v="5795"/>
    <x v="0"/>
    <x v="0"/>
    <x v="7046"/>
  </r>
  <r>
    <n v="9467"/>
    <x v="4743"/>
    <x v="3"/>
    <x v="60"/>
    <x v="173"/>
    <x v="0"/>
    <s v="CD-12280"/>
    <x v="512"/>
    <x v="0"/>
    <s v="United States"/>
    <x v="20"/>
    <x v="15"/>
    <x v="23"/>
    <x v="3"/>
    <x v="141"/>
    <x v="1"/>
    <x v="8"/>
    <x v="141"/>
    <x v="5921"/>
    <x v="5"/>
    <x v="2"/>
    <x v="7225"/>
  </r>
  <r>
    <n v="9468"/>
    <x v="4743"/>
    <x v="3"/>
    <x v="60"/>
    <x v="173"/>
    <x v="0"/>
    <s v="CD-12280"/>
    <x v="512"/>
    <x v="0"/>
    <s v="United States"/>
    <x v="20"/>
    <x v="15"/>
    <x v="23"/>
    <x v="3"/>
    <x v="1582"/>
    <x v="0"/>
    <x v="3"/>
    <x v="1564"/>
    <x v="4365"/>
    <x v="0"/>
    <x v="10"/>
    <x v="7226"/>
  </r>
  <r>
    <n v="9469"/>
    <x v="4743"/>
    <x v="3"/>
    <x v="60"/>
    <x v="173"/>
    <x v="0"/>
    <s v="CD-12280"/>
    <x v="512"/>
    <x v="0"/>
    <s v="United States"/>
    <x v="20"/>
    <x v="15"/>
    <x v="23"/>
    <x v="3"/>
    <x v="680"/>
    <x v="1"/>
    <x v="10"/>
    <x v="674"/>
    <x v="91"/>
    <x v="0"/>
    <x v="0"/>
    <x v="91"/>
  </r>
  <r>
    <n v="9470"/>
    <x v="4743"/>
    <x v="3"/>
    <x v="60"/>
    <x v="173"/>
    <x v="0"/>
    <s v="CD-12280"/>
    <x v="512"/>
    <x v="0"/>
    <s v="United States"/>
    <x v="20"/>
    <x v="15"/>
    <x v="23"/>
    <x v="3"/>
    <x v="417"/>
    <x v="1"/>
    <x v="10"/>
    <x v="412"/>
    <x v="168"/>
    <x v="0"/>
    <x v="0"/>
    <x v="170"/>
  </r>
  <r>
    <n v="9471"/>
    <x v="4743"/>
    <x v="3"/>
    <x v="60"/>
    <x v="173"/>
    <x v="0"/>
    <s v="CD-12280"/>
    <x v="512"/>
    <x v="0"/>
    <s v="United States"/>
    <x v="20"/>
    <x v="15"/>
    <x v="23"/>
    <x v="3"/>
    <x v="140"/>
    <x v="2"/>
    <x v="7"/>
    <x v="140"/>
    <x v="2622"/>
    <x v="0"/>
    <x v="0"/>
    <x v="7227"/>
  </r>
  <r>
    <n v="9472"/>
    <x v="4743"/>
    <x v="3"/>
    <x v="60"/>
    <x v="173"/>
    <x v="0"/>
    <s v="CD-12280"/>
    <x v="512"/>
    <x v="0"/>
    <s v="United States"/>
    <x v="20"/>
    <x v="15"/>
    <x v="23"/>
    <x v="3"/>
    <x v="276"/>
    <x v="1"/>
    <x v="8"/>
    <x v="273"/>
    <x v="5872"/>
    <x v="7"/>
    <x v="2"/>
    <x v="6836"/>
  </r>
  <r>
    <n v="9473"/>
    <x v="4743"/>
    <x v="3"/>
    <x v="60"/>
    <x v="173"/>
    <x v="0"/>
    <s v="CD-12280"/>
    <x v="512"/>
    <x v="0"/>
    <s v="United States"/>
    <x v="20"/>
    <x v="15"/>
    <x v="23"/>
    <x v="3"/>
    <x v="1459"/>
    <x v="0"/>
    <x v="1"/>
    <x v="1436"/>
    <x v="5922"/>
    <x v="0"/>
    <x v="9"/>
    <x v="7228"/>
  </r>
  <r>
    <n v="9474"/>
    <x v="4743"/>
    <x v="3"/>
    <x v="60"/>
    <x v="173"/>
    <x v="0"/>
    <s v="CD-12280"/>
    <x v="512"/>
    <x v="0"/>
    <s v="United States"/>
    <x v="20"/>
    <x v="15"/>
    <x v="23"/>
    <x v="3"/>
    <x v="1757"/>
    <x v="0"/>
    <x v="5"/>
    <x v="1738"/>
    <x v="5923"/>
    <x v="2"/>
    <x v="0"/>
    <x v="7229"/>
  </r>
  <r>
    <n v="9475"/>
    <x v="4744"/>
    <x v="1"/>
    <x v="70"/>
    <x v="997"/>
    <x v="0"/>
    <s v="JM-15265"/>
    <x v="25"/>
    <x v="1"/>
    <s v="United States"/>
    <x v="22"/>
    <x v="10"/>
    <x v="155"/>
    <x v="2"/>
    <x v="1139"/>
    <x v="1"/>
    <x v="2"/>
    <x v="1118"/>
    <x v="2184"/>
    <x v="0"/>
    <x v="2"/>
    <x v="2352"/>
  </r>
  <r>
    <n v="9476"/>
    <x v="4744"/>
    <x v="1"/>
    <x v="70"/>
    <x v="997"/>
    <x v="0"/>
    <s v="JM-15265"/>
    <x v="25"/>
    <x v="1"/>
    <s v="United States"/>
    <x v="22"/>
    <x v="10"/>
    <x v="155"/>
    <x v="2"/>
    <x v="1030"/>
    <x v="1"/>
    <x v="10"/>
    <x v="1012"/>
    <x v="4259"/>
    <x v="3"/>
    <x v="2"/>
    <x v="4974"/>
  </r>
  <r>
    <n v="9477"/>
    <x v="4744"/>
    <x v="1"/>
    <x v="70"/>
    <x v="997"/>
    <x v="0"/>
    <s v="JM-15265"/>
    <x v="25"/>
    <x v="1"/>
    <s v="United States"/>
    <x v="22"/>
    <x v="10"/>
    <x v="155"/>
    <x v="2"/>
    <x v="1537"/>
    <x v="0"/>
    <x v="5"/>
    <x v="1516"/>
    <x v="5924"/>
    <x v="0"/>
    <x v="7"/>
    <x v="7230"/>
  </r>
  <r>
    <n v="9478"/>
    <x v="4744"/>
    <x v="1"/>
    <x v="70"/>
    <x v="997"/>
    <x v="0"/>
    <s v="JM-15265"/>
    <x v="25"/>
    <x v="1"/>
    <s v="United States"/>
    <x v="22"/>
    <x v="10"/>
    <x v="155"/>
    <x v="2"/>
    <x v="990"/>
    <x v="1"/>
    <x v="8"/>
    <x v="302"/>
    <x v="3019"/>
    <x v="1"/>
    <x v="3"/>
    <x v="3369"/>
  </r>
  <r>
    <n v="9479"/>
    <x v="4745"/>
    <x v="2"/>
    <x v="557"/>
    <x v="931"/>
    <x v="1"/>
    <s v="SS-20410"/>
    <x v="757"/>
    <x v="0"/>
    <s v="United States"/>
    <x v="524"/>
    <x v="10"/>
    <x v="621"/>
    <x v="2"/>
    <x v="1321"/>
    <x v="1"/>
    <x v="13"/>
    <x v="1298"/>
    <x v="5925"/>
    <x v="2"/>
    <x v="2"/>
    <x v="7231"/>
  </r>
  <r>
    <n v="9480"/>
    <x v="4745"/>
    <x v="2"/>
    <x v="557"/>
    <x v="931"/>
    <x v="1"/>
    <s v="SS-20410"/>
    <x v="757"/>
    <x v="0"/>
    <s v="United States"/>
    <x v="524"/>
    <x v="10"/>
    <x v="621"/>
    <x v="2"/>
    <x v="1206"/>
    <x v="1"/>
    <x v="8"/>
    <x v="1182"/>
    <x v="5926"/>
    <x v="1"/>
    <x v="3"/>
    <x v="7232"/>
  </r>
  <r>
    <n v="9481"/>
    <x v="4745"/>
    <x v="2"/>
    <x v="557"/>
    <x v="931"/>
    <x v="1"/>
    <s v="SS-20410"/>
    <x v="757"/>
    <x v="0"/>
    <s v="United States"/>
    <x v="524"/>
    <x v="10"/>
    <x v="621"/>
    <x v="2"/>
    <x v="569"/>
    <x v="1"/>
    <x v="8"/>
    <x v="564"/>
    <x v="5927"/>
    <x v="2"/>
    <x v="3"/>
    <x v="7233"/>
  </r>
  <r>
    <n v="9482"/>
    <x v="4746"/>
    <x v="3"/>
    <x v="44"/>
    <x v="44"/>
    <x v="1"/>
    <s v="HG-14845"/>
    <x v="668"/>
    <x v="0"/>
    <s v="United States"/>
    <x v="61"/>
    <x v="5"/>
    <x v="77"/>
    <x v="2"/>
    <x v="75"/>
    <x v="1"/>
    <x v="4"/>
    <x v="75"/>
    <x v="1333"/>
    <x v="0"/>
    <x v="2"/>
    <x v="4599"/>
  </r>
  <r>
    <n v="9483"/>
    <x v="4747"/>
    <x v="1"/>
    <x v="782"/>
    <x v="1267"/>
    <x v="0"/>
    <s v="BC-11125"/>
    <x v="604"/>
    <x v="2"/>
    <s v="United States"/>
    <x v="10"/>
    <x v="9"/>
    <x v="63"/>
    <x v="3"/>
    <x v="651"/>
    <x v="2"/>
    <x v="11"/>
    <x v="645"/>
    <x v="4570"/>
    <x v="0"/>
    <x v="2"/>
    <x v="7234"/>
  </r>
  <r>
    <n v="9484"/>
    <x v="4748"/>
    <x v="2"/>
    <x v="192"/>
    <x v="1152"/>
    <x v="1"/>
    <s v="AB-10255"/>
    <x v="437"/>
    <x v="2"/>
    <s v="United States"/>
    <x v="1"/>
    <x v="1"/>
    <x v="141"/>
    <x v="1"/>
    <x v="346"/>
    <x v="1"/>
    <x v="6"/>
    <x v="342"/>
    <x v="1209"/>
    <x v="5"/>
    <x v="0"/>
    <x v="7235"/>
  </r>
  <r>
    <n v="9485"/>
    <x v="4749"/>
    <x v="0"/>
    <x v="499"/>
    <x v="49"/>
    <x v="0"/>
    <s v="MY-18295"/>
    <x v="501"/>
    <x v="1"/>
    <s v="United States"/>
    <x v="12"/>
    <x v="5"/>
    <x v="66"/>
    <x v="2"/>
    <x v="1686"/>
    <x v="0"/>
    <x v="0"/>
    <x v="1665"/>
    <x v="5928"/>
    <x v="12"/>
    <x v="8"/>
    <x v="7236"/>
  </r>
  <r>
    <n v="9486"/>
    <x v="4749"/>
    <x v="0"/>
    <x v="499"/>
    <x v="49"/>
    <x v="0"/>
    <s v="MY-18295"/>
    <x v="501"/>
    <x v="1"/>
    <s v="United States"/>
    <x v="12"/>
    <x v="5"/>
    <x v="66"/>
    <x v="2"/>
    <x v="1117"/>
    <x v="1"/>
    <x v="10"/>
    <x v="1096"/>
    <x v="2791"/>
    <x v="6"/>
    <x v="2"/>
    <x v="3101"/>
  </r>
  <r>
    <n v="9487"/>
    <x v="4750"/>
    <x v="3"/>
    <x v="386"/>
    <x v="737"/>
    <x v="3"/>
    <s v="NF-18385"/>
    <x v="173"/>
    <x v="0"/>
    <s v="United States"/>
    <x v="320"/>
    <x v="48"/>
    <x v="594"/>
    <x v="3"/>
    <x v="855"/>
    <x v="0"/>
    <x v="3"/>
    <x v="840"/>
    <x v="5929"/>
    <x v="1"/>
    <x v="4"/>
    <x v="7237"/>
  </r>
  <r>
    <n v="9488"/>
    <x v="4751"/>
    <x v="3"/>
    <x v="157"/>
    <x v="114"/>
    <x v="2"/>
    <s v="NB-18655"/>
    <x v="240"/>
    <x v="1"/>
    <s v="United States"/>
    <x v="267"/>
    <x v="30"/>
    <x v="334"/>
    <x v="3"/>
    <x v="845"/>
    <x v="1"/>
    <x v="13"/>
    <x v="831"/>
    <x v="2630"/>
    <x v="1"/>
    <x v="0"/>
    <x v="7238"/>
  </r>
  <r>
    <n v="9489"/>
    <x v="4752"/>
    <x v="1"/>
    <x v="486"/>
    <x v="1100"/>
    <x v="2"/>
    <s v="EM-13960"/>
    <x v="75"/>
    <x v="0"/>
    <s v="United States"/>
    <x v="32"/>
    <x v="21"/>
    <x v="40"/>
    <x v="1"/>
    <x v="1118"/>
    <x v="2"/>
    <x v="7"/>
    <x v="1097"/>
    <x v="5930"/>
    <x v="0"/>
    <x v="2"/>
    <x v="7239"/>
  </r>
  <r>
    <n v="9490"/>
    <x v="4753"/>
    <x v="0"/>
    <x v="1222"/>
    <x v="1208"/>
    <x v="1"/>
    <s v="MF-17665"/>
    <x v="716"/>
    <x v="1"/>
    <s v="United States"/>
    <x v="114"/>
    <x v="19"/>
    <x v="363"/>
    <x v="0"/>
    <x v="1269"/>
    <x v="1"/>
    <x v="6"/>
    <x v="1245"/>
    <x v="5931"/>
    <x v="3"/>
    <x v="0"/>
    <x v="7240"/>
  </r>
  <r>
    <n v="9491"/>
    <x v="4754"/>
    <x v="3"/>
    <x v="1032"/>
    <x v="1319"/>
    <x v="1"/>
    <s v="CM-12385"/>
    <x v="200"/>
    <x v="0"/>
    <s v="United States"/>
    <x v="8"/>
    <x v="1"/>
    <x v="94"/>
    <x v="1"/>
    <x v="382"/>
    <x v="1"/>
    <x v="8"/>
    <x v="378"/>
    <x v="5932"/>
    <x v="8"/>
    <x v="2"/>
    <x v="7241"/>
  </r>
  <r>
    <n v="9492"/>
    <x v="4754"/>
    <x v="3"/>
    <x v="1032"/>
    <x v="1319"/>
    <x v="1"/>
    <s v="CM-12385"/>
    <x v="200"/>
    <x v="0"/>
    <s v="United States"/>
    <x v="8"/>
    <x v="1"/>
    <x v="94"/>
    <x v="1"/>
    <x v="1279"/>
    <x v="1"/>
    <x v="6"/>
    <x v="1255"/>
    <x v="5933"/>
    <x v="1"/>
    <x v="0"/>
    <x v="7242"/>
  </r>
  <r>
    <n v="9493"/>
    <x v="4755"/>
    <x v="3"/>
    <x v="659"/>
    <x v="170"/>
    <x v="3"/>
    <s v="EC-14050"/>
    <x v="685"/>
    <x v="0"/>
    <s v="United States"/>
    <x v="268"/>
    <x v="26"/>
    <x v="335"/>
    <x v="2"/>
    <x v="15"/>
    <x v="1"/>
    <x v="8"/>
    <x v="15"/>
    <x v="5934"/>
    <x v="6"/>
    <x v="0"/>
    <x v="7243"/>
  </r>
  <r>
    <n v="9494"/>
    <x v="4756"/>
    <x v="0"/>
    <x v="835"/>
    <x v="1166"/>
    <x v="1"/>
    <s v="BO-11350"/>
    <x v="635"/>
    <x v="1"/>
    <s v="United States"/>
    <x v="387"/>
    <x v="26"/>
    <x v="472"/>
    <x v="2"/>
    <x v="342"/>
    <x v="0"/>
    <x v="3"/>
    <x v="338"/>
    <x v="5935"/>
    <x v="3"/>
    <x v="0"/>
    <x v="7244"/>
  </r>
  <r>
    <n v="9495"/>
    <x v="4756"/>
    <x v="0"/>
    <x v="835"/>
    <x v="1166"/>
    <x v="1"/>
    <s v="BO-11350"/>
    <x v="635"/>
    <x v="1"/>
    <s v="United States"/>
    <x v="387"/>
    <x v="26"/>
    <x v="472"/>
    <x v="2"/>
    <x v="990"/>
    <x v="1"/>
    <x v="8"/>
    <x v="302"/>
    <x v="5516"/>
    <x v="0"/>
    <x v="0"/>
    <x v="6685"/>
  </r>
  <r>
    <n v="9496"/>
    <x v="4757"/>
    <x v="0"/>
    <x v="536"/>
    <x v="577"/>
    <x v="1"/>
    <s v="VM-21835"/>
    <x v="718"/>
    <x v="0"/>
    <s v="United States"/>
    <x v="133"/>
    <x v="1"/>
    <x v="168"/>
    <x v="1"/>
    <x v="1824"/>
    <x v="2"/>
    <x v="11"/>
    <x v="1803"/>
    <x v="5253"/>
    <x v="5"/>
    <x v="0"/>
    <x v="7245"/>
  </r>
  <r>
    <n v="9497"/>
    <x v="4757"/>
    <x v="0"/>
    <x v="536"/>
    <x v="577"/>
    <x v="1"/>
    <s v="VM-21835"/>
    <x v="718"/>
    <x v="0"/>
    <s v="United States"/>
    <x v="133"/>
    <x v="1"/>
    <x v="168"/>
    <x v="1"/>
    <x v="1295"/>
    <x v="1"/>
    <x v="9"/>
    <x v="33"/>
    <x v="1313"/>
    <x v="7"/>
    <x v="0"/>
    <x v="5319"/>
  </r>
  <r>
    <n v="9498"/>
    <x v="4758"/>
    <x v="3"/>
    <x v="60"/>
    <x v="170"/>
    <x v="2"/>
    <s v="AB-10060"/>
    <x v="144"/>
    <x v="2"/>
    <s v="United States"/>
    <x v="382"/>
    <x v="14"/>
    <x v="466"/>
    <x v="2"/>
    <x v="249"/>
    <x v="1"/>
    <x v="10"/>
    <x v="247"/>
    <x v="5936"/>
    <x v="7"/>
    <x v="0"/>
    <x v="7246"/>
  </r>
  <r>
    <n v="9499"/>
    <x v="4758"/>
    <x v="3"/>
    <x v="60"/>
    <x v="170"/>
    <x v="2"/>
    <s v="AB-10060"/>
    <x v="144"/>
    <x v="2"/>
    <s v="United States"/>
    <x v="382"/>
    <x v="14"/>
    <x v="466"/>
    <x v="2"/>
    <x v="1654"/>
    <x v="1"/>
    <x v="10"/>
    <x v="33"/>
    <x v="3856"/>
    <x v="1"/>
    <x v="0"/>
    <x v="4434"/>
  </r>
  <r>
    <n v="9500"/>
    <x v="4758"/>
    <x v="3"/>
    <x v="60"/>
    <x v="170"/>
    <x v="2"/>
    <s v="AB-10060"/>
    <x v="144"/>
    <x v="2"/>
    <s v="United States"/>
    <x v="382"/>
    <x v="14"/>
    <x v="466"/>
    <x v="2"/>
    <x v="987"/>
    <x v="1"/>
    <x v="10"/>
    <x v="971"/>
    <x v="766"/>
    <x v="12"/>
    <x v="0"/>
    <x v="7247"/>
  </r>
  <r>
    <n v="9501"/>
    <x v="4759"/>
    <x v="0"/>
    <x v="439"/>
    <x v="873"/>
    <x v="1"/>
    <s v="CM-12235"/>
    <x v="632"/>
    <x v="0"/>
    <s v="United States"/>
    <x v="158"/>
    <x v="6"/>
    <x v="201"/>
    <x v="2"/>
    <x v="1104"/>
    <x v="0"/>
    <x v="5"/>
    <x v="1084"/>
    <x v="5937"/>
    <x v="1"/>
    <x v="0"/>
    <x v="7248"/>
  </r>
  <r>
    <n v="9502"/>
    <x v="4760"/>
    <x v="1"/>
    <x v="312"/>
    <x v="1005"/>
    <x v="1"/>
    <s v="KW-16570"/>
    <x v="608"/>
    <x v="0"/>
    <s v="United States"/>
    <x v="8"/>
    <x v="1"/>
    <x v="9"/>
    <x v="1"/>
    <x v="1445"/>
    <x v="0"/>
    <x v="5"/>
    <x v="1423"/>
    <x v="4674"/>
    <x v="1"/>
    <x v="0"/>
    <x v="7249"/>
  </r>
  <r>
    <n v="9503"/>
    <x v="4761"/>
    <x v="0"/>
    <x v="183"/>
    <x v="135"/>
    <x v="1"/>
    <s v="MM-17920"/>
    <x v="462"/>
    <x v="0"/>
    <s v="United States"/>
    <x v="410"/>
    <x v="15"/>
    <x v="497"/>
    <x v="3"/>
    <x v="1742"/>
    <x v="1"/>
    <x v="6"/>
    <x v="1722"/>
    <x v="5938"/>
    <x v="6"/>
    <x v="0"/>
    <x v="7250"/>
  </r>
  <r>
    <n v="9504"/>
    <x v="4761"/>
    <x v="0"/>
    <x v="183"/>
    <x v="135"/>
    <x v="1"/>
    <s v="MM-17920"/>
    <x v="462"/>
    <x v="0"/>
    <s v="United States"/>
    <x v="410"/>
    <x v="15"/>
    <x v="497"/>
    <x v="3"/>
    <x v="649"/>
    <x v="1"/>
    <x v="6"/>
    <x v="643"/>
    <x v="709"/>
    <x v="7"/>
    <x v="0"/>
    <x v="7251"/>
  </r>
  <r>
    <n v="9505"/>
    <x v="4762"/>
    <x v="0"/>
    <x v="500"/>
    <x v="543"/>
    <x v="1"/>
    <s v="PW-19030"/>
    <x v="463"/>
    <x v="1"/>
    <s v="United States"/>
    <x v="20"/>
    <x v="15"/>
    <x v="29"/>
    <x v="3"/>
    <x v="1807"/>
    <x v="2"/>
    <x v="7"/>
    <x v="1788"/>
    <x v="5939"/>
    <x v="3"/>
    <x v="0"/>
    <x v="7252"/>
  </r>
  <r>
    <n v="9506"/>
    <x v="4762"/>
    <x v="0"/>
    <x v="500"/>
    <x v="543"/>
    <x v="1"/>
    <s v="PW-19030"/>
    <x v="463"/>
    <x v="1"/>
    <s v="United States"/>
    <x v="20"/>
    <x v="15"/>
    <x v="29"/>
    <x v="3"/>
    <x v="314"/>
    <x v="1"/>
    <x v="10"/>
    <x v="361"/>
    <x v="1375"/>
    <x v="0"/>
    <x v="0"/>
    <x v="1438"/>
  </r>
  <r>
    <n v="9507"/>
    <x v="4763"/>
    <x v="2"/>
    <x v="267"/>
    <x v="284"/>
    <x v="0"/>
    <s v="RD-19900"/>
    <x v="76"/>
    <x v="0"/>
    <s v="United States"/>
    <x v="363"/>
    <x v="12"/>
    <x v="445"/>
    <x v="2"/>
    <x v="818"/>
    <x v="1"/>
    <x v="6"/>
    <x v="806"/>
    <x v="4327"/>
    <x v="0"/>
    <x v="0"/>
    <x v="7253"/>
  </r>
  <r>
    <n v="9508"/>
    <x v="4763"/>
    <x v="2"/>
    <x v="267"/>
    <x v="284"/>
    <x v="0"/>
    <s v="RD-19900"/>
    <x v="76"/>
    <x v="0"/>
    <s v="United States"/>
    <x v="363"/>
    <x v="12"/>
    <x v="445"/>
    <x v="2"/>
    <x v="1232"/>
    <x v="1"/>
    <x v="8"/>
    <x v="1206"/>
    <x v="5940"/>
    <x v="2"/>
    <x v="0"/>
    <x v="7254"/>
  </r>
  <r>
    <n v="9509"/>
    <x v="4763"/>
    <x v="2"/>
    <x v="267"/>
    <x v="284"/>
    <x v="0"/>
    <s v="RD-19900"/>
    <x v="76"/>
    <x v="0"/>
    <s v="United States"/>
    <x v="363"/>
    <x v="12"/>
    <x v="445"/>
    <x v="2"/>
    <x v="182"/>
    <x v="1"/>
    <x v="6"/>
    <x v="181"/>
    <x v="4808"/>
    <x v="1"/>
    <x v="0"/>
    <x v="5729"/>
  </r>
  <r>
    <n v="9510"/>
    <x v="4763"/>
    <x v="2"/>
    <x v="267"/>
    <x v="284"/>
    <x v="0"/>
    <s v="RD-19900"/>
    <x v="76"/>
    <x v="0"/>
    <s v="United States"/>
    <x v="363"/>
    <x v="12"/>
    <x v="445"/>
    <x v="2"/>
    <x v="156"/>
    <x v="1"/>
    <x v="4"/>
    <x v="155"/>
    <x v="5941"/>
    <x v="5"/>
    <x v="0"/>
    <x v="7255"/>
  </r>
  <r>
    <n v="9511"/>
    <x v="4764"/>
    <x v="0"/>
    <x v="876"/>
    <x v="1208"/>
    <x v="1"/>
    <s v="LM-17065"/>
    <x v="215"/>
    <x v="0"/>
    <s v="United States"/>
    <x v="20"/>
    <x v="15"/>
    <x v="23"/>
    <x v="3"/>
    <x v="319"/>
    <x v="1"/>
    <x v="6"/>
    <x v="316"/>
    <x v="3747"/>
    <x v="6"/>
    <x v="0"/>
    <x v="7256"/>
  </r>
  <r>
    <n v="9512"/>
    <x v="4765"/>
    <x v="2"/>
    <x v="637"/>
    <x v="355"/>
    <x v="2"/>
    <s v="CS-11845"/>
    <x v="688"/>
    <x v="1"/>
    <s v="United States"/>
    <x v="22"/>
    <x v="10"/>
    <x v="36"/>
    <x v="2"/>
    <x v="1087"/>
    <x v="1"/>
    <x v="8"/>
    <x v="1068"/>
    <x v="1844"/>
    <x v="1"/>
    <x v="3"/>
    <x v="1979"/>
  </r>
  <r>
    <n v="9513"/>
    <x v="4766"/>
    <x v="3"/>
    <x v="1109"/>
    <x v="1081"/>
    <x v="0"/>
    <s v="KT-16480"/>
    <x v="409"/>
    <x v="0"/>
    <s v="United States"/>
    <x v="61"/>
    <x v="5"/>
    <x v="162"/>
    <x v="2"/>
    <x v="789"/>
    <x v="0"/>
    <x v="0"/>
    <x v="779"/>
    <x v="5942"/>
    <x v="7"/>
    <x v="8"/>
    <x v="7257"/>
  </r>
  <r>
    <n v="9514"/>
    <x v="4767"/>
    <x v="0"/>
    <x v="500"/>
    <x v="61"/>
    <x v="1"/>
    <s v="BE-11410"/>
    <x v="648"/>
    <x v="0"/>
    <s v="United States"/>
    <x v="233"/>
    <x v="6"/>
    <x v="290"/>
    <x v="2"/>
    <x v="764"/>
    <x v="2"/>
    <x v="11"/>
    <x v="756"/>
    <x v="5943"/>
    <x v="2"/>
    <x v="0"/>
    <x v="7258"/>
  </r>
  <r>
    <n v="9515"/>
    <x v="4768"/>
    <x v="2"/>
    <x v="619"/>
    <x v="658"/>
    <x v="1"/>
    <s v="NF-18475"/>
    <x v="739"/>
    <x v="2"/>
    <s v="United States"/>
    <x v="108"/>
    <x v="2"/>
    <x v="133"/>
    <x v="0"/>
    <x v="640"/>
    <x v="1"/>
    <x v="10"/>
    <x v="634"/>
    <x v="5944"/>
    <x v="5"/>
    <x v="2"/>
    <x v="7259"/>
  </r>
  <r>
    <n v="9516"/>
    <x v="4769"/>
    <x v="2"/>
    <x v="1223"/>
    <x v="1262"/>
    <x v="1"/>
    <s v="DL-13315"/>
    <x v="111"/>
    <x v="0"/>
    <s v="United States"/>
    <x v="22"/>
    <x v="10"/>
    <x v="155"/>
    <x v="2"/>
    <x v="1159"/>
    <x v="1"/>
    <x v="6"/>
    <x v="33"/>
    <x v="5945"/>
    <x v="9"/>
    <x v="2"/>
    <x v="7260"/>
  </r>
  <r>
    <n v="9517"/>
    <x v="4770"/>
    <x v="1"/>
    <x v="252"/>
    <x v="722"/>
    <x v="0"/>
    <s v="MS-17710"/>
    <x v="384"/>
    <x v="0"/>
    <s v="United States"/>
    <x v="256"/>
    <x v="24"/>
    <x v="391"/>
    <x v="3"/>
    <x v="1250"/>
    <x v="2"/>
    <x v="7"/>
    <x v="1225"/>
    <x v="5946"/>
    <x v="1"/>
    <x v="10"/>
    <x v="7261"/>
  </r>
  <r>
    <n v="9518"/>
    <x v="4770"/>
    <x v="1"/>
    <x v="252"/>
    <x v="722"/>
    <x v="0"/>
    <s v="MS-17710"/>
    <x v="384"/>
    <x v="0"/>
    <s v="United States"/>
    <x v="256"/>
    <x v="24"/>
    <x v="391"/>
    <x v="3"/>
    <x v="1186"/>
    <x v="1"/>
    <x v="2"/>
    <x v="1163"/>
    <x v="2789"/>
    <x v="1"/>
    <x v="2"/>
    <x v="3177"/>
  </r>
  <r>
    <n v="9519"/>
    <x v="4770"/>
    <x v="1"/>
    <x v="252"/>
    <x v="722"/>
    <x v="0"/>
    <s v="MS-17710"/>
    <x v="384"/>
    <x v="0"/>
    <s v="United States"/>
    <x v="256"/>
    <x v="24"/>
    <x v="391"/>
    <x v="3"/>
    <x v="245"/>
    <x v="1"/>
    <x v="4"/>
    <x v="243"/>
    <x v="2774"/>
    <x v="1"/>
    <x v="2"/>
    <x v="3081"/>
  </r>
  <r>
    <n v="9520"/>
    <x v="4771"/>
    <x v="3"/>
    <x v="540"/>
    <x v="582"/>
    <x v="0"/>
    <s v="MM-18055"/>
    <x v="514"/>
    <x v="0"/>
    <s v="United States"/>
    <x v="8"/>
    <x v="1"/>
    <x v="94"/>
    <x v="1"/>
    <x v="1266"/>
    <x v="1"/>
    <x v="9"/>
    <x v="1241"/>
    <x v="5947"/>
    <x v="4"/>
    <x v="0"/>
    <x v="7262"/>
  </r>
  <r>
    <n v="9521"/>
    <x v="4772"/>
    <x v="0"/>
    <x v="1084"/>
    <x v="817"/>
    <x v="1"/>
    <s v="JB-15400"/>
    <x v="80"/>
    <x v="1"/>
    <s v="United States"/>
    <x v="1"/>
    <x v="1"/>
    <x v="13"/>
    <x v="1"/>
    <x v="243"/>
    <x v="1"/>
    <x v="4"/>
    <x v="241"/>
    <x v="5948"/>
    <x v="0"/>
    <x v="0"/>
    <x v="7263"/>
  </r>
  <r>
    <n v="9522"/>
    <x v="4773"/>
    <x v="2"/>
    <x v="174"/>
    <x v="182"/>
    <x v="1"/>
    <s v="SG-20605"/>
    <x v="611"/>
    <x v="0"/>
    <s v="United States"/>
    <x v="22"/>
    <x v="10"/>
    <x v="36"/>
    <x v="2"/>
    <x v="1857"/>
    <x v="2"/>
    <x v="7"/>
    <x v="1836"/>
    <x v="830"/>
    <x v="1"/>
    <x v="2"/>
    <x v="7264"/>
  </r>
  <r>
    <n v="9523"/>
    <x v="4773"/>
    <x v="2"/>
    <x v="174"/>
    <x v="182"/>
    <x v="1"/>
    <s v="SG-20605"/>
    <x v="611"/>
    <x v="0"/>
    <s v="United States"/>
    <x v="22"/>
    <x v="10"/>
    <x v="36"/>
    <x v="2"/>
    <x v="1798"/>
    <x v="1"/>
    <x v="10"/>
    <x v="1779"/>
    <x v="12"/>
    <x v="1"/>
    <x v="2"/>
    <x v="12"/>
  </r>
  <r>
    <n v="9524"/>
    <x v="4773"/>
    <x v="2"/>
    <x v="174"/>
    <x v="182"/>
    <x v="1"/>
    <s v="SG-20605"/>
    <x v="611"/>
    <x v="0"/>
    <s v="United States"/>
    <x v="22"/>
    <x v="10"/>
    <x v="36"/>
    <x v="2"/>
    <x v="1033"/>
    <x v="1"/>
    <x v="4"/>
    <x v="1015"/>
    <x v="5949"/>
    <x v="1"/>
    <x v="2"/>
    <x v="7265"/>
  </r>
  <r>
    <n v="9525"/>
    <x v="4774"/>
    <x v="3"/>
    <x v="256"/>
    <x v="792"/>
    <x v="2"/>
    <s v="PB-18805"/>
    <x v="583"/>
    <x v="2"/>
    <s v="United States"/>
    <x v="4"/>
    <x v="4"/>
    <x v="60"/>
    <x v="1"/>
    <x v="301"/>
    <x v="1"/>
    <x v="8"/>
    <x v="298"/>
    <x v="2067"/>
    <x v="2"/>
    <x v="2"/>
    <x v="2227"/>
  </r>
  <r>
    <n v="9526"/>
    <x v="4774"/>
    <x v="3"/>
    <x v="256"/>
    <x v="792"/>
    <x v="2"/>
    <s v="PB-18805"/>
    <x v="583"/>
    <x v="2"/>
    <s v="United States"/>
    <x v="4"/>
    <x v="4"/>
    <x v="60"/>
    <x v="1"/>
    <x v="892"/>
    <x v="0"/>
    <x v="5"/>
    <x v="876"/>
    <x v="3351"/>
    <x v="2"/>
    <x v="0"/>
    <x v="7202"/>
  </r>
  <r>
    <n v="9527"/>
    <x v="4774"/>
    <x v="3"/>
    <x v="256"/>
    <x v="792"/>
    <x v="2"/>
    <s v="PB-18805"/>
    <x v="583"/>
    <x v="2"/>
    <s v="United States"/>
    <x v="4"/>
    <x v="4"/>
    <x v="60"/>
    <x v="1"/>
    <x v="780"/>
    <x v="2"/>
    <x v="7"/>
    <x v="771"/>
    <x v="5231"/>
    <x v="1"/>
    <x v="2"/>
    <x v="7266"/>
  </r>
  <r>
    <n v="9528"/>
    <x v="4774"/>
    <x v="3"/>
    <x v="256"/>
    <x v="792"/>
    <x v="2"/>
    <s v="PB-18805"/>
    <x v="583"/>
    <x v="2"/>
    <s v="United States"/>
    <x v="4"/>
    <x v="4"/>
    <x v="60"/>
    <x v="1"/>
    <x v="379"/>
    <x v="1"/>
    <x v="8"/>
    <x v="375"/>
    <x v="5950"/>
    <x v="5"/>
    <x v="2"/>
    <x v="7267"/>
  </r>
  <r>
    <n v="9529"/>
    <x v="4774"/>
    <x v="3"/>
    <x v="256"/>
    <x v="792"/>
    <x v="2"/>
    <s v="PB-18805"/>
    <x v="583"/>
    <x v="2"/>
    <s v="United States"/>
    <x v="4"/>
    <x v="4"/>
    <x v="60"/>
    <x v="1"/>
    <x v="699"/>
    <x v="1"/>
    <x v="8"/>
    <x v="692"/>
    <x v="3396"/>
    <x v="0"/>
    <x v="2"/>
    <x v="3847"/>
  </r>
  <r>
    <n v="9530"/>
    <x v="4775"/>
    <x v="3"/>
    <x v="668"/>
    <x v="186"/>
    <x v="3"/>
    <s v="AC-10615"/>
    <x v="556"/>
    <x v="1"/>
    <s v="United States"/>
    <x v="486"/>
    <x v="5"/>
    <x v="580"/>
    <x v="2"/>
    <x v="861"/>
    <x v="1"/>
    <x v="4"/>
    <x v="847"/>
    <x v="2600"/>
    <x v="0"/>
    <x v="2"/>
    <x v="7268"/>
  </r>
  <r>
    <n v="9531"/>
    <x v="4776"/>
    <x v="3"/>
    <x v="141"/>
    <x v="142"/>
    <x v="1"/>
    <s v="MR-17545"/>
    <x v="280"/>
    <x v="2"/>
    <s v="United States"/>
    <x v="4"/>
    <x v="4"/>
    <x v="5"/>
    <x v="1"/>
    <x v="813"/>
    <x v="1"/>
    <x v="10"/>
    <x v="33"/>
    <x v="4984"/>
    <x v="0"/>
    <x v="0"/>
    <x v="5955"/>
  </r>
  <r>
    <n v="9532"/>
    <x v="4777"/>
    <x v="3"/>
    <x v="40"/>
    <x v="360"/>
    <x v="1"/>
    <s v="BF-11215"/>
    <x v="682"/>
    <x v="2"/>
    <s v="United States"/>
    <x v="61"/>
    <x v="5"/>
    <x v="162"/>
    <x v="2"/>
    <x v="1156"/>
    <x v="1"/>
    <x v="4"/>
    <x v="1135"/>
    <x v="5951"/>
    <x v="0"/>
    <x v="2"/>
    <x v="7269"/>
  </r>
  <r>
    <n v="9533"/>
    <x v="4778"/>
    <x v="0"/>
    <x v="189"/>
    <x v="894"/>
    <x v="1"/>
    <s v="BW-11200"/>
    <x v="572"/>
    <x v="0"/>
    <s v="United States"/>
    <x v="20"/>
    <x v="15"/>
    <x v="164"/>
    <x v="3"/>
    <x v="1272"/>
    <x v="0"/>
    <x v="1"/>
    <x v="1248"/>
    <x v="5952"/>
    <x v="9"/>
    <x v="9"/>
    <x v="7270"/>
  </r>
  <r>
    <n v="9534"/>
    <x v="4778"/>
    <x v="0"/>
    <x v="189"/>
    <x v="894"/>
    <x v="1"/>
    <s v="BW-11200"/>
    <x v="572"/>
    <x v="0"/>
    <s v="United States"/>
    <x v="20"/>
    <x v="15"/>
    <x v="164"/>
    <x v="3"/>
    <x v="195"/>
    <x v="1"/>
    <x v="13"/>
    <x v="194"/>
    <x v="5953"/>
    <x v="3"/>
    <x v="0"/>
    <x v="7271"/>
  </r>
  <r>
    <n v="9535"/>
    <x v="4778"/>
    <x v="0"/>
    <x v="189"/>
    <x v="894"/>
    <x v="1"/>
    <s v="BW-11200"/>
    <x v="572"/>
    <x v="0"/>
    <s v="United States"/>
    <x v="20"/>
    <x v="15"/>
    <x v="164"/>
    <x v="3"/>
    <x v="1764"/>
    <x v="1"/>
    <x v="4"/>
    <x v="1744"/>
    <x v="3446"/>
    <x v="0"/>
    <x v="0"/>
    <x v="7272"/>
  </r>
  <r>
    <n v="9536"/>
    <x v="4778"/>
    <x v="0"/>
    <x v="189"/>
    <x v="894"/>
    <x v="1"/>
    <s v="BW-11200"/>
    <x v="572"/>
    <x v="0"/>
    <s v="United States"/>
    <x v="20"/>
    <x v="15"/>
    <x v="164"/>
    <x v="3"/>
    <x v="525"/>
    <x v="1"/>
    <x v="8"/>
    <x v="520"/>
    <x v="1276"/>
    <x v="0"/>
    <x v="2"/>
    <x v="1327"/>
  </r>
  <r>
    <n v="9537"/>
    <x v="4779"/>
    <x v="3"/>
    <x v="492"/>
    <x v="1055"/>
    <x v="0"/>
    <s v="TS-21610"/>
    <x v="59"/>
    <x v="0"/>
    <s v="United States"/>
    <x v="22"/>
    <x v="10"/>
    <x v="26"/>
    <x v="2"/>
    <x v="1256"/>
    <x v="0"/>
    <x v="5"/>
    <x v="1231"/>
    <x v="3179"/>
    <x v="1"/>
    <x v="7"/>
    <x v="7273"/>
  </r>
  <r>
    <n v="9538"/>
    <x v="4780"/>
    <x v="0"/>
    <x v="477"/>
    <x v="759"/>
    <x v="2"/>
    <s v="AS-10045"/>
    <x v="442"/>
    <x v="1"/>
    <s v="United States"/>
    <x v="8"/>
    <x v="1"/>
    <x v="94"/>
    <x v="1"/>
    <x v="178"/>
    <x v="0"/>
    <x v="0"/>
    <x v="177"/>
    <x v="5954"/>
    <x v="0"/>
    <x v="11"/>
    <x v="7274"/>
  </r>
  <r>
    <n v="9539"/>
    <x v="4781"/>
    <x v="3"/>
    <x v="210"/>
    <x v="945"/>
    <x v="2"/>
    <s v="AA-10375"/>
    <x v="211"/>
    <x v="0"/>
    <s v="United States"/>
    <x v="205"/>
    <x v="34"/>
    <x v="258"/>
    <x v="3"/>
    <x v="938"/>
    <x v="1"/>
    <x v="10"/>
    <x v="922"/>
    <x v="2952"/>
    <x v="2"/>
    <x v="0"/>
    <x v="7275"/>
  </r>
  <r>
    <n v="9540"/>
    <x v="4781"/>
    <x v="3"/>
    <x v="210"/>
    <x v="945"/>
    <x v="2"/>
    <s v="AA-10375"/>
    <x v="211"/>
    <x v="0"/>
    <s v="United States"/>
    <x v="205"/>
    <x v="34"/>
    <x v="258"/>
    <x v="3"/>
    <x v="368"/>
    <x v="1"/>
    <x v="10"/>
    <x v="364"/>
    <x v="792"/>
    <x v="0"/>
    <x v="0"/>
    <x v="817"/>
  </r>
  <r>
    <n v="9541"/>
    <x v="4782"/>
    <x v="1"/>
    <x v="1224"/>
    <x v="537"/>
    <x v="0"/>
    <s v="PS-18970"/>
    <x v="28"/>
    <x v="2"/>
    <s v="United States"/>
    <x v="42"/>
    <x v="16"/>
    <x v="51"/>
    <x v="1"/>
    <x v="877"/>
    <x v="0"/>
    <x v="1"/>
    <x v="862"/>
    <x v="3029"/>
    <x v="3"/>
    <x v="2"/>
    <x v="3381"/>
  </r>
  <r>
    <n v="9542"/>
    <x v="4783"/>
    <x v="1"/>
    <x v="705"/>
    <x v="1214"/>
    <x v="1"/>
    <s v="RP-19270"/>
    <x v="345"/>
    <x v="1"/>
    <s v="United States"/>
    <x v="12"/>
    <x v="5"/>
    <x v="14"/>
    <x v="2"/>
    <x v="198"/>
    <x v="1"/>
    <x v="2"/>
    <x v="197"/>
    <x v="5955"/>
    <x v="1"/>
    <x v="2"/>
    <x v="7276"/>
  </r>
  <r>
    <n v="9543"/>
    <x v="4783"/>
    <x v="1"/>
    <x v="705"/>
    <x v="1214"/>
    <x v="1"/>
    <s v="RP-19270"/>
    <x v="345"/>
    <x v="1"/>
    <s v="United States"/>
    <x v="12"/>
    <x v="5"/>
    <x v="14"/>
    <x v="2"/>
    <x v="799"/>
    <x v="1"/>
    <x v="8"/>
    <x v="789"/>
    <x v="5956"/>
    <x v="2"/>
    <x v="3"/>
    <x v="7277"/>
  </r>
  <r>
    <n v="9544"/>
    <x v="4783"/>
    <x v="1"/>
    <x v="705"/>
    <x v="1214"/>
    <x v="1"/>
    <s v="RP-19270"/>
    <x v="345"/>
    <x v="1"/>
    <s v="United States"/>
    <x v="12"/>
    <x v="5"/>
    <x v="14"/>
    <x v="2"/>
    <x v="1733"/>
    <x v="1"/>
    <x v="10"/>
    <x v="1712"/>
    <x v="3987"/>
    <x v="0"/>
    <x v="2"/>
    <x v="4608"/>
  </r>
  <r>
    <n v="9545"/>
    <x v="4783"/>
    <x v="1"/>
    <x v="705"/>
    <x v="1214"/>
    <x v="1"/>
    <s v="RP-19270"/>
    <x v="345"/>
    <x v="1"/>
    <s v="United States"/>
    <x v="12"/>
    <x v="5"/>
    <x v="14"/>
    <x v="2"/>
    <x v="1103"/>
    <x v="0"/>
    <x v="0"/>
    <x v="1083"/>
    <x v="5957"/>
    <x v="1"/>
    <x v="8"/>
    <x v="7278"/>
  </r>
  <r>
    <n v="9546"/>
    <x v="4784"/>
    <x v="2"/>
    <x v="194"/>
    <x v="1024"/>
    <x v="1"/>
    <s v="NC-18625"/>
    <x v="544"/>
    <x v="1"/>
    <s v="United States"/>
    <x v="38"/>
    <x v="14"/>
    <x v="134"/>
    <x v="2"/>
    <x v="1430"/>
    <x v="2"/>
    <x v="11"/>
    <x v="1409"/>
    <x v="5237"/>
    <x v="0"/>
    <x v="0"/>
    <x v="6303"/>
  </r>
  <r>
    <n v="9547"/>
    <x v="4784"/>
    <x v="2"/>
    <x v="194"/>
    <x v="1024"/>
    <x v="1"/>
    <s v="NC-18625"/>
    <x v="544"/>
    <x v="1"/>
    <s v="United States"/>
    <x v="38"/>
    <x v="14"/>
    <x v="134"/>
    <x v="2"/>
    <x v="67"/>
    <x v="1"/>
    <x v="10"/>
    <x v="67"/>
    <x v="69"/>
    <x v="0"/>
    <x v="0"/>
    <x v="69"/>
  </r>
  <r>
    <n v="9548"/>
    <x v="4785"/>
    <x v="0"/>
    <x v="1133"/>
    <x v="375"/>
    <x v="0"/>
    <s v="SC-20770"/>
    <x v="34"/>
    <x v="1"/>
    <s v="United States"/>
    <x v="10"/>
    <x v="9"/>
    <x v="63"/>
    <x v="3"/>
    <x v="1532"/>
    <x v="1"/>
    <x v="10"/>
    <x v="1511"/>
    <x v="1312"/>
    <x v="0"/>
    <x v="2"/>
    <x v="2997"/>
  </r>
  <r>
    <n v="9549"/>
    <x v="4785"/>
    <x v="0"/>
    <x v="1133"/>
    <x v="375"/>
    <x v="0"/>
    <s v="SC-20770"/>
    <x v="34"/>
    <x v="1"/>
    <s v="United States"/>
    <x v="10"/>
    <x v="9"/>
    <x v="63"/>
    <x v="3"/>
    <x v="8"/>
    <x v="1"/>
    <x v="8"/>
    <x v="8"/>
    <x v="5958"/>
    <x v="0"/>
    <x v="6"/>
    <x v="7279"/>
  </r>
  <r>
    <n v="9550"/>
    <x v="4785"/>
    <x v="0"/>
    <x v="1133"/>
    <x v="375"/>
    <x v="0"/>
    <s v="SC-20770"/>
    <x v="34"/>
    <x v="1"/>
    <s v="United States"/>
    <x v="10"/>
    <x v="9"/>
    <x v="63"/>
    <x v="3"/>
    <x v="1141"/>
    <x v="1"/>
    <x v="9"/>
    <x v="1120"/>
    <x v="5959"/>
    <x v="1"/>
    <x v="2"/>
    <x v="7280"/>
  </r>
  <r>
    <n v="9551"/>
    <x v="4786"/>
    <x v="1"/>
    <x v="910"/>
    <x v="1192"/>
    <x v="2"/>
    <s v="NF-18595"/>
    <x v="376"/>
    <x v="2"/>
    <s v="United States"/>
    <x v="49"/>
    <x v="1"/>
    <x v="58"/>
    <x v="1"/>
    <x v="68"/>
    <x v="1"/>
    <x v="8"/>
    <x v="68"/>
    <x v="5960"/>
    <x v="1"/>
    <x v="2"/>
    <x v="1873"/>
  </r>
  <r>
    <n v="9552"/>
    <x v="4787"/>
    <x v="1"/>
    <x v="113"/>
    <x v="665"/>
    <x v="1"/>
    <s v="SC-20020"/>
    <x v="710"/>
    <x v="0"/>
    <s v="United States"/>
    <x v="10"/>
    <x v="9"/>
    <x v="11"/>
    <x v="3"/>
    <x v="772"/>
    <x v="1"/>
    <x v="4"/>
    <x v="764"/>
    <x v="5961"/>
    <x v="5"/>
    <x v="2"/>
    <x v="7281"/>
  </r>
  <r>
    <n v="9553"/>
    <x v="4788"/>
    <x v="1"/>
    <x v="1051"/>
    <x v="69"/>
    <x v="1"/>
    <s v="BD-11560"/>
    <x v="786"/>
    <x v="2"/>
    <s v="United States"/>
    <x v="24"/>
    <x v="17"/>
    <x v="28"/>
    <x v="0"/>
    <x v="1302"/>
    <x v="2"/>
    <x v="11"/>
    <x v="1278"/>
    <x v="3025"/>
    <x v="4"/>
    <x v="0"/>
    <x v="7282"/>
  </r>
  <r>
    <n v="9554"/>
    <x v="4789"/>
    <x v="0"/>
    <x v="897"/>
    <x v="759"/>
    <x v="1"/>
    <s v="SM-20950"/>
    <x v="416"/>
    <x v="1"/>
    <s v="United States"/>
    <x v="266"/>
    <x v="22"/>
    <x v="332"/>
    <x v="1"/>
    <x v="390"/>
    <x v="0"/>
    <x v="5"/>
    <x v="386"/>
    <x v="5962"/>
    <x v="3"/>
    <x v="2"/>
    <x v="7283"/>
  </r>
  <r>
    <n v="9555"/>
    <x v="4790"/>
    <x v="1"/>
    <x v="109"/>
    <x v="156"/>
    <x v="1"/>
    <s v="EB-14110"/>
    <x v="686"/>
    <x v="0"/>
    <s v="United States"/>
    <x v="38"/>
    <x v="24"/>
    <x v="47"/>
    <x v="3"/>
    <x v="90"/>
    <x v="0"/>
    <x v="5"/>
    <x v="90"/>
    <x v="4192"/>
    <x v="2"/>
    <x v="2"/>
    <x v="7284"/>
  </r>
  <r>
    <n v="9556"/>
    <x v="4790"/>
    <x v="1"/>
    <x v="109"/>
    <x v="156"/>
    <x v="1"/>
    <s v="EB-14110"/>
    <x v="686"/>
    <x v="0"/>
    <s v="United States"/>
    <x v="38"/>
    <x v="24"/>
    <x v="47"/>
    <x v="3"/>
    <x v="1014"/>
    <x v="1"/>
    <x v="13"/>
    <x v="33"/>
    <x v="5133"/>
    <x v="0"/>
    <x v="2"/>
    <x v="7285"/>
  </r>
  <r>
    <n v="9557"/>
    <x v="4791"/>
    <x v="1"/>
    <x v="155"/>
    <x v="1197"/>
    <x v="0"/>
    <s v="HP-14815"/>
    <x v="6"/>
    <x v="2"/>
    <s v="United States"/>
    <x v="3"/>
    <x v="38"/>
    <x v="208"/>
    <x v="3"/>
    <x v="779"/>
    <x v="1"/>
    <x v="10"/>
    <x v="770"/>
    <x v="2381"/>
    <x v="3"/>
    <x v="0"/>
    <x v="2589"/>
  </r>
  <r>
    <n v="9558"/>
    <x v="4792"/>
    <x v="2"/>
    <x v="1136"/>
    <x v="580"/>
    <x v="0"/>
    <s v="EB-14170"/>
    <x v="432"/>
    <x v="0"/>
    <s v="United States"/>
    <x v="12"/>
    <x v="5"/>
    <x v="14"/>
    <x v="2"/>
    <x v="1494"/>
    <x v="0"/>
    <x v="5"/>
    <x v="1473"/>
    <x v="5963"/>
    <x v="0"/>
    <x v="7"/>
    <x v="7286"/>
  </r>
  <r>
    <n v="9559"/>
    <x v="4793"/>
    <x v="0"/>
    <x v="973"/>
    <x v="711"/>
    <x v="2"/>
    <s v="SM-20905"/>
    <x v="792"/>
    <x v="0"/>
    <s v="United States"/>
    <x v="46"/>
    <x v="24"/>
    <x v="55"/>
    <x v="3"/>
    <x v="217"/>
    <x v="2"/>
    <x v="11"/>
    <x v="458"/>
    <x v="5964"/>
    <x v="2"/>
    <x v="2"/>
    <x v="7287"/>
  </r>
  <r>
    <n v="9560"/>
    <x v="4793"/>
    <x v="0"/>
    <x v="973"/>
    <x v="711"/>
    <x v="2"/>
    <s v="SM-20905"/>
    <x v="792"/>
    <x v="0"/>
    <s v="United States"/>
    <x v="46"/>
    <x v="24"/>
    <x v="55"/>
    <x v="3"/>
    <x v="1166"/>
    <x v="1"/>
    <x v="4"/>
    <x v="1144"/>
    <x v="3589"/>
    <x v="2"/>
    <x v="2"/>
    <x v="7288"/>
  </r>
  <r>
    <n v="9561"/>
    <x v="4793"/>
    <x v="0"/>
    <x v="973"/>
    <x v="711"/>
    <x v="2"/>
    <s v="SM-20905"/>
    <x v="792"/>
    <x v="0"/>
    <s v="United States"/>
    <x v="46"/>
    <x v="24"/>
    <x v="55"/>
    <x v="3"/>
    <x v="1416"/>
    <x v="0"/>
    <x v="5"/>
    <x v="1394"/>
    <x v="3518"/>
    <x v="0"/>
    <x v="2"/>
    <x v="4005"/>
  </r>
  <r>
    <n v="9562"/>
    <x v="4793"/>
    <x v="0"/>
    <x v="973"/>
    <x v="711"/>
    <x v="2"/>
    <s v="SM-20905"/>
    <x v="792"/>
    <x v="0"/>
    <s v="United States"/>
    <x v="46"/>
    <x v="24"/>
    <x v="55"/>
    <x v="3"/>
    <x v="1332"/>
    <x v="2"/>
    <x v="11"/>
    <x v="1308"/>
    <x v="2404"/>
    <x v="1"/>
    <x v="2"/>
    <x v="6139"/>
  </r>
  <r>
    <n v="9563"/>
    <x v="4793"/>
    <x v="0"/>
    <x v="973"/>
    <x v="711"/>
    <x v="2"/>
    <s v="SM-20905"/>
    <x v="792"/>
    <x v="0"/>
    <s v="United States"/>
    <x v="46"/>
    <x v="24"/>
    <x v="55"/>
    <x v="3"/>
    <x v="1858"/>
    <x v="2"/>
    <x v="15"/>
    <x v="1837"/>
    <x v="5965"/>
    <x v="1"/>
    <x v="6"/>
    <x v="7289"/>
  </r>
  <r>
    <n v="9564"/>
    <x v="4793"/>
    <x v="0"/>
    <x v="973"/>
    <x v="711"/>
    <x v="2"/>
    <s v="SM-20905"/>
    <x v="792"/>
    <x v="0"/>
    <s v="United States"/>
    <x v="46"/>
    <x v="24"/>
    <x v="55"/>
    <x v="3"/>
    <x v="1345"/>
    <x v="1"/>
    <x v="2"/>
    <x v="1321"/>
    <x v="1628"/>
    <x v="0"/>
    <x v="2"/>
    <x v="1725"/>
  </r>
  <r>
    <n v="9565"/>
    <x v="4794"/>
    <x v="1"/>
    <x v="932"/>
    <x v="920"/>
    <x v="1"/>
    <s v="CG-12040"/>
    <x v="344"/>
    <x v="2"/>
    <s v="United States"/>
    <x v="1"/>
    <x v="1"/>
    <x v="62"/>
    <x v="1"/>
    <x v="1017"/>
    <x v="1"/>
    <x v="10"/>
    <x v="999"/>
    <x v="2722"/>
    <x v="0"/>
    <x v="0"/>
    <x v="3975"/>
  </r>
  <r>
    <n v="9566"/>
    <x v="4795"/>
    <x v="2"/>
    <x v="691"/>
    <x v="1075"/>
    <x v="3"/>
    <s v="TG-21640"/>
    <x v="228"/>
    <x v="0"/>
    <s v="United States"/>
    <x v="67"/>
    <x v="2"/>
    <x v="85"/>
    <x v="0"/>
    <x v="228"/>
    <x v="0"/>
    <x v="1"/>
    <x v="226"/>
    <x v="5966"/>
    <x v="3"/>
    <x v="2"/>
    <x v="7290"/>
  </r>
  <r>
    <n v="9567"/>
    <x v="4795"/>
    <x v="2"/>
    <x v="691"/>
    <x v="1075"/>
    <x v="3"/>
    <s v="TG-21640"/>
    <x v="228"/>
    <x v="0"/>
    <s v="United States"/>
    <x v="67"/>
    <x v="2"/>
    <x v="85"/>
    <x v="0"/>
    <x v="674"/>
    <x v="1"/>
    <x v="8"/>
    <x v="668"/>
    <x v="5967"/>
    <x v="2"/>
    <x v="6"/>
    <x v="7291"/>
  </r>
  <r>
    <n v="9568"/>
    <x v="4795"/>
    <x v="2"/>
    <x v="691"/>
    <x v="1075"/>
    <x v="3"/>
    <s v="TG-21640"/>
    <x v="228"/>
    <x v="0"/>
    <s v="United States"/>
    <x v="67"/>
    <x v="2"/>
    <x v="85"/>
    <x v="0"/>
    <x v="183"/>
    <x v="1"/>
    <x v="6"/>
    <x v="182"/>
    <x v="5968"/>
    <x v="0"/>
    <x v="2"/>
    <x v="7292"/>
  </r>
  <r>
    <n v="9569"/>
    <x v="4796"/>
    <x v="3"/>
    <x v="957"/>
    <x v="489"/>
    <x v="2"/>
    <s v="DK-12835"/>
    <x v="460"/>
    <x v="1"/>
    <s v="United States"/>
    <x v="9"/>
    <x v="8"/>
    <x v="10"/>
    <x v="2"/>
    <x v="125"/>
    <x v="2"/>
    <x v="7"/>
    <x v="126"/>
    <x v="1105"/>
    <x v="4"/>
    <x v="0"/>
    <x v="7293"/>
  </r>
  <r>
    <n v="9570"/>
    <x v="4797"/>
    <x v="1"/>
    <x v="496"/>
    <x v="488"/>
    <x v="3"/>
    <s v="MB-17305"/>
    <x v="93"/>
    <x v="0"/>
    <s v="United States"/>
    <x v="38"/>
    <x v="24"/>
    <x v="47"/>
    <x v="3"/>
    <x v="1390"/>
    <x v="1"/>
    <x v="8"/>
    <x v="1367"/>
    <x v="5969"/>
    <x v="5"/>
    <x v="6"/>
    <x v="7294"/>
  </r>
  <r>
    <n v="9571"/>
    <x v="4797"/>
    <x v="1"/>
    <x v="496"/>
    <x v="488"/>
    <x v="3"/>
    <s v="MB-17305"/>
    <x v="93"/>
    <x v="0"/>
    <s v="United States"/>
    <x v="38"/>
    <x v="24"/>
    <x v="47"/>
    <x v="3"/>
    <x v="1222"/>
    <x v="1"/>
    <x v="4"/>
    <x v="1197"/>
    <x v="3295"/>
    <x v="0"/>
    <x v="2"/>
    <x v="6653"/>
  </r>
  <r>
    <n v="9572"/>
    <x v="4797"/>
    <x v="1"/>
    <x v="496"/>
    <x v="488"/>
    <x v="3"/>
    <s v="MB-17305"/>
    <x v="93"/>
    <x v="0"/>
    <s v="United States"/>
    <x v="38"/>
    <x v="24"/>
    <x v="47"/>
    <x v="3"/>
    <x v="1652"/>
    <x v="1"/>
    <x v="12"/>
    <x v="1632"/>
    <x v="4073"/>
    <x v="0"/>
    <x v="2"/>
    <x v="4726"/>
  </r>
  <r>
    <n v="9573"/>
    <x v="4797"/>
    <x v="1"/>
    <x v="496"/>
    <x v="488"/>
    <x v="3"/>
    <s v="MB-17305"/>
    <x v="93"/>
    <x v="0"/>
    <s v="United States"/>
    <x v="38"/>
    <x v="24"/>
    <x v="47"/>
    <x v="3"/>
    <x v="580"/>
    <x v="1"/>
    <x v="2"/>
    <x v="575"/>
    <x v="4529"/>
    <x v="7"/>
    <x v="2"/>
    <x v="5339"/>
  </r>
  <r>
    <n v="9574"/>
    <x v="4797"/>
    <x v="1"/>
    <x v="496"/>
    <x v="488"/>
    <x v="3"/>
    <s v="MB-17305"/>
    <x v="93"/>
    <x v="0"/>
    <s v="United States"/>
    <x v="38"/>
    <x v="24"/>
    <x v="47"/>
    <x v="3"/>
    <x v="1046"/>
    <x v="1"/>
    <x v="6"/>
    <x v="1026"/>
    <x v="860"/>
    <x v="2"/>
    <x v="2"/>
    <x v="7295"/>
  </r>
  <r>
    <n v="9575"/>
    <x v="4798"/>
    <x v="1"/>
    <x v="863"/>
    <x v="1111"/>
    <x v="3"/>
    <s v="SF-20065"/>
    <x v="11"/>
    <x v="0"/>
    <s v="United States"/>
    <x v="225"/>
    <x v="1"/>
    <x v="281"/>
    <x v="1"/>
    <x v="1172"/>
    <x v="0"/>
    <x v="5"/>
    <x v="1149"/>
    <x v="1629"/>
    <x v="1"/>
    <x v="0"/>
    <x v="1726"/>
  </r>
  <r>
    <n v="9576"/>
    <x v="4799"/>
    <x v="1"/>
    <x v="989"/>
    <x v="311"/>
    <x v="0"/>
    <s v="PS-18760"/>
    <x v="519"/>
    <x v="0"/>
    <s v="United States"/>
    <x v="52"/>
    <x v="5"/>
    <x v="65"/>
    <x v="2"/>
    <x v="83"/>
    <x v="0"/>
    <x v="1"/>
    <x v="83"/>
    <x v="5970"/>
    <x v="7"/>
    <x v="4"/>
    <x v="7296"/>
  </r>
  <r>
    <n v="9577"/>
    <x v="4799"/>
    <x v="1"/>
    <x v="989"/>
    <x v="311"/>
    <x v="0"/>
    <s v="PS-18760"/>
    <x v="519"/>
    <x v="0"/>
    <s v="United States"/>
    <x v="52"/>
    <x v="5"/>
    <x v="65"/>
    <x v="2"/>
    <x v="1093"/>
    <x v="2"/>
    <x v="15"/>
    <x v="1074"/>
    <x v="5971"/>
    <x v="0"/>
    <x v="10"/>
    <x v="7297"/>
  </r>
  <r>
    <n v="9578"/>
    <x v="4799"/>
    <x v="1"/>
    <x v="989"/>
    <x v="311"/>
    <x v="0"/>
    <s v="PS-18760"/>
    <x v="519"/>
    <x v="0"/>
    <s v="United States"/>
    <x v="52"/>
    <x v="5"/>
    <x v="65"/>
    <x v="2"/>
    <x v="1144"/>
    <x v="0"/>
    <x v="1"/>
    <x v="1123"/>
    <x v="5972"/>
    <x v="2"/>
    <x v="4"/>
    <x v="7298"/>
  </r>
  <r>
    <n v="9579"/>
    <x v="4800"/>
    <x v="3"/>
    <x v="32"/>
    <x v="1259"/>
    <x v="2"/>
    <s v="RB-19705"/>
    <x v="42"/>
    <x v="2"/>
    <s v="United States"/>
    <x v="20"/>
    <x v="15"/>
    <x v="45"/>
    <x v="3"/>
    <x v="907"/>
    <x v="2"/>
    <x v="7"/>
    <x v="890"/>
    <x v="5973"/>
    <x v="1"/>
    <x v="0"/>
    <x v="7299"/>
  </r>
  <r>
    <n v="9580"/>
    <x v="4800"/>
    <x v="3"/>
    <x v="32"/>
    <x v="1259"/>
    <x v="2"/>
    <s v="RB-19705"/>
    <x v="42"/>
    <x v="2"/>
    <s v="United States"/>
    <x v="20"/>
    <x v="15"/>
    <x v="45"/>
    <x v="3"/>
    <x v="1043"/>
    <x v="1"/>
    <x v="4"/>
    <x v="1023"/>
    <x v="558"/>
    <x v="7"/>
    <x v="0"/>
    <x v="7300"/>
  </r>
  <r>
    <n v="9581"/>
    <x v="4800"/>
    <x v="3"/>
    <x v="32"/>
    <x v="1259"/>
    <x v="2"/>
    <s v="RB-19705"/>
    <x v="42"/>
    <x v="2"/>
    <s v="United States"/>
    <x v="20"/>
    <x v="15"/>
    <x v="45"/>
    <x v="3"/>
    <x v="758"/>
    <x v="1"/>
    <x v="6"/>
    <x v="749"/>
    <x v="5734"/>
    <x v="2"/>
    <x v="0"/>
    <x v="6967"/>
  </r>
  <r>
    <n v="9582"/>
    <x v="4800"/>
    <x v="3"/>
    <x v="32"/>
    <x v="1259"/>
    <x v="2"/>
    <s v="RB-19705"/>
    <x v="42"/>
    <x v="2"/>
    <s v="United States"/>
    <x v="20"/>
    <x v="15"/>
    <x v="45"/>
    <x v="3"/>
    <x v="1585"/>
    <x v="0"/>
    <x v="1"/>
    <x v="1567"/>
    <x v="4464"/>
    <x v="2"/>
    <x v="9"/>
    <x v="5262"/>
  </r>
  <r>
    <n v="9583"/>
    <x v="4801"/>
    <x v="0"/>
    <x v="843"/>
    <x v="950"/>
    <x v="1"/>
    <s v="RS-19870"/>
    <x v="789"/>
    <x v="2"/>
    <s v="United States"/>
    <x v="10"/>
    <x v="9"/>
    <x v="74"/>
    <x v="3"/>
    <x v="131"/>
    <x v="1"/>
    <x v="13"/>
    <x v="131"/>
    <x v="5974"/>
    <x v="5"/>
    <x v="2"/>
    <x v="7301"/>
  </r>
  <r>
    <n v="9584"/>
    <x v="4802"/>
    <x v="3"/>
    <x v="643"/>
    <x v="327"/>
    <x v="0"/>
    <s v="SB-20185"/>
    <x v="766"/>
    <x v="0"/>
    <s v="United States"/>
    <x v="20"/>
    <x v="15"/>
    <x v="23"/>
    <x v="3"/>
    <x v="1248"/>
    <x v="0"/>
    <x v="0"/>
    <x v="1223"/>
    <x v="5975"/>
    <x v="7"/>
    <x v="2"/>
    <x v="7302"/>
  </r>
  <r>
    <n v="9585"/>
    <x v="4803"/>
    <x v="3"/>
    <x v="775"/>
    <x v="952"/>
    <x v="2"/>
    <s v="HJ-14875"/>
    <x v="707"/>
    <x v="2"/>
    <s v="United States"/>
    <x v="66"/>
    <x v="12"/>
    <x v="151"/>
    <x v="2"/>
    <x v="1031"/>
    <x v="1"/>
    <x v="4"/>
    <x v="1013"/>
    <x v="2099"/>
    <x v="4"/>
    <x v="0"/>
    <x v="7303"/>
  </r>
  <r>
    <n v="9586"/>
    <x v="4804"/>
    <x v="0"/>
    <x v="370"/>
    <x v="267"/>
    <x v="2"/>
    <s v="SV-20815"/>
    <x v="458"/>
    <x v="1"/>
    <s v="United States"/>
    <x v="100"/>
    <x v="2"/>
    <x v="229"/>
    <x v="0"/>
    <x v="1413"/>
    <x v="1"/>
    <x v="10"/>
    <x v="1391"/>
    <x v="5976"/>
    <x v="7"/>
    <x v="2"/>
    <x v="7304"/>
  </r>
  <r>
    <n v="9587"/>
    <x v="4805"/>
    <x v="0"/>
    <x v="741"/>
    <x v="1058"/>
    <x v="3"/>
    <s v="BE-11410"/>
    <x v="648"/>
    <x v="0"/>
    <s v="United States"/>
    <x v="3"/>
    <x v="1"/>
    <x v="137"/>
    <x v="1"/>
    <x v="1329"/>
    <x v="1"/>
    <x v="8"/>
    <x v="1305"/>
    <x v="5977"/>
    <x v="2"/>
    <x v="2"/>
    <x v="7305"/>
  </r>
  <r>
    <n v="9588"/>
    <x v="4806"/>
    <x v="3"/>
    <x v="827"/>
    <x v="901"/>
    <x v="1"/>
    <s v="BM-11575"/>
    <x v="606"/>
    <x v="1"/>
    <s v="United States"/>
    <x v="22"/>
    <x v="10"/>
    <x v="155"/>
    <x v="2"/>
    <x v="886"/>
    <x v="1"/>
    <x v="4"/>
    <x v="870"/>
    <x v="2468"/>
    <x v="4"/>
    <x v="2"/>
    <x v="7306"/>
  </r>
  <r>
    <n v="9589"/>
    <x v="4807"/>
    <x v="3"/>
    <x v="283"/>
    <x v="303"/>
    <x v="1"/>
    <s v="AZ-10750"/>
    <x v="616"/>
    <x v="0"/>
    <s v="United States"/>
    <x v="320"/>
    <x v="10"/>
    <x v="398"/>
    <x v="2"/>
    <x v="108"/>
    <x v="1"/>
    <x v="6"/>
    <x v="108"/>
    <x v="5978"/>
    <x v="4"/>
    <x v="2"/>
    <x v="7307"/>
  </r>
  <r>
    <n v="9590"/>
    <x v="4808"/>
    <x v="2"/>
    <x v="218"/>
    <x v="8"/>
    <x v="1"/>
    <s v="HD-14785"/>
    <x v="787"/>
    <x v="2"/>
    <s v="United States"/>
    <x v="22"/>
    <x v="10"/>
    <x v="26"/>
    <x v="2"/>
    <x v="1749"/>
    <x v="1"/>
    <x v="10"/>
    <x v="1730"/>
    <x v="1133"/>
    <x v="1"/>
    <x v="2"/>
    <x v="4654"/>
  </r>
  <r>
    <n v="9591"/>
    <x v="4808"/>
    <x v="2"/>
    <x v="218"/>
    <x v="8"/>
    <x v="1"/>
    <s v="HD-14785"/>
    <x v="787"/>
    <x v="2"/>
    <s v="United States"/>
    <x v="22"/>
    <x v="10"/>
    <x v="26"/>
    <x v="2"/>
    <x v="920"/>
    <x v="1"/>
    <x v="8"/>
    <x v="903"/>
    <x v="5979"/>
    <x v="6"/>
    <x v="3"/>
    <x v="7308"/>
  </r>
  <r>
    <n v="9592"/>
    <x v="4809"/>
    <x v="0"/>
    <x v="1062"/>
    <x v="1269"/>
    <x v="1"/>
    <s v="BF-11005"/>
    <x v="593"/>
    <x v="2"/>
    <s v="United States"/>
    <x v="45"/>
    <x v="5"/>
    <x v="89"/>
    <x v="2"/>
    <x v="893"/>
    <x v="0"/>
    <x v="5"/>
    <x v="877"/>
    <x v="3224"/>
    <x v="2"/>
    <x v="7"/>
    <x v="7309"/>
  </r>
  <r>
    <n v="9593"/>
    <x v="4809"/>
    <x v="0"/>
    <x v="1062"/>
    <x v="1269"/>
    <x v="1"/>
    <s v="BF-11005"/>
    <x v="593"/>
    <x v="2"/>
    <s v="United States"/>
    <x v="45"/>
    <x v="5"/>
    <x v="89"/>
    <x v="2"/>
    <x v="1814"/>
    <x v="0"/>
    <x v="5"/>
    <x v="1795"/>
    <x v="5980"/>
    <x v="2"/>
    <x v="7"/>
    <x v="7310"/>
  </r>
  <r>
    <n v="9594"/>
    <x v="4810"/>
    <x v="3"/>
    <x v="32"/>
    <x v="184"/>
    <x v="1"/>
    <s v="HZ-14950"/>
    <x v="521"/>
    <x v="0"/>
    <s v="United States"/>
    <x v="20"/>
    <x v="15"/>
    <x v="23"/>
    <x v="3"/>
    <x v="1489"/>
    <x v="1"/>
    <x v="10"/>
    <x v="1467"/>
    <x v="18"/>
    <x v="0"/>
    <x v="0"/>
    <x v="1608"/>
  </r>
  <r>
    <n v="9595"/>
    <x v="4810"/>
    <x v="3"/>
    <x v="32"/>
    <x v="184"/>
    <x v="1"/>
    <s v="HZ-14950"/>
    <x v="521"/>
    <x v="0"/>
    <s v="United States"/>
    <x v="20"/>
    <x v="15"/>
    <x v="23"/>
    <x v="3"/>
    <x v="371"/>
    <x v="1"/>
    <x v="10"/>
    <x v="367"/>
    <x v="1057"/>
    <x v="0"/>
    <x v="0"/>
    <x v="1302"/>
  </r>
  <r>
    <n v="9596"/>
    <x v="4811"/>
    <x v="3"/>
    <x v="714"/>
    <x v="1320"/>
    <x v="1"/>
    <s v="KD-16495"/>
    <x v="470"/>
    <x v="1"/>
    <s v="United States"/>
    <x v="49"/>
    <x v="1"/>
    <x v="58"/>
    <x v="1"/>
    <x v="22"/>
    <x v="1"/>
    <x v="9"/>
    <x v="22"/>
    <x v="3119"/>
    <x v="1"/>
    <x v="0"/>
    <x v="3501"/>
  </r>
  <r>
    <n v="9597"/>
    <x v="4811"/>
    <x v="3"/>
    <x v="714"/>
    <x v="1320"/>
    <x v="1"/>
    <s v="KD-16495"/>
    <x v="470"/>
    <x v="1"/>
    <s v="United States"/>
    <x v="49"/>
    <x v="1"/>
    <x v="58"/>
    <x v="1"/>
    <x v="1591"/>
    <x v="1"/>
    <x v="8"/>
    <x v="1574"/>
    <x v="4795"/>
    <x v="0"/>
    <x v="2"/>
    <x v="5710"/>
  </r>
  <r>
    <n v="9598"/>
    <x v="4811"/>
    <x v="3"/>
    <x v="714"/>
    <x v="1320"/>
    <x v="1"/>
    <s v="KD-16495"/>
    <x v="470"/>
    <x v="1"/>
    <s v="United States"/>
    <x v="49"/>
    <x v="1"/>
    <x v="58"/>
    <x v="1"/>
    <x v="1676"/>
    <x v="2"/>
    <x v="7"/>
    <x v="1655"/>
    <x v="3440"/>
    <x v="1"/>
    <x v="2"/>
    <x v="3904"/>
  </r>
  <r>
    <n v="9599"/>
    <x v="4812"/>
    <x v="1"/>
    <x v="444"/>
    <x v="832"/>
    <x v="1"/>
    <s v="FC-14245"/>
    <x v="763"/>
    <x v="2"/>
    <s v="United States"/>
    <x v="301"/>
    <x v="1"/>
    <x v="378"/>
    <x v="1"/>
    <x v="1492"/>
    <x v="0"/>
    <x v="5"/>
    <x v="1470"/>
    <x v="4053"/>
    <x v="1"/>
    <x v="0"/>
    <x v="6150"/>
  </r>
  <r>
    <n v="9600"/>
    <x v="4813"/>
    <x v="1"/>
    <x v="1225"/>
    <x v="1256"/>
    <x v="1"/>
    <s v="TP-21130"/>
    <x v="236"/>
    <x v="0"/>
    <s v="United States"/>
    <x v="24"/>
    <x v="21"/>
    <x v="329"/>
    <x v="1"/>
    <x v="1324"/>
    <x v="1"/>
    <x v="9"/>
    <x v="1302"/>
    <x v="5981"/>
    <x v="7"/>
    <x v="2"/>
    <x v="7311"/>
  </r>
  <r>
    <n v="9601"/>
    <x v="4814"/>
    <x v="3"/>
    <x v="540"/>
    <x v="676"/>
    <x v="0"/>
    <s v="EB-13705"/>
    <x v="182"/>
    <x v="1"/>
    <s v="United States"/>
    <x v="511"/>
    <x v="5"/>
    <x v="608"/>
    <x v="2"/>
    <x v="1465"/>
    <x v="1"/>
    <x v="10"/>
    <x v="1442"/>
    <x v="759"/>
    <x v="8"/>
    <x v="2"/>
    <x v="782"/>
  </r>
  <r>
    <n v="9602"/>
    <x v="4815"/>
    <x v="0"/>
    <x v="913"/>
    <x v="411"/>
    <x v="1"/>
    <s v="JP-15520"/>
    <x v="187"/>
    <x v="0"/>
    <s v="United States"/>
    <x v="186"/>
    <x v="36"/>
    <x v="236"/>
    <x v="0"/>
    <x v="1052"/>
    <x v="1"/>
    <x v="10"/>
    <x v="1032"/>
    <x v="5982"/>
    <x v="2"/>
    <x v="0"/>
    <x v="7312"/>
  </r>
  <r>
    <n v="9603"/>
    <x v="4816"/>
    <x v="2"/>
    <x v="946"/>
    <x v="707"/>
    <x v="2"/>
    <s v="TD-20995"/>
    <x v="143"/>
    <x v="0"/>
    <s v="United States"/>
    <x v="173"/>
    <x v="17"/>
    <x v="220"/>
    <x v="0"/>
    <x v="1726"/>
    <x v="1"/>
    <x v="14"/>
    <x v="1704"/>
    <x v="5983"/>
    <x v="2"/>
    <x v="0"/>
    <x v="7313"/>
  </r>
  <r>
    <n v="9604"/>
    <x v="4817"/>
    <x v="0"/>
    <x v="26"/>
    <x v="1321"/>
    <x v="1"/>
    <s v="DM-13345"/>
    <x v="664"/>
    <x v="1"/>
    <s v="United States"/>
    <x v="30"/>
    <x v="15"/>
    <x v="144"/>
    <x v="3"/>
    <x v="1021"/>
    <x v="0"/>
    <x v="3"/>
    <x v="1003"/>
    <x v="5984"/>
    <x v="1"/>
    <x v="10"/>
    <x v="7314"/>
  </r>
  <r>
    <n v="9605"/>
    <x v="4818"/>
    <x v="1"/>
    <x v="121"/>
    <x v="745"/>
    <x v="2"/>
    <s v="EG-13900"/>
    <x v="283"/>
    <x v="0"/>
    <s v="United States"/>
    <x v="269"/>
    <x v="17"/>
    <x v="336"/>
    <x v="0"/>
    <x v="1859"/>
    <x v="1"/>
    <x v="9"/>
    <x v="1838"/>
    <x v="5985"/>
    <x v="4"/>
    <x v="0"/>
    <x v="7315"/>
  </r>
  <r>
    <n v="9606"/>
    <x v="4819"/>
    <x v="3"/>
    <x v="259"/>
    <x v="748"/>
    <x v="1"/>
    <s v="HG-14965"/>
    <x v="428"/>
    <x v="1"/>
    <s v="United States"/>
    <x v="152"/>
    <x v="24"/>
    <x v="402"/>
    <x v="3"/>
    <x v="176"/>
    <x v="2"/>
    <x v="11"/>
    <x v="175"/>
    <x v="5986"/>
    <x v="4"/>
    <x v="2"/>
    <x v="5485"/>
  </r>
  <r>
    <n v="9607"/>
    <x v="4819"/>
    <x v="3"/>
    <x v="259"/>
    <x v="748"/>
    <x v="1"/>
    <s v="HG-14965"/>
    <x v="428"/>
    <x v="1"/>
    <s v="United States"/>
    <x v="152"/>
    <x v="24"/>
    <x v="402"/>
    <x v="3"/>
    <x v="871"/>
    <x v="1"/>
    <x v="4"/>
    <x v="856"/>
    <x v="4934"/>
    <x v="1"/>
    <x v="2"/>
    <x v="7316"/>
  </r>
  <r>
    <n v="9608"/>
    <x v="4820"/>
    <x v="3"/>
    <x v="256"/>
    <x v="274"/>
    <x v="0"/>
    <s v="BF-11080"/>
    <x v="569"/>
    <x v="0"/>
    <s v="United States"/>
    <x v="20"/>
    <x v="15"/>
    <x v="23"/>
    <x v="3"/>
    <x v="1552"/>
    <x v="1"/>
    <x v="10"/>
    <x v="1531"/>
    <x v="5987"/>
    <x v="5"/>
    <x v="0"/>
    <x v="354"/>
  </r>
  <r>
    <n v="9609"/>
    <x v="4820"/>
    <x v="3"/>
    <x v="256"/>
    <x v="274"/>
    <x v="0"/>
    <s v="BF-11080"/>
    <x v="569"/>
    <x v="0"/>
    <s v="United States"/>
    <x v="20"/>
    <x v="15"/>
    <x v="23"/>
    <x v="3"/>
    <x v="1238"/>
    <x v="1"/>
    <x v="2"/>
    <x v="1212"/>
    <x v="469"/>
    <x v="1"/>
    <x v="0"/>
    <x v="5458"/>
  </r>
  <r>
    <n v="9610"/>
    <x v="4821"/>
    <x v="0"/>
    <x v="458"/>
    <x v="1088"/>
    <x v="0"/>
    <s v="SC-20095"/>
    <x v="183"/>
    <x v="0"/>
    <s v="United States"/>
    <x v="1"/>
    <x v="1"/>
    <x v="62"/>
    <x v="1"/>
    <x v="1454"/>
    <x v="0"/>
    <x v="5"/>
    <x v="1431"/>
    <x v="5988"/>
    <x v="4"/>
    <x v="0"/>
    <x v="7317"/>
  </r>
  <r>
    <n v="9611"/>
    <x v="4821"/>
    <x v="0"/>
    <x v="458"/>
    <x v="1088"/>
    <x v="0"/>
    <s v="SC-20095"/>
    <x v="183"/>
    <x v="0"/>
    <s v="United States"/>
    <x v="1"/>
    <x v="1"/>
    <x v="62"/>
    <x v="1"/>
    <x v="1038"/>
    <x v="1"/>
    <x v="2"/>
    <x v="1019"/>
    <x v="1806"/>
    <x v="6"/>
    <x v="0"/>
    <x v="1934"/>
  </r>
  <r>
    <n v="9612"/>
    <x v="4822"/>
    <x v="3"/>
    <x v="1200"/>
    <x v="904"/>
    <x v="1"/>
    <s v="CS-11950"/>
    <x v="229"/>
    <x v="0"/>
    <s v="United States"/>
    <x v="25"/>
    <x v="35"/>
    <x v="129"/>
    <x v="0"/>
    <x v="848"/>
    <x v="1"/>
    <x v="13"/>
    <x v="33"/>
    <x v="2643"/>
    <x v="4"/>
    <x v="0"/>
    <x v="2961"/>
  </r>
  <r>
    <n v="9613"/>
    <x v="4823"/>
    <x v="0"/>
    <x v="31"/>
    <x v="42"/>
    <x v="1"/>
    <s v="BD-11320"/>
    <x v="217"/>
    <x v="0"/>
    <s v="United States"/>
    <x v="350"/>
    <x v="1"/>
    <x v="432"/>
    <x v="1"/>
    <x v="1501"/>
    <x v="2"/>
    <x v="7"/>
    <x v="1480"/>
    <x v="2562"/>
    <x v="0"/>
    <x v="2"/>
    <x v="2810"/>
  </r>
  <r>
    <n v="9614"/>
    <x v="4824"/>
    <x v="2"/>
    <x v="7"/>
    <x v="1170"/>
    <x v="2"/>
    <s v="MZ-17515"/>
    <x v="89"/>
    <x v="1"/>
    <s v="United States"/>
    <x v="4"/>
    <x v="4"/>
    <x v="60"/>
    <x v="1"/>
    <x v="9"/>
    <x v="1"/>
    <x v="9"/>
    <x v="9"/>
    <x v="5989"/>
    <x v="7"/>
    <x v="0"/>
    <x v="7318"/>
  </r>
  <r>
    <n v="9615"/>
    <x v="4824"/>
    <x v="2"/>
    <x v="7"/>
    <x v="1170"/>
    <x v="2"/>
    <s v="MZ-17515"/>
    <x v="89"/>
    <x v="1"/>
    <s v="United States"/>
    <x v="4"/>
    <x v="4"/>
    <x v="60"/>
    <x v="1"/>
    <x v="1207"/>
    <x v="2"/>
    <x v="11"/>
    <x v="1183"/>
    <x v="5990"/>
    <x v="3"/>
    <x v="0"/>
    <x v="7319"/>
  </r>
  <r>
    <n v="9616"/>
    <x v="4824"/>
    <x v="2"/>
    <x v="7"/>
    <x v="1170"/>
    <x v="2"/>
    <s v="MZ-17515"/>
    <x v="89"/>
    <x v="1"/>
    <s v="United States"/>
    <x v="4"/>
    <x v="4"/>
    <x v="60"/>
    <x v="1"/>
    <x v="450"/>
    <x v="1"/>
    <x v="8"/>
    <x v="446"/>
    <x v="5991"/>
    <x v="0"/>
    <x v="2"/>
    <x v="7320"/>
  </r>
  <r>
    <n v="9617"/>
    <x v="4825"/>
    <x v="0"/>
    <x v="250"/>
    <x v="652"/>
    <x v="1"/>
    <s v="PW-19030"/>
    <x v="463"/>
    <x v="1"/>
    <s v="United States"/>
    <x v="1"/>
    <x v="1"/>
    <x v="13"/>
    <x v="1"/>
    <x v="826"/>
    <x v="1"/>
    <x v="6"/>
    <x v="814"/>
    <x v="1784"/>
    <x v="0"/>
    <x v="0"/>
    <x v="6613"/>
  </r>
  <r>
    <n v="9618"/>
    <x v="4826"/>
    <x v="3"/>
    <x v="673"/>
    <x v="410"/>
    <x v="1"/>
    <s v="BS-11380"/>
    <x v="510"/>
    <x v="1"/>
    <s v="United States"/>
    <x v="256"/>
    <x v="24"/>
    <x v="391"/>
    <x v="3"/>
    <x v="615"/>
    <x v="2"/>
    <x v="16"/>
    <x v="610"/>
    <x v="5992"/>
    <x v="1"/>
    <x v="10"/>
    <x v="7321"/>
  </r>
  <r>
    <n v="9619"/>
    <x v="4826"/>
    <x v="3"/>
    <x v="673"/>
    <x v="410"/>
    <x v="1"/>
    <s v="BS-11380"/>
    <x v="510"/>
    <x v="1"/>
    <s v="United States"/>
    <x v="256"/>
    <x v="24"/>
    <x v="391"/>
    <x v="3"/>
    <x v="915"/>
    <x v="1"/>
    <x v="6"/>
    <x v="898"/>
    <x v="1146"/>
    <x v="1"/>
    <x v="2"/>
    <x v="1188"/>
  </r>
  <r>
    <n v="9620"/>
    <x v="4826"/>
    <x v="3"/>
    <x v="673"/>
    <x v="410"/>
    <x v="1"/>
    <s v="BS-11380"/>
    <x v="510"/>
    <x v="1"/>
    <s v="United States"/>
    <x v="256"/>
    <x v="24"/>
    <x v="391"/>
    <x v="3"/>
    <x v="343"/>
    <x v="2"/>
    <x v="11"/>
    <x v="339"/>
    <x v="4089"/>
    <x v="2"/>
    <x v="2"/>
    <x v="7322"/>
  </r>
  <r>
    <n v="9621"/>
    <x v="4827"/>
    <x v="2"/>
    <x v="467"/>
    <x v="839"/>
    <x v="1"/>
    <s v="DA-13450"/>
    <x v="526"/>
    <x v="2"/>
    <s v="United States"/>
    <x v="152"/>
    <x v="24"/>
    <x v="402"/>
    <x v="3"/>
    <x v="1809"/>
    <x v="1"/>
    <x v="9"/>
    <x v="1790"/>
    <x v="5993"/>
    <x v="5"/>
    <x v="2"/>
    <x v="7323"/>
  </r>
  <r>
    <n v="9622"/>
    <x v="4827"/>
    <x v="2"/>
    <x v="467"/>
    <x v="839"/>
    <x v="1"/>
    <s v="DA-13450"/>
    <x v="526"/>
    <x v="2"/>
    <s v="United States"/>
    <x v="152"/>
    <x v="24"/>
    <x v="402"/>
    <x v="3"/>
    <x v="1837"/>
    <x v="2"/>
    <x v="11"/>
    <x v="1816"/>
    <x v="5994"/>
    <x v="0"/>
    <x v="2"/>
    <x v="7324"/>
  </r>
  <r>
    <n v="9623"/>
    <x v="4827"/>
    <x v="2"/>
    <x v="467"/>
    <x v="839"/>
    <x v="1"/>
    <s v="DA-13450"/>
    <x v="526"/>
    <x v="2"/>
    <s v="United States"/>
    <x v="152"/>
    <x v="24"/>
    <x v="402"/>
    <x v="3"/>
    <x v="1536"/>
    <x v="1"/>
    <x v="10"/>
    <x v="1515"/>
    <x v="2731"/>
    <x v="4"/>
    <x v="2"/>
    <x v="3024"/>
  </r>
  <r>
    <n v="9624"/>
    <x v="4828"/>
    <x v="3"/>
    <x v="222"/>
    <x v="569"/>
    <x v="2"/>
    <s v="ME-17725"/>
    <x v="250"/>
    <x v="0"/>
    <s v="United States"/>
    <x v="61"/>
    <x v="5"/>
    <x v="77"/>
    <x v="2"/>
    <x v="650"/>
    <x v="1"/>
    <x v="9"/>
    <x v="644"/>
    <x v="5995"/>
    <x v="0"/>
    <x v="3"/>
    <x v="7325"/>
  </r>
  <r>
    <n v="9625"/>
    <x v="4828"/>
    <x v="3"/>
    <x v="222"/>
    <x v="569"/>
    <x v="2"/>
    <s v="ME-17725"/>
    <x v="250"/>
    <x v="0"/>
    <s v="United States"/>
    <x v="61"/>
    <x v="5"/>
    <x v="77"/>
    <x v="2"/>
    <x v="1213"/>
    <x v="0"/>
    <x v="3"/>
    <x v="1189"/>
    <x v="5996"/>
    <x v="1"/>
    <x v="4"/>
    <x v="7326"/>
  </r>
  <r>
    <n v="9626"/>
    <x v="4828"/>
    <x v="3"/>
    <x v="222"/>
    <x v="569"/>
    <x v="2"/>
    <s v="ME-17725"/>
    <x v="250"/>
    <x v="0"/>
    <s v="United States"/>
    <x v="61"/>
    <x v="5"/>
    <x v="77"/>
    <x v="2"/>
    <x v="1333"/>
    <x v="0"/>
    <x v="0"/>
    <x v="1309"/>
    <x v="5997"/>
    <x v="1"/>
    <x v="8"/>
    <x v="7327"/>
  </r>
  <r>
    <n v="9627"/>
    <x v="4829"/>
    <x v="3"/>
    <x v="397"/>
    <x v="425"/>
    <x v="2"/>
    <s v="MH-17785"/>
    <x v="186"/>
    <x v="1"/>
    <s v="United States"/>
    <x v="270"/>
    <x v="5"/>
    <x v="337"/>
    <x v="2"/>
    <x v="1828"/>
    <x v="1"/>
    <x v="10"/>
    <x v="1807"/>
    <x v="4766"/>
    <x v="0"/>
    <x v="2"/>
    <x v="5674"/>
  </r>
  <r>
    <n v="9628"/>
    <x v="4830"/>
    <x v="2"/>
    <x v="533"/>
    <x v="680"/>
    <x v="1"/>
    <s v="BT-11440"/>
    <x v="590"/>
    <x v="0"/>
    <s v="United States"/>
    <x v="66"/>
    <x v="12"/>
    <x v="83"/>
    <x v="2"/>
    <x v="766"/>
    <x v="1"/>
    <x v="8"/>
    <x v="758"/>
    <x v="1865"/>
    <x v="1"/>
    <x v="0"/>
    <x v="7328"/>
  </r>
  <r>
    <n v="9629"/>
    <x v="4831"/>
    <x v="2"/>
    <x v="286"/>
    <x v="385"/>
    <x v="1"/>
    <s v="MM-17920"/>
    <x v="462"/>
    <x v="0"/>
    <s v="United States"/>
    <x v="46"/>
    <x v="24"/>
    <x v="55"/>
    <x v="3"/>
    <x v="711"/>
    <x v="1"/>
    <x v="10"/>
    <x v="703"/>
    <x v="5577"/>
    <x v="3"/>
    <x v="2"/>
    <x v="6766"/>
  </r>
  <r>
    <n v="9630"/>
    <x v="4831"/>
    <x v="2"/>
    <x v="286"/>
    <x v="385"/>
    <x v="1"/>
    <s v="MM-17920"/>
    <x v="462"/>
    <x v="0"/>
    <s v="United States"/>
    <x v="46"/>
    <x v="24"/>
    <x v="55"/>
    <x v="3"/>
    <x v="1547"/>
    <x v="1"/>
    <x v="8"/>
    <x v="1526"/>
    <x v="5998"/>
    <x v="0"/>
    <x v="6"/>
    <x v="7329"/>
  </r>
  <r>
    <n v="9631"/>
    <x v="4832"/>
    <x v="0"/>
    <x v="1207"/>
    <x v="29"/>
    <x v="1"/>
    <s v="NM-18520"/>
    <x v="392"/>
    <x v="0"/>
    <s v="United States"/>
    <x v="20"/>
    <x v="15"/>
    <x v="164"/>
    <x v="3"/>
    <x v="98"/>
    <x v="1"/>
    <x v="8"/>
    <x v="98"/>
    <x v="489"/>
    <x v="1"/>
    <x v="2"/>
    <x v="7330"/>
  </r>
  <r>
    <n v="9632"/>
    <x v="4832"/>
    <x v="0"/>
    <x v="1207"/>
    <x v="29"/>
    <x v="1"/>
    <s v="NM-18520"/>
    <x v="392"/>
    <x v="0"/>
    <s v="United States"/>
    <x v="20"/>
    <x v="15"/>
    <x v="164"/>
    <x v="3"/>
    <x v="1620"/>
    <x v="2"/>
    <x v="7"/>
    <x v="1602"/>
    <x v="5999"/>
    <x v="5"/>
    <x v="0"/>
    <x v="7331"/>
  </r>
  <r>
    <n v="9633"/>
    <x v="4833"/>
    <x v="3"/>
    <x v="778"/>
    <x v="1239"/>
    <x v="1"/>
    <s v="MH-17455"/>
    <x v="708"/>
    <x v="0"/>
    <s v="United States"/>
    <x v="31"/>
    <x v="11"/>
    <x v="39"/>
    <x v="2"/>
    <x v="1201"/>
    <x v="1"/>
    <x v="9"/>
    <x v="1177"/>
    <x v="6000"/>
    <x v="8"/>
    <x v="0"/>
    <x v="7332"/>
  </r>
  <r>
    <n v="9634"/>
    <x v="4834"/>
    <x v="2"/>
    <x v="1005"/>
    <x v="1098"/>
    <x v="2"/>
    <s v="TC-21295"/>
    <x v="646"/>
    <x v="0"/>
    <s v="United States"/>
    <x v="231"/>
    <x v="31"/>
    <x v="288"/>
    <x v="3"/>
    <x v="1013"/>
    <x v="2"/>
    <x v="11"/>
    <x v="996"/>
    <x v="1322"/>
    <x v="1"/>
    <x v="0"/>
    <x v="1378"/>
  </r>
  <r>
    <n v="9635"/>
    <x v="4834"/>
    <x v="2"/>
    <x v="1005"/>
    <x v="1098"/>
    <x v="2"/>
    <s v="TC-21295"/>
    <x v="646"/>
    <x v="0"/>
    <s v="United States"/>
    <x v="231"/>
    <x v="31"/>
    <x v="288"/>
    <x v="3"/>
    <x v="75"/>
    <x v="1"/>
    <x v="4"/>
    <x v="75"/>
    <x v="6001"/>
    <x v="3"/>
    <x v="0"/>
    <x v="7333"/>
  </r>
  <r>
    <n v="9636"/>
    <x v="4834"/>
    <x v="2"/>
    <x v="1005"/>
    <x v="1098"/>
    <x v="2"/>
    <s v="TC-21295"/>
    <x v="646"/>
    <x v="0"/>
    <s v="United States"/>
    <x v="231"/>
    <x v="31"/>
    <x v="288"/>
    <x v="3"/>
    <x v="1688"/>
    <x v="0"/>
    <x v="1"/>
    <x v="1667"/>
    <x v="2356"/>
    <x v="6"/>
    <x v="0"/>
    <x v="7334"/>
  </r>
  <r>
    <n v="9637"/>
    <x v="4835"/>
    <x v="2"/>
    <x v="728"/>
    <x v="573"/>
    <x v="1"/>
    <s v="MH-17785"/>
    <x v="186"/>
    <x v="1"/>
    <s v="United States"/>
    <x v="4"/>
    <x v="4"/>
    <x v="59"/>
    <x v="1"/>
    <x v="568"/>
    <x v="0"/>
    <x v="5"/>
    <x v="563"/>
    <x v="6002"/>
    <x v="0"/>
    <x v="0"/>
    <x v="7335"/>
  </r>
  <r>
    <n v="9638"/>
    <x v="4835"/>
    <x v="2"/>
    <x v="728"/>
    <x v="573"/>
    <x v="1"/>
    <s v="MH-17785"/>
    <x v="186"/>
    <x v="1"/>
    <s v="United States"/>
    <x v="4"/>
    <x v="4"/>
    <x v="59"/>
    <x v="1"/>
    <x v="962"/>
    <x v="0"/>
    <x v="3"/>
    <x v="946"/>
    <x v="6003"/>
    <x v="4"/>
    <x v="0"/>
    <x v="7336"/>
  </r>
  <r>
    <n v="9639"/>
    <x v="4836"/>
    <x v="3"/>
    <x v="105"/>
    <x v="205"/>
    <x v="0"/>
    <s v="EP-13915"/>
    <x v="212"/>
    <x v="0"/>
    <s v="United States"/>
    <x v="1"/>
    <x v="1"/>
    <x v="3"/>
    <x v="1"/>
    <x v="1828"/>
    <x v="1"/>
    <x v="10"/>
    <x v="1807"/>
    <x v="1057"/>
    <x v="0"/>
    <x v="0"/>
    <x v="1302"/>
  </r>
  <r>
    <n v="9640"/>
    <x v="4837"/>
    <x v="1"/>
    <x v="1226"/>
    <x v="1322"/>
    <x v="0"/>
    <s v="JH-15985"/>
    <x v="98"/>
    <x v="0"/>
    <s v="United States"/>
    <x v="3"/>
    <x v="3"/>
    <x v="4"/>
    <x v="0"/>
    <x v="594"/>
    <x v="0"/>
    <x v="3"/>
    <x v="589"/>
    <x v="6004"/>
    <x v="11"/>
    <x v="10"/>
    <x v="7337"/>
  </r>
  <r>
    <n v="9641"/>
    <x v="4838"/>
    <x v="2"/>
    <x v="1009"/>
    <x v="1323"/>
    <x v="1"/>
    <s v="CM-12715"/>
    <x v="782"/>
    <x v="1"/>
    <s v="United States"/>
    <x v="4"/>
    <x v="4"/>
    <x v="5"/>
    <x v="1"/>
    <x v="105"/>
    <x v="1"/>
    <x v="6"/>
    <x v="105"/>
    <x v="2809"/>
    <x v="2"/>
    <x v="0"/>
    <x v="3121"/>
  </r>
  <r>
    <n v="9642"/>
    <x v="4838"/>
    <x v="2"/>
    <x v="1009"/>
    <x v="1323"/>
    <x v="1"/>
    <s v="CM-12715"/>
    <x v="782"/>
    <x v="1"/>
    <s v="United States"/>
    <x v="4"/>
    <x v="4"/>
    <x v="5"/>
    <x v="1"/>
    <x v="356"/>
    <x v="1"/>
    <x v="4"/>
    <x v="352"/>
    <x v="6005"/>
    <x v="2"/>
    <x v="0"/>
    <x v="232"/>
  </r>
  <r>
    <n v="9643"/>
    <x v="4838"/>
    <x v="2"/>
    <x v="1009"/>
    <x v="1323"/>
    <x v="1"/>
    <s v="CM-12715"/>
    <x v="782"/>
    <x v="1"/>
    <s v="United States"/>
    <x v="4"/>
    <x v="4"/>
    <x v="5"/>
    <x v="1"/>
    <x v="1853"/>
    <x v="0"/>
    <x v="1"/>
    <x v="1832"/>
    <x v="5404"/>
    <x v="5"/>
    <x v="2"/>
    <x v="7338"/>
  </r>
  <r>
    <n v="9644"/>
    <x v="4838"/>
    <x v="2"/>
    <x v="1009"/>
    <x v="1323"/>
    <x v="1"/>
    <s v="CM-12715"/>
    <x v="782"/>
    <x v="1"/>
    <s v="United States"/>
    <x v="4"/>
    <x v="4"/>
    <x v="5"/>
    <x v="1"/>
    <x v="1496"/>
    <x v="0"/>
    <x v="1"/>
    <x v="1475"/>
    <x v="6006"/>
    <x v="0"/>
    <x v="2"/>
    <x v="7339"/>
  </r>
  <r>
    <n v="9645"/>
    <x v="4839"/>
    <x v="3"/>
    <x v="110"/>
    <x v="198"/>
    <x v="1"/>
    <s v="FO-14305"/>
    <x v="383"/>
    <x v="0"/>
    <s v="United States"/>
    <x v="220"/>
    <x v="16"/>
    <x v="275"/>
    <x v="1"/>
    <x v="1097"/>
    <x v="2"/>
    <x v="11"/>
    <x v="1078"/>
    <x v="6007"/>
    <x v="3"/>
    <x v="2"/>
    <x v="7340"/>
  </r>
  <r>
    <n v="9646"/>
    <x v="4839"/>
    <x v="3"/>
    <x v="110"/>
    <x v="198"/>
    <x v="1"/>
    <s v="FO-14305"/>
    <x v="383"/>
    <x v="0"/>
    <s v="United States"/>
    <x v="220"/>
    <x v="16"/>
    <x v="275"/>
    <x v="1"/>
    <x v="210"/>
    <x v="1"/>
    <x v="4"/>
    <x v="209"/>
    <x v="2083"/>
    <x v="0"/>
    <x v="2"/>
    <x v="4313"/>
  </r>
  <r>
    <n v="9647"/>
    <x v="4839"/>
    <x v="3"/>
    <x v="110"/>
    <x v="198"/>
    <x v="1"/>
    <s v="FO-14305"/>
    <x v="383"/>
    <x v="0"/>
    <s v="United States"/>
    <x v="220"/>
    <x v="16"/>
    <x v="275"/>
    <x v="1"/>
    <x v="261"/>
    <x v="1"/>
    <x v="8"/>
    <x v="258"/>
    <x v="1270"/>
    <x v="0"/>
    <x v="6"/>
    <x v="1321"/>
  </r>
  <r>
    <n v="9648"/>
    <x v="4840"/>
    <x v="2"/>
    <x v="84"/>
    <x v="81"/>
    <x v="1"/>
    <s v="MW-18220"/>
    <x v="596"/>
    <x v="0"/>
    <s v="United States"/>
    <x v="525"/>
    <x v="11"/>
    <x v="622"/>
    <x v="2"/>
    <x v="1125"/>
    <x v="1"/>
    <x v="4"/>
    <x v="1104"/>
    <x v="3552"/>
    <x v="4"/>
    <x v="0"/>
    <x v="4045"/>
  </r>
  <r>
    <n v="9649"/>
    <x v="4840"/>
    <x v="2"/>
    <x v="84"/>
    <x v="81"/>
    <x v="1"/>
    <s v="MW-18220"/>
    <x v="596"/>
    <x v="0"/>
    <s v="United States"/>
    <x v="525"/>
    <x v="11"/>
    <x v="622"/>
    <x v="2"/>
    <x v="539"/>
    <x v="2"/>
    <x v="7"/>
    <x v="534"/>
    <x v="1694"/>
    <x v="1"/>
    <x v="0"/>
    <x v="1795"/>
  </r>
  <r>
    <n v="9650"/>
    <x v="4841"/>
    <x v="0"/>
    <x v="491"/>
    <x v="724"/>
    <x v="1"/>
    <s v="MS-17365"/>
    <x v="333"/>
    <x v="0"/>
    <s v="United States"/>
    <x v="1"/>
    <x v="1"/>
    <x v="62"/>
    <x v="1"/>
    <x v="1248"/>
    <x v="0"/>
    <x v="0"/>
    <x v="1223"/>
    <x v="6008"/>
    <x v="8"/>
    <x v="11"/>
    <x v="7341"/>
  </r>
  <r>
    <n v="9651"/>
    <x v="4841"/>
    <x v="0"/>
    <x v="491"/>
    <x v="724"/>
    <x v="1"/>
    <s v="MS-17365"/>
    <x v="333"/>
    <x v="0"/>
    <s v="United States"/>
    <x v="1"/>
    <x v="1"/>
    <x v="62"/>
    <x v="1"/>
    <x v="1560"/>
    <x v="1"/>
    <x v="6"/>
    <x v="1541"/>
    <x v="5389"/>
    <x v="6"/>
    <x v="0"/>
    <x v="7342"/>
  </r>
  <r>
    <n v="9652"/>
    <x v="4841"/>
    <x v="0"/>
    <x v="491"/>
    <x v="724"/>
    <x v="1"/>
    <s v="MS-17365"/>
    <x v="333"/>
    <x v="0"/>
    <s v="United States"/>
    <x v="1"/>
    <x v="1"/>
    <x v="62"/>
    <x v="1"/>
    <x v="791"/>
    <x v="1"/>
    <x v="9"/>
    <x v="781"/>
    <x v="647"/>
    <x v="0"/>
    <x v="0"/>
    <x v="7343"/>
  </r>
  <r>
    <n v="9653"/>
    <x v="4841"/>
    <x v="0"/>
    <x v="491"/>
    <x v="724"/>
    <x v="1"/>
    <s v="MS-17365"/>
    <x v="333"/>
    <x v="0"/>
    <s v="United States"/>
    <x v="1"/>
    <x v="1"/>
    <x v="62"/>
    <x v="1"/>
    <x v="1071"/>
    <x v="0"/>
    <x v="5"/>
    <x v="1051"/>
    <x v="1930"/>
    <x v="5"/>
    <x v="0"/>
    <x v="2076"/>
  </r>
  <r>
    <n v="9654"/>
    <x v="4842"/>
    <x v="3"/>
    <x v="205"/>
    <x v="210"/>
    <x v="1"/>
    <s v="HP-14815"/>
    <x v="6"/>
    <x v="2"/>
    <s v="United States"/>
    <x v="93"/>
    <x v="16"/>
    <x v="115"/>
    <x v="1"/>
    <x v="1580"/>
    <x v="2"/>
    <x v="11"/>
    <x v="1562"/>
    <x v="916"/>
    <x v="0"/>
    <x v="2"/>
    <x v="7344"/>
  </r>
  <r>
    <n v="9655"/>
    <x v="4842"/>
    <x v="3"/>
    <x v="205"/>
    <x v="210"/>
    <x v="1"/>
    <s v="HP-14815"/>
    <x v="6"/>
    <x v="2"/>
    <s v="United States"/>
    <x v="93"/>
    <x v="16"/>
    <x v="115"/>
    <x v="1"/>
    <x v="1263"/>
    <x v="1"/>
    <x v="8"/>
    <x v="1238"/>
    <x v="6009"/>
    <x v="0"/>
    <x v="6"/>
    <x v="7345"/>
  </r>
  <r>
    <n v="9656"/>
    <x v="4843"/>
    <x v="2"/>
    <x v="358"/>
    <x v="148"/>
    <x v="1"/>
    <s v="AS-10090"/>
    <x v="548"/>
    <x v="0"/>
    <s v="United States"/>
    <x v="20"/>
    <x v="15"/>
    <x v="45"/>
    <x v="3"/>
    <x v="1416"/>
    <x v="0"/>
    <x v="5"/>
    <x v="1394"/>
    <x v="6010"/>
    <x v="1"/>
    <x v="0"/>
    <x v="7346"/>
  </r>
  <r>
    <n v="9657"/>
    <x v="4843"/>
    <x v="2"/>
    <x v="358"/>
    <x v="148"/>
    <x v="1"/>
    <s v="AS-10090"/>
    <x v="548"/>
    <x v="0"/>
    <s v="United States"/>
    <x v="20"/>
    <x v="15"/>
    <x v="45"/>
    <x v="3"/>
    <x v="591"/>
    <x v="1"/>
    <x v="8"/>
    <x v="586"/>
    <x v="2217"/>
    <x v="7"/>
    <x v="2"/>
    <x v="2868"/>
  </r>
  <r>
    <n v="9658"/>
    <x v="4843"/>
    <x v="2"/>
    <x v="358"/>
    <x v="148"/>
    <x v="1"/>
    <s v="AS-10090"/>
    <x v="548"/>
    <x v="0"/>
    <s v="United States"/>
    <x v="20"/>
    <x v="15"/>
    <x v="45"/>
    <x v="3"/>
    <x v="1731"/>
    <x v="1"/>
    <x v="6"/>
    <x v="1709"/>
    <x v="6011"/>
    <x v="4"/>
    <x v="0"/>
    <x v="7347"/>
  </r>
  <r>
    <n v="9659"/>
    <x v="4843"/>
    <x v="2"/>
    <x v="358"/>
    <x v="148"/>
    <x v="1"/>
    <s v="AS-10090"/>
    <x v="548"/>
    <x v="0"/>
    <s v="United States"/>
    <x v="20"/>
    <x v="15"/>
    <x v="45"/>
    <x v="3"/>
    <x v="1578"/>
    <x v="0"/>
    <x v="1"/>
    <x v="1560"/>
    <x v="6012"/>
    <x v="4"/>
    <x v="9"/>
    <x v="7348"/>
  </r>
  <r>
    <n v="9660"/>
    <x v="4844"/>
    <x v="2"/>
    <x v="959"/>
    <x v="1029"/>
    <x v="0"/>
    <s v="CS-12505"/>
    <x v="473"/>
    <x v="0"/>
    <s v="United States"/>
    <x v="225"/>
    <x v="1"/>
    <x v="281"/>
    <x v="1"/>
    <x v="1550"/>
    <x v="1"/>
    <x v="2"/>
    <x v="1529"/>
    <x v="2057"/>
    <x v="2"/>
    <x v="0"/>
    <x v="2215"/>
  </r>
  <r>
    <n v="9661"/>
    <x v="4845"/>
    <x v="0"/>
    <x v="112"/>
    <x v="950"/>
    <x v="1"/>
    <s v="ME-17320"/>
    <x v="467"/>
    <x v="2"/>
    <s v="United States"/>
    <x v="443"/>
    <x v="1"/>
    <x v="536"/>
    <x v="1"/>
    <x v="1461"/>
    <x v="2"/>
    <x v="7"/>
    <x v="1438"/>
    <x v="6013"/>
    <x v="6"/>
    <x v="2"/>
    <x v="7349"/>
  </r>
  <r>
    <n v="9662"/>
    <x v="4845"/>
    <x v="0"/>
    <x v="112"/>
    <x v="950"/>
    <x v="1"/>
    <s v="ME-17320"/>
    <x v="467"/>
    <x v="2"/>
    <s v="United States"/>
    <x v="443"/>
    <x v="1"/>
    <x v="536"/>
    <x v="1"/>
    <x v="1556"/>
    <x v="2"/>
    <x v="11"/>
    <x v="1536"/>
    <x v="1165"/>
    <x v="0"/>
    <x v="0"/>
    <x v="7350"/>
  </r>
  <r>
    <n v="9663"/>
    <x v="4845"/>
    <x v="0"/>
    <x v="112"/>
    <x v="950"/>
    <x v="1"/>
    <s v="ME-17320"/>
    <x v="467"/>
    <x v="2"/>
    <s v="United States"/>
    <x v="443"/>
    <x v="1"/>
    <x v="536"/>
    <x v="1"/>
    <x v="256"/>
    <x v="2"/>
    <x v="7"/>
    <x v="254"/>
    <x v="6014"/>
    <x v="1"/>
    <x v="2"/>
    <x v="7351"/>
  </r>
  <r>
    <n v="9664"/>
    <x v="4846"/>
    <x v="3"/>
    <x v="515"/>
    <x v="559"/>
    <x v="1"/>
    <s v="MS-17770"/>
    <x v="474"/>
    <x v="0"/>
    <s v="United States"/>
    <x v="8"/>
    <x v="1"/>
    <x v="9"/>
    <x v="1"/>
    <x v="557"/>
    <x v="1"/>
    <x v="4"/>
    <x v="551"/>
    <x v="2714"/>
    <x v="1"/>
    <x v="0"/>
    <x v="3006"/>
  </r>
  <r>
    <n v="9665"/>
    <x v="4847"/>
    <x v="1"/>
    <x v="214"/>
    <x v="157"/>
    <x v="3"/>
    <s v="KH-16690"/>
    <x v="120"/>
    <x v="1"/>
    <s v="United States"/>
    <x v="169"/>
    <x v="1"/>
    <x v="215"/>
    <x v="1"/>
    <x v="644"/>
    <x v="1"/>
    <x v="10"/>
    <x v="638"/>
    <x v="91"/>
    <x v="0"/>
    <x v="0"/>
    <x v="91"/>
  </r>
  <r>
    <n v="9666"/>
    <x v="4848"/>
    <x v="3"/>
    <x v="673"/>
    <x v="541"/>
    <x v="1"/>
    <s v="LC-16885"/>
    <x v="62"/>
    <x v="0"/>
    <s v="United States"/>
    <x v="1"/>
    <x v="1"/>
    <x v="13"/>
    <x v="1"/>
    <x v="892"/>
    <x v="0"/>
    <x v="5"/>
    <x v="876"/>
    <x v="5001"/>
    <x v="1"/>
    <x v="0"/>
    <x v="7352"/>
  </r>
  <r>
    <n v="9667"/>
    <x v="4848"/>
    <x v="3"/>
    <x v="673"/>
    <x v="541"/>
    <x v="1"/>
    <s v="LC-16885"/>
    <x v="62"/>
    <x v="0"/>
    <s v="United States"/>
    <x v="1"/>
    <x v="1"/>
    <x v="13"/>
    <x v="1"/>
    <x v="1379"/>
    <x v="0"/>
    <x v="5"/>
    <x v="1355"/>
    <x v="2162"/>
    <x v="1"/>
    <x v="0"/>
    <x v="2327"/>
  </r>
  <r>
    <n v="9668"/>
    <x v="4849"/>
    <x v="0"/>
    <x v="131"/>
    <x v="132"/>
    <x v="1"/>
    <s v="AF-10870"/>
    <x v="578"/>
    <x v="0"/>
    <s v="United States"/>
    <x v="526"/>
    <x v="1"/>
    <x v="623"/>
    <x v="1"/>
    <x v="507"/>
    <x v="1"/>
    <x v="8"/>
    <x v="502"/>
    <x v="2314"/>
    <x v="3"/>
    <x v="2"/>
    <x v="2506"/>
  </r>
  <r>
    <n v="9669"/>
    <x v="4849"/>
    <x v="0"/>
    <x v="131"/>
    <x v="132"/>
    <x v="1"/>
    <s v="AF-10870"/>
    <x v="578"/>
    <x v="0"/>
    <s v="United States"/>
    <x v="526"/>
    <x v="1"/>
    <x v="623"/>
    <x v="1"/>
    <x v="244"/>
    <x v="1"/>
    <x v="12"/>
    <x v="242"/>
    <x v="2941"/>
    <x v="1"/>
    <x v="0"/>
    <x v="4954"/>
  </r>
  <r>
    <n v="9670"/>
    <x v="4850"/>
    <x v="3"/>
    <x v="459"/>
    <x v="1324"/>
    <x v="1"/>
    <s v="AH-10465"/>
    <x v="733"/>
    <x v="0"/>
    <s v="United States"/>
    <x v="27"/>
    <x v="19"/>
    <x v="33"/>
    <x v="0"/>
    <x v="639"/>
    <x v="1"/>
    <x v="2"/>
    <x v="633"/>
    <x v="1830"/>
    <x v="1"/>
    <x v="0"/>
    <x v="2595"/>
  </r>
  <r>
    <n v="9671"/>
    <x v="4851"/>
    <x v="1"/>
    <x v="863"/>
    <x v="1243"/>
    <x v="2"/>
    <s v="GK-14620"/>
    <x v="136"/>
    <x v="1"/>
    <s v="United States"/>
    <x v="247"/>
    <x v="3"/>
    <x v="306"/>
    <x v="0"/>
    <x v="1175"/>
    <x v="1"/>
    <x v="6"/>
    <x v="1152"/>
    <x v="6015"/>
    <x v="3"/>
    <x v="2"/>
    <x v="7353"/>
  </r>
  <r>
    <n v="9672"/>
    <x v="4852"/>
    <x v="3"/>
    <x v="38"/>
    <x v="381"/>
    <x v="1"/>
    <s v="KL-16645"/>
    <x v="107"/>
    <x v="0"/>
    <s v="United States"/>
    <x v="65"/>
    <x v="1"/>
    <x v="624"/>
    <x v="1"/>
    <x v="895"/>
    <x v="2"/>
    <x v="7"/>
    <x v="879"/>
    <x v="1114"/>
    <x v="2"/>
    <x v="2"/>
    <x v="1593"/>
  </r>
  <r>
    <n v="9673"/>
    <x v="4853"/>
    <x v="0"/>
    <x v="443"/>
    <x v="470"/>
    <x v="1"/>
    <s v="FM-14290"/>
    <x v="86"/>
    <x v="2"/>
    <s v="United States"/>
    <x v="10"/>
    <x v="9"/>
    <x v="105"/>
    <x v="3"/>
    <x v="1231"/>
    <x v="1"/>
    <x v="10"/>
    <x v="1205"/>
    <x v="892"/>
    <x v="0"/>
    <x v="2"/>
    <x v="2055"/>
  </r>
  <r>
    <n v="9674"/>
    <x v="4853"/>
    <x v="0"/>
    <x v="443"/>
    <x v="470"/>
    <x v="1"/>
    <s v="FM-14290"/>
    <x v="86"/>
    <x v="2"/>
    <s v="United States"/>
    <x v="10"/>
    <x v="9"/>
    <x v="105"/>
    <x v="3"/>
    <x v="1860"/>
    <x v="2"/>
    <x v="7"/>
    <x v="1839"/>
    <x v="6016"/>
    <x v="2"/>
    <x v="10"/>
    <x v="7354"/>
  </r>
  <r>
    <n v="9675"/>
    <x v="4854"/>
    <x v="2"/>
    <x v="192"/>
    <x v="885"/>
    <x v="0"/>
    <s v="JL-15850"/>
    <x v="139"/>
    <x v="0"/>
    <s v="United States"/>
    <x v="12"/>
    <x v="5"/>
    <x v="14"/>
    <x v="2"/>
    <x v="1291"/>
    <x v="1"/>
    <x v="4"/>
    <x v="1268"/>
    <x v="6017"/>
    <x v="7"/>
    <x v="2"/>
    <x v="7355"/>
  </r>
  <r>
    <n v="9676"/>
    <x v="4855"/>
    <x v="0"/>
    <x v="715"/>
    <x v="761"/>
    <x v="1"/>
    <s v="GM-14500"/>
    <x v="421"/>
    <x v="0"/>
    <s v="United States"/>
    <x v="329"/>
    <x v="1"/>
    <x v="409"/>
    <x v="1"/>
    <x v="1163"/>
    <x v="0"/>
    <x v="5"/>
    <x v="1141"/>
    <x v="2416"/>
    <x v="4"/>
    <x v="0"/>
    <x v="7356"/>
  </r>
  <r>
    <n v="9677"/>
    <x v="4856"/>
    <x v="2"/>
    <x v="683"/>
    <x v="544"/>
    <x v="1"/>
    <s v="MC-17635"/>
    <x v="637"/>
    <x v="1"/>
    <s v="United States"/>
    <x v="102"/>
    <x v="14"/>
    <x v="237"/>
    <x v="2"/>
    <x v="761"/>
    <x v="1"/>
    <x v="12"/>
    <x v="753"/>
    <x v="6018"/>
    <x v="5"/>
    <x v="0"/>
    <x v="7357"/>
  </r>
  <r>
    <n v="9678"/>
    <x v="4857"/>
    <x v="0"/>
    <x v="724"/>
    <x v="774"/>
    <x v="1"/>
    <s v="CS-12490"/>
    <x v="703"/>
    <x v="1"/>
    <s v="United States"/>
    <x v="20"/>
    <x v="15"/>
    <x v="29"/>
    <x v="3"/>
    <x v="372"/>
    <x v="1"/>
    <x v="6"/>
    <x v="368"/>
    <x v="4562"/>
    <x v="1"/>
    <x v="0"/>
    <x v="5392"/>
  </r>
  <r>
    <n v="9679"/>
    <x v="4857"/>
    <x v="0"/>
    <x v="724"/>
    <x v="774"/>
    <x v="1"/>
    <s v="CS-12490"/>
    <x v="703"/>
    <x v="1"/>
    <s v="United States"/>
    <x v="20"/>
    <x v="15"/>
    <x v="29"/>
    <x v="3"/>
    <x v="1839"/>
    <x v="1"/>
    <x v="14"/>
    <x v="1818"/>
    <x v="6019"/>
    <x v="7"/>
    <x v="0"/>
    <x v="7358"/>
  </r>
  <r>
    <n v="9680"/>
    <x v="4858"/>
    <x v="1"/>
    <x v="17"/>
    <x v="16"/>
    <x v="1"/>
    <s v="AH-10030"/>
    <x v="692"/>
    <x v="1"/>
    <s v="United States"/>
    <x v="8"/>
    <x v="1"/>
    <x v="34"/>
    <x v="1"/>
    <x v="765"/>
    <x v="1"/>
    <x v="4"/>
    <x v="757"/>
    <x v="2144"/>
    <x v="0"/>
    <x v="0"/>
    <x v="2310"/>
  </r>
  <r>
    <n v="9681"/>
    <x v="4858"/>
    <x v="1"/>
    <x v="17"/>
    <x v="16"/>
    <x v="1"/>
    <s v="AH-10030"/>
    <x v="692"/>
    <x v="1"/>
    <s v="United States"/>
    <x v="8"/>
    <x v="1"/>
    <x v="34"/>
    <x v="1"/>
    <x v="918"/>
    <x v="2"/>
    <x v="7"/>
    <x v="901"/>
    <x v="6020"/>
    <x v="6"/>
    <x v="2"/>
    <x v="7359"/>
  </r>
  <r>
    <n v="9682"/>
    <x v="4859"/>
    <x v="3"/>
    <x v="1096"/>
    <x v="867"/>
    <x v="1"/>
    <s v="EP-13915"/>
    <x v="212"/>
    <x v="0"/>
    <s v="United States"/>
    <x v="8"/>
    <x v="1"/>
    <x v="34"/>
    <x v="1"/>
    <x v="1363"/>
    <x v="1"/>
    <x v="2"/>
    <x v="1340"/>
    <x v="880"/>
    <x v="1"/>
    <x v="0"/>
    <x v="913"/>
  </r>
  <r>
    <n v="9683"/>
    <x v="4859"/>
    <x v="3"/>
    <x v="1096"/>
    <x v="867"/>
    <x v="1"/>
    <s v="EP-13915"/>
    <x v="212"/>
    <x v="0"/>
    <s v="United States"/>
    <x v="8"/>
    <x v="1"/>
    <x v="34"/>
    <x v="1"/>
    <x v="860"/>
    <x v="1"/>
    <x v="10"/>
    <x v="846"/>
    <x v="789"/>
    <x v="5"/>
    <x v="0"/>
    <x v="814"/>
  </r>
  <r>
    <n v="9684"/>
    <x v="4859"/>
    <x v="3"/>
    <x v="1096"/>
    <x v="867"/>
    <x v="1"/>
    <s v="EP-13915"/>
    <x v="212"/>
    <x v="0"/>
    <s v="United States"/>
    <x v="8"/>
    <x v="1"/>
    <x v="34"/>
    <x v="1"/>
    <x v="1001"/>
    <x v="0"/>
    <x v="5"/>
    <x v="1244"/>
    <x v="6021"/>
    <x v="8"/>
    <x v="0"/>
    <x v="7360"/>
  </r>
  <r>
    <n v="9685"/>
    <x v="4859"/>
    <x v="3"/>
    <x v="1096"/>
    <x v="867"/>
    <x v="1"/>
    <s v="EP-13915"/>
    <x v="212"/>
    <x v="0"/>
    <s v="United States"/>
    <x v="8"/>
    <x v="1"/>
    <x v="34"/>
    <x v="1"/>
    <x v="1641"/>
    <x v="1"/>
    <x v="10"/>
    <x v="1622"/>
    <x v="91"/>
    <x v="0"/>
    <x v="0"/>
    <x v="2056"/>
  </r>
  <r>
    <n v="9686"/>
    <x v="4860"/>
    <x v="3"/>
    <x v="460"/>
    <x v="505"/>
    <x v="0"/>
    <s v="FW-14395"/>
    <x v="783"/>
    <x v="1"/>
    <s v="United States"/>
    <x v="1"/>
    <x v="1"/>
    <x v="3"/>
    <x v="1"/>
    <x v="1350"/>
    <x v="2"/>
    <x v="11"/>
    <x v="1327"/>
    <x v="6022"/>
    <x v="7"/>
    <x v="0"/>
    <x v="7361"/>
  </r>
  <r>
    <n v="9687"/>
    <x v="4861"/>
    <x v="3"/>
    <x v="1109"/>
    <x v="1081"/>
    <x v="1"/>
    <s v="KA-16525"/>
    <x v="567"/>
    <x v="0"/>
    <s v="United States"/>
    <x v="70"/>
    <x v="1"/>
    <x v="88"/>
    <x v="1"/>
    <x v="628"/>
    <x v="1"/>
    <x v="6"/>
    <x v="622"/>
    <x v="1863"/>
    <x v="5"/>
    <x v="0"/>
    <x v="7362"/>
  </r>
  <r>
    <n v="9688"/>
    <x v="4862"/>
    <x v="3"/>
    <x v="1033"/>
    <x v="299"/>
    <x v="1"/>
    <s v="SC-20050"/>
    <x v="337"/>
    <x v="2"/>
    <s v="United States"/>
    <x v="81"/>
    <x v="5"/>
    <x v="174"/>
    <x v="2"/>
    <x v="625"/>
    <x v="1"/>
    <x v="8"/>
    <x v="619"/>
    <x v="6023"/>
    <x v="6"/>
    <x v="3"/>
    <x v="7363"/>
  </r>
  <r>
    <n v="9689"/>
    <x v="4863"/>
    <x v="3"/>
    <x v="308"/>
    <x v="327"/>
    <x v="1"/>
    <s v="PG-18895"/>
    <x v="38"/>
    <x v="0"/>
    <s v="United States"/>
    <x v="102"/>
    <x v="17"/>
    <x v="195"/>
    <x v="0"/>
    <x v="1483"/>
    <x v="1"/>
    <x v="10"/>
    <x v="1461"/>
    <x v="56"/>
    <x v="2"/>
    <x v="0"/>
    <x v="56"/>
  </r>
  <r>
    <n v="9690"/>
    <x v="4863"/>
    <x v="3"/>
    <x v="308"/>
    <x v="327"/>
    <x v="1"/>
    <s v="PG-18895"/>
    <x v="38"/>
    <x v="0"/>
    <s v="United States"/>
    <x v="102"/>
    <x v="17"/>
    <x v="195"/>
    <x v="0"/>
    <x v="1419"/>
    <x v="2"/>
    <x v="7"/>
    <x v="1398"/>
    <x v="178"/>
    <x v="4"/>
    <x v="0"/>
    <x v="2082"/>
  </r>
  <r>
    <n v="9691"/>
    <x v="4864"/>
    <x v="3"/>
    <x v="1095"/>
    <x v="710"/>
    <x v="2"/>
    <s v="TA-21385"/>
    <x v="638"/>
    <x v="2"/>
    <s v="United States"/>
    <x v="20"/>
    <x v="15"/>
    <x v="45"/>
    <x v="3"/>
    <x v="824"/>
    <x v="1"/>
    <x v="6"/>
    <x v="812"/>
    <x v="991"/>
    <x v="4"/>
    <x v="0"/>
    <x v="1029"/>
  </r>
  <r>
    <n v="9692"/>
    <x v="4865"/>
    <x v="1"/>
    <x v="50"/>
    <x v="50"/>
    <x v="1"/>
    <s v="PO-18850"/>
    <x v="138"/>
    <x v="0"/>
    <s v="United States"/>
    <x v="12"/>
    <x v="5"/>
    <x v="16"/>
    <x v="2"/>
    <x v="789"/>
    <x v="0"/>
    <x v="0"/>
    <x v="779"/>
    <x v="6024"/>
    <x v="1"/>
    <x v="8"/>
    <x v="7364"/>
  </r>
  <r>
    <n v="9693"/>
    <x v="4866"/>
    <x v="1"/>
    <x v="834"/>
    <x v="756"/>
    <x v="1"/>
    <s v="SM-20950"/>
    <x v="416"/>
    <x v="1"/>
    <s v="United States"/>
    <x v="54"/>
    <x v="29"/>
    <x v="69"/>
    <x v="3"/>
    <x v="1354"/>
    <x v="1"/>
    <x v="4"/>
    <x v="1331"/>
    <x v="6025"/>
    <x v="10"/>
    <x v="0"/>
    <x v="7365"/>
  </r>
  <r>
    <n v="9694"/>
    <x v="4867"/>
    <x v="3"/>
    <x v="241"/>
    <x v="938"/>
    <x v="0"/>
    <s v="NK-18490"/>
    <x v="71"/>
    <x v="2"/>
    <s v="United States"/>
    <x v="8"/>
    <x v="1"/>
    <x v="94"/>
    <x v="1"/>
    <x v="1262"/>
    <x v="1"/>
    <x v="10"/>
    <x v="1237"/>
    <x v="4747"/>
    <x v="5"/>
    <x v="0"/>
    <x v="7366"/>
  </r>
  <r>
    <n v="9695"/>
    <x v="4867"/>
    <x v="3"/>
    <x v="241"/>
    <x v="938"/>
    <x v="0"/>
    <s v="NK-18490"/>
    <x v="71"/>
    <x v="2"/>
    <s v="United States"/>
    <x v="8"/>
    <x v="1"/>
    <x v="94"/>
    <x v="1"/>
    <x v="503"/>
    <x v="1"/>
    <x v="14"/>
    <x v="498"/>
    <x v="549"/>
    <x v="0"/>
    <x v="0"/>
    <x v="558"/>
  </r>
  <r>
    <n v="9696"/>
    <x v="4868"/>
    <x v="0"/>
    <x v="25"/>
    <x v="906"/>
    <x v="2"/>
    <s v="SC-20695"/>
    <x v="281"/>
    <x v="1"/>
    <s v="United States"/>
    <x v="24"/>
    <x v="24"/>
    <x v="157"/>
    <x v="3"/>
    <x v="9"/>
    <x v="1"/>
    <x v="9"/>
    <x v="9"/>
    <x v="6026"/>
    <x v="4"/>
    <x v="2"/>
    <x v="7367"/>
  </r>
  <r>
    <n v="9697"/>
    <x v="4869"/>
    <x v="2"/>
    <x v="1227"/>
    <x v="1228"/>
    <x v="0"/>
    <s v="HK-14890"/>
    <x v="96"/>
    <x v="1"/>
    <s v="United States"/>
    <x v="66"/>
    <x v="12"/>
    <x v="151"/>
    <x v="2"/>
    <x v="508"/>
    <x v="1"/>
    <x v="2"/>
    <x v="503"/>
    <x v="4712"/>
    <x v="2"/>
    <x v="0"/>
    <x v="5597"/>
  </r>
  <r>
    <n v="9698"/>
    <x v="4870"/>
    <x v="0"/>
    <x v="21"/>
    <x v="366"/>
    <x v="3"/>
    <s v="BT-11485"/>
    <x v="389"/>
    <x v="2"/>
    <s v="United States"/>
    <x v="10"/>
    <x v="9"/>
    <x v="11"/>
    <x v="3"/>
    <x v="1183"/>
    <x v="0"/>
    <x v="5"/>
    <x v="1160"/>
    <x v="6027"/>
    <x v="4"/>
    <x v="2"/>
    <x v="7368"/>
  </r>
  <r>
    <n v="9699"/>
    <x v="4871"/>
    <x v="3"/>
    <x v="934"/>
    <x v="857"/>
    <x v="1"/>
    <s v="KM-16660"/>
    <x v="730"/>
    <x v="0"/>
    <s v="United States"/>
    <x v="75"/>
    <x v="1"/>
    <x v="95"/>
    <x v="1"/>
    <x v="229"/>
    <x v="1"/>
    <x v="10"/>
    <x v="227"/>
    <x v="4861"/>
    <x v="1"/>
    <x v="0"/>
    <x v="5801"/>
  </r>
  <r>
    <n v="9700"/>
    <x v="4871"/>
    <x v="3"/>
    <x v="934"/>
    <x v="857"/>
    <x v="1"/>
    <s v="KM-16660"/>
    <x v="730"/>
    <x v="0"/>
    <s v="United States"/>
    <x v="75"/>
    <x v="1"/>
    <x v="95"/>
    <x v="1"/>
    <x v="1825"/>
    <x v="1"/>
    <x v="9"/>
    <x v="1804"/>
    <x v="3287"/>
    <x v="4"/>
    <x v="0"/>
    <x v="7369"/>
  </r>
  <r>
    <n v="9701"/>
    <x v="4871"/>
    <x v="3"/>
    <x v="934"/>
    <x v="857"/>
    <x v="1"/>
    <s v="KM-16660"/>
    <x v="730"/>
    <x v="0"/>
    <s v="United States"/>
    <x v="75"/>
    <x v="1"/>
    <x v="95"/>
    <x v="1"/>
    <x v="1361"/>
    <x v="2"/>
    <x v="7"/>
    <x v="1338"/>
    <x v="2103"/>
    <x v="1"/>
    <x v="2"/>
    <x v="2267"/>
  </r>
  <r>
    <n v="9702"/>
    <x v="4872"/>
    <x v="0"/>
    <x v="859"/>
    <x v="271"/>
    <x v="1"/>
    <s v="SP-20920"/>
    <x v="727"/>
    <x v="0"/>
    <s v="United States"/>
    <x v="527"/>
    <x v="1"/>
    <x v="625"/>
    <x v="1"/>
    <x v="804"/>
    <x v="1"/>
    <x v="13"/>
    <x v="794"/>
    <x v="3657"/>
    <x v="0"/>
    <x v="0"/>
    <x v="4178"/>
  </r>
  <r>
    <n v="9703"/>
    <x v="4873"/>
    <x v="3"/>
    <x v="689"/>
    <x v="460"/>
    <x v="1"/>
    <s v="LB-16795"/>
    <x v="697"/>
    <x v="2"/>
    <s v="United States"/>
    <x v="40"/>
    <x v="13"/>
    <x v="49"/>
    <x v="3"/>
    <x v="96"/>
    <x v="1"/>
    <x v="10"/>
    <x v="96"/>
    <x v="1042"/>
    <x v="7"/>
    <x v="0"/>
    <x v="7370"/>
  </r>
  <r>
    <n v="9704"/>
    <x v="4873"/>
    <x v="3"/>
    <x v="689"/>
    <x v="460"/>
    <x v="1"/>
    <s v="LB-16795"/>
    <x v="697"/>
    <x v="2"/>
    <s v="United States"/>
    <x v="40"/>
    <x v="13"/>
    <x v="49"/>
    <x v="3"/>
    <x v="13"/>
    <x v="1"/>
    <x v="8"/>
    <x v="13"/>
    <x v="6028"/>
    <x v="2"/>
    <x v="0"/>
    <x v="7371"/>
  </r>
  <r>
    <n v="9705"/>
    <x v="4873"/>
    <x v="3"/>
    <x v="689"/>
    <x v="460"/>
    <x v="1"/>
    <s v="LB-16795"/>
    <x v="697"/>
    <x v="2"/>
    <s v="United States"/>
    <x v="40"/>
    <x v="13"/>
    <x v="49"/>
    <x v="3"/>
    <x v="1812"/>
    <x v="1"/>
    <x v="8"/>
    <x v="1793"/>
    <x v="6029"/>
    <x v="1"/>
    <x v="0"/>
    <x v="7372"/>
  </r>
  <r>
    <n v="9706"/>
    <x v="4874"/>
    <x v="3"/>
    <x v="15"/>
    <x v="15"/>
    <x v="1"/>
    <s v="JS-16030"/>
    <x v="559"/>
    <x v="0"/>
    <s v="United States"/>
    <x v="8"/>
    <x v="1"/>
    <x v="34"/>
    <x v="1"/>
    <x v="729"/>
    <x v="1"/>
    <x v="8"/>
    <x v="721"/>
    <x v="5524"/>
    <x v="1"/>
    <x v="2"/>
    <x v="6693"/>
  </r>
  <r>
    <n v="9707"/>
    <x v="4875"/>
    <x v="0"/>
    <x v="147"/>
    <x v="434"/>
    <x v="1"/>
    <s v="CS-11950"/>
    <x v="229"/>
    <x v="0"/>
    <s v="United States"/>
    <x v="1"/>
    <x v="1"/>
    <x v="62"/>
    <x v="1"/>
    <x v="1719"/>
    <x v="0"/>
    <x v="1"/>
    <x v="1697"/>
    <x v="6030"/>
    <x v="1"/>
    <x v="2"/>
    <x v="7373"/>
  </r>
  <r>
    <n v="9708"/>
    <x v="4875"/>
    <x v="0"/>
    <x v="147"/>
    <x v="434"/>
    <x v="1"/>
    <s v="CS-11950"/>
    <x v="229"/>
    <x v="0"/>
    <s v="United States"/>
    <x v="1"/>
    <x v="1"/>
    <x v="62"/>
    <x v="1"/>
    <x v="105"/>
    <x v="1"/>
    <x v="6"/>
    <x v="105"/>
    <x v="714"/>
    <x v="1"/>
    <x v="0"/>
    <x v="732"/>
  </r>
  <r>
    <n v="9709"/>
    <x v="4875"/>
    <x v="0"/>
    <x v="147"/>
    <x v="434"/>
    <x v="1"/>
    <s v="CS-11950"/>
    <x v="229"/>
    <x v="0"/>
    <s v="United States"/>
    <x v="1"/>
    <x v="1"/>
    <x v="62"/>
    <x v="1"/>
    <x v="1611"/>
    <x v="0"/>
    <x v="5"/>
    <x v="1593"/>
    <x v="3002"/>
    <x v="0"/>
    <x v="0"/>
    <x v="7374"/>
  </r>
  <r>
    <n v="9710"/>
    <x v="4875"/>
    <x v="0"/>
    <x v="147"/>
    <x v="434"/>
    <x v="1"/>
    <s v="CS-11950"/>
    <x v="229"/>
    <x v="0"/>
    <s v="United States"/>
    <x v="1"/>
    <x v="1"/>
    <x v="62"/>
    <x v="1"/>
    <x v="418"/>
    <x v="1"/>
    <x v="4"/>
    <x v="413"/>
    <x v="448"/>
    <x v="1"/>
    <x v="0"/>
    <x v="459"/>
  </r>
  <r>
    <n v="9711"/>
    <x v="4876"/>
    <x v="2"/>
    <x v="1127"/>
    <x v="1105"/>
    <x v="1"/>
    <s v="MD-17350"/>
    <x v="198"/>
    <x v="0"/>
    <s v="United States"/>
    <x v="10"/>
    <x v="9"/>
    <x v="105"/>
    <x v="3"/>
    <x v="1304"/>
    <x v="0"/>
    <x v="5"/>
    <x v="1280"/>
    <x v="6031"/>
    <x v="0"/>
    <x v="2"/>
    <x v="7375"/>
  </r>
  <r>
    <n v="9712"/>
    <x v="4876"/>
    <x v="2"/>
    <x v="1127"/>
    <x v="1105"/>
    <x v="1"/>
    <s v="MD-17350"/>
    <x v="198"/>
    <x v="0"/>
    <s v="United States"/>
    <x v="10"/>
    <x v="9"/>
    <x v="105"/>
    <x v="3"/>
    <x v="715"/>
    <x v="1"/>
    <x v="8"/>
    <x v="707"/>
    <x v="6032"/>
    <x v="0"/>
    <x v="6"/>
    <x v="7376"/>
  </r>
  <r>
    <n v="9713"/>
    <x v="4876"/>
    <x v="2"/>
    <x v="1127"/>
    <x v="1105"/>
    <x v="1"/>
    <s v="MD-17350"/>
    <x v="198"/>
    <x v="0"/>
    <s v="United States"/>
    <x v="10"/>
    <x v="9"/>
    <x v="105"/>
    <x v="3"/>
    <x v="906"/>
    <x v="1"/>
    <x v="4"/>
    <x v="889"/>
    <x v="6033"/>
    <x v="5"/>
    <x v="2"/>
    <x v="7377"/>
  </r>
  <r>
    <n v="9714"/>
    <x v="4876"/>
    <x v="2"/>
    <x v="1127"/>
    <x v="1105"/>
    <x v="1"/>
    <s v="MD-17350"/>
    <x v="198"/>
    <x v="0"/>
    <s v="United States"/>
    <x v="10"/>
    <x v="9"/>
    <x v="105"/>
    <x v="3"/>
    <x v="553"/>
    <x v="2"/>
    <x v="11"/>
    <x v="547"/>
    <x v="5924"/>
    <x v="2"/>
    <x v="2"/>
    <x v="7378"/>
  </r>
  <r>
    <n v="9715"/>
    <x v="4876"/>
    <x v="2"/>
    <x v="1127"/>
    <x v="1105"/>
    <x v="1"/>
    <s v="MD-17350"/>
    <x v="198"/>
    <x v="0"/>
    <s v="United States"/>
    <x v="10"/>
    <x v="9"/>
    <x v="105"/>
    <x v="3"/>
    <x v="1312"/>
    <x v="2"/>
    <x v="11"/>
    <x v="1289"/>
    <x v="2860"/>
    <x v="0"/>
    <x v="2"/>
    <x v="3180"/>
  </r>
  <r>
    <n v="9716"/>
    <x v="4877"/>
    <x v="0"/>
    <x v="77"/>
    <x v="357"/>
    <x v="1"/>
    <s v="LD-17005"/>
    <x v="436"/>
    <x v="0"/>
    <s v="United States"/>
    <x v="8"/>
    <x v="1"/>
    <x v="34"/>
    <x v="1"/>
    <x v="379"/>
    <x v="1"/>
    <x v="8"/>
    <x v="375"/>
    <x v="382"/>
    <x v="0"/>
    <x v="2"/>
    <x v="7379"/>
  </r>
  <r>
    <n v="9717"/>
    <x v="4878"/>
    <x v="0"/>
    <x v="399"/>
    <x v="1128"/>
    <x v="0"/>
    <s v="DB-13270"/>
    <x v="489"/>
    <x v="2"/>
    <s v="United States"/>
    <x v="10"/>
    <x v="9"/>
    <x v="63"/>
    <x v="3"/>
    <x v="1759"/>
    <x v="1"/>
    <x v="6"/>
    <x v="1739"/>
    <x v="6034"/>
    <x v="4"/>
    <x v="2"/>
    <x v="7380"/>
  </r>
  <r>
    <n v="9718"/>
    <x v="4879"/>
    <x v="0"/>
    <x v="198"/>
    <x v="388"/>
    <x v="3"/>
    <s v="AT-10735"/>
    <x v="247"/>
    <x v="0"/>
    <s v="United States"/>
    <x v="12"/>
    <x v="5"/>
    <x v="16"/>
    <x v="2"/>
    <x v="125"/>
    <x v="2"/>
    <x v="7"/>
    <x v="126"/>
    <x v="1105"/>
    <x v="2"/>
    <x v="2"/>
    <x v="7381"/>
  </r>
  <r>
    <n v="9719"/>
    <x v="4879"/>
    <x v="0"/>
    <x v="198"/>
    <x v="388"/>
    <x v="3"/>
    <s v="AT-10735"/>
    <x v="247"/>
    <x v="0"/>
    <s v="United States"/>
    <x v="12"/>
    <x v="5"/>
    <x v="16"/>
    <x v="2"/>
    <x v="201"/>
    <x v="2"/>
    <x v="11"/>
    <x v="200"/>
    <x v="1922"/>
    <x v="2"/>
    <x v="2"/>
    <x v="7382"/>
  </r>
  <r>
    <n v="9720"/>
    <x v="4880"/>
    <x v="3"/>
    <x v="105"/>
    <x v="773"/>
    <x v="0"/>
    <s v="DK-13375"/>
    <x v="589"/>
    <x v="0"/>
    <s v="United States"/>
    <x v="152"/>
    <x v="9"/>
    <x v="207"/>
    <x v="3"/>
    <x v="942"/>
    <x v="1"/>
    <x v="4"/>
    <x v="926"/>
    <x v="3167"/>
    <x v="0"/>
    <x v="2"/>
    <x v="3562"/>
  </r>
  <r>
    <n v="9721"/>
    <x v="4881"/>
    <x v="0"/>
    <x v="897"/>
    <x v="750"/>
    <x v="1"/>
    <s v="CS-12250"/>
    <x v="294"/>
    <x v="1"/>
    <s v="United States"/>
    <x v="124"/>
    <x v="6"/>
    <x v="156"/>
    <x v="2"/>
    <x v="1462"/>
    <x v="0"/>
    <x v="5"/>
    <x v="1439"/>
    <x v="1651"/>
    <x v="0"/>
    <x v="0"/>
    <x v="2647"/>
  </r>
  <r>
    <n v="9722"/>
    <x v="4882"/>
    <x v="0"/>
    <x v="595"/>
    <x v="633"/>
    <x v="1"/>
    <s v="JF-15565"/>
    <x v="535"/>
    <x v="0"/>
    <s v="United States"/>
    <x v="20"/>
    <x v="15"/>
    <x v="23"/>
    <x v="3"/>
    <x v="1708"/>
    <x v="0"/>
    <x v="1"/>
    <x v="1688"/>
    <x v="6035"/>
    <x v="1"/>
    <x v="9"/>
    <x v="7383"/>
  </r>
  <r>
    <n v="9723"/>
    <x v="4882"/>
    <x v="0"/>
    <x v="595"/>
    <x v="633"/>
    <x v="1"/>
    <s v="JF-15565"/>
    <x v="535"/>
    <x v="0"/>
    <s v="United States"/>
    <x v="20"/>
    <x v="15"/>
    <x v="23"/>
    <x v="3"/>
    <x v="246"/>
    <x v="2"/>
    <x v="11"/>
    <x v="244"/>
    <x v="1324"/>
    <x v="1"/>
    <x v="0"/>
    <x v="6840"/>
  </r>
  <r>
    <n v="9724"/>
    <x v="4883"/>
    <x v="2"/>
    <x v="1091"/>
    <x v="166"/>
    <x v="1"/>
    <s v="TW-21025"/>
    <x v="69"/>
    <x v="2"/>
    <s v="United States"/>
    <x v="20"/>
    <x v="15"/>
    <x v="164"/>
    <x v="3"/>
    <x v="697"/>
    <x v="1"/>
    <x v="8"/>
    <x v="690"/>
    <x v="6036"/>
    <x v="11"/>
    <x v="2"/>
    <x v="7384"/>
  </r>
  <r>
    <n v="9725"/>
    <x v="4884"/>
    <x v="1"/>
    <x v="901"/>
    <x v="223"/>
    <x v="1"/>
    <s v="TB-21250"/>
    <x v="621"/>
    <x v="0"/>
    <s v="United States"/>
    <x v="41"/>
    <x v="10"/>
    <x v="50"/>
    <x v="2"/>
    <x v="661"/>
    <x v="1"/>
    <x v="12"/>
    <x v="655"/>
    <x v="2096"/>
    <x v="0"/>
    <x v="2"/>
    <x v="2260"/>
  </r>
  <r>
    <n v="9726"/>
    <x v="4885"/>
    <x v="3"/>
    <x v="697"/>
    <x v="295"/>
    <x v="2"/>
    <s v="SC-20380"/>
    <x v="618"/>
    <x v="0"/>
    <s v="United States"/>
    <x v="394"/>
    <x v="45"/>
    <x v="479"/>
    <x v="1"/>
    <x v="1016"/>
    <x v="2"/>
    <x v="11"/>
    <x v="998"/>
    <x v="1324"/>
    <x v="1"/>
    <x v="0"/>
    <x v="1381"/>
  </r>
  <r>
    <n v="9727"/>
    <x v="4886"/>
    <x v="3"/>
    <x v="574"/>
    <x v="379"/>
    <x v="2"/>
    <s v="KM-16720"/>
    <x v="27"/>
    <x v="0"/>
    <s v="United States"/>
    <x v="90"/>
    <x v="31"/>
    <x v="111"/>
    <x v="3"/>
    <x v="1360"/>
    <x v="1"/>
    <x v="9"/>
    <x v="1337"/>
    <x v="6037"/>
    <x v="3"/>
    <x v="0"/>
    <x v="7385"/>
  </r>
  <r>
    <n v="9728"/>
    <x v="4886"/>
    <x v="3"/>
    <x v="574"/>
    <x v="379"/>
    <x v="2"/>
    <s v="KM-16720"/>
    <x v="27"/>
    <x v="0"/>
    <s v="United States"/>
    <x v="90"/>
    <x v="31"/>
    <x v="111"/>
    <x v="3"/>
    <x v="34"/>
    <x v="2"/>
    <x v="7"/>
    <x v="34"/>
    <x v="508"/>
    <x v="2"/>
    <x v="0"/>
    <x v="7386"/>
  </r>
  <r>
    <n v="9729"/>
    <x v="4886"/>
    <x v="3"/>
    <x v="574"/>
    <x v="379"/>
    <x v="2"/>
    <s v="KM-16720"/>
    <x v="27"/>
    <x v="0"/>
    <s v="United States"/>
    <x v="90"/>
    <x v="31"/>
    <x v="111"/>
    <x v="3"/>
    <x v="482"/>
    <x v="1"/>
    <x v="14"/>
    <x v="33"/>
    <x v="1009"/>
    <x v="0"/>
    <x v="0"/>
    <x v="6578"/>
  </r>
  <r>
    <n v="9730"/>
    <x v="4887"/>
    <x v="2"/>
    <x v="411"/>
    <x v="622"/>
    <x v="1"/>
    <s v="EB-14170"/>
    <x v="432"/>
    <x v="0"/>
    <s v="United States"/>
    <x v="4"/>
    <x v="4"/>
    <x v="60"/>
    <x v="1"/>
    <x v="1375"/>
    <x v="1"/>
    <x v="8"/>
    <x v="1351"/>
    <x v="3769"/>
    <x v="0"/>
    <x v="2"/>
    <x v="4321"/>
  </r>
  <r>
    <n v="9731"/>
    <x v="4887"/>
    <x v="2"/>
    <x v="411"/>
    <x v="622"/>
    <x v="1"/>
    <s v="EB-14170"/>
    <x v="432"/>
    <x v="0"/>
    <s v="United States"/>
    <x v="4"/>
    <x v="4"/>
    <x v="60"/>
    <x v="1"/>
    <x v="765"/>
    <x v="1"/>
    <x v="4"/>
    <x v="757"/>
    <x v="6038"/>
    <x v="2"/>
    <x v="0"/>
    <x v="7387"/>
  </r>
  <r>
    <n v="9732"/>
    <x v="4888"/>
    <x v="3"/>
    <x v="237"/>
    <x v="381"/>
    <x v="1"/>
    <s v="JE-15715"/>
    <x v="555"/>
    <x v="0"/>
    <s v="United States"/>
    <x v="1"/>
    <x v="1"/>
    <x v="13"/>
    <x v="1"/>
    <x v="1046"/>
    <x v="1"/>
    <x v="6"/>
    <x v="1026"/>
    <x v="1369"/>
    <x v="8"/>
    <x v="0"/>
    <x v="7388"/>
  </r>
  <r>
    <n v="9733"/>
    <x v="4889"/>
    <x v="2"/>
    <x v="1071"/>
    <x v="1036"/>
    <x v="1"/>
    <s v="NC-18535"/>
    <x v="714"/>
    <x v="1"/>
    <s v="United States"/>
    <x v="409"/>
    <x v="17"/>
    <x v="496"/>
    <x v="0"/>
    <x v="1464"/>
    <x v="0"/>
    <x v="1"/>
    <x v="1441"/>
    <x v="6039"/>
    <x v="11"/>
    <x v="0"/>
    <x v="7389"/>
  </r>
  <r>
    <n v="9734"/>
    <x v="4889"/>
    <x v="2"/>
    <x v="1071"/>
    <x v="1036"/>
    <x v="1"/>
    <s v="NC-18535"/>
    <x v="714"/>
    <x v="1"/>
    <s v="United States"/>
    <x v="409"/>
    <x v="17"/>
    <x v="496"/>
    <x v="0"/>
    <x v="1603"/>
    <x v="1"/>
    <x v="10"/>
    <x v="1586"/>
    <x v="6040"/>
    <x v="0"/>
    <x v="0"/>
    <x v="7390"/>
  </r>
  <r>
    <n v="9735"/>
    <x v="4889"/>
    <x v="2"/>
    <x v="1071"/>
    <x v="1036"/>
    <x v="1"/>
    <s v="NC-18535"/>
    <x v="714"/>
    <x v="1"/>
    <s v="United States"/>
    <x v="409"/>
    <x v="17"/>
    <x v="496"/>
    <x v="0"/>
    <x v="1176"/>
    <x v="1"/>
    <x v="8"/>
    <x v="1153"/>
    <x v="6041"/>
    <x v="7"/>
    <x v="0"/>
    <x v="7391"/>
  </r>
  <r>
    <n v="9736"/>
    <x v="4890"/>
    <x v="2"/>
    <x v="84"/>
    <x v="794"/>
    <x v="0"/>
    <s v="AD-10180"/>
    <x v="57"/>
    <x v="2"/>
    <s v="United States"/>
    <x v="10"/>
    <x v="9"/>
    <x v="63"/>
    <x v="3"/>
    <x v="1843"/>
    <x v="1"/>
    <x v="10"/>
    <x v="1822"/>
    <x v="490"/>
    <x v="7"/>
    <x v="2"/>
    <x v="7392"/>
  </r>
  <r>
    <n v="9737"/>
    <x v="4891"/>
    <x v="1"/>
    <x v="685"/>
    <x v="1161"/>
    <x v="1"/>
    <s v="NF-18475"/>
    <x v="739"/>
    <x v="2"/>
    <s v="United States"/>
    <x v="155"/>
    <x v="8"/>
    <x v="198"/>
    <x v="2"/>
    <x v="524"/>
    <x v="2"/>
    <x v="7"/>
    <x v="519"/>
    <x v="3420"/>
    <x v="0"/>
    <x v="0"/>
    <x v="7393"/>
  </r>
  <r>
    <n v="9738"/>
    <x v="4892"/>
    <x v="3"/>
    <x v="633"/>
    <x v="312"/>
    <x v="1"/>
    <s v="KD-16615"/>
    <x v="629"/>
    <x v="1"/>
    <s v="United States"/>
    <x v="1"/>
    <x v="1"/>
    <x v="3"/>
    <x v="1"/>
    <x v="1449"/>
    <x v="1"/>
    <x v="4"/>
    <x v="1427"/>
    <x v="2385"/>
    <x v="0"/>
    <x v="0"/>
    <x v="2593"/>
  </r>
  <r>
    <n v="9739"/>
    <x v="4892"/>
    <x v="3"/>
    <x v="633"/>
    <x v="312"/>
    <x v="1"/>
    <s v="KD-16615"/>
    <x v="629"/>
    <x v="1"/>
    <s v="United States"/>
    <x v="1"/>
    <x v="1"/>
    <x v="3"/>
    <x v="1"/>
    <x v="908"/>
    <x v="1"/>
    <x v="8"/>
    <x v="891"/>
    <x v="6042"/>
    <x v="5"/>
    <x v="2"/>
    <x v="7394"/>
  </r>
  <r>
    <n v="9740"/>
    <x v="4892"/>
    <x v="3"/>
    <x v="633"/>
    <x v="312"/>
    <x v="1"/>
    <s v="KD-16615"/>
    <x v="629"/>
    <x v="1"/>
    <s v="United States"/>
    <x v="1"/>
    <x v="1"/>
    <x v="3"/>
    <x v="1"/>
    <x v="1181"/>
    <x v="1"/>
    <x v="8"/>
    <x v="1158"/>
    <x v="1209"/>
    <x v="2"/>
    <x v="2"/>
    <x v="5197"/>
  </r>
  <r>
    <n v="9741"/>
    <x v="4892"/>
    <x v="3"/>
    <x v="633"/>
    <x v="312"/>
    <x v="1"/>
    <s v="KD-16615"/>
    <x v="629"/>
    <x v="1"/>
    <s v="United States"/>
    <x v="1"/>
    <x v="1"/>
    <x v="3"/>
    <x v="1"/>
    <x v="589"/>
    <x v="1"/>
    <x v="9"/>
    <x v="584"/>
    <x v="6043"/>
    <x v="1"/>
    <x v="0"/>
    <x v="7395"/>
  </r>
  <r>
    <n v="9742"/>
    <x v="4893"/>
    <x v="1"/>
    <x v="627"/>
    <x v="1122"/>
    <x v="1"/>
    <s v="QJ-19255"/>
    <x v="425"/>
    <x v="1"/>
    <s v="United States"/>
    <x v="140"/>
    <x v="42"/>
    <x v="369"/>
    <x v="3"/>
    <x v="26"/>
    <x v="0"/>
    <x v="0"/>
    <x v="26"/>
    <x v="6044"/>
    <x v="2"/>
    <x v="0"/>
    <x v="7396"/>
  </r>
  <r>
    <n v="9743"/>
    <x v="4894"/>
    <x v="3"/>
    <x v="354"/>
    <x v="348"/>
    <x v="1"/>
    <s v="EP-13915"/>
    <x v="212"/>
    <x v="0"/>
    <s v="United States"/>
    <x v="70"/>
    <x v="1"/>
    <x v="88"/>
    <x v="1"/>
    <x v="300"/>
    <x v="1"/>
    <x v="2"/>
    <x v="297"/>
    <x v="6045"/>
    <x v="2"/>
    <x v="0"/>
    <x v="7397"/>
  </r>
  <r>
    <n v="9744"/>
    <x v="4895"/>
    <x v="0"/>
    <x v="950"/>
    <x v="563"/>
    <x v="1"/>
    <s v="JJ-15445"/>
    <x v="370"/>
    <x v="0"/>
    <s v="United States"/>
    <x v="46"/>
    <x v="13"/>
    <x v="284"/>
    <x v="3"/>
    <x v="1042"/>
    <x v="1"/>
    <x v="2"/>
    <x v="1022"/>
    <x v="1242"/>
    <x v="1"/>
    <x v="0"/>
    <x v="3120"/>
  </r>
  <r>
    <n v="9745"/>
    <x v="4896"/>
    <x v="3"/>
    <x v="276"/>
    <x v="212"/>
    <x v="1"/>
    <s v="BE-11410"/>
    <x v="648"/>
    <x v="0"/>
    <s v="United States"/>
    <x v="34"/>
    <x v="10"/>
    <x v="173"/>
    <x v="2"/>
    <x v="556"/>
    <x v="1"/>
    <x v="12"/>
    <x v="550"/>
    <x v="6046"/>
    <x v="4"/>
    <x v="2"/>
    <x v="7398"/>
  </r>
  <r>
    <n v="9746"/>
    <x v="4897"/>
    <x v="3"/>
    <x v="221"/>
    <x v="865"/>
    <x v="3"/>
    <s v="BP-11290"/>
    <x v="443"/>
    <x v="0"/>
    <s v="United States"/>
    <x v="1"/>
    <x v="1"/>
    <x v="141"/>
    <x v="1"/>
    <x v="342"/>
    <x v="0"/>
    <x v="3"/>
    <x v="338"/>
    <x v="6047"/>
    <x v="0"/>
    <x v="2"/>
    <x v="7399"/>
  </r>
  <r>
    <n v="9747"/>
    <x v="4897"/>
    <x v="3"/>
    <x v="221"/>
    <x v="865"/>
    <x v="3"/>
    <s v="BP-11290"/>
    <x v="443"/>
    <x v="0"/>
    <s v="United States"/>
    <x v="1"/>
    <x v="1"/>
    <x v="141"/>
    <x v="1"/>
    <x v="972"/>
    <x v="0"/>
    <x v="3"/>
    <x v="957"/>
    <x v="4085"/>
    <x v="0"/>
    <x v="2"/>
    <x v="4742"/>
  </r>
  <r>
    <n v="9748"/>
    <x v="4898"/>
    <x v="2"/>
    <x v="7"/>
    <x v="907"/>
    <x v="1"/>
    <s v="BH-11710"/>
    <x v="3"/>
    <x v="0"/>
    <s v="United States"/>
    <x v="22"/>
    <x v="10"/>
    <x v="155"/>
    <x v="2"/>
    <x v="1649"/>
    <x v="0"/>
    <x v="5"/>
    <x v="1629"/>
    <x v="6048"/>
    <x v="0"/>
    <x v="7"/>
    <x v="7400"/>
  </r>
  <r>
    <n v="9749"/>
    <x v="4898"/>
    <x v="2"/>
    <x v="7"/>
    <x v="907"/>
    <x v="1"/>
    <s v="BH-11710"/>
    <x v="3"/>
    <x v="0"/>
    <s v="United States"/>
    <x v="22"/>
    <x v="10"/>
    <x v="155"/>
    <x v="2"/>
    <x v="463"/>
    <x v="0"/>
    <x v="1"/>
    <x v="459"/>
    <x v="840"/>
    <x v="4"/>
    <x v="4"/>
    <x v="871"/>
  </r>
  <r>
    <n v="9750"/>
    <x v="4899"/>
    <x v="0"/>
    <x v="758"/>
    <x v="599"/>
    <x v="1"/>
    <s v="EM-13810"/>
    <x v="613"/>
    <x v="1"/>
    <s v="United States"/>
    <x v="18"/>
    <x v="38"/>
    <x v="354"/>
    <x v="3"/>
    <x v="428"/>
    <x v="2"/>
    <x v="11"/>
    <x v="423"/>
    <x v="460"/>
    <x v="0"/>
    <x v="0"/>
    <x v="471"/>
  </r>
  <r>
    <n v="9751"/>
    <x v="4900"/>
    <x v="0"/>
    <x v="1228"/>
    <x v="831"/>
    <x v="1"/>
    <s v="EP-13915"/>
    <x v="212"/>
    <x v="0"/>
    <s v="United States"/>
    <x v="22"/>
    <x v="10"/>
    <x v="26"/>
    <x v="2"/>
    <x v="1412"/>
    <x v="1"/>
    <x v="6"/>
    <x v="1390"/>
    <x v="758"/>
    <x v="0"/>
    <x v="2"/>
    <x v="7401"/>
  </r>
  <r>
    <n v="9752"/>
    <x v="4900"/>
    <x v="0"/>
    <x v="1228"/>
    <x v="831"/>
    <x v="1"/>
    <s v="EP-13915"/>
    <x v="212"/>
    <x v="0"/>
    <s v="United States"/>
    <x v="22"/>
    <x v="10"/>
    <x v="26"/>
    <x v="2"/>
    <x v="1175"/>
    <x v="1"/>
    <x v="6"/>
    <x v="1152"/>
    <x v="1806"/>
    <x v="1"/>
    <x v="2"/>
    <x v="7402"/>
  </r>
  <r>
    <n v="9753"/>
    <x v="4901"/>
    <x v="0"/>
    <x v="949"/>
    <x v="196"/>
    <x v="2"/>
    <s v="NZ-18565"/>
    <x v="125"/>
    <x v="2"/>
    <s v="United States"/>
    <x v="4"/>
    <x v="4"/>
    <x v="60"/>
    <x v="1"/>
    <x v="744"/>
    <x v="1"/>
    <x v="8"/>
    <x v="735"/>
    <x v="6049"/>
    <x v="7"/>
    <x v="2"/>
    <x v="7403"/>
  </r>
  <r>
    <n v="9754"/>
    <x v="4902"/>
    <x v="3"/>
    <x v="996"/>
    <x v="655"/>
    <x v="0"/>
    <s v="LC-16870"/>
    <x v="48"/>
    <x v="0"/>
    <s v="United States"/>
    <x v="102"/>
    <x v="17"/>
    <x v="195"/>
    <x v="0"/>
    <x v="1570"/>
    <x v="1"/>
    <x v="2"/>
    <x v="1552"/>
    <x v="341"/>
    <x v="0"/>
    <x v="0"/>
    <x v="349"/>
  </r>
  <r>
    <n v="9755"/>
    <x v="4902"/>
    <x v="3"/>
    <x v="996"/>
    <x v="655"/>
    <x v="0"/>
    <s v="LC-16870"/>
    <x v="48"/>
    <x v="0"/>
    <s v="United States"/>
    <x v="102"/>
    <x v="17"/>
    <x v="195"/>
    <x v="0"/>
    <x v="213"/>
    <x v="1"/>
    <x v="8"/>
    <x v="212"/>
    <x v="2788"/>
    <x v="0"/>
    <x v="0"/>
    <x v="7404"/>
  </r>
  <r>
    <n v="9756"/>
    <x v="4902"/>
    <x v="3"/>
    <x v="996"/>
    <x v="655"/>
    <x v="0"/>
    <s v="LC-16870"/>
    <x v="48"/>
    <x v="0"/>
    <s v="United States"/>
    <x v="102"/>
    <x v="17"/>
    <x v="195"/>
    <x v="0"/>
    <x v="1439"/>
    <x v="1"/>
    <x v="4"/>
    <x v="1418"/>
    <x v="743"/>
    <x v="1"/>
    <x v="0"/>
    <x v="5247"/>
  </r>
  <r>
    <n v="9757"/>
    <x v="4902"/>
    <x v="3"/>
    <x v="996"/>
    <x v="655"/>
    <x v="0"/>
    <s v="LC-16870"/>
    <x v="48"/>
    <x v="0"/>
    <s v="United States"/>
    <x v="102"/>
    <x v="17"/>
    <x v="195"/>
    <x v="0"/>
    <x v="277"/>
    <x v="0"/>
    <x v="3"/>
    <x v="274"/>
    <x v="4898"/>
    <x v="0"/>
    <x v="0"/>
    <x v="7405"/>
  </r>
  <r>
    <n v="9758"/>
    <x v="4902"/>
    <x v="3"/>
    <x v="996"/>
    <x v="655"/>
    <x v="0"/>
    <s v="LC-16870"/>
    <x v="48"/>
    <x v="0"/>
    <s v="United States"/>
    <x v="102"/>
    <x v="17"/>
    <x v="195"/>
    <x v="0"/>
    <x v="1783"/>
    <x v="2"/>
    <x v="7"/>
    <x v="1764"/>
    <x v="6050"/>
    <x v="2"/>
    <x v="0"/>
    <x v="7406"/>
  </r>
  <r>
    <n v="9759"/>
    <x v="4902"/>
    <x v="3"/>
    <x v="996"/>
    <x v="655"/>
    <x v="0"/>
    <s v="LC-16870"/>
    <x v="48"/>
    <x v="0"/>
    <s v="United States"/>
    <x v="102"/>
    <x v="17"/>
    <x v="195"/>
    <x v="0"/>
    <x v="249"/>
    <x v="1"/>
    <x v="10"/>
    <x v="247"/>
    <x v="4634"/>
    <x v="4"/>
    <x v="0"/>
    <x v="5489"/>
  </r>
  <r>
    <n v="9760"/>
    <x v="4903"/>
    <x v="0"/>
    <x v="731"/>
    <x v="519"/>
    <x v="1"/>
    <s v="SF-20965"/>
    <x v="245"/>
    <x v="1"/>
    <s v="United States"/>
    <x v="8"/>
    <x v="1"/>
    <x v="9"/>
    <x v="1"/>
    <x v="1131"/>
    <x v="0"/>
    <x v="1"/>
    <x v="1110"/>
    <x v="4707"/>
    <x v="2"/>
    <x v="2"/>
    <x v="5592"/>
  </r>
  <r>
    <n v="9761"/>
    <x v="4904"/>
    <x v="3"/>
    <x v="259"/>
    <x v="834"/>
    <x v="1"/>
    <s v="KM-16375"/>
    <x v="454"/>
    <x v="2"/>
    <s v="United States"/>
    <x v="528"/>
    <x v="36"/>
    <x v="626"/>
    <x v="0"/>
    <x v="1539"/>
    <x v="1"/>
    <x v="6"/>
    <x v="1518"/>
    <x v="6051"/>
    <x v="0"/>
    <x v="0"/>
    <x v="7407"/>
  </r>
  <r>
    <n v="9762"/>
    <x v="4905"/>
    <x v="2"/>
    <x v="1047"/>
    <x v="189"/>
    <x v="1"/>
    <s v="ML-17395"/>
    <x v="504"/>
    <x v="1"/>
    <s v="United States"/>
    <x v="4"/>
    <x v="4"/>
    <x v="5"/>
    <x v="1"/>
    <x v="1105"/>
    <x v="2"/>
    <x v="11"/>
    <x v="1085"/>
    <x v="764"/>
    <x v="1"/>
    <x v="0"/>
    <x v="6356"/>
  </r>
  <r>
    <n v="9763"/>
    <x v="4905"/>
    <x v="2"/>
    <x v="1047"/>
    <x v="189"/>
    <x v="1"/>
    <s v="ML-17395"/>
    <x v="504"/>
    <x v="1"/>
    <s v="United States"/>
    <x v="4"/>
    <x v="4"/>
    <x v="5"/>
    <x v="1"/>
    <x v="1360"/>
    <x v="1"/>
    <x v="9"/>
    <x v="1337"/>
    <x v="3411"/>
    <x v="0"/>
    <x v="0"/>
    <x v="4507"/>
  </r>
  <r>
    <n v="9764"/>
    <x v="4905"/>
    <x v="2"/>
    <x v="1047"/>
    <x v="189"/>
    <x v="1"/>
    <s v="ML-17395"/>
    <x v="504"/>
    <x v="1"/>
    <s v="United States"/>
    <x v="4"/>
    <x v="4"/>
    <x v="5"/>
    <x v="1"/>
    <x v="1420"/>
    <x v="1"/>
    <x v="14"/>
    <x v="1399"/>
    <x v="4148"/>
    <x v="0"/>
    <x v="0"/>
    <x v="4827"/>
  </r>
  <r>
    <n v="9765"/>
    <x v="4906"/>
    <x v="2"/>
    <x v="1229"/>
    <x v="278"/>
    <x v="1"/>
    <s v="MC-18100"/>
    <x v="498"/>
    <x v="0"/>
    <s v="United States"/>
    <x v="1"/>
    <x v="1"/>
    <x v="1"/>
    <x v="1"/>
    <x v="139"/>
    <x v="2"/>
    <x v="7"/>
    <x v="139"/>
    <x v="6052"/>
    <x v="2"/>
    <x v="2"/>
    <x v="7408"/>
  </r>
  <r>
    <n v="9766"/>
    <x v="4907"/>
    <x v="3"/>
    <x v="1230"/>
    <x v="1200"/>
    <x v="1"/>
    <s v="DB-13660"/>
    <x v="551"/>
    <x v="0"/>
    <s v="United States"/>
    <x v="209"/>
    <x v="29"/>
    <x v="263"/>
    <x v="3"/>
    <x v="1181"/>
    <x v="1"/>
    <x v="8"/>
    <x v="1158"/>
    <x v="296"/>
    <x v="0"/>
    <x v="0"/>
    <x v="7409"/>
  </r>
  <r>
    <n v="9767"/>
    <x v="4907"/>
    <x v="3"/>
    <x v="1230"/>
    <x v="1200"/>
    <x v="1"/>
    <s v="DB-13660"/>
    <x v="551"/>
    <x v="0"/>
    <s v="United States"/>
    <x v="209"/>
    <x v="29"/>
    <x v="263"/>
    <x v="3"/>
    <x v="565"/>
    <x v="1"/>
    <x v="10"/>
    <x v="560"/>
    <x v="4034"/>
    <x v="7"/>
    <x v="0"/>
    <x v="7011"/>
  </r>
  <r>
    <n v="9768"/>
    <x v="4908"/>
    <x v="3"/>
    <x v="34"/>
    <x v="159"/>
    <x v="1"/>
    <s v="LW-17215"/>
    <x v="560"/>
    <x v="0"/>
    <s v="United States"/>
    <x v="354"/>
    <x v="12"/>
    <x v="436"/>
    <x v="2"/>
    <x v="1045"/>
    <x v="1"/>
    <x v="8"/>
    <x v="1025"/>
    <x v="2803"/>
    <x v="2"/>
    <x v="0"/>
    <x v="5696"/>
  </r>
  <r>
    <n v="9769"/>
    <x v="4909"/>
    <x v="3"/>
    <x v="226"/>
    <x v="93"/>
    <x v="1"/>
    <s v="TC-21535"/>
    <x v="426"/>
    <x v="2"/>
    <s v="United States"/>
    <x v="8"/>
    <x v="1"/>
    <x v="34"/>
    <x v="1"/>
    <x v="1305"/>
    <x v="1"/>
    <x v="10"/>
    <x v="1281"/>
    <x v="6053"/>
    <x v="5"/>
    <x v="0"/>
    <x v="7410"/>
  </r>
  <r>
    <n v="9770"/>
    <x v="4910"/>
    <x v="0"/>
    <x v="390"/>
    <x v="724"/>
    <x v="1"/>
    <s v="SC-20050"/>
    <x v="337"/>
    <x v="2"/>
    <s v="United States"/>
    <x v="146"/>
    <x v="2"/>
    <x v="186"/>
    <x v="0"/>
    <x v="604"/>
    <x v="0"/>
    <x v="0"/>
    <x v="599"/>
    <x v="6054"/>
    <x v="2"/>
    <x v="2"/>
    <x v="7411"/>
  </r>
  <r>
    <n v="9771"/>
    <x v="4910"/>
    <x v="0"/>
    <x v="390"/>
    <x v="724"/>
    <x v="1"/>
    <s v="SC-20050"/>
    <x v="337"/>
    <x v="2"/>
    <s v="United States"/>
    <x v="146"/>
    <x v="2"/>
    <x v="186"/>
    <x v="0"/>
    <x v="1128"/>
    <x v="1"/>
    <x v="10"/>
    <x v="1107"/>
    <x v="3330"/>
    <x v="4"/>
    <x v="2"/>
    <x v="7412"/>
  </r>
  <r>
    <n v="9772"/>
    <x v="4910"/>
    <x v="0"/>
    <x v="390"/>
    <x v="724"/>
    <x v="1"/>
    <s v="SC-20050"/>
    <x v="337"/>
    <x v="2"/>
    <s v="United States"/>
    <x v="146"/>
    <x v="2"/>
    <x v="186"/>
    <x v="0"/>
    <x v="1276"/>
    <x v="1"/>
    <x v="9"/>
    <x v="1252"/>
    <x v="6055"/>
    <x v="0"/>
    <x v="2"/>
    <x v="7413"/>
  </r>
  <r>
    <n v="9773"/>
    <x v="4911"/>
    <x v="0"/>
    <x v="894"/>
    <x v="480"/>
    <x v="3"/>
    <s v="FM-14215"/>
    <x v="524"/>
    <x v="1"/>
    <s v="United States"/>
    <x v="10"/>
    <x v="9"/>
    <x v="105"/>
    <x v="3"/>
    <x v="1090"/>
    <x v="1"/>
    <x v="10"/>
    <x v="1071"/>
    <x v="3971"/>
    <x v="2"/>
    <x v="2"/>
    <x v="5798"/>
  </r>
  <r>
    <n v="9774"/>
    <x v="4912"/>
    <x v="0"/>
    <x v="190"/>
    <x v="480"/>
    <x v="1"/>
    <s v="PF-19225"/>
    <x v="418"/>
    <x v="0"/>
    <s v="United States"/>
    <x v="118"/>
    <x v="32"/>
    <x v="148"/>
    <x v="0"/>
    <x v="1623"/>
    <x v="2"/>
    <x v="7"/>
    <x v="1604"/>
    <x v="6056"/>
    <x v="7"/>
    <x v="0"/>
    <x v="7414"/>
  </r>
  <r>
    <n v="9775"/>
    <x v="4913"/>
    <x v="2"/>
    <x v="711"/>
    <x v="753"/>
    <x v="1"/>
    <s v="LF-17185"/>
    <x v="166"/>
    <x v="0"/>
    <s v="United States"/>
    <x v="52"/>
    <x v="5"/>
    <x v="65"/>
    <x v="2"/>
    <x v="316"/>
    <x v="1"/>
    <x v="8"/>
    <x v="313"/>
    <x v="6057"/>
    <x v="8"/>
    <x v="3"/>
    <x v="7415"/>
  </r>
  <r>
    <n v="9776"/>
    <x v="4913"/>
    <x v="2"/>
    <x v="711"/>
    <x v="753"/>
    <x v="1"/>
    <s v="LF-17185"/>
    <x v="166"/>
    <x v="0"/>
    <s v="United States"/>
    <x v="52"/>
    <x v="5"/>
    <x v="65"/>
    <x v="2"/>
    <x v="1474"/>
    <x v="0"/>
    <x v="5"/>
    <x v="1452"/>
    <x v="3770"/>
    <x v="1"/>
    <x v="7"/>
    <x v="7416"/>
  </r>
  <r>
    <n v="9777"/>
    <x v="4913"/>
    <x v="2"/>
    <x v="711"/>
    <x v="753"/>
    <x v="1"/>
    <s v="LF-17185"/>
    <x v="166"/>
    <x v="0"/>
    <s v="United States"/>
    <x v="52"/>
    <x v="5"/>
    <x v="65"/>
    <x v="2"/>
    <x v="301"/>
    <x v="1"/>
    <x v="8"/>
    <x v="298"/>
    <x v="6058"/>
    <x v="4"/>
    <x v="3"/>
    <x v="7417"/>
  </r>
  <r>
    <n v="9778"/>
    <x v="4913"/>
    <x v="2"/>
    <x v="711"/>
    <x v="753"/>
    <x v="1"/>
    <s v="LF-17185"/>
    <x v="166"/>
    <x v="0"/>
    <s v="United States"/>
    <x v="52"/>
    <x v="5"/>
    <x v="65"/>
    <x v="2"/>
    <x v="333"/>
    <x v="2"/>
    <x v="11"/>
    <x v="329"/>
    <x v="6059"/>
    <x v="6"/>
    <x v="2"/>
    <x v="7418"/>
  </r>
  <r>
    <n v="9779"/>
    <x v="4913"/>
    <x v="2"/>
    <x v="711"/>
    <x v="753"/>
    <x v="1"/>
    <s v="LF-17185"/>
    <x v="166"/>
    <x v="0"/>
    <s v="United States"/>
    <x v="52"/>
    <x v="5"/>
    <x v="65"/>
    <x v="2"/>
    <x v="213"/>
    <x v="1"/>
    <x v="8"/>
    <x v="212"/>
    <x v="6060"/>
    <x v="2"/>
    <x v="3"/>
    <x v="7419"/>
  </r>
  <r>
    <n v="9780"/>
    <x v="4913"/>
    <x v="2"/>
    <x v="711"/>
    <x v="753"/>
    <x v="1"/>
    <s v="LF-17185"/>
    <x v="166"/>
    <x v="0"/>
    <s v="United States"/>
    <x v="52"/>
    <x v="5"/>
    <x v="65"/>
    <x v="2"/>
    <x v="1204"/>
    <x v="1"/>
    <x v="9"/>
    <x v="1180"/>
    <x v="6061"/>
    <x v="0"/>
    <x v="3"/>
    <x v="7420"/>
  </r>
  <r>
    <n v="9781"/>
    <x v="4914"/>
    <x v="0"/>
    <x v="749"/>
    <x v="801"/>
    <x v="1"/>
    <s v="CL-12565"/>
    <x v="52"/>
    <x v="0"/>
    <s v="United States"/>
    <x v="85"/>
    <x v="15"/>
    <x v="254"/>
    <x v="3"/>
    <x v="1285"/>
    <x v="2"/>
    <x v="7"/>
    <x v="1262"/>
    <x v="1907"/>
    <x v="1"/>
    <x v="0"/>
    <x v="2049"/>
  </r>
  <r>
    <n v="9782"/>
    <x v="4914"/>
    <x v="0"/>
    <x v="749"/>
    <x v="801"/>
    <x v="1"/>
    <s v="CL-12565"/>
    <x v="52"/>
    <x v="0"/>
    <s v="United States"/>
    <x v="85"/>
    <x v="15"/>
    <x v="254"/>
    <x v="3"/>
    <x v="1178"/>
    <x v="1"/>
    <x v="8"/>
    <x v="1155"/>
    <x v="1891"/>
    <x v="0"/>
    <x v="2"/>
    <x v="2029"/>
  </r>
  <r>
    <n v="9783"/>
    <x v="4915"/>
    <x v="1"/>
    <x v="70"/>
    <x v="68"/>
    <x v="0"/>
    <s v="EM-13825"/>
    <x v="605"/>
    <x v="1"/>
    <s v="United States"/>
    <x v="267"/>
    <x v="30"/>
    <x v="334"/>
    <x v="3"/>
    <x v="519"/>
    <x v="1"/>
    <x v="10"/>
    <x v="514"/>
    <x v="4310"/>
    <x v="2"/>
    <x v="0"/>
    <x v="5038"/>
  </r>
  <r>
    <n v="9784"/>
    <x v="4915"/>
    <x v="1"/>
    <x v="70"/>
    <x v="68"/>
    <x v="0"/>
    <s v="EM-13825"/>
    <x v="605"/>
    <x v="1"/>
    <s v="United States"/>
    <x v="267"/>
    <x v="30"/>
    <x v="334"/>
    <x v="3"/>
    <x v="821"/>
    <x v="1"/>
    <x v="4"/>
    <x v="809"/>
    <x v="1028"/>
    <x v="7"/>
    <x v="0"/>
    <x v="1069"/>
  </r>
  <r>
    <n v="9785"/>
    <x v="4915"/>
    <x v="1"/>
    <x v="70"/>
    <x v="68"/>
    <x v="0"/>
    <s v="EM-13825"/>
    <x v="605"/>
    <x v="1"/>
    <s v="United States"/>
    <x v="267"/>
    <x v="30"/>
    <x v="334"/>
    <x v="3"/>
    <x v="1379"/>
    <x v="0"/>
    <x v="5"/>
    <x v="1355"/>
    <x v="5768"/>
    <x v="0"/>
    <x v="0"/>
    <x v="7421"/>
  </r>
  <r>
    <n v="9786"/>
    <x v="4916"/>
    <x v="1"/>
    <x v="1231"/>
    <x v="1325"/>
    <x v="1"/>
    <s v="ME-17725"/>
    <x v="250"/>
    <x v="0"/>
    <s v="United States"/>
    <x v="103"/>
    <x v="0"/>
    <x v="175"/>
    <x v="0"/>
    <x v="1526"/>
    <x v="1"/>
    <x v="8"/>
    <x v="1504"/>
    <x v="6062"/>
    <x v="1"/>
    <x v="0"/>
    <x v="7422"/>
  </r>
  <r>
    <n v="9787"/>
    <x v="4917"/>
    <x v="2"/>
    <x v="1127"/>
    <x v="840"/>
    <x v="3"/>
    <s v="BG-11035"/>
    <x v="767"/>
    <x v="0"/>
    <s v="United States"/>
    <x v="409"/>
    <x v="17"/>
    <x v="496"/>
    <x v="0"/>
    <x v="1144"/>
    <x v="0"/>
    <x v="1"/>
    <x v="1123"/>
    <x v="6063"/>
    <x v="2"/>
    <x v="0"/>
    <x v="7423"/>
  </r>
  <r>
    <n v="9788"/>
    <x v="4918"/>
    <x v="3"/>
    <x v="996"/>
    <x v="1300"/>
    <x v="1"/>
    <s v="CJ-12010"/>
    <x v="170"/>
    <x v="0"/>
    <s v="United States"/>
    <x v="12"/>
    <x v="5"/>
    <x v="32"/>
    <x v="2"/>
    <x v="789"/>
    <x v="0"/>
    <x v="0"/>
    <x v="779"/>
    <x v="6064"/>
    <x v="2"/>
    <x v="8"/>
    <x v="7424"/>
  </r>
  <r>
    <n v="9789"/>
    <x v="4918"/>
    <x v="3"/>
    <x v="996"/>
    <x v="1300"/>
    <x v="1"/>
    <s v="CJ-12010"/>
    <x v="170"/>
    <x v="0"/>
    <s v="United States"/>
    <x v="12"/>
    <x v="5"/>
    <x v="32"/>
    <x v="2"/>
    <x v="120"/>
    <x v="0"/>
    <x v="1"/>
    <x v="120"/>
    <x v="121"/>
    <x v="1"/>
    <x v="4"/>
    <x v="123"/>
  </r>
  <r>
    <n v="9790"/>
    <x v="4918"/>
    <x v="3"/>
    <x v="996"/>
    <x v="1300"/>
    <x v="1"/>
    <s v="CJ-12010"/>
    <x v="170"/>
    <x v="0"/>
    <s v="United States"/>
    <x v="12"/>
    <x v="5"/>
    <x v="32"/>
    <x v="2"/>
    <x v="648"/>
    <x v="2"/>
    <x v="11"/>
    <x v="642"/>
    <x v="3149"/>
    <x v="7"/>
    <x v="2"/>
    <x v="7425"/>
  </r>
  <r>
    <n v="9791"/>
    <x v="4918"/>
    <x v="3"/>
    <x v="996"/>
    <x v="1300"/>
    <x v="1"/>
    <s v="CJ-12010"/>
    <x v="170"/>
    <x v="0"/>
    <s v="United States"/>
    <x v="12"/>
    <x v="5"/>
    <x v="32"/>
    <x v="2"/>
    <x v="1318"/>
    <x v="0"/>
    <x v="1"/>
    <x v="1295"/>
    <x v="6065"/>
    <x v="0"/>
    <x v="4"/>
    <x v="7426"/>
  </r>
  <r>
    <n v="9792"/>
    <x v="4919"/>
    <x v="2"/>
    <x v="371"/>
    <x v="1016"/>
    <x v="0"/>
    <s v="KH-16360"/>
    <x v="347"/>
    <x v="0"/>
    <s v="United States"/>
    <x v="12"/>
    <x v="5"/>
    <x v="32"/>
    <x v="2"/>
    <x v="1040"/>
    <x v="1"/>
    <x v="12"/>
    <x v="33"/>
    <x v="6066"/>
    <x v="5"/>
    <x v="2"/>
    <x v="7427"/>
  </r>
  <r>
    <n v="9793"/>
    <x v="4919"/>
    <x v="2"/>
    <x v="371"/>
    <x v="1016"/>
    <x v="0"/>
    <s v="KH-16360"/>
    <x v="347"/>
    <x v="0"/>
    <s v="United States"/>
    <x v="12"/>
    <x v="5"/>
    <x v="32"/>
    <x v="2"/>
    <x v="389"/>
    <x v="0"/>
    <x v="1"/>
    <x v="385"/>
    <x v="961"/>
    <x v="0"/>
    <x v="4"/>
    <x v="996"/>
  </r>
  <r>
    <n v="9794"/>
    <x v="4919"/>
    <x v="2"/>
    <x v="371"/>
    <x v="1016"/>
    <x v="0"/>
    <s v="KH-16360"/>
    <x v="347"/>
    <x v="0"/>
    <s v="United States"/>
    <x v="12"/>
    <x v="5"/>
    <x v="32"/>
    <x v="2"/>
    <x v="670"/>
    <x v="1"/>
    <x v="10"/>
    <x v="664"/>
    <x v="6067"/>
    <x v="7"/>
    <x v="2"/>
    <x v="7428"/>
  </r>
  <r>
    <n v="9795"/>
    <x v="4919"/>
    <x v="2"/>
    <x v="371"/>
    <x v="1016"/>
    <x v="0"/>
    <s v="KH-16360"/>
    <x v="347"/>
    <x v="0"/>
    <s v="United States"/>
    <x v="12"/>
    <x v="5"/>
    <x v="32"/>
    <x v="2"/>
    <x v="999"/>
    <x v="1"/>
    <x v="8"/>
    <x v="982"/>
    <x v="6068"/>
    <x v="1"/>
    <x v="3"/>
    <x v="7429"/>
  </r>
  <r>
    <n v="9796"/>
    <x v="4920"/>
    <x v="0"/>
    <x v="206"/>
    <x v="528"/>
    <x v="1"/>
    <s v="SH-19975"/>
    <x v="64"/>
    <x v="1"/>
    <s v="United States"/>
    <x v="22"/>
    <x v="10"/>
    <x v="26"/>
    <x v="2"/>
    <x v="858"/>
    <x v="1"/>
    <x v="8"/>
    <x v="844"/>
    <x v="6069"/>
    <x v="1"/>
    <x v="3"/>
    <x v="7430"/>
  </r>
  <r>
    <n v="9797"/>
    <x v="4921"/>
    <x v="1"/>
    <x v="1026"/>
    <x v="1094"/>
    <x v="1"/>
    <s v="CS-12490"/>
    <x v="703"/>
    <x v="1"/>
    <s v="United States"/>
    <x v="167"/>
    <x v="24"/>
    <x v="213"/>
    <x v="3"/>
    <x v="313"/>
    <x v="1"/>
    <x v="6"/>
    <x v="310"/>
    <x v="563"/>
    <x v="0"/>
    <x v="2"/>
    <x v="7431"/>
  </r>
  <r>
    <n v="9798"/>
    <x v="4921"/>
    <x v="1"/>
    <x v="1026"/>
    <x v="1094"/>
    <x v="1"/>
    <s v="CS-12490"/>
    <x v="703"/>
    <x v="1"/>
    <s v="United States"/>
    <x v="167"/>
    <x v="24"/>
    <x v="213"/>
    <x v="3"/>
    <x v="34"/>
    <x v="2"/>
    <x v="7"/>
    <x v="34"/>
    <x v="6070"/>
    <x v="0"/>
    <x v="10"/>
    <x v="7432"/>
  </r>
  <r>
    <n v="9799"/>
    <x v="4921"/>
    <x v="1"/>
    <x v="1026"/>
    <x v="1094"/>
    <x v="1"/>
    <s v="CS-12490"/>
    <x v="703"/>
    <x v="1"/>
    <s v="United States"/>
    <x v="167"/>
    <x v="24"/>
    <x v="213"/>
    <x v="3"/>
    <x v="1353"/>
    <x v="2"/>
    <x v="7"/>
    <x v="1330"/>
    <x v="6071"/>
    <x v="4"/>
    <x v="10"/>
    <x v="7433"/>
  </r>
  <r>
    <n v="9800"/>
    <x v="4921"/>
    <x v="1"/>
    <x v="1026"/>
    <x v="1094"/>
    <x v="1"/>
    <s v="CS-12490"/>
    <x v="703"/>
    <x v="1"/>
    <s v="United States"/>
    <x v="167"/>
    <x v="24"/>
    <x v="213"/>
    <x v="3"/>
    <x v="1694"/>
    <x v="2"/>
    <x v="11"/>
    <x v="1673"/>
    <x v="6072"/>
    <x v="0"/>
    <x v="2"/>
    <x v="7434"/>
  </r>
  <r>
    <n v="9801"/>
    <x v="4921"/>
    <x v="1"/>
    <x v="1026"/>
    <x v="1094"/>
    <x v="1"/>
    <s v="CS-12490"/>
    <x v="703"/>
    <x v="1"/>
    <s v="United States"/>
    <x v="167"/>
    <x v="24"/>
    <x v="213"/>
    <x v="3"/>
    <x v="476"/>
    <x v="2"/>
    <x v="7"/>
    <x v="472"/>
    <x v="6073"/>
    <x v="1"/>
    <x v="10"/>
    <x v="7435"/>
  </r>
  <r>
    <n v="9802"/>
    <x v="4922"/>
    <x v="3"/>
    <x v="365"/>
    <x v="299"/>
    <x v="1"/>
    <s v="JK-15730"/>
    <x v="300"/>
    <x v="0"/>
    <s v="United States"/>
    <x v="529"/>
    <x v="1"/>
    <x v="627"/>
    <x v="1"/>
    <x v="1205"/>
    <x v="1"/>
    <x v="14"/>
    <x v="1181"/>
    <x v="6074"/>
    <x v="3"/>
    <x v="0"/>
    <x v="7436"/>
  </r>
  <r>
    <n v="9803"/>
    <x v="4923"/>
    <x v="1"/>
    <x v="1074"/>
    <x v="532"/>
    <x v="0"/>
    <s v="PJ-19015"/>
    <x v="307"/>
    <x v="0"/>
    <s v="United States"/>
    <x v="20"/>
    <x v="15"/>
    <x v="23"/>
    <x v="3"/>
    <x v="73"/>
    <x v="1"/>
    <x v="8"/>
    <x v="73"/>
    <x v="5353"/>
    <x v="0"/>
    <x v="2"/>
    <x v="7437"/>
  </r>
  <r>
    <n v="9804"/>
    <x v="4923"/>
    <x v="1"/>
    <x v="1074"/>
    <x v="532"/>
    <x v="0"/>
    <s v="PJ-19015"/>
    <x v="307"/>
    <x v="0"/>
    <s v="United States"/>
    <x v="20"/>
    <x v="15"/>
    <x v="23"/>
    <x v="3"/>
    <x v="1236"/>
    <x v="2"/>
    <x v="7"/>
    <x v="1210"/>
    <x v="4472"/>
    <x v="7"/>
    <x v="0"/>
    <x v="5273"/>
  </r>
  <r>
    <n v="9805"/>
    <x v="4923"/>
    <x v="1"/>
    <x v="1074"/>
    <x v="532"/>
    <x v="0"/>
    <s v="PJ-19015"/>
    <x v="307"/>
    <x v="0"/>
    <s v="United States"/>
    <x v="20"/>
    <x v="15"/>
    <x v="23"/>
    <x v="3"/>
    <x v="1256"/>
    <x v="0"/>
    <x v="5"/>
    <x v="1231"/>
    <x v="1576"/>
    <x v="7"/>
    <x v="0"/>
    <x v="7438"/>
  </r>
  <r>
    <n v="9806"/>
    <x v="4924"/>
    <x v="0"/>
    <x v="147"/>
    <x v="936"/>
    <x v="1"/>
    <s v="AP-10720"/>
    <x v="399"/>
    <x v="2"/>
    <s v="United States"/>
    <x v="2"/>
    <x v="2"/>
    <x v="2"/>
    <x v="0"/>
    <x v="1146"/>
    <x v="0"/>
    <x v="5"/>
    <x v="1125"/>
    <x v="6075"/>
    <x v="0"/>
    <x v="2"/>
    <x v="7439"/>
  </r>
  <r>
    <n v="9807"/>
    <x v="4924"/>
    <x v="0"/>
    <x v="147"/>
    <x v="936"/>
    <x v="1"/>
    <s v="AP-10720"/>
    <x v="399"/>
    <x v="2"/>
    <s v="United States"/>
    <x v="2"/>
    <x v="2"/>
    <x v="2"/>
    <x v="0"/>
    <x v="1224"/>
    <x v="1"/>
    <x v="8"/>
    <x v="1199"/>
    <x v="6076"/>
    <x v="8"/>
    <x v="6"/>
    <x v="7440"/>
  </r>
  <r>
    <n v="9808"/>
    <x v="4925"/>
    <x v="3"/>
    <x v="944"/>
    <x v="608"/>
    <x v="0"/>
    <s v="JW-15955"/>
    <x v="527"/>
    <x v="0"/>
    <s v="United States"/>
    <x v="253"/>
    <x v="3"/>
    <x v="313"/>
    <x v="0"/>
    <x v="64"/>
    <x v="0"/>
    <x v="1"/>
    <x v="64"/>
    <x v="968"/>
    <x v="4"/>
    <x v="2"/>
    <x v="1003"/>
  </r>
  <r>
    <n v="9809"/>
    <x v="4926"/>
    <x v="3"/>
    <x v="246"/>
    <x v="239"/>
    <x v="1"/>
    <s v="PT-19090"/>
    <x v="690"/>
    <x v="0"/>
    <s v="United States"/>
    <x v="22"/>
    <x v="10"/>
    <x v="36"/>
    <x v="2"/>
    <x v="1085"/>
    <x v="1"/>
    <x v="8"/>
    <x v="1066"/>
    <x v="6077"/>
    <x v="0"/>
    <x v="3"/>
    <x v="7441"/>
  </r>
  <r>
    <n v="9810"/>
    <x v="4927"/>
    <x v="2"/>
    <x v="845"/>
    <x v="193"/>
    <x v="0"/>
    <s v="TB-21595"/>
    <x v="180"/>
    <x v="0"/>
    <s v="United States"/>
    <x v="32"/>
    <x v="21"/>
    <x v="40"/>
    <x v="1"/>
    <x v="88"/>
    <x v="1"/>
    <x v="10"/>
    <x v="88"/>
    <x v="233"/>
    <x v="2"/>
    <x v="2"/>
    <x v="1446"/>
  </r>
  <r>
    <n v="9811"/>
    <x v="4927"/>
    <x v="2"/>
    <x v="845"/>
    <x v="193"/>
    <x v="0"/>
    <s v="TB-21595"/>
    <x v="180"/>
    <x v="0"/>
    <s v="United States"/>
    <x v="32"/>
    <x v="21"/>
    <x v="40"/>
    <x v="1"/>
    <x v="978"/>
    <x v="1"/>
    <x v="6"/>
    <x v="962"/>
    <x v="6078"/>
    <x v="4"/>
    <x v="2"/>
    <x v="7442"/>
  </r>
  <r>
    <n v="9812"/>
    <x v="4928"/>
    <x v="0"/>
    <x v="581"/>
    <x v="724"/>
    <x v="2"/>
    <s v="CB-12025"/>
    <x v="90"/>
    <x v="0"/>
    <s v="United States"/>
    <x v="522"/>
    <x v="30"/>
    <x v="619"/>
    <x v="3"/>
    <x v="1414"/>
    <x v="1"/>
    <x v="10"/>
    <x v="1392"/>
    <x v="243"/>
    <x v="4"/>
    <x v="0"/>
    <x v="245"/>
  </r>
  <r>
    <n v="9813"/>
    <x v="4928"/>
    <x v="0"/>
    <x v="581"/>
    <x v="724"/>
    <x v="2"/>
    <s v="CB-12025"/>
    <x v="90"/>
    <x v="0"/>
    <s v="United States"/>
    <x v="522"/>
    <x v="30"/>
    <x v="619"/>
    <x v="3"/>
    <x v="332"/>
    <x v="1"/>
    <x v="6"/>
    <x v="328"/>
    <x v="1637"/>
    <x v="1"/>
    <x v="0"/>
    <x v="5361"/>
  </r>
  <r>
    <n v="9814"/>
    <x v="4928"/>
    <x v="0"/>
    <x v="581"/>
    <x v="724"/>
    <x v="2"/>
    <s v="CB-12025"/>
    <x v="90"/>
    <x v="0"/>
    <s v="United States"/>
    <x v="522"/>
    <x v="30"/>
    <x v="619"/>
    <x v="3"/>
    <x v="839"/>
    <x v="1"/>
    <x v="10"/>
    <x v="825"/>
    <x v="2929"/>
    <x v="2"/>
    <x v="0"/>
    <x v="3261"/>
  </r>
  <r>
    <n v="9815"/>
    <x v="4928"/>
    <x v="0"/>
    <x v="581"/>
    <x v="724"/>
    <x v="2"/>
    <s v="CB-12025"/>
    <x v="90"/>
    <x v="0"/>
    <s v="United States"/>
    <x v="522"/>
    <x v="30"/>
    <x v="619"/>
    <x v="3"/>
    <x v="1399"/>
    <x v="1"/>
    <x v="8"/>
    <x v="1377"/>
    <x v="6079"/>
    <x v="2"/>
    <x v="0"/>
    <x v="7443"/>
  </r>
  <r>
    <n v="9816"/>
    <x v="4929"/>
    <x v="1"/>
    <x v="1214"/>
    <x v="888"/>
    <x v="1"/>
    <s v="AG-10495"/>
    <x v="122"/>
    <x v="1"/>
    <s v="United States"/>
    <x v="84"/>
    <x v="2"/>
    <x v="104"/>
    <x v="0"/>
    <x v="1323"/>
    <x v="1"/>
    <x v="10"/>
    <x v="1300"/>
    <x v="4259"/>
    <x v="3"/>
    <x v="2"/>
    <x v="4974"/>
  </r>
  <r>
    <n v="9817"/>
    <x v="4929"/>
    <x v="1"/>
    <x v="1214"/>
    <x v="888"/>
    <x v="1"/>
    <s v="AG-10495"/>
    <x v="122"/>
    <x v="1"/>
    <s v="United States"/>
    <x v="84"/>
    <x v="2"/>
    <x v="104"/>
    <x v="0"/>
    <x v="765"/>
    <x v="1"/>
    <x v="4"/>
    <x v="757"/>
    <x v="6080"/>
    <x v="4"/>
    <x v="2"/>
    <x v="7444"/>
  </r>
  <r>
    <n v="9818"/>
    <x v="4929"/>
    <x v="1"/>
    <x v="1214"/>
    <x v="888"/>
    <x v="1"/>
    <s v="AG-10495"/>
    <x v="122"/>
    <x v="1"/>
    <s v="United States"/>
    <x v="84"/>
    <x v="2"/>
    <x v="104"/>
    <x v="0"/>
    <x v="1435"/>
    <x v="0"/>
    <x v="5"/>
    <x v="1414"/>
    <x v="6081"/>
    <x v="3"/>
    <x v="2"/>
    <x v="7445"/>
  </r>
  <r>
    <n v="9819"/>
    <x v="4929"/>
    <x v="1"/>
    <x v="1214"/>
    <x v="888"/>
    <x v="1"/>
    <s v="AG-10495"/>
    <x v="122"/>
    <x v="1"/>
    <s v="United States"/>
    <x v="84"/>
    <x v="2"/>
    <x v="104"/>
    <x v="0"/>
    <x v="449"/>
    <x v="1"/>
    <x v="6"/>
    <x v="444"/>
    <x v="3079"/>
    <x v="0"/>
    <x v="2"/>
    <x v="3450"/>
  </r>
  <r>
    <n v="9820"/>
    <x v="4929"/>
    <x v="1"/>
    <x v="1214"/>
    <x v="888"/>
    <x v="1"/>
    <s v="AG-10495"/>
    <x v="122"/>
    <x v="1"/>
    <s v="United States"/>
    <x v="84"/>
    <x v="2"/>
    <x v="104"/>
    <x v="0"/>
    <x v="1550"/>
    <x v="1"/>
    <x v="2"/>
    <x v="1529"/>
    <x v="6082"/>
    <x v="1"/>
    <x v="2"/>
    <x v="7446"/>
  </r>
  <r>
    <n v="9821"/>
    <x v="4929"/>
    <x v="1"/>
    <x v="1214"/>
    <x v="888"/>
    <x v="1"/>
    <s v="AG-10495"/>
    <x v="122"/>
    <x v="1"/>
    <s v="United States"/>
    <x v="84"/>
    <x v="2"/>
    <x v="104"/>
    <x v="0"/>
    <x v="1737"/>
    <x v="1"/>
    <x v="10"/>
    <x v="1717"/>
    <x v="3085"/>
    <x v="12"/>
    <x v="2"/>
    <x v="3460"/>
  </r>
  <r>
    <n v="9822"/>
    <x v="4929"/>
    <x v="1"/>
    <x v="1214"/>
    <x v="888"/>
    <x v="1"/>
    <s v="AG-10495"/>
    <x v="122"/>
    <x v="1"/>
    <s v="United States"/>
    <x v="84"/>
    <x v="2"/>
    <x v="104"/>
    <x v="0"/>
    <x v="471"/>
    <x v="1"/>
    <x v="8"/>
    <x v="467"/>
    <x v="3594"/>
    <x v="0"/>
    <x v="6"/>
    <x v="6858"/>
  </r>
  <r>
    <n v="9823"/>
    <x v="4930"/>
    <x v="2"/>
    <x v="860"/>
    <x v="1326"/>
    <x v="1"/>
    <s v="BD-11605"/>
    <x v="205"/>
    <x v="0"/>
    <s v="United States"/>
    <x v="8"/>
    <x v="1"/>
    <x v="34"/>
    <x v="1"/>
    <x v="543"/>
    <x v="1"/>
    <x v="9"/>
    <x v="538"/>
    <x v="6083"/>
    <x v="1"/>
    <x v="0"/>
    <x v="7447"/>
  </r>
  <r>
    <n v="9824"/>
    <x v="4930"/>
    <x v="2"/>
    <x v="860"/>
    <x v="1326"/>
    <x v="1"/>
    <s v="BD-11605"/>
    <x v="205"/>
    <x v="0"/>
    <s v="United States"/>
    <x v="8"/>
    <x v="1"/>
    <x v="34"/>
    <x v="1"/>
    <x v="1090"/>
    <x v="1"/>
    <x v="10"/>
    <x v="1071"/>
    <x v="1663"/>
    <x v="1"/>
    <x v="0"/>
    <x v="1761"/>
  </r>
  <r>
    <n v="9825"/>
    <x v="4930"/>
    <x v="2"/>
    <x v="860"/>
    <x v="1326"/>
    <x v="1"/>
    <s v="BD-11605"/>
    <x v="205"/>
    <x v="0"/>
    <s v="United States"/>
    <x v="8"/>
    <x v="1"/>
    <x v="34"/>
    <x v="1"/>
    <x v="78"/>
    <x v="1"/>
    <x v="8"/>
    <x v="78"/>
    <x v="329"/>
    <x v="4"/>
    <x v="2"/>
    <x v="7448"/>
  </r>
  <r>
    <n v="9826"/>
    <x v="4930"/>
    <x v="2"/>
    <x v="860"/>
    <x v="1326"/>
    <x v="1"/>
    <s v="BD-11605"/>
    <x v="205"/>
    <x v="0"/>
    <s v="United States"/>
    <x v="8"/>
    <x v="1"/>
    <x v="34"/>
    <x v="1"/>
    <x v="612"/>
    <x v="1"/>
    <x v="8"/>
    <x v="607"/>
    <x v="6084"/>
    <x v="1"/>
    <x v="2"/>
    <x v="7449"/>
  </r>
  <r>
    <n v="9827"/>
    <x v="4930"/>
    <x v="2"/>
    <x v="860"/>
    <x v="1326"/>
    <x v="1"/>
    <s v="BD-11605"/>
    <x v="205"/>
    <x v="0"/>
    <s v="United States"/>
    <x v="8"/>
    <x v="1"/>
    <x v="34"/>
    <x v="1"/>
    <x v="1225"/>
    <x v="0"/>
    <x v="1"/>
    <x v="1200"/>
    <x v="2468"/>
    <x v="4"/>
    <x v="2"/>
    <x v="2701"/>
  </r>
  <r>
    <n v="9828"/>
    <x v="4931"/>
    <x v="3"/>
    <x v="249"/>
    <x v="356"/>
    <x v="1"/>
    <s v="JS-15685"/>
    <x v="40"/>
    <x v="1"/>
    <s v="United States"/>
    <x v="20"/>
    <x v="15"/>
    <x v="45"/>
    <x v="3"/>
    <x v="557"/>
    <x v="1"/>
    <x v="4"/>
    <x v="551"/>
    <x v="2396"/>
    <x v="0"/>
    <x v="0"/>
    <x v="2608"/>
  </r>
  <r>
    <n v="9829"/>
    <x v="4931"/>
    <x v="3"/>
    <x v="249"/>
    <x v="356"/>
    <x v="1"/>
    <s v="JS-15685"/>
    <x v="40"/>
    <x v="1"/>
    <s v="United States"/>
    <x v="20"/>
    <x v="15"/>
    <x v="45"/>
    <x v="3"/>
    <x v="544"/>
    <x v="1"/>
    <x v="8"/>
    <x v="539"/>
    <x v="5668"/>
    <x v="1"/>
    <x v="2"/>
    <x v="7450"/>
  </r>
  <r>
    <n v="9830"/>
    <x v="4932"/>
    <x v="3"/>
    <x v="11"/>
    <x v="989"/>
    <x v="1"/>
    <s v="NF-18385"/>
    <x v="173"/>
    <x v="0"/>
    <s v="United States"/>
    <x v="35"/>
    <x v="3"/>
    <x v="43"/>
    <x v="0"/>
    <x v="38"/>
    <x v="0"/>
    <x v="1"/>
    <x v="38"/>
    <x v="2516"/>
    <x v="1"/>
    <x v="2"/>
    <x v="7451"/>
  </r>
  <r>
    <n v="9831"/>
    <x v="4933"/>
    <x v="2"/>
    <x v="757"/>
    <x v="574"/>
    <x v="0"/>
    <s v="SC-20305"/>
    <x v="253"/>
    <x v="0"/>
    <s v="United States"/>
    <x v="486"/>
    <x v="5"/>
    <x v="580"/>
    <x v="2"/>
    <x v="1336"/>
    <x v="2"/>
    <x v="11"/>
    <x v="1312"/>
    <x v="1895"/>
    <x v="4"/>
    <x v="2"/>
    <x v="7452"/>
  </r>
  <r>
    <n v="9832"/>
    <x v="4933"/>
    <x v="2"/>
    <x v="757"/>
    <x v="574"/>
    <x v="0"/>
    <s v="SC-20305"/>
    <x v="253"/>
    <x v="0"/>
    <s v="United States"/>
    <x v="486"/>
    <x v="5"/>
    <x v="580"/>
    <x v="2"/>
    <x v="50"/>
    <x v="0"/>
    <x v="5"/>
    <x v="50"/>
    <x v="6085"/>
    <x v="3"/>
    <x v="7"/>
    <x v="7453"/>
  </r>
  <r>
    <n v="9833"/>
    <x v="4934"/>
    <x v="2"/>
    <x v="598"/>
    <x v="707"/>
    <x v="0"/>
    <s v="GA-14515"/>
    <x v="654"/>
    <x v="0"/>
    <s v="United States"/>
    <x v="61"/>
    <x v="5"/>
    <x v="77"/>
    <x v="2"/>
    <x v="1050"/>
    <x v="1"/>
    <x v="10"/>
    <x v="1030"/>
    <x v="2217"/>
    <x v="7"/>
    <x v="2"/>
    <x v="7454"/>
  </r>
  <r>
    <n v="9834"/>
    <x v="4935"/>
    <x v="3"/>
    <x v="32"/>
    <x v="184"/>
    <x v="1"/>
    <s v="CY-12745"/>
    <x v="388"/>
    <x v="1"/>
    <s v="United States"/>
    <x v="24"/>
    <x v="24"/>
    <x v="157"/>
    <x v="3"/>
    <x v="265"/>
    <x v="2"/>
    <x v="11"/>
    <x v="262"/>
    <x v="6086"/>
    <x v="3"/>
    <x v="2"/>
    <x v="7455"/>
  </r>
  <r>
    <n v="9835"/>
    <x v="4936"/>
    <x v="0"/>
    <x v="1155"/>
    <x v="1107"/>
    <x v="2"/>
    <s v="WB-21850"/>
    <x v="576"/>
    <x v="0"/>
    <s v="United States"/>
    <x v="189"/>
    <x v="5"/>
    <x v="628"/>
    <x v="2"/>
    <x v="1457"/>
    <x v="0"/>
    <x v="5"/>
    <x v="1434"/>
    <x v="6087"/>
    <x v="4"/>
    <x v="7"/>
    <x v="7456"/>
  </r>
  <r>
    <n v="9836"/>
    <x v="4936"/>
    <x v="0"/>
    <x v="1155"/>
    <x v="1107"/>
    <x v="2"/>
    <s v="WB-21850"/>
    <x v="576"/>
    <x v="0"/>
    <s v="United States"/>
    <x v="189"/>
    <x v="5"/>
    <x v="628"/>
    <x v="2"/>
    <x v="800"/>
    <x v="1"/>
    <x v="8"/>
    <x v="790"/>
    <x v="6088"/>
    <x v="0"/>
    <x v="3"/>
    <x v="7457"/>
  </r>
  <r>
    <n v="9837"/>
    <x v="4937"/>
    <x v="0"/>
    <x v="477"/>
    <x v="152"/>
    <x v="1"/>
    <s v="DL-12865"/>
    <x v="297"/>
    <x v="0"/>
    <s v="United States"/>
    <x v="85"/>
    <x v="1"/>
    <x v="106"/>
    <x v="1"/>
    <x v="834"/>
    <x v="1"/>
    <x v="10"/>
    <x v="821"/>
    <x v="2943"/>
    <x v="2"/>
    <x v="0"/>
    <x v="7458"/>
  </r>
  <r>
    <n v="9838"/>
    <x v="4937"/>
    <x v="0"/>
    <x v="477"/>
    <x v="152"/>
    <x v="1"/>
    <s v="DL-12865"/>
    <x v="297"/>
    <x v="0"/>
    <s v="United States"/>
    <x v="85"/>
    <x v="1"/>
    <x v="106"/>
    <x v="1"/>
    <x v="429"/>
    <x v="1"/>
    <x v="2"/>
    <x v="424"/>
    <x v="461"/>
    <x v="0"/>
    <x v="0"/>
    <x v="472"/>
  </r>
  <r>
    <n v="9839"/>
    <x v="4937"/>
    <x v="0"/>
    <x v="477"/>
    <x v="152"/>
    <x v="1"/>
    <s v="DL-12865"/>
    <x v="297"/>
    <x v="0"/>
    <s v="United States"/>
    <x v="85"/>
    <x v="1"/>
    <x v="106"/>
    <x v="1"/>
    <x v="1140"/>
    <x v="1"/>
    <x v="2"/>
    <x v="1119"/>
    <x v="1393"/>
    <x v="7"/>
    <x v="0"/>
    <x v="7459"/>
  </r>
  <r>
    <n v="9840"/>
    <x v="4937"/>
    <x v="0"/>
    <x v="477"/>
    <x v="152"/>
    <x v="1"/>
    <s v="DL-12865"/>
    <x v="297"/>
    <x v="0"/>
    <s v="United States"/>
    <x v="85"/>
    <x v="1"/>
    <x v="106"/>
    <x v="1"/>
    <x v="1687"/>
    <x v="2"/>
    <x v="16"/>
    <x v="1666"/>
    <x v="5478"/>
    <x v="1"/>
    <x v="2"/>
    <x v="6624"/>
  </r>
  <r>
    <n v="9841"/>
    <x v="4937"/>
    <x v="0"/>
    <x v="477"/>
    <x v="152"/>
    <x v="1"/>
    <s v="DL-12865"/>
    <x v="297"/>
    <x v="0"/>
    <s v="United States"/>
    <x v="85"/>
    <x v="1"/>
    <x v="106"/>
    <x v="1"/>
    <x v="1709"/>
    <x v="2"/>
    <x v="7"/>
    <x v="1689"/>
    <x v="6089"/>
    <x v="8"/>
    <x v="2"/>
    <x v="7460"/>
  </r>
  <r>
    <n v="9842"/>
    <x v="4937"/>
    <x v="0"/>
    <x v="477"/>
    <x v="152"/>
    <x v="1"/>
    <s v="DL-12865"/>
    <x v="297"/>
    <x v="0"/>
    <s v="United States"/>
    <x v="85"/>
    <x v="1"/>
    <x v="106"/>
    <x v="1"/>
    <x v="826"/>
    <x v="1"/>
    <x v="6"/>
    <x v="814"/>
    <x v="1784"/>
    <x v="0"/>
    <x v="0"/>
    <x v="6613"/>
  </r>
  <r>
    <n v="9843"/>
    <x v="4937"/>
    <x v="0"/>
    <x v="477"/>
    <x v="152"/>
    <x v="1"/>
    <s v="DL-12865"/>
    <x v="297"/>
    <x v="0"/>
    <s v="United States"/>
    <x v="85"/>
    <x v="1"/>
    <x v="106"/>
    <x v="1"/>
    <x v="662"/>
    <x v="0"/>
    <x v="1"/>
    <x v="656"/>
    <x v="5019"/>
    <x v="4"/>
    <x v="2"/>
    <x v="7461"/>
  </r>
  <r>
    <n v="9844"/>
    <x v="4938"/>
    <x v="2"/>
    <x v="561"/>
    <x v="104"/>
    <x v="2"/>
    <s v="RE-19450"/>
    <x v="681"/>
    <x v="0"/>
    <s v="United States"/>
    <x v="27"/>
    <x v="10"/>
    <x v="67"/>
    <x v="2"/>
    <x v="1140"/>
    <x v="1"/>
    <x v="2"/>
    <x v="1119"/>
    <x v="801"/>
    <x v="4"/>
    <x v="2"/>
    <x v="826"/>
  </r>
  <r>
    <n v="9845"/>
    <x v="4938"/>
    <x v="2"/>
    <x v="561"/>
    <x v="104"/>
    <x v="2"/>
    <s v="RE-19450"/>
    <x v="681"/>
    <x v="0"/>
    <s v="United States"/>
    <x v="27"/>
    <x v="10"/>
    <x v="67"/>
    <x v="2"/>
    <x v="504"/>
    <x v="0"/>
    <x v="5"/>
    <x v="499"/>
    <x v="6090"/>
    <x v="3"/>
    <x v="7"/>
    <x v="7462"/>
  </r>
  <r>
    <n v="9846"/>
    <x v="4938"/>
    <x v="2"/>
    <x v="561"/>
    <x v="104"/>
    <x v="2"/>
    <s v="RE-19450"/>
    <x v="681"/>
    <x v="0"/>
    <s v="United States"/>
    <x v="27"/>
    <x v="10"/>
    <x v="67"/>
    <x v="2"/>
    <x v="1125"/>
    <x v="1"/>
    <x v="4"/>
    <x v="1104"/>
    <x v="6091"/>
    <x v="1"/>
    <x v="2"/>
    <x v="7463"/>
  </r>
  <r>
    <n v="9847"/>
    <x v="4939"/>
    <x v="3"/>
    <x v="264"/>
    <x v="842"/>
    <x v="0"/>
    <s v="MH-17290"/>
    <x v="762"/>
    <x v="2"/>
    <s v="United States"/>
    <x v="1"/>
    <x v="1"/>
    <x v="141"/>
    <x v="1"/>
    <x v="22"/>
    <x v="1"/>
    <x v="9"/>
    <x v="22"/>
    <x v="2526"/>
    <x v="2"/>
    <x v="0"/>
    <x v="2770"/>
  </r>
  <r>
    <n v="9848"/>
    <x v="4939"/>
    <x v="3"/>
    <x v="264"/>
    <x v="842"/>
    <x v="0"/>
    <s v="MH-17290"/>
    <x v="762"/>
    <x v="2"/>
    <s v="United States"/>
    <x v="1"/>
    <x v="1"/>
    <x v="141"/>
    <x v="1"/>
    <x v="743"/>
    <x v="0"/>
    <x v="5"/>
    <x v="734"/>
    <x v="6092"/>
    <x v="2"/>
    <x v="0"/>
    <x v="7464"/>
  </r>
  <r>
    <n v="9849"/>
    <x v="4939"/>
    <x v="3"/>
    <x v="264"/>
    <x v="842"/>
    <x v="0"/>
    <s v="MH-17290"/>
    <x v="762"/>
    <x v="2"/>
    <s v="United States"/>
    <x v="1"/>
    <x v="1"/>
    <x v="141"/>
    <x v="1"/>
    <x v="805"/>
    <x v="1"/>
    <x v="8"/>
    <x v="795"/>
    <x v="5442"/>
    <x v="2"/>
    <x v="2"/>
    <x v="6570"/>
  </r>
  <r>
    <n v="9850"/>
    <x v="4940"/>
    <x v="2"/>
    <x v="791"/>
    <x v="1220"/>
    <x v="1"/>
    <s v="EH-13765"/>
    <x v="553"/>
    <x v="1"/>
    <s v="United States"/>
    <x v="529"/>
    <x v="1"/>
    <x v="627"/>
    <x v="1"/>
    <x v="1571"/>
    <x v="1"/>
    <x v="6"/>
    <x v="1553"/>
    <x v="2010"/>
    <x v="0"/>
    <x v="0"/>
    <x v="3766"/>
  </r>
  <r>
    <n v="9851"/>
    <x v="4941"/>
    <x v="0"/>
    <x v="440"/>
    <x v="1238"/>
    <x v="1"/>
    <s v="EH-13765"/>
    <x v="553"/>
    <x v="1"/>
    <s v="United States"/>
    <x v="20"/>
    <x v="15"/>
    <x v="29"/>
    <x v="3"/>
    <x v="545"/>
    <x v="0"/>
    <x v="5"/>
    <x v="540"/>
    <x v="2391"/>
    <x v="0"/>
    <x v="0"/>
    <x v="3824"/>
  </r>
  <r>
    <n v="9852"/>
    <x v="4941"/>
    <x v="0"/>
    <x v="440"/>
    <x v="1238"/>
    <x v="1"/>
    <s v="EH-13765"/>
    <x v="553"/>
    <x v="1"/>
    <s v="United States"/>
    <x v="20"/>
    <x v="15"/>
    <x v="29"/>
    <x v="3"/>
    <x v="443"/>
    <x v="1"/>
    <x v="8"/>
    <x v="438"/>
    <x v="3476"/>
    <x v="1"/>
    <x v="2"/>
    <x v="3951"/>
  </r>
  <r>
    <n v="9853"/>
    <x v="4941"/>
    <x v="0"/>
    <x v="440"/>
    <x v="1238"/>
    <x v="1"/>
    <s v="EH-13765"/>
    <x v="553"/>
    <x v="1"/>
    <s v="United States"/>
    <x v="20"/>
    <x v="15"/>
    <x v="29"/>
    <x v="3"/>
    <x v="1221"/>
    <x v="1"/>
    <x v="10"/>
    <x v="1196"/>
    <x v="1733"/>
    <x v="0"/>
    <x v="0"/>
    <x v="1839"/>
  </r>
  <r>
    <n v="9854"/>
    <x v="4941"/>
    <x v="0"/>
    <x v="440"/>
    <x v="1238"/>
    <x v="1"/>
    <s v="EH-13765"/>
    <x v="553"/>
    <x v="1"/>
    <s v="United States"/>
    <x v="20"/>
    <x v="15"/>
    <x v="29"/>
    <x v="3"/>
    <x v="592"/>
    <x v="0"/>
    <x v="5"/>
    <x v="587"/>
    <x v="6093"/>
    <x v="2"/>
    <x v="0"/>
    <x v="7465"/>
  </r>
  <r>
    <n v="9855"/>
    <x v="4942"/>
    <x v="3"/>
    <x v="249"/>
    <x v="266"/>
    <x v="1"/>
    <s v="GA-14515"/>
    <x v="654"/>
    <x v="0"/>
    <s v="United States"/>
    <x v="8"/>
    <x v="1"/>
    <x v="9"/>
    <x v="1"/>
    <x v="1598"/>
    <x v="0"/>
    <x v="5"/>
    <x v="1581"/>
    <x v="6094"/>
    <x v="4"/>
    <x v="0"/>
    <x v="7466"/>
  </r>
  <r>
    <n v="9856"/>
    <x v="4942"/>
    <x v="3"/>
    <x v="249"/>
    <x v="266"/>
    <x v="1"/>
    <s v="GA-14515"/>
    <x v="654"/>
    <x v="0"/>
    <s v="United States"/>
    <x v="8"/>
    <x v="1"/>
    <x v="9"/>
    <x v="1"/>
    <x v="1493"/>
    <x v="1"/>
    <x v="10"/>
    <x v="1472"/>
    <x v="335"/>
    <x v="0"/>
    <x v="0"/>
    <x v="342"/>
  </r>
  <r>
    <n v="9857"/>
    <x v="4943"/>
    <x v="2"/>
    <x v="1232"/>
    <x v="193"/>
    <x v="1"/>
    <s v="GA-14515"/>
    <x v="654"/>
    <x v="0"/>
    <s v="United States"/>
    <x v="38"/>
    <x v="32"/>
    <x v="112"/>
    <x v="0"/>
    <x v="57"/>
    <x v="1"/>
    <x v="10"/>
    <x v="57"/>
    <x v="2908"/>
    <x v="5"/>
    <x v="0"/>
    <x v="7467"/>
  </r>
  <r>
    <n v="9858"/>
    <x v="4944"/>
    <x v="1"/>
    <x v="514"/>
    <x v="803"/>
    <x v="1"/>
    <s v="EB-13840"/>
    <x v="225"/>
    <x v="1"/>
    <s v="United States"/>
    <x v="4"/>
    <x v="4"/>
    <x v="5"/>
    <x v="1"/>
    <x v="411"/>
    <x v="0"/>
    <x v="3"/>
    <x v="406"/>
    <x v="6095"/>
    <x v="8"/>
    <x v="0"/>
    <x v="7468"/>
  </r>
  <r>
    <n v="9859"/>
    <x v="4945"/>
    <x v="3"/>
    <x v="424"/>
    <x v="1327"/>
    <x v="1"/>
    <s v="HR-14770"/>
    <x v="367"/>
    <x v="2"/>
    <s v="United States"/>
    <x v="102"/>
    <x v="14"/>
    <x v="237"/>
    <x v="2"/>
    <x v="146"/>
    <x v="1"/>
    <x v="4"/>
    <x v="146"/>
    <x v="4005"/>
    <x v="2"/>
    <x v="0"/>
    <x v="4634"/>
  </r>
  <r>
    <n v="9860"/>
    <x v="4945"/>
    <x v="3"/>
    <x v="424"/>
    <x v="1327"/>
    <x v="1"/>
    <s v="HR-14770"/>
    <x v="367"/>
    <x v="2"/>
    <s v="United States"/>
    <x v="102"/>
    <x v="14"/>
    <x v="237"/>
    <x v="2"/>
    <x v="242"/>
    <x v="1"/>
    <x v="13"/>
    <x v="240"/>
    <x v="2182"/>
    <x v="0"/>
    <x v="0"/>
    <x v="7469"/>
  </r>
  <r>
    <n v="9861"/>
    <x v="4945"/>
    <x v="3"/>
    <x v="424"/>
    <x v="1327"/>
    <x v="1"/>
    <s v="HR-14770"/>
    <x v="367"/>
    <x v="2"/>
    <s v="United States"/>
    <x v="102"/>
    <x v="14"/>
    <x v="237"/>
    <x v="2"/>
    <x v="1049"/>
    <x v="2"/>
    <x v="7"/>
    <x v="1029"/>
    <x v="766"/>
    <x v="4"/>
    <x v="0"/>
    <x v="4894"/>
  </r>
  <r>
    <n v="9862"/>
    <x v="4945"/>
    <x v="3"/>
    <x v="424"/>
    <x v="1327"/>
    <x v="1"/>
    <s v="HR-14770"/>
    <x v="367"/>
    <x v="2"/>
    <s v="United States"/>
    <x v="102"/>
    <x v="14"/>
    <x v="237"/>
    <x v="2"/>
    <x v="1190"/>
    <x v="1"/>
    <x v="4"/>
    <x v="33"/>
    <x v="2572"/>
    <x v="0"/>
    <x v="0"/>
    <x v="7470"/>
  </r>
  <r>
    <n v="9863"/>
    <x v="4945"/>
    <x v="3"/>
    <x v="424"/>
    <x v="1327"/>
    <x v="1"/>
    <s v="HR-14770"/>
    <x v="367"/>
    <x v="2"/>
    <s v="United States"/>
    <x v="102"/>
    <x v="14"/>
    <x v="237"/>
    <x v="2"/>
    <x v="427"/>
    <x v="2"/>
    <x v="11"/>
    <x v="422"/>
    <x v="6096"/>
    <x v="4"/>
    <x v="0"/>
    <x v="7471"/>
  </r>
  <r>
    <n v="9864"/>
    <x v="4945"/>
    <x v="3"/>
    <x v="424"/>
    <x v="1327"/>
    <x v="1"/>
    <s v="HR-14770"/>
    <x v="367"/>
    <x v="2"/>
    <s v="United States"/>
    <x v="102"/>
    <x v="14"/>
    <x v="237"/>
    <x v="2"/>
    <x v="752"/>
    <x v="1"/>
    <x v="10"/>
    <x v="743"/>
    <x v="1189"/>
    <x v="7"/>
    <x v="0"/>
    <x v="1235"/>
  </r>
  <r>
    <n v="9865"/>
    <x v="4945"/>
    <x v="3"/>
    <x v="424"/>
    <x v="1327"/>
    <x v="1"/>
    <s v="HR-14770"/>
    <x v="367"/>
    <x v="2"/>
    <s v="United States"/>
    <x v="102"/>
    <x v="14"/>
    <x v="237"/>
    <x v="2"/>
    <x v="240"/>
    <x v="2"/>
    <x v="11"/>
    <x v="238"/>
    <x v="3863"/>
    <x v="4"/>
    <x v="0"/>
    <x v="4442"/>
  </r>
  <r>
    <n v="9866"/>
    <x v="4945"/>
    <x v="3"/>
    <x v="424"/>
    <x v="1327"/>
    <x v="1"/>
    <s v="HR-14770"/>
    <x v="367"/>
    <x v="2"/>
    <s v="United States"/>
    <x v="102"/>
    <x v="14"/>
    <x v="237"/>
    <x v="2"/>
    <x v="1183"/>
    <x v="0"/>
    <x v="5"/>
    <x v="1160"/>
    <x v="1651"/>
    <x v="0"/>
    <x v="0"/>
    <x v="1748"/>
  </r>
  <r>
    <n v="9867"/>
    <x v="4946"/>
    <x v="1"/>
    <x v="514"/>
    <x v="1328"/>
    <x v="0"/>
    <s v="SM-20950"/>
    <x v="416"/>
    <x v="1"/>
    <s v="United States"/>
    <x v="20"/>
    <x v="15"/>
    <x v="29"/>
    <x v="3"/>
    <x v="1449"/>
    <x v="1"/>
    <x v="4"/>
    <x v="1427"/>
    <x v="2969"/>
    <x v="3"/>
    <x v="0"/>
    <x v="3313"/>
  </r>
  <r>
    <n v="9868"/>
    <x v="4946"/>
    <x v="1"/>
    <x v="514"/>
    <x v="1328"/>
    <x v="0"/>
    <s v="SM-20950"/>
    <x v="416"/>
    <x v="1"/>
    <s v="United States"/>
    <x v="20"/>
    <x v="15"/>
    <x v="29"/>
    <x v="3"/>
    <x v="1518"/>
    <x v="1"/>
    <x v="9"/>
    <x v="1496"/>
    <x v="2638"/>
    <x v="1"/>
    <x v="0"/>
    <x v="2910"/>
  </r>
  <r>
    <n v="9869"/>
    <x v="4947"/>
    <x v="2"/>
    <x v="301"/>
    <x v="1082"/>
    <x v="2"/>
    <s v="EA-14035"/>
    <x v="105"/>
    <x v="1"/>
    <s v="United States"/>
    <x v="530"/>
    <x v="24"/>
    <x v="629"/>
    <x v="3"/>
    <x v="592"/>
    <x v="0"/>
    <x v="5"/>
    <x v="587"/>
    <x v="4574"/>
    <x v="0"/>
    <x v="2"/>
    <x v="5407"/>
  </r>
  <r>
    <n v="9870"/>
    <x v="4947"/>
    <x v="2"/>
    <x v="301"/>
    <x v="1082"/>
    <x v="2"/>
    <s v="EA-14035"/>
    <x v="105"/>
    <x v="1"/>
    <s v="United States"/>
    <x v="530"/>
    <x v="24"/>
    <x v="629"/>
    <x v="3"/>
    <x v="1581"/>
    <x v="1"/>
    <x v="8"/>
    <x v="1563"/>
    <x v="2968"/>
    <x v="0"/>
    <x v="6"/>
    <x v="3312"/>
  </r>
  <r>
    <n v="9871"/>
    <x v="4947"/>
    <x v="2"/>
    <x v="301"/>
    <x v="1082"/>
    <x v="2"/>
    <s v="EA-14035"/>
    <x v="105"/>
    <x v="1"/>
    <s v="United States"/>
    <x v="530"/>
    <x v="24"/>
    <x v="629"/>
    <x v="3"/>
    <x v="444"/>
    <x v="1"/>
    <x v="8"/>
    <x v="439"/>
    <x v="2849"/>
    <x v="1"/>
    <x v="6"/>
    <x v="3166"/>
  </r>
  <r>
    <n v="9872"/>
    <x v="4948"/>
    <x v="3"/>
    <x v="833"/>
    <x v="299"/>
    <x v="3"/>
    <s v="MH-17455"/>
    <x v="708"/>
    <x v="0"/>
    <s v="United States"/>
    <x v="22"/>
    <x v="10"/>
    <x v="36"/>
    <x v="2"/>
    <x v="245"/>
    <x v="1"/>
    <x v="4"/>
    <x v="243"/>
    <x v="6097"/>
    <x v="0"/>
    <x v="2"/>
    <x v="7472"/>
  </r>
  <r>
    <n v="9873"/>
    <x v="4948"/>
    <x v="3"/>
    <x v="833"/>
    <x v="299"/>
    <x v="3"/>
    <s v="MH-17455"/>
    <x v="708"/>
    <x v="0"/>
    <s v="United States"/>
    <x v="22"/>
    <x v="10"/>
    <x v="36"/>
    <x v="2"/>
    <x v="787"/>
    <x v="1"/>
    <x v="6"/>
    <x v="33"/>
    <x v="3764"/>
    <x v="0"/>
    <x v="2"/>
    <x v="7473"/>
  </r>
  <r>
    <n v="9874"/>
    <x v="4949"/>
    <x v="0"/>
    <x v="107"/>
    <x v="906"/>
    <x v="1"/>
    <s v="SL-20155"/>
    <x v="359"/>
    <x v="2"/>
    <s v="United States"/>
    <x v="20"/>
    <x v="15"/>
    <x v="23"/>
    <x v="3"/>
    <x v="1516"/>
    <x v="1"/>
    <x v="10"/>
    <x v="1494"/>
    <x v="90"/>
    <x v="7"/>
    <x v="0"/>
    <x v="90"/>
  </r>
  <r>
    <n v="9875"/>
    <x v="4950"/>
    <x v="0"/>
    <x v="897"/>
    <x v="926"/>
    <x v="0"/>
    <s v="NP-18685"/>
    <x v="472"/>
    <x v="2"/>
    <s v="United States"/>
    <x v="215"/>
    <x v="24"/>
    <x v="270"/>
    <x v="3"/>
    <x v="889"/>
    <x v="1"/>
    <x v="12"/>
    <x v="873"/>
    <x v="1109"/>
    <x v="0"/>
    <x v="2"/>
    <x v="7474"/>
  </r>
  <r>
    <n v="9876"/>
    <x v="4951"/>
    <x v="1"/>
    <x v="1233"/>
    <x v="708"/>
    <x v="1"/>
    <s v="RF-19840"/>
    <x v="167"/>
    <x v="0"/>
    <s v="United States"/>
    <x v="20"/>
    <x v="15"/>
    <x v="45"/>
    <x v="3"/>
    <x v="1847"/>
    <x v="1"/>
    <x v="14"/>
    <x v="1826"/>
    <x v="6098"/>
    <x v="0"/>
    <x v="0"/>
    <x v="7475"/>
  </r>
  <r>
    <n v="9877"/>
    <x v="4952"/>
    <x v="3"/>
    <x v="693"/>
    <x v="557"/>
    <x v="2"/>
    <s v="BE-11455"/>
    <x v="534"/>
    <x v="2"/>
    <s v="United States"/>
    <x v="138"/>
    <x v="24"/>
    <x v="177"/>
    <x v="3"/>
    <x v="1244"/>
    <x v="1"/>
    <x v="4"/>
    <x v="1218"/>
    <x v="6099"/>
    <x v="4"/>
    <x v="2"/>
    <x v="7476"/>
  </r>
  <r>
    <n v="9878"/>
    <x v="4952"/>
    <x v="3"/>
    <x v="693"/>
    <x v="557"/>
    <x v="2"/>
    <s v="BE-11455"/>
    <x v="534"/>
    <x v="2"/>
    <s v="United States"/>
    <x v="138"/>
    <x v="24"/>
    <x v="177"/>
    <x v="3"/>
    <x v="1458"/>
    <x v="1"/>
    <x v="8"/>
    <x v="1435"/>
    <x v="6100"/>
    <x v="2"/>
    <x v="6"/>
    <x v="7477"/>
  </r>
  <r>
    <n v="9879"/>
    <x v="4952"/>
    <x v="3"/>
    <x v="693"/>
    <x v="557"/>
    <x v="2"/>
    <s v="BE-11455"/>
    <x v="534"/>
    <x v="2"/>
    <s v="United States"/>
    <x v="138"/>
    <x v="24"/>
    <x v="177"/>
    <x v="3"/>
    <x v="1787"/>
    <x v="2"/>
    <x v="7"/>
    <x v="1768"/>
    <x v="4457"/>
    <x v="1"/>
    <x v="10"/>
    <x v="5252"/>
  </r>
  <r>
    <n v="9880"/>
    <x v="4953"/>
    <x v="0"/>
    <x v="1036"/>
    <x v="1329"/>
    <x v="1"/>
    <s v="JK-15370"/>
    <x v="271"/>
    <x v="0"/>
    <s v="United States"/>
    <x v="20"/>
    <x v="15"/>
    <x v="45"/>
    <x v="3"/>
    <x v="955"/>
    <x v="0"/>
    <x v="1"/>
    <x v="939"/>
    <x v="6101"/>
    <x v="3"/>
    <x v="9"/>
    <x v="7478"/>
  </r>
  <r>
    <n v="9881"/>
    <x v="4954"/>
    <x v="1"/>
    <x v="352"/>
    <x v="1247"/>
    <x v="2"/>
    <s v="CC-12100"/>
    <x v="385"/>
    <x v="2"/>
    <s v="United States"/>
    <x v="138"/>
    <x v="24"/>
    <x v="177"/>
    <x v="3"/>
    <x v="258"/>
    <x v="1"/>
    <x v="10"/>
    <x v="33"/>
    <x v="633"/>
    <x v="1"/>
    <x v="2"/>
    <x v="644"/>
  </r>
  <r>
    <n v="9882"/>
    <x v="4955"/>
    <x v="2"/>
    <x v="1132"/>
    <x v="923"/>
    <x v="2"/>
    <s v="LL-16840"/>
    <x v="328"/>
    <x v="0"/>
    <s v="United States"/>
    <x v="318"/>
    <x v="32"/>
    <x v="630"/>
    <x v="0"/>
    <x v="605"/>
    <x v="1"/>
    <x v="8"/>
    <x v="600"/>
    <x v="1230"/>
    <x v="1"/>
    <x v="0"/>
    <x v="7479"/>
  </r>
  <r>
    <n v="9883"/>
    <x v="4955"/>
    <x v="2"/>
    <x v="1132"/>
    <x v="923"/>
    <x v="2"/>
    <s v="LL-16840"/>
    <x v="328"/>
    <x v="0"/>
    <s v="United States"/>
    <x v="318"/>
    <x v="32"/>
    <x v="630"/>
    <x v="0"/>
    <x v="917"/>
    <x v="2"/>
    <x v="11"/>
    <x v="900"/>
    <x v="6102"/>
    <x v="11"/>
    <x v="0"/>
    <x v="7480"/>
  </r>
  <r>
    <n v="9884"/>
    <x v="4956"/>
    <x v="2"/>
    <x v="1234"/>
    <x v="521"/>
    <x v="1"/>
    <s v="KE-16420"/>
    <x v="722"/>
    <x v="1"/>
    <s v="United States"/>
    <x v="1"/>
    <x v="1"/>
    <x v="141"/>
    <x v="1"/>
    <x v="407"/>
    <x v="1"/>
    <x v="12"/>
    <x v="33"/>
    <x v="954"/>
    <x v="0"/>
    <x v="0"/>
    <x v="7481"/>
  </r>
  <r>
    <n v="9885"/>
    <x v="4956"/>
    <x v="2"/>
    <x v="1234"/>
    <x v="521"/>
    <x v="1"/>
    <s v="KE-16420"/>
    <x v="722"/>
    <x v="1"/>
    <s v="United States"/>
    <x v="1"/>
    <x v="1"/>
    <x v="141"/>
    <x v="1"/>
    <x v="1196"/>
    <x v="2"/>
    <x v="11"/>
    <x v="1172"/>
    <x v="1038"/>
    <x v="1"/>
    <x v="0"/>
    <x v="3874"/>
  </r>
  <r>
    <n v="9886"/>
    <x v="4956"/>
    <x v="2"/>
    <x v="1234"/>
    <x v="521"/>
    <x v="1"/>
    <s v="KE-16420"/>
    <x v="722"/>
    <x v="1"/>
    <s v="United States"/>
    <x v="1"/>
    <x v="1"/>
    <x v="141"/>
    <x v="1"/>
    <x v="1105"/>
    <x v="2"/>
    <x v="11"/>
    <x v="1085"/>
    <x v="460"/>
    <x v="0"/>
    <x v="0"/>
    <x v="471"/>
  </r>
  <r>
    <n v="9887"/>
    <x v="4957"/>
    <x v="2"/>
    <x v="1213"/>
    <x v="1330"/>
    <x v="1"/>
    <s v="SG-20605"/>
    <x v="611"/>
    <x v="0"/>
    <s v="United States"/>
    <x v="240"/>
    <x v="14"/>
    <x v="376"/>
    <x v="2"/>
    <x v="494"/>
    <x v="1"/>
    <x v="13"/>
    <x v="489"/>
    <x v="4095"/>
    <x v="1"/>
    <x v="0"/>
    <x v="232"/>
  </r>
  <r>
    <n v="9888"/>
    <x v="4958"/>
    <x v="3"/>
    <x v="386"/>
    <x v="878"/>
    <x v="2"/>
    <s v="CA-12265"/>
    <x v="244"/>
    <x v="0"/>
    <s v="United States"/>
    <x v="20"/>
    <x v="15"/>
    <x v="23"/>
    <x v="3"/>
    <x v="1231"/>
    <x v="1"/>
    <x v="10"/>
    <x v="1205"/>
    <x v="745"/>
    <x v="0"/>
    <x v="0"/>
    <x v="1565"/>
  </r>
  <r>
    <n v="9889"/>
    <x v="4959"/>
    <x v="1"/>
    <x v="816"/>
    <x v="576"/>
    <x v="1"/>
    <s v="RD-19585"/>
    <x v="361"/>
    <x v="0"/>
    <s v="United States"/>
    <x v="456"/>
    <x v="15"/>
    <x v="549"/>
    <x v="3"/>
    <x v="1105"/>
    <x v="2"/>
    <x v="11"/>
    <x v="1085"/>
    <x v="3705"/>
    <x v="7"/>
    <x v="0"/>
    <x v="4237"/>
  </r>
  <r>
    <n v="9890"/>
    <x v="4960"/>
    <x v="3"/>
    <x v="498"/>
    <x v="1051"/>
    <x v="2"/>
    <s v="VG-21805"/>
    <x v="500"/>
    <x v="1"/>
    <s v="United States"/>
    <x v="80"/>
    <x v="30"/>
    <x v="100"/>
    <x v="3"/>
    <x v="1701"/>
    <x v="1"/>
    <x v="6"/>
    <x v="1681"/>
    <x v="3090"/>
    <x v="1"/>
    <x v="0"/>
    <x v="7482"/>
  </r>
  <r>
    <n v="9891"/>
    <x v="4961"/>
    <x v="0"/>
    <x v="197"/>
    <x v="1235"/>
    <x v="0"/>
    <s v="SH-19975"/>
    <x v="64"/>
    <x v="1"/>
    <s v="United States"/>
    <x v="158"/>
    <x v="6"/>
    <x v="201"/>
    <x v="2"/>
    <x v="1540"/>
    <x v="1"/>
    <x v="10"/>
    <x v="1519"/>
    <x v="6103"/>
    <x v="0"/>
    <x v="0"/>
    <x v="7483"/>
  </r>
  <r>
    <n v="9892"/>
    <x v="4961"/>
    <x v="0"/>
    <x v="197"/>
    <x v="1235"/>
    <x v="0"/>
    <s v="SH-19975"/>
    <x v="64"/>
    <x v="1"/>
    <s v="United States"/>
    <x v="158"/>
    <x v="6"/>
    <x v="201"/>
    <x v="2"/>
    <x v="936"/>
    <x v="2"/>
    <x v="11"/>
    <x v="920"/>
    <x v="6104"/>
    <x v="3"/>
    <x v="0"/>
    <x v="7484"/>
  </r>
  <r>
    <n v="9893"/>
    <x v="4961"/>
    <x v="0"/>
    <x v="197"/>
    <x v="1235"/>
    <x v="0"/>
    <s v="SH-19975"/>
    <x v="64"/>
    <x v="1"/>
    <s v="United States"/>
    <x v="158"/>
    <x v="6"/>
    <x v="201"/>
    <x v="2"/>
    <x v="476"/>
    <x v="2"/>
    <x v="7"/>
    <x v="472"/>
    <x v="6105"/>
    <x v="2"/>
    <x v="0"/>
    <x v="7485"/>
  </r>
  <r>
    <n v="9894"/>
    <x v="4961"/>
    <x v="0"/>
    <x v="197"/>
    <x v="1235"/>
    <x v="0"/>
    <s v="SH-19975"/>
    <x v="64"/>
    <x v="1"/>
    <s v="United States"/>
    <x v="158"/>
    <x v="6"/>
    <x v="201"/>
    <x v="2"/>
    <x v="1719"/>
    <x v="0"/>
    <x v="1"/>
    <x v="1697"/>
    <x v="6106"/>
    <x v="4"/>
    <x v="0"/>
    <x v="7486"/>
  </r>
  <r>
    <n v="9895"/>
    <x v="4961"/>
    <x v="0"/>
    <x v="197"/>
    <x v="1235"/>
    <x v="0"/>
    <s v="SH-19975"/>
    <x v="64"/>
    <x v="1"/>
    <s v="United States"/>
    <x v="158"/>
    <x v="6"/>
    <x v="201"/>
    <x v="2"/>
    <x v="285"/>
    <x v="0"/>
    <x v="5"/>
    <x v="282"/>
    <x v="6107"/>
    <x v="2"/>
    <x v="0"/>
    <x v="7487"/>
  </r>
  <r>
    <n v="9896"/>
    <x v="4962"/>
    <x v="2"/>
    <x v="467"/>
    <x v="511"/>
    <x v="1"/>
    <s v="MM-17920"/>
    <x v="462"/>
    <x v="0"/>
    <s v="United States"/>
    <x v="22"/>
    <x v="10"/>
    <x v="36"/>
    <x v="2"/>
    <x v="1563"/>
    <x v="2"/>
    <x v="11"/>
    <x v="1545"/>
    <x v="6108"/>
    <x v="10"/>
    <x v="2"/>
    <x v="7488"/>
  </r>
  <r>
    <n v="9897"/>
    <x v="4963"/>
    <x v="2"/>
    <x v="1103"/>
    <x v="1126"/>
    <x v="0"/>
    <s v="JF-15415"/>
    <x v="226"/>
    <x v="0"/>
    <s v="United States"/>
    <x v="22"/>
    <x v="10"/>
    <x v="155"/>
    <x v="2"/>
    <x v="1669"/>
    <x v="1"/>
    <x v="10"/>
    <x v="1648"/>
    <x v="4546"/>
    <x v="0"/>
    <x v="2"/>
    <x v="5366"/>
  </r>
  <r>
    <n v="9898"/>
    <x v="4964"/>
    <x v="0"/>
    <x v="112"/>
    <x v="891"/>
    <x v="1"/>
    <s v="LP-17095"/>
    <x v="431"/>
    <x v="0"/>
    <s v="United States"/>
    <x v="54"/>
    <x v="24"/>
    <x v="322"/>
    <x v="3"/>
    <x v="622"/>
    <x v="0"/>
    <x v="5"/>
    <x v="616"/>
    <x v="6109"/>
    <x v="1"/>
    <x v="2"/>
    <x v="7489"/>
  </r>
  <r>
    <n v="9899"/>
    <x v="4964"/>
    <x v="0"/>
    <x v="112"/>
    <x v="891"/>
    <x v="1"/>
    <s v="LP-17095"/>
    <x v="431"/>
    <x v="0"/>
    <s v="United States"/>
    <x v="54"/>
    <x v="24"/>
    <x v="322"/>
    <x v="3"/>
    <x v="1704"/>
    <x v="0"/>
    <x v="5"/>
    <x v="1684"/>
    <x v="5350"/>
    <x v="0"/>
    <x v="2"/>
    <x v="232"/>
  </r>
  <r>
    <n v="9900"/>
    <x v="4965"/>
    <x v="2"/>
    <x v="1176"/>
    <x v="860"/>
    <x v="1"/>
    <s v="MP-18175"/>
    <x v="486"/>
    <x v="2"/>
    <s v="United States"/>
    <x v="24"/>
    <x v="24"/>
    <x v="157"/>
    <x v="3"/>
    <x v="594"/>
    <x v="0"/>
    <x v="3"/>
    <x v="589"/>
    <x v="1890"/>
    <x v="7"/>
    <x v="10"/>
    <x v="7490"/>
  </r>
  <r>
    <n v="9901"/>
    <x v="4966"/>
    <x v="3"/>
    <x v="170"/>
    <x v="1171"/>
    <x v="1"/>
    <s v="SC-20845"/>
    <x v="790"/>
    <x v="0"/>
    <s v="United States"/>
    <x v="103"/>
    <x v="22"/>
    <x v="127"/>
    <x v="1"/>
    <x v="595"/>
    <x v="1"/>
    <x v="4"/>
    <x v="590"/>
    <x v="4974"/>
    <x v="1"/>
    <x v="2"/>
    <x v="5943"/>
  </r>
  <r>
    <n v="9902"/>
    <x v="4966"/>
    <x v="3"/>
    <x v="170"/>
    <x v="1171"/>
    <x v="1"/>
    <s v="SC-20845"/>
    <x v="790"/>
    <x v="0"/>
    <s v="United States"/>
    <x v="103"/>
    <x v="22"/>
    <x v="127"/>
    <x v="1"/>
    <x v="1183"/>
    <x v="0"/>
    <x v="5"/>
    <x v="1160"/>
    <x v="4915"/>
    <x v="1"/>
    <x v="2"/>
    <x v="7491"/>
  </r>
  <r>
    <n v="9903"/>
    <x v="4966"/>
    <x v="3"/>
    <x v="170"/>
    <x v="1171"/>
    <x v="1"/>
    <s v="SC-20845"/>
    <x v="790"/>
    <x v="0"/>
    <s v="United States"/>
    <x v="103"/>
    <x v="22"/>
    <x v="127"/>
    <x v="1"/>
    <x v="144"/>
    <x v="1"/>
    <x v="10"/>
    <x v="144"/>
    <x v="1407"/>
    <x v="7"/>
    <x v="2"/>
    <x v="7492"/>
  </r>
  <r>
    <n v="9904"/>
    <x v="4967"/>
    <x v="2"/>
    <x v="607"/>
    <x v="7"/>
    <x v="1"/>
    <s v="DP-13000"/>
    <x v="24"/>
    <x v="0"/>
    <s v="United States"/>
    <x v="238"/>
    <x v="5"/>
    <x v="295"/>
    <x v="2"/>
    <x v="1377"/>
    <x v="0"/>
    <x v="5"/>
    <x v="1353"/>
    <x v="6110"/>
    <x v="1"/>
    <x v="7"/>
    <x v="7493"/>
  </r>
  <r>
    <n v="9905"/>
    <x v="4967"/>
    <x v="2"/>
    <x v="607"/>
    <x v="7"/>
    <x v="1"/>
    <s v="DP-13000"/>
    <x v="24"/>
    <x v="0"/>
    <s v="United States"/>
    <x v="238"/>
    <x v="5"/>
    <x v="295"/>
    <x v="2"/>
    <x v="428"/>
    <x v="2"/>
    <x v="11"/>
    <x v="423"/>
    <x v="2506"/>
    <x v="0"/>
    <x v="2"/>
    <x v="3404"/>
  </r>
  <r>
    <n v="9906"/>
    <x v="4968"/>
    <x v="1"/>
    <x v="1023"/>
    <x v="459"/>
    <x v="2"/>
    <s v="KD-16615"/>
    <x v="629"/>
    <x v="1"/>
    <s v="United States"/>
    <x v="125"/>
    <x v="1"/>
    <x v="158"/>
    <x v="1"/>
    <x v="1155"/>
    <x v="0"/>
    <x v="5"/>
    <x v="1134"/>
    <x v="6111"/>
    <x v="3"/>
    <x v="0"/>
    <x v="7494"/>
  </r>
  <r>
    <n v="9907"/>
    <x v="4968"/>
    <x v="1"/>
    <x v="1023"/>
    <x v="459"/>
    <x v="2"/>
    <s v="KD-16615"/>
    <x v="629"/>
    <x v="1"/>
    <s v="United States"/>
    <x v="125"/>
    <x v="1"/>
    <x v="158"/>
    <x v="1"/>
    <x v="1124"/>
    <x v="1"/>
    <x v="8"/>
    <x v="1103"/>
    <x v="3148"/>
    <x v="1"/>
    <x v="2"/>
    <x v="3539"/>
  </r>
  <r>
    <n v="9908"/>
    <x v="4968"/>
    <x v="1"/>
    <x v="1023"/>
    <x v="459"/>
    <x v="2"/>
    <s v="KD-16615"/>
    <x v="629"/>
    <x v="1"/>
    <s v="United States"/>
    <x v="125"/>
    <x v="1"/>
    <x v="158"/>
    <x v="1"/>
    <x v="1180"/>
    <x v="0"/>
    <x v="1"/>
    <x v="1157"/>
    <x v="4829"/>
    <x v="1"/>
    <x v="2"/>
    <x v="5757"/>
  </r>
  <r>
    <n v="9909"/>
    <x v="4968"/>
    <x v="1"/>
    <x v="1023"/>
    <x v="459"/>
    <x v="2"/>
    <s v="KD-16615"/>
    <x v="629"/>
    <x v="1"/>
    <s v="United States"/>
    <x v="125"/>
    <x v="1"/>
    <x v="158"/>
    <x v="1"/>
    <x v="1484"/>
    <x v="0"/>
    <x v="5"/>
    <x v="1462"/>
    <x v="6112"/>
    <x v="2"/>
    <x v="0"/>
    <x v="7495"/>
  </r>
  <r>
    <n v="9910"/>
    <x v="4968"/>
    <x v="1"/>
    <x v="1023"/>
    <x v="459"/>
    <x v="2"/>
    <s v="KD-16615"/>
    <x v="629"/>
    <x v="1"/>
    <s v="United States"/>
    <x v="125"/>
    <x v="1"/>
    <x v="158"/>
    <x v="1"/>
    <x v="943"/>
    <x v="0"/>
    <x v="5"/>
    <x v="927"/>
    <x v="3082"/>
    <x v="1"/>
    <x v="0"/>
    <x v="3455"/>
  </r>
  <r>
    <n v="9911"/>
    <x v="4968"/>
    <x v="1"/>
    <x v="1023"/>
    <x v="459"/>
    <x v="2"/>
    <s v="KD-16615"/>
    <x v="629"/>
    <x v="1"/>
    <s v="United States"/>
    <x v="125"/>
    <x v="1"/>
    <x v="158"/>
    <x v="1"/>
    <x v="921"/>
    <x v="1"/>
    <x v="10"/>
    <x v="904"/>
    <x v="1441"/>
    <x v="0"/>
    <x v="0"/>
    <x v="1517"/>
  </r>
  <r>
    <n v="9912"/>
    <x v="4969"/>
    <x v="2"/>
    <x v="267"/>
    <x v="568"/>
    <x v="1"/>
    <s v="RP-19855"/>
    <x v="532"/>
    <x v="1"/>
    <s v="United States"/>
    <x v="102"/>
    <x v="0"/>
    <x v="126"/>
    <x v="0"/>
    <x v="91"/>
    <x v="1"/>
    <x v="8"/>
    <x v="91"/>
    <x v="787"/>
    <x v="3"/>
    <x v="0"/>
    <x v="7496"/>
  </r>
  <r>
    <n v="9913"/>
    <x v="4970"/>
    <x v="1"/>
    <x v="998"/>
    <x v="1141"/>
    <x v="2"/>
    <s v="KN-16390"/>
    <x v="471"/>
    <x v="1"/>
    <s v="United States"/>
    <x v="443"/>
    <x v="1"/>
    <x v="536"/>
    <x v="1"/>
    <x v="1318"/>
    <x v="0"/>
    <x v="1"/>
    <x v="1295"/>
    <x v="6113"/>
    <x v="1"/>
    <x v="2"/>
    <x v="7497"/>
  </r>
  <r>
    <n v="9914"/>
    <x v="4970"/>
    <x v="1"/>
    <x v="998"/>
    <x v="1141"/>
    <x v="2"/>
    <s v="KN-16390"/>
    <x v="471"/>
    <x v="1"/>
    <s v="United States"/>
    <x v="443"/>
    <x v="1"/>
    <x v="536"/>
    <x v="1"/>
    <x v="1655"/>
    <x v="1"/>
    <x v="2"/>
    <x v="1634"/>
    <x v="2551"/>
    <x v="1"/>
    <x v="0"/>
    <x v="2797"/>
  </r>
  <r>
    <n v="9915"/>
    <x v="4971"/>
    <x v="3"/>
    <x v="926"/>
    <x v="523"/>
    <x v="0"/>
    <s v="TM-21010"/>
    <x v="612"/>
    <x v="0"/>
    <s v="United States"/>
    <x v="292"/>
    <x v="23"/>
    <x v="604"/>
    <x v="2"/>
    <x v="1465"/>
    <x v="1"/>
    <x v="10"/>
    <x v="1442"/>
    <x v="91"/>
    <x v="0"/>
    <x v="0"/>
    <x v="91"/>
  </r>
  <r>
    <n v="9916"/>
    <x v="4971"/>
    <x v="3"/>
    <x v="926"/>
    <x v="523"/>
    <x v="0"/>
    <s v="TM-21010"/>
    <x v="612"/>
    <x v="0"/>
    <s v="United States"/>
    <x v="292"/>
    <x v="23"/>
    <x v="604"/>
    <x v="2"/>
    <x v="640"/>
    <x v="1"/>
    <x v="10"/>
    <x v="634"/>
    <x v="453"/>
    <x v="2"/>
    <x v="0"/>
    <x v="464"/>
  </r>
  <r>
    <n v="9917"/>
    <x v="4971"/>
    <x v="3"/>
    <x v="926"/>
    <x v="523"/>
    <x v="0"/>
    <s v="TM-21010"/>
    <x v="612"/>
    <x v="0"/>
    <s v="United States"/>
    <x v="292"/>
    <x v="23"/>
    <x v="604"/>
    <x v="2"/>
    <x v="146"/>
    <x v="1"/>
    <x v="4"/>
    <x v="146"/>
    <x v="814"/>
    <x v="7"/>
    <x v="0"/>
    <x v="7498"/>
  </r>
  <r>
    <n v="9918"/>
    <x v="4971"/>
    <x v="3"/>
    <x v="926"/>
    <x v="523"/>
    <x v="0"/>
    <s v="TM-21010"/>
    <x v="612"/>
    <x v="0"/>
    <s v="United States"/>
    <x v="292"/>
    <x v="23"/>
    <x v="604"/>
    <x v="2"/>
    <x v="527"/>
    <x v="0"/>
    <x v="5"/>
    <x v="522"/>
    <x v="4126"/>
    <x v="1"/>
    <x v="0"/>
    <x v="4793"/>
  </r>
  <r>
    <n v="9919"/>
    <x v="4972"/>
    <x v="1"/>
    <x v="496"/>
    <x v="591"/>
    <x v="1"/>
    <s v="JF-15190"/>
    <x v="440"/>
    <x v="0"/>
    <s v="United States"/>
    <x v="20"/>
    <x v="15"/>
    <x v="45"/>
    <x v="3"/>
    <x v="889"/>
    <x v="1"/>
    <x v="12"/>
    <x v="873"/>
    <x v="372"/>
    <x v="7"/>
    <x v="0"/>
    <x v="7499"/>
  </r>
  <r>
    <n v="9920"/>
    <x v="4973"/>
    <x v="0"/>
    <x v="543"/>
    <x v="585"/>
    <x v="1"/>
    <s v="MY-18295"/>
    <x v="501"/>
    <x v="1"/>
    <s v="United States"/>
    <x v="518"/>
    <x v="5"/>
    <x v="615"/>
    <x v="2"/>
    <x v="83"/>
    <x v="0"/>
    <x v="1"/>
    <x v="83"/>
    <x v="2568"/>
    <x v="2"/>
    <x v="4"/>
    <x v="7500"/>
  </r>
  <r>
    <n v="9921"/>
    <x v="4973"/>
    <x v="0"/>
    <x v="543"/>
    <x v="585"/>
    <x v="1"/>
    <s v="MY-18295"/>
    <x v="501"/>
    <x v="1"/>
    <s v="United States"/>
    <x v="518"/>
    <x v="5"/>
    <x v="615"/>
    <x v="2"/>
    <x v="1399"/>
    <x v="1"/>
    <x v="8"/>
    <x v="1377"/>
    <x v="6114"/>
    <x v="3"/>
    <x v="3"/>
    <x v="7501"/>
  </r>
  <r>
    <n v="9922"/>
    <x v="4974"/>
    <x v="2"/>
    <x v="156"/>
    <x v="457"/>
    <x v="1"/>
    <s v="AT-10435"/>
    <x v="401"/>
    <x v="2"/>
    <s v="United States"/>
    <x v="59"/>
    <x v="24"/>
    <x v="75"/>
    <x v="3"/>
    <x v="849"/>
    <x v="1"/>
    <x v="8"/>
    <x v="834"/>
    <x v="6115"/>
    <x v="1"/>
    <x v="6"/>
    <x v="7502"/>
  </r>
  <r>
    <n v="9923"/>
    <x v="4975"/>
    <x v="3"/>
    <x v="636"/>
    <x v="1187"/>
    <x v="1"/>
    <s v="JF-15490"/>
    <x v="223"/>
    <x v="0"/>
    <s v="United States"/>
    <x v="22"/>
    <x v="10"/>
    <x v="155"/>
    <x v="2"/>
    <x v="876"/>
    <x v="2"/>
    <x v="11"/>
    <x v="861"/>
    <x v="3029"/>
    <x v="4"/>
    <x v="2"/>
    <x v="7503"/>
  </r>
  <r>
    <n v="9924"/>
    <x v="4976"/>
    <x v="1"/>
    <x v="305"/>
    <x v="325"/>
    <x v="2"/>
    <s v="DH-13075"/>
    <x v="704"/>
    <x v="1"/>
    <s v="United States"/>
    <x v="20"/>
    <x v="15"/>
    <x v="45"/>
    <x v="3"/>
    <x v="350"/>
    <x v="1"/>
    <x v="8"/>
    <x v="346"/>
    <x v="3621"/>
    <x v="1"/>
    <x v="2"/>
    <x v="4134"/>
  </r>
  <r>
    <n v="9925"/>
    <x v="4976"/>
    <x v="1"/>
    <x v="305"/>
    <x v="325"/>
    <x v="2"/>
    <s v="DH-13075"/>
    <x v="704"/>
    <x v="1"/>
    <s v="United States"/>
    <x v="20"/>
    <x v="15"/>
    <x v="45"/>
    <x v="3"/>
    <x v="244"/>
    <x v="1"/>
    <x v="12"/>
    <x v="242"/>
    <x v="1169"/>
    <x v="7"/>
    <x v="0"/>
    <x v="7504"/>
  </r>
  <r>
    <n v="9926"/>
    <x v="4976"/>
    <x v="1"/>
    <x v="305"/>
    <x v="325"/>
    <x v="2"/>
    <s v="DH-13075"/>
    <x v="704"/>
    <x v="1"/>
    <s v="United States"/>
    <x v="20"/>
    <x v="15"/>
    <x v="45"/>
    <x v="3"/>
    <x v="13"/>
    <x v="1"/>
    <x v="8"/>
    <x v="13"/>
    <x v="6116"/>
    <x v="8"/>
    <x v="2"/>
    <x v="7505"/>
  </r>
  <r>
    <n v="9927"/>
    <x v="4976"/>
    <x v="1"/>
    <x v="305"/>
    <x v="325"/>
    <x v="2"/>
    <s v="DH-13075"/>
    <x v="704"/>
    <x v="1"/>
    <s v="United States"/>
    <x v="20"/>
    <x v="15"/>
    <x v="45"/>
    <x v="3"/>
    <x v="966"/>
    <x v="2"/>
    <x v="7"/>
    <x v="950"/>
    <x v="1664"/>
    <x v="0"/>
    <x v="0"/>
    <x v="7506"/>
  </r>
  <r>
    <n v="9928"/>
    <x v="4976"/>
    <x v="1"/>
    <x v="305"/>
    <x v="325"/>
    <x v="2"/>
    <s v="DH-13075"/>
    <x v="704"/>
    <x v="1"/>
    <s v="United States"/>
    <x v="20"/>
    <x v="15"/>
    <x v="45"/>
    <x v="3"/>
    <x v="1222"/>
    <x v="1"/>
    <x v="4"/>
    <x v="1197"/>
    <x v="202"/>
    <x v="4"/>
    <x v="0"/>
    <x v="7507"/>
  </r>
  <r>
    <n v="9929"/>
    <x v="4977"/>
    <x v="0"/>
    <x v="913"/>
    <x v="383"/>
    <x v="3"/>
    <s v="IM-15055"/>
    <x v="780"/>
    <x v="0"/>
    <s v="United States"/>
    <x v="8"/>
    <x v="1"/>
    <x v="34"/>
    <x v="1"/>
    <x v="74"/>
    <x v="0"/>
    <x v="5"/>
    <x v="74"/>
    <x v="6117"/>
    <x v="1"/>
    <x v="0"/>
    <x v="7508"/>
  </r>
  <r>
    <n v="9930"/>
    <x v="4977"/>
    <x v="0"/>
    <x v="913"/>
    <x v="383"/>
    <x v="3"/>
    <s v="IM-15055"/>
    <x v="780"/>
    <x v="0"/>
    <s v="United States"/>
    <x v="8"/>
    <x v="1"/>
    <x v="34"/>
    <x v="1"/>
    <x v="1293"/>
    <x v="2"/>
    <x v="16"/>
    <x v="1270"/>
    <x v="2481"/>
    <x v="2"/>
    <x v="2"/>
    <x v="3472"/>
  </r>
  <r>
    <n v="9931"/>
    <x v="4978"/>
    <x v="1"/>
    <x v="50"/>
    <x v="50"/>
    <x v="1"/>
    <s v="KH-16510"/>
    <x v="168"/>
    <x v="0"/>
    <s v="United States"/>
    <x v="272"/>
    <x v="1"/>
    <x v="341"/>
    <x v="1"/>
    <x v="1488"/>
    <x v="1"/>
    <x v="8"/>
    <x v="1466"/>
    <x v="6118"/>
    <x v="0"/>
    <x v="2"/>
    <x v="7509"/>
  </r>
  <r>
    <n v="9932"/>
    <x v="4978"/>
    <x v="1"/>
    <x v="50"/>
    <x v="50"/>
    <x v="1"/>
    <s v="KH-16510"/>
    <x v="168"/>
    <x v="0"/>
    <s v="United States"/>
    <x v="272"/>
    <x v="1"/>
    <x v="341"/>
    <x v="1"/>
    <x v="1373"/>
    <x v="0"/>
    <x v="0"/>
    <x v="1349"/>
    <x v="6119"/>
    <x v="4"/>
    <x v="11"/>
    <x v="7510"/>
  </r>
  <r>
    <n v="9933"/>
    <x v="4978"/>
    <x v="1"/>
    <x v="50"/>
    <x v="50"/>
    <x v="1"/>
    <s v="KH-16510"/>
    <x v="168"/>
    <x v="0"/>
    <s v="United States"/>
    <x v="272"/>
    <x v="1"/>
    <x v="341"/>
    <x v="1"/>
    <x v="1532"/>
    <x v="1"/>
    <x v="10"/>
    <x v="1511"/>
    <x v="6120"/>
    <x v="3"/>
    <x v="0"/>
    <x v="7511"/>
  </r>
  <r>
    <n v="9934"/>
    <x v="4979"/>
    <x v="2"/>
    <x v="384"/>
    <x v="1160"/>
    <x v="2"/>
    <s v="JK-15205"/>
    <x v="523"/>
    <x v="0"/>
    <s v="United States"/>
    <x v="221"/>
    <x v="15"/>
    <x v="276"/>
    <x v="3"/>
    <x v="1514"/>
    <x v="2"/>
    <x v="7"/>
    <x v="1492"/>
    <x v="6121"/>
    <x v="1"/>
    <x v="0"/>
    <x v="7512"/>
  </r>
  <r>
    <n v="9935"/>
    <x v="4980"/>
    <x v="0"/>
    <x v="281"/>
    <x v="361"/>
    <x v="1"/>
    <s v="AS-10240"/>
    <x v="238"/>
    <x v="0"/>
    <s v="United States"/>
    <x v="10"/>
    <x v="9"/>
    <x v="74"/>
    <x v="3"/>
    <x v="1803"/>
    <x v="1"/>
    <x v="9"/>
    <x v="1784"/>
    <x v="6122"/>
    <x v="1"/>
    <x v="2"/>
    <x v="7513"/>
  </r>
  <r>
    <n v="9936"/>
    <x v="4980"/>
    <x v="0"/>
    <x v="281"/>
    <x v="361"/>
    <x v="1"/>
    <s v="AS-10240"/>
    <x v="238"/>
    <x v="0"/>
    <s v="United States"/>
    <x v="10"/>
    <x v="9"/>
    <x v="74"/>
    <x v="3"/>
    <x v="1861"/>
    <x v="1"/>
    <x v="4"/>
    <x v="1840"/>
    <x v="6123"/>
    <x v="1"/>
    <x v="2"/>
    <x v="7514"/>
  </r>
  <r>
    <n v="9937"/>
    <x v="4981"/>
    <x v="3"/>
    <x v="92"/>
    <x v="171"/>
    <x v="1"/>
    <s v="SC-20575"/>
    <x v="623"/>
    <x v="0"/>
    <s v="United States"/>
    <x v="395"/>
    <x v="34"/>
    <x v="480"/>
    <x v="3"/>
    <x v="141"/>
    <x v="1"/>
    <x v="8"/>
    <x v="141"/>
    <x v="4450"/>
    <x v="1"/>
    <x v="0"/>
    <x v="5240"/>
  </r>
  <r>
    <n v="9938"/>
    <x v="4982"/>
    <x v="0"/>
    <x v="1235"/>
    <x v="29"/>
    <x v="0"/>
    <s v="CP-12340"/>
    <x v="291"/>
    <x v="1"/>
    <s v="United States"/>
    <x v="1"/>
    <x v="1"/>
    <x v="13"/>
    <x v="1"/>
    <x v="972"/>
    <x v="0"/>
    <x v="3"/>
    <x v="957"/>
    <x v="4085"/>
    <x v="0"/>
    <x v="2"/>
    <x v="4742"/>
  </r>
  <r>
    <n v="9939"/>
    <x v="4983"/>
    <x v="0"/>
    <x v="939"/>
    <x v="24"/>
    <x v="1"/>
    <s v="NS-18640"/>
    <x v="374"/>
    <x v="1"/>
    <s v="United States"/>
    <x v="20"/>
    <x v="15"/>
    <x v="29"/>
    <x v="3"/>
    <x v="441"/>
    <x v="0"/>
    <x v="5"/>
    <x v="1710"/>
    <x v="6124"/>
    <x v="2"/>
    <x v="0"/>
    <x v="7515"/>
  </r>
  <r>
    <n v="9940"/>
    <x v="4983"/>
    <x v="0"/>
    <x v="939"/>
    <x v="24"/>
    <x v="1"/>
    <s v="NS-18640"/>
    <x v="374"/>
    <x v="1"/>
    <s v="United States"/>
    <x v="20"/>
    <x v="15"/>
    <x v="29"/>
    <x v="3"/>
    <x v="1280"/>
    <x v="1"/>
    <x v="14"/>
    <x v="1256"/>
    <x v="5955"/>
    <x v="4"/>
    <x v="0"/>
    <x v="7516"/>
  </r>
  <r>
    <n v="9941"/>
    <x v="4983"/>
    <x v="0"/>
    <x v="939"/>
    <x v="24"/>
    <x v="1"/>
    <s v="NS-18640"/>
    <x v="374"/>
    <x v="1"/>
    <s v="United States"/>
    <x v="20"/>
    <x v="15"/>
    <x v="29"/>
    <x v="3"/>
    <x v="902"/>
    <x v="1"/>
    <x v="6"/>
    <x v="885"/>
    <x v="6125"/>
    <x v="3"/>
    <x v="0"/>
    <x v="7517"/>
  </r>
  <r>
    <n v="9942"/>
    <x v="4984"/>
    <x v="3"/>
    <x v="221"/>
    <x v="524"/>
    <x v="1"/>
    <s v="JL-15835"/>
    <x v="252"/>
    <x v="0"/>
    <s v="United States"/>
    <x v="8"/>
    <x v="1"/>
    <x v="34"/>
    <x v="1"/>
    <x v="404"/>
    <x v="2"/>
    <x v="11"/>
    <x v="400"/>
    <x v="6126"/>
    <x v="9"/>
    <x v="0"/>
    <x v="7518"/>
  </r>
  <r>
    <n v="9943"/>
    <x v="4985"/>
    <x v="2"/>
    <x v="129"/>
    <x v="752"/>
    <x v="1"/>
    <s v="MD-17350"/>
    <x v="198"/>
    <x v="0"/>
    <s v="United States"/>
    <x v="125"/>
    <x v="1"/>
    <x v="158"/>
    <x v="1"/>
    <x v="1439"/>
    <x v="1"/>
    <x v="4"/>
    <x v="1418"/>
    <x v="6127"/>
    <x v="6"/>
    <x v="0"/>
    <x v="7519"/>
  </r>
  <r>
    <n v="9944"/>
    <x v="4985"/>
    <x v="2"/>
    <x v="129"/>
    <x v="752"/>
    <x v="1"/>
    <s v="MD-17350"/>
    <x v="198"/>
    <x v="0"/>
    <s v="United States"/>
    <x v="125"/>
    <x v="1"/>
    <x v="158"/>
    <x v="1"/>
    <x v="682"/>
    <x v="1"/>
    <x v="14"/>
    <x v="676"/>
    <x v="6128"/>
    <x v="2"/>
    <x v="0"/>
    <x v="7520"/>
  </r>
  <r>
    <n v="9945"/>
    <x v="4986"/>
    <x v="1"/>
    <x v="1236"/>
    <x v="1250"/>
    <x v="0"/>
    <s v="RD-19660"/>
    <x v="372"/>
    <x v="2"/>
    <s v="United States"/>
    <x v="4"/>
    <x v="4"/>
    <x v="5"/>
    <x v="1"/>
    <x v="1033"/>
    <x v="1"/>
    <x v="4"/>
    <x v="1015"/>
    <x v="1360"/>
    <x v="1"/>
    <x v="0"/>
    <x v="1423"/>
  </r>
  <r>
    <n v="9946"/>
    <x v="4987"/>
    <x v="2"/>
    <x v="1086"/>
    <x v="70"/>
    <x v="1"/>
    <s v="NH-18610"/>
    <x v="468"/>
    <x v="1"/>
    <s v="United States"/>
    <x v="10"/>
    <x v="9"/>
    <x v="74"/>
    <x v="3"/>
    <x v="1450"/>
    <x v="1"/>
    <x v="10"/>
    <x v="1428"/>
    <x v="1321"/>
    <x v="7"/>
    <x v="2"/>
    <x v="1377"/>
  </r>
  <r>
    <n v="9947"/>
    <x v="4987"/>
    <x v="2"/>
    <x v="1086"/>
    <x v="70"/>
    <x v="1"/>
    <s v="NH-18610"/>
    <x v="468"/>
    <x v="1"/>
    <s v="United States"/>
    <x v="10"/>
    <x v="9"/>
    <x v="74"/>
    <x v="3"/>
    <x v="725"/>
    <x v="2"/>
    <x v="11"/>
    <x v="717"/>
    <x v="1267"/>
    <x v="1"/>
    <x v="2"/>
    <x v="1318"/>
  </r>
  <r>
    <n v="9948"/>
    <x v="4988"/>
    <x v="3"/>
    <x v="702"/>
    <x v="1081"/>
    <x v="0"/>
    <s v="HW-14935"/>
    <x v="304"/>
    <x v="1"/>
    <s v="United States"/>
    <x v="245"/>
    <x v="14"/>
    <x v="303"/>
    <x v="2"/>
    <x v="623"/>
    <x v="0"/>
    <x v="1"/>
    <x v="617"/>
    <x v="6129"/>
    <x v="5"/>
    <x v="0"/>
    <x v="7521"/>
  </r>
  <r>
    <n v="9949"/>
    <x v="4988"/>
    <x v="3"/>
    <x v="702"/>
    <x v="1081"/>
    <x v="0"/>
    <s v="HW-14935"/>
    <x v="304"/>
    <x v="1"/>
    <s v="United States"/>
    <x v="245"/>
    <x v="14"/>
    <x v="303"/>
    <x v="2"/>
    <x v="227"/>
    <x v="1"/>
    <x v="9"/>
    <x v="225"/>
    <x v="6130"/>
    <x v="8"/>
    <x v="0"/>
    <x v="7522"/>
  </r>
  <r>
    <n v="9950"/>
    <x v="4988"/>
    <x v="3"/>
    <x v="702"/>
    <x v="1081"/>
    <x v="0"/>
    <s v="HW-14935"/>
    <x v="304"/>
    <x v="1"/>
    <s v="United States"/>
    <x v="245"/>
    <x v="14"/>
    <x v="303"/>
    <x v="2"/>
    <x v="1130"/>
    <x v="2"/>
    <x v="11"/>
    <x v="1109"/>
    <x v="2487"/>
    <x v="1"/>
    <x v="0"/>
    <x v="7523"/>
  </r>
  <r>
    <n v="9951"/>
    <x v="4988"/>
    <x v="3"/>
    <x v="702"/>
    <x v="1081"/>
    <x v="0"/>
    <s v="HW-14935"/>
    <x v="304"/>
    <x v="1"/>
    <s v="United States"/>
    <x v="245"/>
    <x v="14"/>
    <x v="303"/>
    <x v="2"/>
    <x v="685"/>
    <x v="2"/>
    <x v="11"/>
    <x v="678"/>
    <x v="6131"/>
    <x v="7"/>
    <x v="0"/>
    <x v="7524"/>
  </r>
  <r>
    <n v="9952"/>
    <x v="4988"/>
    <x v="3"/>
    <x v="702"/>
    <x v="1081"/>
    <x v="0"/>
    <s v="HW-14935"/>
    <x v="304"/>
    <x v="1"/>
    <s v="United States"/>
    <x v="245"/>
    <x v="14"/>
    <x v="303"/>
    <x v="2"/>
    <x v="844"/>
    <x v="1"/>
    <x v="8"/>
    <x v="830"/>
    <x v="1026"/>
    <x v="0"/>
    <x v="0"/>
    <x v="1066"/>
  </r>
  <r>
    <n v="9953"/>
    <x v="4989"/>
    <x v="1"/>
    <x v="639"/>
    <x v="313"/>
    <x v="0"/>
    <s v="DB-12970"/>
    <x v="715"/>
    <x v="1"/>
    <s v="United States"/>
    <x v="1"/>
    <x v="1"/>
    <x v="62"/>
    <x v="1"/>
    <x v="303"/>
    <x v="1"/>
    <x v="8"/>
    <x v="300"/>
    <x v="6132"/>
    <x v="0"/>
    <x v="2"/>
    <x v="7525"/>
  </r>
  <r>
    <n v="9954"/>
    <x v="4989"/>
    <x v="1"/>
    <x v="639"/>
    <x v="313"/>
    <x v="0"/>
    <s v="DB-12970"/>
    <x v="715"/>
    <x v="1"/>
    <s v="United States"/>
    <x v="1"/>
    <x v="1"/>
    <x v="62"/>
    <x v="1"/>
    <x v="1347"/>
    <x v="1"/>
    <x v="10"/>
    <x v="1323"/>
    <x v="90"/>
    <x v="7"/>
    <x v="0"/>
    <x v="90"/>
  </r>
  <r>
    <n v="9955"/>
    <x v="4989"/>
    <x v="1"/>
    <x v="639"/>
    <x v="313"/>
    <x v="0"/>
    <s v="DB-12970"/>
    <x v="715"/>
    <x v="1"/>
    <s v="United States"/>
    <x v="1"/>
    <x v="1"/>
    <x v="62"/>
    <x v="1"/>
    <x v="1395"/>
    <x v="1"/>
    <x v="8"/>
    <x v="1373"/>
    <x v="4326"/>
    <x v="1"/>
    <x v="2"/>
    <x v="5061"/>
  </r>
  <r>
    <n v="9956"/>
    <x v="4989"/>
    <x v="1"/>
    <x v="639"/>
    <x v="313"/>
    <x v="0"/>
    <s v="DB-12970"/>
    <x v="715"/>
    <x v="1"/>
    <s v="United States"/>
    <x v="1"/>
    <x v="1"/>
    <x v="62"/>
    <x v="1"/>
    <x v="975"/>
    <x v="0"/>
    <x v="3"/>
    <x v="960"/>
    <x v="6031"/>
    <x v="0"/>
    <x v="2"/>
    <x v="7526"/>
  </r>
  <r>
    <n v="9957"/>
    <x v="4990"/>
    <x v="2"/>
    <x v="7"/>
    <x v="995"/>
    <x v="1"/>
    <s v="KN-16705"/>
    <x v="607"/>
    <x v="2"/>
    <s v="United States"/>
    <x v="106"/>
    <x v="15"/>
    <x v="131"/>
    <x v="3"/>
    <x v="1286"/>
    <x v="1"/>
    <x v="10"/>
    <x v="1263"/>
    <x v="3212"/>
    <x v="2"/>
    <x v="0"/>
    <x v="3620"/>
  </r>
  <r>
    <n v="9958"/>
    <x v="4990"/>
    <x v="2"/>
    <x v="7"/>
    <x v="995"/>
    <x v="1"/>
    <s v="KN-16705"/>
    <x v="607"/>
    <x v="2"/>
    <s v="United States"/>
    <x v="106"/>
    <x v="15"/>
    <x v="131"/>
    <x v="3"/>
    <x v="1558"/>
    <x v="1"/>
    <x v="10"/>
    <x v="1538"/>
    <x v="1070"/>
    <x v="4"/>
    <x v="0"/>
    <x v="1111"/>
  </r>
  <r>
    <n v="9959"/>
    <x v="4990"/>
    <x v="2"/>
    <x v="7"/>
    <x v="995"/>
    <x v="1"/>
    <s v="KN-16705"/>
    <x v="607"/>
    <x v="2"/>
    <s v="United States"/>
    <x v="106"/>
    <x v="15"/>
    <x v="131"/>
    <x v="3"/>
    <x v="503"/>
    <x v="1"/>
    <x v="14"/>
    <x v="498"/>
    <x v="549"/>
    <x v="0"/>
    <x v="0"/>
    <x v="558"/>
  </r>
  <r>
    <n v="9960"/>
    <x v="4991"/>
    <x v="3"/>
    <x v="833"/>
    <x v="768"/>
    <x v="1"/>
    <s v="AJ-10945"/>
    <x v="219"/>
    <x v="0"/>
    <s v="United States"/>
    <x v="432"/>
    <x v="16"/>
    <x v="522"/>
    <x v="1"/>
    <x v="1663"/>
    <x v="1"/>
    <x v="6"/>
    <x v="1642"/>
    <x v="564"/>
    <x v="0"/>
    <x v="2"/>
    <x v="7527"/>
  </r>
  <r>
    <n v="9961"/>
    <x v="4992"/>
    <x v="3"/>
    <x v="118"/>
    <x v="934"/>
    <x v="0"/>
    <s v="CL-12700"/>
    <x v="642"/>
    <x v="2"/>
    <s v="United States"/>
    <x v="159"/>
    <x v="0"/>
    <x v="202"/>
    <x v="0"/>
    <x v="1542"/>
    <x v="2"/>
    <x v="11"/>
    <x v="1521"/>
    <x v="3308"/>
    <x v="7"/>
    <x v="0"/>
    <x v="7528"/>
  </r>
  <r>
    <n v="9962"/>
    <x v="4993"/>
    <x v="1"/>
    <x v="531"/>
    <x v="206"/>
    <x v="2"/>
    <s v="CM-12655"/>
    <x v="475"/>
    <x v="2"/>
    <s v="United States"/>
    <x v="12"/>
    <x v="5"/>
    <x v="16"/>
    <x v="2"/>
    <x v="1127"/>
    <x v="1"/>
    <x v="10"/>
    <x v="1106"/>
    <x v="4975"/>
    <x v="0"/>
    <x v="2"/>
    <x v="5944"/>
  </r>
  <r>
    <n v="9963"/>
    <x v="4993"/>
    <x v="1"/>
    <x v="531"/>
    <x v="206"/>
    <x v="2"/>
    <s v="CM-12655"/>
    <x v="475"/>
    <x v="2"/>
    <s v="United States"/>
    <x v="12"/>
    <x v="5"/>
    <x v="16"/>
    <x v="2"/>
    <x v="1601"/>
    <x v="0"/>
    <x v="0"/>
    <x v="1584"/>
    <x v="6133"/>
    <x v="4"/>
    <x v="8"/>
    <x v="7529"/>
  </r>
  <r>
    <n v="9964"/>
    <x v="4994"/>
    <x v="1"/>
    <x v="353"/>
    <x v="1093"/>
    <x v="3"/>
    <s v="AS-10240"/>
    <x v="238"/>
    <x v="0"/>
    <s v="United States"/>
    <x v="10"/>
    <x v="9"/>
    <x v="11"/>
    <x v="3"/>
    <x v="934"/>
    <x v="1"/>
    <x v="10"/>
    <x v="918"/>
    <x v="563"/>
    <x v="0"/>
    <x v="2"/>
    <x v="572"/>
  </r>
  <r>
    <n v="9965"/>
    <x v="4995"/>
    <x v="0"/>
    <x v="5"/>
    <x v="5"/>
    <x v="0"/>
    <s v="HE-14800"/>
    <x v="785"/>
    <x v="1"/>
    <s v="United States"/>
    <x v="46"/>
    <x v="13"/>
    <x v="284"/>
    <x v="3"/>
    <x v="278"/>
    <x v="0"/>
    <x v="5"/>
    <x v="275"/>
    <x v="6134"/>
    <x v="7"/>
    <x v="0"/>
    <x v="7530"/>
  </r>
  <r>
    <n v="9966"/>
    <x v="4995"/>
    <x v="0"/>
    <x v="5"/>
    <x v="5"/>
    <x v="0"/>
    <s v="HE-14800"/>
    <x v="785"/>
    <x v="1"/>
    <s v="United States"/>
    <x v="46"/>
    <x v="13"/>
    <x v="284"/>
    <x v="3"/>
    <x v="811"/>
    <x v="1"/>
    <x v="10"/>
    <x v="33"/>
    <x v="1393"/>
    <x v="7"/>
    <x v="0"/>
    <x v="5561"/>
  </r>
  <r>
    <n v="9967"/>
    <x v="4995"/>
    <x v="0"/>
    <x v="5"/>
    <x v="5"/>
    <x v="0"/>
    <s v="HE-14800"/>
    <x v="785"/>
    <x v="1"/>
    <s v="United States"/>
    <x v="46"/>
    <x v="13"/>
    <x v="284"/>
    <x v="3"/>
    <x v="1358"/>
    <x v="1"/>
    <x v="12"/>
    <x v="1335"/>
    <x v="6135"/>
    <x v="3"/>
    <x v="0"/>
    <x v="7531"/>
  </r>
  <r>
    <n v="9968"/>
    <x v="4996"/>
    <x v="3"/>
    <x v="157"/>
    <x v="416"/>
    <x v="1"/>
    <s v="RB-19435"/>
    <x v="579"/>
    <x v="0"/>
    <s v="United States"/>
    <x v="135"/>
    <x v="30"/>
    <x v="170"/>
    <x v="3"/>
    <x v="1232"/>
    <x v="1"/>
    <x v="8"/>
    <x v="1206"/>
    <x v="5940"/>
    <x v="2"/>
    <x v="0"/>
    <x v="7254"/>
  </r>
  <r>
    <n v="9969"/>
    <x v="4996"/>
    <x v="3"/>
    <x v="157"/>
    <x v="416"/>
    <x v="1"/>
    <s v="RB-19435"/>
    <x v="579"/>
    <x v="0"/>
    <s v="United States"/>
    <x v="135"/>
    <x v="30"/>
    <x v="170"/>
    <x v="3"/>
    <x v="1498"/>
    <x v="1"/>
    <x v="8"/>
    <x v="1477"/>
    <x v="2556"/>
    <x v="0"/>
    <x v="0"/>
    <x v="2802"/>
  </r>
  <r>
    <n v="9970"/>
    <x v="4996"/>
    <x v="3"/>
    <x v="157"/>
    <x v="416"/>
    <x v="1"/>
    <s v="RB-19435"/>
    <x v="579"/>
    <x v="0"/>
    <s v="United States"/>
    <x v="135"/>
    <x v="30"/>
    <x v="170"/>
    <x v="3"/>
    <x v="189"/>
    <x v="1"/>
    <x v="9"/>
    <x v="188"/>
    <x v="509"/>
    <x v="3"/>
    <x v="0"/>
    <x v="7532"/>
  </r>
  <r>
    <n v="9971"/>
    <x v="4997"/>
    <x v="1"/>
    <x v="1141"/>
    <x v="790"/>
    <x v="1"/>
    <s v="MP-17470"/>
    <x v="88"/>
    <x v="2"/>
    <s v="United States"/>
    <x v="214"/>
    <x v="32"/>
    <x v="268"/>
    <x v="0"/>
    <x v="979"/>
    <x v="1"/>
    <x v="8"/>
    <x v="963"/>
    <x v="6136"/>
    <x v="0"/>
    <x v="0"/>
    <x v="7533"/>
  </r>
  <r>
    <n v="9972"/>
    <x v="4997"/>
    <x v="1"/>
    <x v="1141"/>
    <x v="790"/>
    <x v="1"/>
    <s v="MP-17470"/>
    <x v="88"/>
    <x v="2"/>
    <s v="United States"/>
    <x v="214"/>
    <x v="32"/>
    <x v="268"/>
    <x v="0"/>
    <x v="1269"/>
    <x v="1"/>
    <x v="6"/>
    <x v="1245"/>
    <x v="3483"/>
    <x v="2"/>
    <x v="0"/>
    <x v="7534"/>
  </r>
  <r>
    <n v="9973"/>
    <x v="4998"/>
    <x v="0"/>
    <x v="108"/>
    <x v="106"/>
    <x v="1"/>
    <s v="RC-19960"/>
    <x v="53"/>
    <x v="0"/>
    <s v="United States"/>
    <x v="12"/>
    <x v="5"/>
    <x v="16"/>
    <x v="2"/>
    <x v="633"/>
    <x v="1"/>
    <x v="12"/>
    <x v="627"/>
    <x v="6137"/>
    <x v="0"/>
    <x v="2"/>
    <x v="7535"/>
  </r>
  <r>
    <n v="9974"/>
    <x v="4999"/>
    <x v="0"/>
    <x v="409"/>
    <x v="5"/>
    <x v="1"/>
    <s v="AP-10720"/>
    <x v="399"/>
    <x v="2"/>
    <s v="United States"/>
    <x v="1"/>
    <x v="1"/>
    <x v="3"/>
    <x v="1"/>
    <x v="1787"/>
    <x v="2"/>
    <x v="7"/>
    <x v="1768"/>
    <x v="1081"/>
    <x v="2"/>
    <x v="2"/>
    <x v="7536"/>
  </r>
  <r>
    <n v="9975"/>
    <x v="4999"/>
    <x v="0"/>
    <x v="409"/>
    <x v="5"/>
    <x v="1"/>
    <s v="AP-10720"/>
    <x v="399"/>
    <x v="2"/>
    <s v="United States"/>
    <x v="1"/>
    <x v="1"/>
    <x v="3"/>
    <x v="1"/>
    <x v="1126"/>
    <x v="1"/>
    <x v="6"/>
    <x v="1105"/>
    <x v="5476"/>
    <x v="3"/>
    <x v="0"/>
    <x v="7090"/>
  </r>
  <r>
    <n v="9976"/>
    <x v="4999"/>
    <x v="0"/>
    <x v="409"/>
    <x v="5"/>
    <x v="1"/>
    <s v="AP-10720"/>
    <x v="399"/>
    <x v="2"/>
    <s v="United States"/>
    <x v="1"/>
    <x v="1"/>
    <x v="3"/>
    <x v="1"/>
    <x v="578"/>
    <x v="1"/>
    <x v="10"/>
    <x v="573"/>
    <x v="522"/>
    <x v="0"/>
    <x v="0"/>
    <x v="534"/>
  </r>
  <r>
    <n v="9977"/>
    <x v="4999"/>
    <x v="0"/>
    <x v="409"/>
    <x v="5"/>
    <x v="1"/>
    <s v="AP-10720"/>
    <x v="399"/>
    <x v="2"/>
    <s v="United States"/>
    <x v="1"/>
    <x v="1"/>
    <x v="3"/>
    <x v="1"/>
    <x v="495"/>
    <x v="2"/>
    <x v="7"/>
    <x v="490"/>
    <x v="2528"/>
    <x v="0"/>
    <x v="2"/>
    <x v="2773"/>
  </r>
  <r>
    <n v="9978"/>
    <x v="4999"/>
    <x v="0"/>
    <x v="409"/>
    <x v="5"/>
    <x v="1"/>
    <s v="AP-10720"/>
    <x v="399"/>
    <x v="2"/>
    <s v="United States"/>
    <x v="1"/>
    <x v="1"/>
    <x v="3"/>
    <x v="1"/>
    <x v="494"/>
    <x v="1"/>
    <x v="13"/>
    <x v="489"/>
    <x v="6138"/>
    <x v="3"/>
    <x v="0"/>
    <x v="232"/>
  </r>
  <r>
    <n v="9979"/>
    <x v="4999"/>
    <x v="0"/>
    <x v="409"/>
    <x v="5"/>
    <x v="1"/>
    <s v="AP-10720"/>
    <x v="399"/>
    <x v="2"/>
    <s v="United States"/>
    <x v="1"/>
    <x v="1"/>
    <x v="3"/>
    <x v="1"/>
    <x v="807"/>
    <x v="1"/>
    <x v="8"/>
    <x v="797"/>
    <x v="6139"/>
    <x v="4"/>
    <x v="2"/>
    <x v="7537"/>
  </r>
  <r>
    <n v="9980"/>
    <x v="4999"/>
    <x v="0"/>
    <x v="409"/>
    <x v="5"/>
    <x v="1"/>
    <s v="AP-10720"/>
    <x v="399"/>
    <x v="2"/>
    <s v="United States"/>
    <x v="1"/>
    <x v="1"/>
    <x v="3"/>
    <x v="1"/>
    <x v="920"/>
    <x v="1"/>
    <x v="8"/>
    <x v="1749"/>
    <x v="6140"/>
    <x v="9"/>
    <x v="2"/>
    <x v="7538"/>
  </r>
  <r>
    <n v="9981"/>
    <x v="5000"/>
    <x v="1"/>
    <x v="684"/>
    <x v="609"/>
    <x v="0"/>
    <s v="SW-20455"/>
    <x v="517"/>
    <x v="0"/>
    <s v="United States"/>
    <x v="240"/>
    <x v="28"/>
    <x v="298"/>
    <x v="0"/>
    <x v="977"/>
    <x v="0"/>
    <x v="3"/>
    <x v="824"/>
    <x v="1921"/>
    <x v="7"/>
    <x v="0"/>
    <x v="2064"/>
  </r>
  <r>
    <n v="9982"/>
    <x v="5001"/>
    <x v="3"/>
    <x v="646"/>
    <x v="1236"/>
    <x v="2"/>
    <s v="TB-21055"/>
    <x v="26"/>
    <x v="0"/>
    <s v="United States"/>
    <x v="54"/>
    <x v="24"/>
    <x v="322"/>
    <x v="3"/>
    <x v="617"/>
    <x v="1"/>
    <x v="2"/>
    <x v="612"/>
    <x v="1053"/>
    <x v="2"/>
    <x v="2"/>
    <x v="5890"/>
  </r>
  <r>
    <n v="9983"/>
    <x v="5002"/>
    <x v="0"/>
    <x v="897"/>
    <x v="961"/>
    <x v="1"/>
    <s v="RC-19960"/>
    <x v="53"/>
    <x v="0"/>
    <s v="United States"/>
    <x v="354"/>
    <x v="12"/>
    <x v="436"/>
    <x v="2"/>
    <x v="727"/>
    <x v="1"/>
    <x v="10"/>
    <x v="719"/>
    <x v="595"/>
    <x v="3"/>
    <x v="0"/>
    <x v="7539"/>
  </r>
  <r>
    <n v="9984"/>
    <x v="5002"/>
    <x v="0"/>
    <x v="897"/>
    <x v="961"/>
    <x v="1"/>
    <s v="RC-19960"/>
    <x v="53"/>
    <x v="0"/>
    <s v="United States"/>
    <x v="354"/>
    <x v="12"/>
    <x v="436"/>
    <x v="2"/>
    <x v="1692"/>
    <x v="2"/>
    <x v="7"/>
    <x v="1671"/>
    <x v="6141"/>
    <x v="0"/>
    <x v="0"/>
    <x v="7540"/>
  </r>
  <r>
    <n v="9985"/>
    <x v="5003"/>
    <x v="1"/>
    <x v="961"/>
    <x v="1331"/>
    <x v="1"/>
    <s v="DV-13465"/>
    <x v="231"/>
    <x v="0"/>
    <s v="United States"/>
    <x v="85"/>
    <x v="15"/>
    <x v="254"/>
    <x v="3"/>
    <x v="365"/>
    <x v="1"/>
    <x v="2"/>
    <x v="360"/>
    <x v="2483"/>
    <x v="12"/>
    <x v="0"/>
    <x v="2719"/>
  </r>
  <r>
    <n v="9986"/>
    <x v="5003"/>
    <x v="1"/>
    <x v="961"/>
    <x v="1331"/>
    <x v="1"/>
    <s v="DV-13465"/>
    <x v="231"/>
    <x v="0"/>
    <s v="United States"/>
    <x v="85"/>
    <x v="15"/>
    <x v="254"/>
    <x v="3"/>
    <x v="1205"/>
    <x v="1"/>
    <x v="14"/>
    <x v="1181"/>
    <x v="6142"/>
    <x v="4"/>
    <x v="0"/>
    <x v="7541"/>
  </r>
  <r>
    <n v="9987"/>
    <x v="5004"/>
    <x v="0"/>
    <x v="321"/>
    <x v="767"/>
    <x v="1"/>
    <s v="ML-17410"/>
    <x v="586"/>
    <x v="0"/>
    <s v="United States"/>
    <x v="1"/>
    <x v="1"/>
    <x v="141"/>
    <x v="1"/>
    <x v="1519"/>
    <x v="2"/>
    <x v="11"/>
    <x v="1497"/>
    <x v="2642"/>
    <x v="7"/>
    <x v="0"/>
    <x v="2914"/>
  </r>
  <r>
    <n v="9988"/>
    <x v="5005"/>
    <x v="3"/>
    <x v="701"/>
    <x v="410"/>
    <x v="1"/>
    <s v="RA-19885"/>
    <x v="19"/>
    <x v="1"/>
    <s v="United States"/>
    <x v="417"/>
    <x v="32"/>
    <x v="505"/>
    <x v="0"/>
    <x v="1593"/>
    <x v="2"/>
    <x v="11"/>
    <x v="1576"/>
    <x v="3705"/>
    <x v="7"/>
    <x v="0"/>
    <x v="4237"/>
  </r>
  <r>
    <n v="9989"/>
    <x v="5005"/>
    <x v="3"/>
    <x v="701"/>
    <x v="410"/>
    <x v="1"/>
    <s v="RA-19885"/>
    <x v="19"/>
    <x v="1"/>
    <s v="United States"/>
    <x v="417"/>
    <x v="32"/>
    <x v="505"/>
    <x v="0"/>
    <x v="1783"/>
    <x v="2"/>
    <x v="7"/>
    <x v="1764"/>
    <x v="6050"/>
    <x v="2"/>
    <x v="0"/>
    <x v="7406"/>
  </r>
  <r>
    <n v="9990"/>
    <x v="5006"/>
    <x v="2"/>
    <x v="1237"/>
    <x v="1332"/>
    <x v="0"/>
    <s v="TB-21400"/>
    <x v="483"/>
    <x v="0"/>
    <s v="United States"/>
    <x v="100"/>
    <x v="2"/>
    <x v="123"/>
    <x v="0"/>
    <x v="1172"/>
    <x v="0"/>
    <x v="5"/>
    <x v="1149"/>
    <x v="4349"/>
    <x v="1"/>
    <x v="2"/>
    <x v="7542"/>
  </r>
  <r>
    <n v="9991"/>
    <x v="5007"/>
    <x v="3"/>
    <x v="425"/>
    <x v="1333"/>
    <x v="1"/>
    <s v="DB-13060"/>
    <x v="72"/>
    <x v="0"/>
    <s v="United States"/>
    <x v="116"/>
    <x v="1"/>
    <x v="146"/>
    <x v="1"/>
    <x v="1762"/>
    <x v="0"/>
    <x v="5"/>
    <x v="1742"/>
    <x v="1377"/>
    <x v="0"/>
    <x v="0"/>
    <x v="4820"/>
  </r>
  <r>
    <n v="9992"/>
    <x v="5007"/>
    <x v="3"/>
    <x v="425"/>
    <x v="1333"/>
    <x v="1"/>
    <s v="DB-13060"/>
    <x v="72"/>
    <x v="0"/>
    <s v="United States"/>
    <x v="116"/>
    <x v="1"/>
    <x v="146"/>
    <x v="1"/>
    <x v="297"/>
    <x v="2"/>
    <x v="7"/>
    <x v="294"/>
    <x v="3809"/>
    <x v="0"/>
    <x v="2"/>
    <x v="4373"/>
  </r>
  <r>
    <n v="9993"/>
    <x v="5007"/>
    <x v="3"/>
    <x v="425"/>
    <x v="1333"/>
    <x v="1"/>
    <s v="DB-13060"/>
    <x v="72"/>
    <x v="0"/>
    <s v="United States"/>
    <x v="116"/>
    <x v="1"/>
    <x v="146"/>
    <x v="1"/>
    <x v="956"/>
    <x v="1"/>
    <x v="10"/>
    <x v="940"/>
    <x v="461"/>
    <x v="4"/>
    <x v="0"/>
    <x v="7543"/>
  </r>
  <r>
    <n v="9994"/>
    <x v="5008"/>
    <x v="3"/>
    <x v="464"/>
    <x v="510"/>
    <x v="0"/>
    <s v="CC-12220"/>
    <x v="417"/>
    <x v="0"/>
    <s v="United States"/>
    <x v="223"/>
    <x v="1"/>
    <x v="278"/>
    <x v="1"/>
    <x v="166"/>
    <x v="1"/>
    <x v="9"/>
    <x v="165"/>
    <x v="6143"/>
    <x v="0"/>
    <x v="0"/>
    <x v="754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2D2EBA-8B65-436C-8D96-0CF600655CD5}"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C8" firstHeaderRow="0" firstDataRow="1" firstDataCol="1"/>
  <pivotFields count="26">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dragToRow="0" dragToCol="0" dragToPage="0" showAll="0" defaultSubtotal="0"/>
  </pivotFields>
  <rowFields count="1">
    <field x="13"/>
  </rowFields>
  <rowItems count="5">
    <i>
      <x/>
    </i>
    <i>
      <x v="1"/>
    </i>
    <i>
      <x v="2"/>
    </i>
    <i>
      <x v="3"/>
    </i>
    <i t="grand">
      <x/>
    </i>
  </rowItems>
  <colFields count="1">
    <field x="-2"/>
  </colFields>
  <colItems count="2">
    <i>
      <x/>
    </i>
    <i i="1">
      <x v="1"/>
    </i>
  </colItems>
  <dataFields count="2">
    <dataField name="Sum of Sales" fld="18" baseField="0" baseItem="0"/>
    <dataField name="Sum of Profit" fld="21" baseField="0" baseItem="0"/>
  </dataFields>
  <formats count="1">
    <format dxfId="22">
      <pivotArea collapsedLevelsAreSubtotals="1" fieldPosition="0">
        <references count="1">
          <reference field="13" count="0"/>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640937-2DD7-4721-96EF-112EE8AF3456}"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3:C14" firstHeaderRow="1" firstDataRow="1" firstDataCol="1"/>
  <pivotFields count="26">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sortType="descending">
      <items count="1842">
        <item x="735"/>
        <item x="1693"/>
        <item x="482"/>
        <item x="662"/>
        <item x="1801"/>
        <item x="456"/>
        <item x="891"/>
        <item x="994"/>
        <item x="1754"/>
        <item x="236"/>
        <item x="389"/>
        <item x="1828"/>
        <item x="217"/>
        <item x="55"/>
        <item x="1094"/>
        <item x="1461"/>
        <item x="1323"/>
        <item x="1779"/>
        <item x="1413"/>
        <item x="1267"/>
        <item x="485"/>
        <item x="505"/>
        <item x="803"/>
        <item x="269"/>
        <item x="493"/>
        <item x="1494"/>
        <item x="580"/>
        <item x="1261"/>
        <item x="1306"/>
        <item x="638"/>
        <item x="959"/>
        <item x="257"/>
        <item x="1392"/>
        <item x="1169"/>
        <item x="722"/>
        <item x="738"/>
        <item x="1143"/>
        <item x="731"/>
        <item x="286"/>
        <item x="1701"/>
        <item x="1630"/>
        <item x="1750"/>
        <item x="1124"/>
        <item x="179"/>
        <item x="1520"/>
        <item x="972"/>
        <item x="674"/>
        <item x="1419"/>
        <item x="1374"/>
        <item x="1532"/>
        <item x="1728"/>
        <item x="769"/>
        <item x="89"/>
        <item x="1130"/>
        <item x="1442"/>
        <item x="846"/>
        <item x="88"/>
        <item x="1283"/>
        <item x="543"/>
        <item x="1644"/>
        <item x="1250"/>
        <item x="1615"/>
        <item x="995"/>
        <item x="1265"/>
        <item x="1012"/>
        <item x="367"/>
        <item x="1064"/>
        <item x="716"/>
        <item x="1266"/>
        <item x="1794"/>
        <item x="1239"/>
        <item x="1136"/>
        <item x="1467"/>
        <item x="1440"/>
        <item x="750"/>
        <item x="1190"/>
        <item x="573"/>
        <item x="1791"/>
        <item x="1622"/>
        <item x="354"/>
        <item x="909"/>
        <item x="518"/>
        <item x="1428"/>
        <item x="1007"/>
        <item x="1001"/>
        <item x="1425"/>
        <item x="646"/>
        <item x="12"/>
        <item x="1543"/>
        <item x="1272"/>
        <item x="595"/>
        <item x="1717"/>
        <item x="1096"/>
        <item x="330"/>
        <item x="604"/>
        <item x="1259"/>
        <item x="349"/>
        <item x="218"/>
        <item x="1658"/>
        <item x="1820"/>
        <item x="1415"/>
        <item x="1412"/>
        <item x="1205"/>
        <item x="1300"/>
        <item x="808"/>
        <item x="128"/>
        <item x="1030"/>
        <item x="974"/>
        <item x="1755"/>
        <item x="987"/>
        <item x="825"/>
        <item x="1391"/>
        <item x="62"/>
        <item x="1417"/>
        <item x="650"/>
        <item x="1063"/>
        <item x="1464"/>
        <item x="271"/>
        <item x="1805"/>
        <item x="1663"/>
        <item x="1766"/>
        <item x="770"/>
        <item x="948"/>
        <item x="1616"/>
        <item x="1680"/>
        <item x="704"/>
        <item x="325"/>
        <item x="1757"/>
        <item x="1117"/>
        <item x="1592"/>
        <item x="624"/>
        <item x="1291"/>
        <item x="1071"/>
        <item x="859"/>
        <item x="703"/>
        <item x="1198"/>
        <item x="112"/>
        <item x="150"/>
        <item x="992"/>
        <item x="1106"/>
        <item x="1292"/>
        <item x="1668"/>
        <item x="127"/>
        <item x="904"/>
        <item x="1746"/>
        <item x="161"/>
        <item x="418"/>
        <item x="136"/>
        <item x="687"/>
        <item x="364"/>
        <item x="938"/>
        <item x="361"/>
        <item x="1472"/>
        <item x="1712"/>
        <item x="819"/>
        <item x="1307"/>
        <item x="1747"/>
        <item x="1038"/>
        <item x="1511"/>
        <item x="1647"/>
        <item x="1672"/>
        <item x="1807"/>
        <item x="477"/>
        <item x="384"/>
        <item x="829"/>
        <item x="1334"/>
        <item x="506"/>
        <item x="1500"/>
        <item x="1648"/>
        <item x="1161"/>
        <item x="1601"/>
        <item x="961"/>
        <item x="514"/>
        <item x="1219"/>
        <item x="634"/>
        <item x="1032"/>
        <item x="1393"/>
        <item x="675"/>
        <item x="145"/>
        <item x="1538"/>
        <item x="311"/>
        <item x="129"/>
        <item x="743"/>
        <item x="474"/>
        <item x="379"/>
        <item x="852"/>
        <item x="1771"/>
        <item x="359"/>
        <item x="1776"/>
        <item x="227"/>
        <item x="1263"/>
        <item x="1050"/>
        <item x="1424"/>
        <item x="185"/>
        <item x="720"/>
        <item x="357"/>
        <item x="1386"/>
        <item x="890"/>
        <item x="539"/>
        <item x="977"/>
        <item x="866"/>
        <item x="707"/>
        <item x="790"/>
        <item x="44"/>
        <item x="152"/>
        <item x="1478"/>
        <item x="985"/>
        <item x="20"/>
        <item x="700"/>
        <item x="1482"/>
        <item x="1138"/>
        <item x="742"/>
        <item x="979"/>
        <item x="1238"/>
        <item x="301"/>
        <item x="1435"/>
        <item x="346"/>
        <item x="24"/>
        <item x="935"/>
        <item x="1066"/>
        <item x="323"/>
        <item x="1097"/>
        <item x="1262"/>
        <item x="1091"/>
        <item x="369"/>
        <item x="442"/>
        <item x="952"/>
        <item x="462"/>
        <item x="203"/>
        <item x="1057"/>
        <item x="371"/>
        <item x="912"/>
        <item x="887"/>
        <item x="996"/>
        <item x="1176"/>
        <item x="1597"/>
        <item x="1279"/>
        <item x="747"/>
        <item x="1046"/>
        <item x="1463"/>
        <item x="1741"/>
        <item x="438"/>
        <item x="268"/>
        <item x="1557"/>
        <item x="60"/>
        <item x="43"/>
        <item x="562"/>
        <item x="535"/>
        <item x="1444"/>
        <item x="1047"/>
        <item x="1721"/>
        <item x="733"/>
        <item x="1466"/>
        <item x="99"/>
        <item x="758"/>
        <item x="860"/>
        <item x="1149"/>
        <item x="1595"/>
        <item x="1761"/>
        <item x="229"/>
        <item x="1676"/>
        <item x="113"/>
        <item x="828"/>
        <item x="87"/>
        <item x="347"/>
        <item x="305"/>
        <item x="538"/>
        <item x="548"/>
        <item x="1282"/>
        <item x="94"/>
        <item x="1093"/>
        <item x="123"/>
        <item x="1213"/>
        <item x="857"/>
        <item x="1107"/>
        <item x="1137"/>
        <item x="1370"/>
        <item x="1769"/>
        <item x="588"/>
        <item x="1286"/>
        <item x="1569"/>
        <item x="1650"/>
        <item x="1571"/>
        <item x="699"/>
        <item x="1713"/>
        <item x="1683"/>
        <item x="1782"/>
        <item x="927"/>
        <item x="1774"/>
        <item x="1802"/>
        <item x="270"/>
        <item x="1339"/>
        <item x="454"/>
        <item x="532"/>
        <item x="1197"/>
        <item x="192"/>
        <item x="1144"/>
        <item x="889"/>
        <item x="1490"/>
        <item x="1218"/>
        <item x="481"/>
        <item x="1437"/>
        <item x="71"/>
        <item x="1516"/>
        <item x="1017"/>
        <item x="146"/>
        <item x="1510"/>
        <item x="169"/>
        <item x="215"/>
        <item x="1503"/>
        <item x="464"/>
        <item x="1795"/>
        <item x="1431"/>
        <item x="1742"/>
        <item x="1280"/>
        <item x="1040"/>
        <item x="578"/>
        <item x="293"/>
        <item x="69"/>
        <item x="1531"/>
        <item x="205"/>
        <item x="980"/>
        <item x="351"/>
        <item x="792"/>
        <item x="16"/>
        <item x="1792"/>
        <item x="971"/>
        <item x="1468"/>
        <item x="434"/>
        <item x="441"/>
        <item x="15"/>
        <item x="302"/>
        <item x="831"/>
        <item x="791"/>
        <item x="1489"/>
        <item x="1814"/>
        <item x="1483"/>
        <item x="466"/>
        <item x="827"/>
        <item x="1074"/>
        <item x="832"/>
        <item x="1819"/>
        <item x="33"/>
        <item x="806"/>
        <item x="206"/>
        <item x="726"/>
        <item x="1714"/>
        <item x="1445"/>
        <item x="1054"/>
        <item x="1369"/>
        <item x="336"/>
        <item x="309"/>
        <item x="428"/>
        <item x="1036"/>
        <item x="1293"/>
        <item x="1234"/>
        <item x="1519"/>
        <item x="104"/>
        <item x="1799"/>
        <item x="155"/>
        <item x="551"/>
        <item x="335"/>
        <item x="1196"/>
        <item x="1652"/>
        <item x="186"/>
        <item x="774"/>
        <item x="144"/>
        <item x="560"/>
        <item x="686"/>
        <item x="80"/>
        <item x="432"/>
        <item x="1756"/>
        <item x="200"/>
        <item x="1835"/>
        <item x="353"/>
        <item x="337"/>
        <item x="547"/>
        <item x="1751"/>
        <item x="1821"/>
        <item x="67"/>
        <item x="635"/>
        <item x="1529"/>
        <item x="1055"/>
        <item x="1689"/>
        <item x="1450"/>
        <item x="1156"/>
        <item x="470"/>
        <item x="75"/>
        <item x="965"/>
        <item x="835"/>
        <item x="356"/>
        <item x="1554"/>
        <item x="1470"/>
        <item x="591"/>
        <item x="138"/>
        <item x="1125"/>
        <item x="90"/>
        <item x="919"/>
        <item x="1573"/>
        <item x="1023"/>
        <item x="647"/>
        <item x="360"/>
        <item x="1831"/>
        <item x="2"/>
        <item x="1649"/>
        <item x="655"/>
        <item x="414"/>
        <item x="1037"/>
        <item x="1325"/>
        <item x="1140"/>
        <item x="863"/>
        <item x="1086"/>
        <item x="911"/>
        <item x="1665"/>
        <item x="1100"/>
        <item x="1098"/>
        <item x="314"/>
        <item x="1288"/>
        <item x="1719"/>
        <item x="137"/>
        <item x="854"/>
        <item x="487"/>
        <item x="207"/>
        <item x="718"/>
        <item x="885"/>
        <item x="1637"/>
        <item x="872"/>
        <item x="157"/>
        <item x="1686"/>
        <item x="1228"/>
        <item x="168"/>
        <item x="130"/>
        <item x="878"/>
        <item x="97"/>
        <item x="175"/>
        <item x="1400"/>
        <item x="1401"/>
        <item x="473"/>
        <item x="1673"/>
        <item x="448"/>
        <item x="1669"/>
        <item x="968"/>
        <item x="879"/>
        <item x="1491"/>
        <item x="1126"/>
        <item x="1559"/>
        <item x="1696"/>
        <item x="745"/>
        <item x="415"/>
        <item x="868"/>
        <item x="1438"/>
        <item x="1698"/>
        <item x="951"/>
        <item x="1619"/>
        <item x="625"/>
        <item x="223"/>
        <item x="1090"/>
        <item x="1727"/>
        <item x="1368"/>
        <item x="1331"/>
        <item x="72"/>
        <item x="82"/>
        <item x="233"/>
        <item x="1566"/>
        <item x="1147"/>
        <item x="463"/>
        <item x="926"/>
        <item x="839"/>
        <item x="241"/>
        <item x="1441"/>
        <item x="413"/>
        <item x="156"/>
        <item x="232"/>
        <item x="1608"/>
        <item x="1506"/>
        <item x="1296"/>
        <item x="1010"/>
        <item x="719"/>
        <item x="297"/>
        <item x="253"/>
        <item x="1536"/>
        <item x="1744"/>
        <item x="1015"/>
        <item x="443"/>
        <item x="209"/>
        <item x="26"/>
        <item x="1645"/>
        <item x="730"/>
        <item x="1586"/>
        <item x="1775"/>
        <item x="953"/>
        <item x="245"/>
        <item x="111"/>
        <item x="815"/>
        <item x="1082"/>
        <item x="497"/>
        <item x="929"/>
        <item x="1281"/>
        <item x="1104"/>
        <item x="1253"/>
        <item x="502"/>
        <item x="1305"/>
        <item x="242"/>
        <item x="817"/>
        <item x="571"/>
        <item x="523"/>
        <item x="417"/>
        <item x="590"/>
        <item x="1067"/>
        <item x="1745"/>
        <item x="1836"/>
        <item x="1589"/>
        <item x="1726"/>
        <item x="645"/>
        <item x="651"/>
        <item x="1312"/>
        <item x="1072"/>
        <item x="239"/>
        <item x="780"/>
        <item x="1224"/>
        <item x="1035"/>
        <item x="658"/>
        <item x="220"/>
        <item x="760"/>
        <item x="1553"/>
        <item x="520"/>
        <item x="246"/>
        <item x="1158"/>
        <item x="865"/>
        <item x="945"/>
        <item x="184"/>
        <item x="79"/>
        <item x="1542"/>
        <item x="537"/>
        <item x="467"/>
        <item x="408"/>
        <item x="259"/>
        <item x="59"/>
        <item x="1041"/>
        <item x="420"/>
        <item x="843"/>
        <item x="249"/>
        <item x="1735"/>
        <item x="754"/>
        <item x="1128"/>
        <item x="1517"/>
        <item x="1221"/>
        <item x="1246"/>
        <item x="928"/>
        <item x="708"/>
        <item x="1480"/>
        <item x="29"/>
        <item x="407"/>
        <item x="1687"/>
        <item x="1192"/>
        <item x="1406"/>
        <item x="58"/>
        <item x="752"/>
        <item x="1396"/>
        <item x="1800"/>
        <item x="1053"/>
        <item x="614"/>
        <item x="1276"/>
        <item x="39"/>
        <item x="1495"/>
        <item x="756"/>
        <item x="1210"/>
        <item x="139"/>
        <item x="1359"/>
        <item x="973"/>
        <item x="1207"/>
        <item x="793"/>
        <item x="324"/>
        <item x="966"/>
        <item x="597"/>
        <item x="176"/>
        <item x="445"/>
        <item x="491"/>
        <item x="1603"/>
        <item x="701"/>
        <item x="1174"/>
        <item x="1459"/>
        <item x="895"/>
        <item x="1834"/>
        <item x="892"/>
        <item x="1048"/>
        <item x="855"/>
        <item x="1702"/>
        <item x="767"/>
        <item x="1537"/>
        <item x="1027"/>
        <item x="1618"/>
        <item x="40"/>
        <item x="1310"/>
        <item x="465"/>
        <item x="193"/>
        <item x="1474"/>
        <item x="1338"/>
        <item x="1671"/>
        <item x="1164"/>
        <item x="950"/>
        <item x="1361"/>
        <item x="1311"/>
        <item x="1764"/>
        <item x="1044"/>
        <item x="898"/>
        <item x="1236"/>
        <item x="924"/>
        <item x="962"/>
        <item x="1733"/>
        <item x="166"/>
        <item x="976"/>
        <item x="978"/>
        <item x="763"/>
        <item x="714"/>
        <item x="1309"/>
        <item x="1083"/>
        <item x="582"/>
        <item x="1349"/>
        <item x="425"/>
        <item x="1194"/>
        <item x="599"/>
        <item x="1636"/>
        <item x="1613"/>
        <item x="362"/>
        <item x="666"/>
        <item x="1171"/>
        <item x="198"/>
        <item x="1530"/>
        <item x="1811"/>
        <item x="1533"/>
        <item x="1778"/>
        <item x="1469"/>
        <item x="1827"/>
        <item x="1752"/>
        <item x="1685"/>
        <item x="1512"/>
        <item x="110"/>
        <item x="202"/>
        <item x="307"/>
        <item x="291"/>
        <item x="853"/>
        <item x="896"/>
        <item x="1697"/>
        <item x="1832"/>
        <item x="1110"/>
        <item x="1560"/>
        <item x="536"/>
        <item x="390"/>
        <item x="1667"/>
        <item x="1567"/>
        <item x="1725"/>
        <item x="631"/>
        <item x="884"/>
        <item x="740"/>
        <item x="331"/>
        <item x="1659"/>
        <item x="608"/>
        <item x="1084"/>
        <item x="1781"/>
        <item x="1284"/>
        <item x="56"/>
        <item x="83"/>
        <item x="363"/>
        <item x="1200"/>
        <item x="697"/>
        <item x="1343"/>
        <item x="344"/>
        <item x="191"/>
        <item x="1249"/>
        <item x="1422"/>
        <item x="172"/>
        <item x="1825"/>
        <item x="105"/>
        <item x="1179"/>
        <item x="823"/>
        <item x="276"/>
        <item x="934"/>
        <item x="1215"/>
        <item x="1591"/>
        <item x="1026"/>
        <item x="814"/>
        <item x="393"/>
        <item x="444"/>
        <item x="134"/>
        <item x="397"/>
        <item x="18"/>
        <item x="990"/>
        <item x="1479"/>
        <item x="1455"/>
        <item x="1611"/>
        <item x="679"/>
        <item x="777"/>
        <item x="665"/>
        <item x="1145"/>
        <item x="321"/>
        <item x="496"/>
        <item x="558"/>
        <item x="248"/>
        <item x="1235"/>
        <item x="949"/>
        <item x="799"/>
        <item x="449"/>
        <item x="812"/>
        <item x="1006"/>
        <item x="328"/>
        <item x="1623"/>
        <item x="6"/>
        <item x="1186"/>
        <item x="988"/>
        <item x="643"/>
        <item x="1021"/>
        <item x="21"/>
        <item x="450"/>
        <item x="1640"/>
        <item x="864"/>
        <item x="308"/>
        <item x="1332"/>
        <item x="507"/>
        <item x="147"/>
        <item x="1020"/>
        <item x="1541"/>
        <item x="1152"/>
        <item x="1220"/>
        <item x="1043"/>
        <item x="66"/>
        <item x="1806"/>
        <item x="290"/>
        <item x="327"/>
        <item x="1789"/>
        <item x="1013"/>
        <item x="1135"/>
        <item x="1653"/>
        <item x="1059"/>
        <item x="1170"/>
        <item x="516"/>
        <item x="1788"/>
        <item x="457"/>
        <item x="1499"/>
        <item x="1230"/>
        <item x="511"/>
        <item x="640"/>
        <item x="1222"/>
        <item x="886"/>
        <item x="7"/>
        <item x="528"/>
        <item x="1202"/>
        <item x="238"/>
        <item x="329"/>
        <item x="626"/>
        <item x="256"/>
        <item x="798"/>
        <item x="1583"/>
        <item x="1052"/>
        <item x="1248"/>
        <item x="1515"/>
        <item x="724"/>
        <item x="1229"/>
        <item x="103"/>
        <item x="1497"/>
        <item x="1077"/>
        <item x="1803"/>
        <item x="400"/>
        <item x="196"/>
        <item x="1631"/>
        <item x="1289"/>
        <item x="1078"/>
        <item x="920"/>
        <item x="899"/>
        <item x="1539"/>
        <item x="1599"/>
        <item x="933"/>
        <item x="1115"/>
        <item x="1625"/>
        <item x="1109"/>
        <item x="709"/>
        <item x="1545"/>
        <item x="672"/>
        <item x="1816"/>
        <item x="1582"/>
        <item x="900"/>
        <item x="1342"/>
        <item x="1404"/>
        <item x="713"/>
        <item x="778"/>
        <item x="1409"/>
        <item x="554"/>
        <item x="1009"/>
        <item x="1656"/>
        <item x="1502"/>
        <item x="529"/>
        <item x="1201"/>
        <item x="500"/>
        <item x="461"/>
        <item x="593"/>
        <item x="1255"/>
        <item x="107"/>
        <item x="755"/>
        <item x="1354"/>
        <item x="570"/>
        <item x="219"/>
        <item x="734"/>
        <item x="63"/>
        <item x="1720"/>
        <item x="1731"/>
        <item x="32"/>
        <item x="1011"/>
        <item x="50"/>
        <item x="1718"/>
        <item x="1753"/>
        <item x="1308"/>
        <item x="216"/>
        <item x="678"/>
        <item x="84"/>
        <item x="598"/>
        <item x="106"/>
        <item x="601"/>
        <item x="585"/>
        <item x="1114"/>
        <item x="292"/>
        <item x="1460"/>
        <item x="262"/>
        <item x="1562"/>
        <item x="998"/>
        <item x="231"/>
        <item x="339"/>
        <item x="429"/>
        <item x="1679"/>
        <item x="100"/>
        <item x="1572"/>
        <item x="404"/>
        <item x="423"/>
        <item x="1085"/>
        <item x="1487"/>
        <item x="1576"/>
        <item x="1277"/>
        <item x="688"/>
        <item x="897"/>
        <item x="1070"/>
        <item x="1264"/>
        <item x="944"/>
        <item x="813"/>
        <item x="680"/>
        <item x="244"/>
        <item x="690"/>
        <item x="1773"/>
        <item x="671"/>
        <item x="629"/>
        <item x="1585"/>
        <item x="1839"/>
        <item x="1577"/>
        <item x="472"/>
        <item x="47"/>
        <item x="1004"/>
        <item x="1290"/>
        <item x="154"/>
        <item x="340"/>
        <item x="1824"/>
        <item x="1203"/>
        <item x="1558"/>
        <item x="1694"/>
        <item x="380"/>
        <item x="1488"/>
        <item x="711"/>
        <item x="946"/>
        <item x="151"/>
        <item x="939"/>
        <item x="753"/>
        <item x="684"/>
        <item x="579"/>
        <item x="1772"/>
        <item x="11"/>
        <item x="1677"/>
        <item x="119"/>
        <item x="1609"/>
        <item x="1715"/>
        <item x="652"/>
        <item x="1024"/>
        <item x="221"/>
        <item x="824"/>
        <item x="1350"/>
        <item x="1363"/>
        <item x="1521"/>
        <item x="370"/>
        <item x="642"/>
        <item x="861"/>
        <item x="1327"/>
        <item x="1501"/>
        <item x="1448"/>
        <item x="158"/>
        <item x="163"/>
        <item x="1815"/>
        <item x="1260"/>
        <item x="559"/>
        <item x="715"/>
        <item x="721"/>
        <item x="1154"/>
        <item x="81"/>
        <item x="1655"/>
        <item x="159"/>
        <item x="1056"/>
        <item x="1333"/>
        <item x="1602"/>
        <item x="1187"/>
        <item x="1142"/>
        <item x="534"/>
        <item x="143"/>
        <item x="940"/>
        <item x="847"/>
        <item x="1732"/>
        <item x="1758"/>
        <item x="1708"/>
        <item x="818"/>
        <item x="1643"/>
        <item x="381"/>
        <item x="1287"/>
        <item x="805"/>
        <item x="1113"/>
        <item x="784"/>
        <item x="422"/>
        <item x="1546"/>
        <item x="170"/>
        <item x="1278"/>
        <item x="1178"/>
        <item x="25"/>
        <item x="46"/>
        <item x="533"/>
        <item x="1670"/>
        <item x="458"/>
        <item x="572"/>
        <item x="1522"/>
        <item x="1002"/>
        <item x="426"/>
        <item x="131"/>
        <item x="983"/>
        <item x="1316"/>
        <item x="764"/>
        <item x="1151"/>
        <item x="91"/>
        <item x="1749"/>
        <item x="300"/>
        <item x="1384"/>
        <item x="982"/>
        <item x="668"/>
        <item x="267"/>
        <item x="1477"/>
        <item x="564"/>
        <item x="1606"/>
        <item x="1574"/>
        <item x="1005"/>
        <item x="504"/>
        <item x="1382"/>
        <item x="178"/>
        <item x="717"/>
        <item x="108"/>
        <item x="1111"/>
        <item x="1734"/>
        <item x="65"/>
        <item x="1346"/>
        <item x="1254"/>
        <item x="173"/>
        <item x="1729"/>
        <item x="993"/>
        <item x="1587"/>
        <item x="1610"/>
        <item x="888"/>
        <item x="1243"/>
        <item x="436"/>
        <item x="28"/>
        <item x="563"/>
        <item x="587"/>
        <item x="264"/>
        <item x="1621"/>
        <item x="785"/>
        <item x="682"/>
        <item x="479"/>
        <item x="1600"/>
        <item x="513"/>
        <item x="947"/>
        <item x="1341"/>
        <item x="833"/>
        <item x="1662"/>
        <item x="1088"/>
        <item x="561"/>
        <item x="1804"/>
        <item x="1018"/>
        <item x="1759"/>
        <item x="1790"/>
        <item x="1131"/>
        <item x="527"/>
        <item x="225"/>
        <item x="1317"/>
        <item x="1122"/>
        <item x="915"/>
        <item x="1313"/>
        <item x="114"/>
        <item x="338"/>
        <item x="1454"/>
        <item x="1132"/>
        <item x="1783"/>
        <item x="882"/>
        <item x="373"/>
        <item x="1240"/>
        <item x="1509"/>
        <item x="1605"/>
        <item x="1523"/>
        <item x="623"/>
        <item x="494"/>
        <item x="1688"/>
        <item x="1402"/>
        <item x="1"/>
        <item x="841"/>
        <item x="1737"/>
        <item x="1208"/>
        <item x="957"/>
        <item x="478"/>
        <item x="306"/>
        <item x="1638"/>
        <item x="402"/>
        <item x="617"/>
        <item x="281"/>
        <item x="811"/>
        <item x="1146"/>
        <item x="1095"/>
        <item x="1003"/>
        <item x="296"/>
        <item x="54"/>
        <item x="1607"/>
        <item x="14"/>
        <item x="1177"/>
        <item x="661"/>
        <item x="332"/>
        <item x="1092"/>
        <item x="1352"/>
        <item x="925"/>
        <item x="1635"/>
        <item x="70"/>
        <item x="1336"/>
        <item x="1808"/>
        <item x="1823"/>
        <item x="1628"/>
        <item x="1388"/>
        <item x="1162"/>
        <item x="981"/>
        <item x="1706"/>
        <item x="303"/>
        <item x="610"/>
        <item x="1304"/>
        <item x="628"/>
        <item x="1242"/>
        <item x="1120"/>
        <item x="851"/>
        <item x="1436"/>
        <item x="937"/>
        <item x="1159"/>
        <item x="1360"/>
        <item x="1614"/>
        <item x="858"/>
        <item x="1833"/>
        <item x="1785"/>
        <item x="1743"/>
        <item x="1617"/>
        <item x="1375"/>
        <item x="453"/>
        <item x="1062"/>
        <item x="524"/>
        <item x="45"/>
        <item x="195"/>
        <item x="1378"/>
        <item x="118"/>
        <item x="1185"/>
        <item x="162"/>
        <item x="64"/>
        <item x="440"/>
        <item x="124"/>
        <item x="975"/>
        <item x="782"/>
        <item x="1123"/>
        <item x="211"/>
        <item x="526"/>
        <item x="210"/>
        <item x="51"/>
        <item x="226"/>
        <item x="648"/>
        <item x="1475"/>
        <item x="1295"/>
        <item x="1379"/>
        <item x="801"/>
        <item x="1432"/>
        <item x="401"/>
        <item x="38"/>
        <item x="986"/>
        <item x="320"/>
        <item x="1830"/>
        <item x="1612"/>
        <item x="385"/>
        <item x="23"/>
        <item x="265"/>
        <item x="1326"/>
        <item x="120"/>
        <item x="1166"/>
        <item x="459"/>
        <item x="1157"/>
        <item x="765"/>
        <item x="862"/>
        <item x="1513"/>
        <item x="656"/>
        <item x="1639"/>
        <item x="1376"/>
        <item x="848"/>
        <item x="901"/>
        <item x="706"/>
        <item x="1353"/>
        <item x="392"/>
        <item x="869"/>
        <item x="1051"/>
        <item x="1421"/>
        <item x="34"/>
        <item x="1112"/>
        <item x="512"/>
        <item x="132"/>
        <item x="1315"/>
        <item x="492"/>
        <item x="1716"/>
        <item x="375"/>
        <item x="258"/>
        <item x="795"/>
        <item x="1068"/>
        <item x="334"/>
        <item x="1173"/>
        <item x="1660"/>
        <item x="439"/>
        <item x="816"/>
        <item x="1351"/>
        <item x="603"/>
        <item x="810"/>
        <item x="963"/>
        <item x="649"/>
        <item x="1076"/>
        <item x="663"/>
        <item x="378"/>
        <item x="141"/>
        <item x="486"/>
        <item x="1377"/>
        <item x="298"/>
        <item x="1578"/>
        <item x="1405"/>
        <item x="768"/>
        <item x="1199"/>
        <item x="577"/>
        <item x="1373"/>
        <item x="619"/>
        <item x="212"/>
        <item x="1025"/>
        <item x="685"/>
        <item x="607"/>
        <item x="1153"/>
        <item x="1165"/>
        <item x="1216"/>
        <item x="313"/>
        <item x="880"/>
        <item x="115"/>
        <item x="1155"/>
        <item x="277"/>
        <item x="910"/>
        <item x="1473"/>
        <item x="762"/>
        <item x="696"/>
        <item x="272"/>
        <item x="92"/>
        <item x="1134"/>
        <item x="1329"/>
        <item x="133"/>
        <item x="1256"/>
        <item x="605"/>
        <item x="1760"/>
        <item x="546"/>
        <item x="295"/>
        <item x="326"/>
        <item x="1206"/>
        <item x="508"/>
        <item x="757"/>
        <item x="17"/>
        <item x="421"/>
        <item x="615"/>
        <item x="1641"/>
        <item x="657"/>
        <item x="1646"/>
        <item x="923"/>
        <item x="409"/>
        <item x="1498"/>
        <item x="228"/>
        <item x="446"/>
        <item x="751"/>
        <item x="13"/>
        <item x="430"/>
        <item x="566"/>
        <item x="809"/>
        <item x="1241"/>
        <item x="710"/>
        <item x="871"/>
        <item x="1657"/>
        <item x="1505"/>
        <item x="692"/>
        <item x="667"/>
        <item x="95"/>
        <item x="1268"/>
        <item x="894"/>
        <item x="387"/>
        <item x="394"/>
        <item x="1252"/>
        <item x="1089"/>
        <item x="723"/>
        <item x="581"/>
        <item x="881"/>
        <item x="279"/>
        <item x="447"/>
        <item x="1141"/>
        <item x="1810"/>
        <item x="204"/>
        <item x="1813"/>
        <item x="636"/>
        <item x="1356"/>
        <item x="1433"/>
        <item x="1372"/>
        <item x="1570"/>
        <item x="1357"/>
        <item x="1508"/>
        <item x="1247"/>
        <item x="1691"/>
        <item x="544"/>
        <item x="1294"/>
        <item x="469"/>
        <item x="1274"/>
        <item x="189"/>
        <item x="918"/>
        <item x="1838"/>
        <item x="235"/>
        <item x="376"/>
        <item x="1366"/>
        <item x="1446"/>
        <item x="1172"/>
        <item x="471"/>
        <item x="761"/>
        <item x="1416"/>
        <item x="1548"/>
        <item x="1121"/>
        <item x="616"/>
        <item x="1798"/>
        <item x="35"/>
        <item x="275"/>
        <item x="322"/>
        <item x="639"/>
        <item x="1191"/>
        <item x="251"/>
        <item x="693"/>
        <item x="837"/>
        <item x="1555"/>
        <item x="876"/>
        <item x="1195"/>
        <item x="86"/>
        <item x="1324"/>
        <item x="388"/>
        <item x="1840"/>
        <item x="877"/>
        <item x="1699"/>
        <item x="989"/>
        <item x="1355"/>
        <item x="460"/>
        <item x="4"/>
        <item x="1556"/>
        <item x="1231"/>
        <item x="1593"/>
        <item x="5"/>
        <item x="867"/>
        <item x="1420"/>
        <item x="1443"/>
        <item x="282"/>
        <item x="76"/>
        <item x="1244"/>
        <item x="1514"/>
        <item x="1462"/>
        <item x="759"/>
        <item x="266"/>
        <item x="125"/>
        <item x="1257"/>
        <item x="41"/>
        <item x="783"/>
        <item x="787"/>
        <item x="775"/>
        <item x="1710"/>
        <item x="1434"/>
        <item x="1575"/>
        <item x="1426"/>
        <item x="190"/>
        <item x="954"/>
        <item x="540"/>
        <item x="222"/>
        <item x="1580"/>
        <item x="1711"/>
        <item x="541"/>
        <item x="73"/>
        <item x="1579"/>
        <item x="1430"/>
        <item x="412"/>
        <item x="942"/>
        <item x="1099"/>
        <item x="8"/>
        <item x="1447"/>
        <item x="1427"/>
        <item x="503"/>
        <item x="1661"/>
        <item x="1223"/>
        <item x="288"/>
        <item x="1681"/>
        <item x="1297"/>
        <item x="1034"/>
        <item x="786"/>
        <item x="1812"/>
        <item x="1565"/>
        <item x="316"/>
        <item x="673"/>
        <item x="622"/>
        <item x="1496"/>
        <item x="941"/>
        <item x="1695"/>
        <item x="1770"/>
        <item x="377"/>
        <item x="399"/>
        <item x="702"/>
        <item x="677"/>
        <item x="1347"/>
        <item x="284"/>
        <item x="729"/>
        <item x="437"/>
        <item x="1269"/>
        <item x="475"/>
        <item x="1684"/>
        <item x="101"/>
        <item x="1786"/>
        <item x="416"/>
        <item x="183"/>
        <item x="1629"/>
        <item x="984"/>
        <item x="522"/>
        <item x="1633"/>
        <item x="1439"/>
        <item x="1301"/>
        <item x="1073"/>
        <item x="521"/>
        <item x="964"/>
        <item x="1664"/>
        <item x="1116"/>
        <item x="1581"/>
        <item x="1682"/>
        <item x="1452"/>
        <item x="691"/>
        <item x="1160"/>
        <item x="741"/>
        <item x="1226"/>
        <item x="1423"/>
        <item x="509"/>
        <item x="1133"/>
        <item x="771"/>
        <item x="495"/>
        <item x="567"/>
        <item x="1476"/>
        <item x="342"/>
        <item x="838"/>
        <item x="372"/>
        <item x="135"/>
        <item x="499"/>
        <item x="352"/>
        <item x="1348"/>
        <item x="1762"/>
        <item x="1031"/>
        <item x="1394"/>
        <item x="1211"/>
        <item x="739"/>
        <item x="1314"/>
        <item x="117"/>
        <item x="1399"/>
        <item x="1016"/>
        <item x="906"/>
        <item x="374"/>
        <item x="1069"/>
        <item x="431"/>
        <item x="737"/>
        <item x="1493"/>
        <item x="48"/>
        <item x="621"/>
        <item x="280"/>
        <item x="845"/>
        <item x="594"/>
        <item x="1303"/>
        <item x="553"/>
        <item x="641"/>
        <item x="435"/>
        <item x="1139"/>
        <item x="659"/>
        <item x="632"/>
        <item x="1389"/>
        <item x="419"/>
        <item x="766"/>
        <item x="772"/>
        <item x="490"/>
        <item x="1492"/>
        <item x="1167"/>
        <item x="19"/>
        <item x="237"/>
        <item x="1604"/>
        <item x="997"/>
        <item x="1620"/>
        <item x="930"/>
        <item x="199"/>
        <item x="519"/>
        <item x="1837"/>
        <item x="611"/>
        <item x="10"/>
        <item x="556"/>
        <item x="589"/>
        <item x="1233"/>
        <item x="840"/>
        <item x="1787"/>
        <item x="1061"/>
        <item x="943"/>
        <item x="1418"/>
        <item x="870"/>
        <item x="455"/>
        <item x="856"/>
        <item x="1738"/>
        <item x="830"/>
        <item x="525"/>
        <item x="468"/>
        <item x="844"/>
        <item x="1320"/>
        <item x="411"/>
        <item x="586"/>
        <item x="618"/>
        <item x="970"/>
        <item x="1058"/>
        <item x="1666"/>
        <item x="1598"/>
        <item x="345"/>
        <item x="1270"/>
        <item x="289"/>
        <item x="874"/>
        <item x="1365"/>
        <item x="451"/>
        <item x="383"/>
        <item x="627"/>
        <item x="263"/>
        <item x="705"/>
        <item x="1809"/>
        <item x="1344"/>
        <item x="0"/>
        <item x="820"/>
        <item x="410"/>
        <item x="1584"/>
        <item x="1724"/>
        <item x="1465"/>
        <item x="1524"/>
        <item x="960"/>
        <item x="569"/>
        <item x="213"/>
        <item x="406"/>
        <item x="365"/>
        <item x="749"/>
        <item x="613"/>
        <item x="1796"/>
        <item x="836"/>
        <item x="1060"/>
        <item x="214"/>
        <item x="1358"/>
        <item x="3"/>
        <item x="484"/>
        <item x="188"/>
        <item x="274"/>
        <item x="187"/>
        <item x="287"/>
        <item x="1042"/>
        <item x="30"/>
        <item x="1245"/>
        <item x="1217"/>
        <item x="1540"/>
        <item x="278"/>
        <item x="1451"/>
        <item x="620"/>
        <item x="1596"/>
        <item x="1624"/>
        <item x="1481"/>
        <item x="1371"/>
        <item x="660"/>
        <item x="1739"/>
        <item x="1429"/>
        <item x="931"/>
        <item x="395"/>
        <item x="254"/>
        <item x="1485"/>
        <item x="873"/>
        <item x="913"/>
        <item x="1105"/>
        <item x="1398"/>
        <item x="1322"/>
        <item x="1730"/>
        <item x="1793"/>
        <item x="1594"/>
        <item x="584"/>
        <item x="1273"/>
        <item x="1588"/>
        <item x="182"/>
        <item x="1518"/>
        <item x="576"/>
        <item x="181"/>
        <item x="698"/>
        <item x="1188"/>
        <item x="1065"/>
        <item x="907"/>
        <item x="310"/>
        <item x="153"/>
        <item x="744"/>
        <item x="1175"/>
        <item x="596"/>
        <item x="366"/>
        <item x="358"/>
        <item x="1189"/>
        <item x="1271"/>
        <item x="255"/>
        <item x="1318"/>
        <item x="956"/>
        <item x="728"/>
        <item x="121"/>
        <item x="208"/>
        <item x="883"/>
        <item x="1362"/>
        <item x="1183"/>
        <item x="1225"/>
        <item x="382"/>
        <item x="530"/>
        <item x="1014"/>
        <item x="606"/>
        <item x="398"/>
        <item x="781"/>
        <item x="1407"/>
        <item x="545"/>
        <item x="644"/>
        <item x="1028"/>
        <item x="9"/>
        <item x="1690"/>
        <item x="318"/>
        <item x="800"/>
        <item x="1337"/>
        <item x="1784"/>
        <item x="142"/>
        <item x="637"/>
        <item x="914"/>
        <item x="1285"/>
        <item x="842"/>
        <item x="230"/>
        <item x="1736"/>
        <item x="1705"/>
        <item x="1507"/>
        <item x="1722"/>
        <item x="1564"/>
        <item x="1275"/>
        <item x="433"/>
        <item x="240"/>
        <item x="1129"/>
        <item x="922"/>
        <item x="1486"/>
        <item x="1678"/>
        <item x="102"/>
        <item x="727"/>
        <item x="1258"/>
        <item x="788"/>
        <item x="905"/>
        <item x="27"/>
        <item x="476"/>
        <item x="273"/>
        <item x="174"/>
        <item x="96"/>
        <item x="936"/>
        <item x="304"/>
        <item x="1526"/>
        <item x="1767"/>
        <item x="789"/>
        <item x="1642"/>
        <item x="1817"/>
        <item x="1709"/>
        <item x="1150"/>
        <item x="355"/>
        <item x="1535"/>
        <item x="98"/>
        <item x="1182"/>
        <item x="78"/>
        <item x="565"/>
        <item x="1204"/>
        <item x="1390"/>
        <item x="1381"/>
        <item x="736"/>
        <item x="122"/>
        <item x="797"/>
        <item x="732"/>
        <item x="549"/>
        <item x="109"/>
        <item x="609"/>
        <item x="68"/>
        <item x="1045"/>
        <item x="903"/>
        <item x="319"/>
        <item x="391"/>
        <item x="1212"/>
        <item x="148"/>
        <item x="1022"/>
        <item x="916"/>
        <item x="568"/>
        <item x="1568"/>
        <item x="773"/>
        <item x="1119"/>
        <item x="261"/>
        <item x="85"/>
        <item x="1148"/>
        <item x="164"/>
        <item x="283"/>
        <item x="602"/>
        <item x="1214"/>
        <item x="991"/>
        <item x="197"/>
        <item x="1634"/>
        <item x="826"/>
        <item x="1118"/>
        <item x="1080"/>
        <item x="1328"/>
        <item x="1654"/>
        <item x="633"/>
        <item x="1364"/>
        <item x="1079"/>
        <item x="1321"/>
        <item x="1707"/>
        <item x="932"/>
        <item x="517"/>
        <item x="1550"/>
        <item x="1700"/>
        <item x="574"/>
        <item x="1340"/>
        <item x="252"/>
        <item x="804"/>
        <item x="1627"/>
        <item x="670"/>
        <item x="49"/>
        <item x="1797"/>
        <item x="683"/>
        <item x="681"/>
        <item x="1019"/>
        <item x="542"/>
        <item x="902"/>
        <item x="1777"/>
        <item x="1102"/>
        <item x="917"/>
        <item x="612"/>
        <item x="1740"/>
        <item x="1163"/>
        <item x="483"/>
        <item x="575"/>
        <item x="850"/>
        <item x="1552"/>
        <item x="1184"/>
        <item x="149"/>
        <item x="1768"/>
        <item x="1168"/>
        <item x="1087"/>
        <item x="1703"/>
        <item x="779"/>
        <item x="177"/>
        <item x="37"/>
        <item x="1251"/>
        <item x="802"/>
        <item x="1527"/>
        <item x="1383"/>
        <item x="171"/>
        <item x="501"/>
        <item x="1397"/>
        <item x="53"/>
        <item x="1108"/>
        <item x="1395"/>
        <item x="299"/>
        <item x="1387"/>
        <item x="1525"/>
        <item x="807"/>
        <item x="285"/>
        <item x="1692"/>
        <item x="794"/>
        <item x="116"/>
        <item x="57"/>
        <item x="1237"/>
        <item x="1029"/>
        <item x="427"/>
        <item x="822"/>
        <item x="1127"/>
        <item x="1458"/>
        <item x="1408"/>
        <item x="694"/>
        <item x="1209"/>
        <item x="1410"/>
        <item x="140"/>
        <item x="126"/>
        <item x="1330"/>
        <item x="515"/>
        <item x="343"/>
        <item x="1457"/>
        <item x="695"/>
        <item x="893"/>
        <item x="247"/>
        <item x="821"/>
        <item x="1319"/>
        <item x="955"/>
        <item x="368"/>
        <item x="1674"/>
        <item x="776"/>
        <item x="386"/>
        <item x="424"/>
        <item x="1484"/>
        <item x="1449"/>
        <item x="489"/>
        <item x="333"/>
        <item x="1534"/>
        <item x="550"/>
        <item x="480"/>
        <item x="260"/>
        <item x="452"/>
        <item x="1403"/>
        <item x="194"/>
        <item x="52"/>
        <item x="653"/>
        <item x="1101"/>
        <item x="488"/>
        <item x="1380"/>
        <item x="1411"/>
        <item x="1414"/>
        <item x="42"/>
        <item x="201"/>
        <item x="1551"/>
        <item x="243"/>
        <item x="250"/>
        <item x="664"/>
        <item x="224"/>
        <item x="999"/>
        <item x="557"/>
        <item x="160"/>
        <item x="317"/>
        <item x="1385"/>
        <item x="1547"/>
        <item x="498"/>
        <item x="1748"/>
        <item x="552"/>
        <item x="510"/>
        <item x="592"/>
        <item x="1826"/>
        <item x="167"/>
        <item x="669"/>
        <item x="1232"/>
        <item x="1299"/>
        <item x="1544"/>
        <item x="1181"/>
        <item x="1780"/>
        <item x="654"/>
        <item x="1039"/>
        <item x="1704"/>
        <item x="1818"/>
        <item x="676"/>
        <item x="350"/>
        <item x="1367"/>
        <item x="849"/>
        <item x="908"/>
        <item x="600"/>
        <item x="748"/>
        <item x="1075"/>
        <item x="1302"/>
        <item x="22"/>
        <item x="1549"/>
        <item x="1765"/>
        <item x="958"/>
        <item x="630"/>
        <item x="61"/>
        <item x="531"/>
        <item x="689"/>
        <item x="31"/>
        <item x="725"/>
        <item x="712"/>
        <item x="1000"/>
        <item x="1049"/>
        <item x="1298"/>
        <item x="312"/>
        <item x="1723"/>
        <item x="969"/>
        <item x="1504"/>
        <item x="834"/>
        <item x="1563"/>
        <item x="405"/>
        <item x="1103"/>
        <item x="1033"/>
        <item x="1561"/>
        <item x="165"/>
        <item x="1180"/>
        <item x="921"/>
        <item x="1528"/>
        <item x="1227"/>
        <item x="234"/>
        <item x="1471"/>
        <item x="294"/>
        <item x="93"/>
        <item x="74"/>
        <item x="396"/>
        <item x="180"/>
        <item x="1829"/>
        <item x="967"/>
        <item x="1345"/>
        <item x="1590"/>
        <item x="796"/>
        <item x="403"/>
        <item x="341"/>
        <item x="1763"/>
        <item x="1626"/>
        <item x="1456"/>
        <item x="1193"/>
        <item x="875"/>
        <item x="1651"/>
        <item x="348"/>
        <item x="1675"/>
        <item x="555"/>
        <item x="1008"/>
        <item x="1822"/>
        <item x="77"/>
        <item x="1632"/>
        <item x="36"/>
        <item x="1335"/>
        <item x="1453"/>
        <item x="315"/>
        <item x="583"/>
        <item x="746"/>
        <item x="1081"/>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dragToRow="0" dragToCol="0" dragToPage="0" showAll="0" defaultSubtotal="0"/>
  </pivotFields>
  <rowFields count="1">
    <field x="17"/>
  </rowFields>
  <rowItems count="11">
    <i>
      <x v="1447"/>
    </i>
    <i>
      <x v="1192"/>
    </i>
    <i>
      <x v="1401"/>
    </i>
    <i>
      <x v="1015"/>
    </i>
    <i>
      <x v="1156"/>
    </i>
    <i>
      <x v="1154"/>
    </i>
    <i>
      <x v="1045"/>
    </i>
    <i>
      <x v="964"/>
    </i>
    <i>
      <x v="1159"/>
    </i>
    <i>
      <x v="1037"/>
    </i>
    <i t="grand">
      <x/>
    </i>
  </rowItems>
  <colItems count="1">
    <i/>
  </colItems>
  <dataFields count="1">
    <dataField name="Sum of Sales" fld="18" baseField="0" baseItem="0"/>
  </dataFields>
  <pivotTableStyleInfo showRowHeaders="1" showColHeaders="1" showRowStripes="0" showColStripes="0" showLastColumn="1"/>
  <filters count="1">
    <filter fld="17"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4634E35-9B1C-4C13-BC37-44BA7CE5452C}"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2:F7" firstHeaderRow="1" firstDataRow="1" firstDataCol="1"/>
  <pivotFields count="26">
    <pivotField showAll="0"/>
    <pivotField showAll="0"/>
    <pivotField showAll="0"/>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7">
        <item sd="0" x="0"/>
        <item sd="0" x="1"/>
        <item sd="0" x="2"/>
        <item sd="0" x="3"/>
        <item sd="0" x="4"/>
        <item sd="0" x="5"/>
        <item sd="0" x="6"/>
      </items>
    </pivotField>
    <pivotField dragToRow="0" dragToCol="0" dragToPage="0" showAll="0" defaultSubtotal="0"/>
  </pivotFields>
  <rowFields count="4">
    <field x="24"/>
    <field x="23"/>
    <field x="22"/>
    <field x="3"/>
  </rowFields>
  <rowItems count="5">
    <i>
      <x v="1"/>
    </i>
    <i>
      <x v="2"/>
    </i>
    <i>
      <x v="3"/>
    </i>
    <i>
      <x v="4"/>
    </i>
    <i t="grand">
      <x/>
    </i>
  </rowItems>
  <colItems count="1">
    <i/>
  </colItems>
  <dataFields count="1">
    <dataField name="Sum of Profit" fld="21" baseField="0" baseItem="0" numFmtId="164"/>
  </dataFields>
  <formats count="1">
    <format dxfId="13">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9FF8B4E-D87C-4DD2-BA9F-F1C0A7B034E1}"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L3:M8" firstHeaderRow="1" firstDataRow="1" firstDataCol="1"/>
  <pivotFields count="26">
    <pivotField showAll="0"/>
    <pivotField axis="axisRow"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7">
        <item sd="0" x="0"/>
        <item sd="0" x="1"/>
        <item sd="0" x="2"/>
        <item sd="0" x="3"/>
        <item sd="0" x="4"/>
        <item sd="0" x="5"/>
        <item sd="0" x="6"/>
      </items>
    </pivotField>
    <pivotField dragToRow="0" dragToCol="0" dragToPage="0" showAll="0" defaultSubtotal="0"/>
  </pivotFields>
  <rowFields count="5">
    <field x="24"/>
    <field x="23"/>
    <field x="22"/>
    <field x="3"/>
    <field x="1"/>
  </rowFields>
  <rowItems count="5">
    <i>
      <x v="1"/>
    </i>
    <i>
      <x v="2"/>
    </i>
    <i>
      <x v="3"/>
    </i>
    <i>
      <x v="4"/>
    </i>
    <i t="grand">
      <x/>
    </i>
  </rowItems>
  <colItems count="1">
    <i/>
  </colItems>
  <dataFields count="1">
    <dataField name="Count of Order ID" fld="1" subtotal="count" baseField="24" baseItem="1"/>
  </dataFields>
  <formats count="1">
    <format dxfId="14">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25697AB-AC10-4201-B6CE-414981D6A432}"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O3:P8" firstHeaderRow="1" firstDataRow="1" firstDataCol="1"/>
  <pivotFields count="26">
    <pivotField showAll="0"/>
    <pivotField axis="axisRow"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7">
        <item sd="0" x="0"/>
        <item sd="0" x="1"/>
        <item sd="0" x="2"/>
        <item sd="0" x="3"/>
        <item sd="0" x="4"/>
        <item sd="0" x="5"/>
        <item sd="0" x="6"/>
      </items>
    </pivotField>
    <pivotField dataField="1" dragToRow="0" dragToCol="0" dragToPage="0" showAll="0" defaultSubtotal="0"/>
  </pivotFields>
  <rowFields count="5">
    <field x="24"/>
    <field x="23"/>
    <field x="22"/>
    <field x="3"/>
    <field x="1"/>
  </rowFields>
  <rowItems count="5">
    <i>
      <x v="1"/>
    </i>
    <i>
      <x v="2"/>
    </i>
    <i>
      <x v="3"/>
    </i>
    <i>
      <x v="4"/>
    </i>
    <i t="grand">
      <x/>
    </i>
  </rowItems>
  <colItems count="1">
    <i/>
  </colItems>
  <dataFields count="1">
    <dataField name="Sum of Profit Margin" fld="25"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3AC6330-3EFC-4FDB-9848-62A8F85ABCD4}"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2:C7" firstHeaderRow="1" firstDataRow="1" firstDataCol="1"/>
  <pivotFields count="26">
    <pivotField showAll="0"/>
    <pivotField showAll="0"/>
    <pivotField showAll="0"/>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8">
        <item sd="0" x="0"/>
        <item sd="0" x="1"/>
        <item sd="0" x="2"/>
        <item sd="0" x="3"/>
        <item sd="0" x="4"/>
        <item sd="0" x="5"/>
        <item sd="0" x="6"/>
        <item t="default"/>
      </items>
    </pivotField>
    <pivotField dragToRow="0" dragToCol="0" dragToPage="0" showAll="0" defaultSubtotal="0"/>
  </pivotFields>
  <rowFields count="4">
    <field x="24"/>
    <field x="23"/>
    <field x="22"/>
    <field x="3"/>
  </rowFields>
  <rowItems count="5">
    <i>
      <x v="1"/>
    </i>
    <i>
      <x v="2"/>
    </i>
    <i>
      <x v="3"/>
    </i>
    <i>
      <x v="4"/>
    </i>
    <i t="grand">
      <x/>
    </i>
  </rowItems>
  <colItems count="1">
    <i/>
  </colItems>
  <dataFields count="1">
    <dataField name="Sum of Sales" fld="18" baseField="24" baseItem="1" numFmtId="164"/>
  </dataFields>
  <formats count="3">
    <format dxfId="17">
      <pivotArea grandRow="1" outline="0" collapsedLevelsAreSubtotals="1" fieldPosition="0"/>
    </format>
    <format dxfId="16">
      <pivotArea dataOnly="0" labelOnly="1" grandRow="1" outline="0" fieldPosition="0"/>
    </format>
    <format dxfId="15">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76EA51F-69B8-4B1A-A749-83DB47909089}"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14:C19" firstHeaderRow="1" firstDataRow="1" firstDataCol="1"/>
  <pivotFields count="26">
    <pivotField showAll="0"/>
    <pivotField showAll="0"/>
    <pivotField showAll="0"/>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dataField="1"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8">
        <item sd="0" x="0"/>
        <item sd="0" x="1"/>
        <item sd="0" x="2"/>
        <item sd="0" x="3"/>
        <item sd="0" x="4"/>
        <item sd="0" x="5"/>
        <item sd="0" x="6"/>
        <item t="default"/>
      </items>
    </pivotField>
    <pivotField dragToRow="0" dragToCol="0" dragToPage="0" showAll="0" defaultSubtotal="0"/>
  </pivotFields>
  <rowFields count="4">
    <field x="24"/>
    <field x="23"/>
    <field x="22"/>
    <field x="3"/>
  </rowFields>
  <rowItems count="5">
    <i>
      <x v="1"/>
    </i>
    <i>
      <x v="2"/>
    </i>
    <i>
      <x v="3"/>
    </i>
    <i>
      <x v="4"/>
    </i>
    <i t="grand">
      <x/>
    </i>
  </rowItems>
  <colItems count="1">
    <i/>
  </colItems>
  <dataFields count="1">
    <dataField name="Count of Customer ID" fld="6" subtotal="count" baseField="24" baseItem="1"/>
  </dataFields>
  <formats count="3">
    <format dxfId="20">
      <pivotArea grandRow="1" outline="0" collapsedLevelsAreSubtotals="1" fieldPosition="0"/>
    </format>
    <format dxfId="19">
      <pivotArea dataOnly="0" labelOnly="1" grandRow="1" outline="0" fieldPosition="0"/>
    </format>
    <format dxfId="18">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DF76CCF-317C-4D1F-84B4-ED2DCCED46A9}"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H3:I8" firstHeaderRow="1" firstDataRow="1" firstDataCol="1"/>
  <pivotFields count="26">
    <pivotField showAll="0"/>
    <pivotField showAll="0"/>
    <pivotField showAll="0"/>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7">
        <item sd="0" x="0"/>
        <item sd="0" x="1"/>
        <item sd="0" x="2"/>
        <item sd="0" x="3"/>
        <item sd="0" x="4"/>
        <item sd="0" x="5"/>
        <item sd="0" x="6"/>
      </items>
    </pivotField>
    <pivotField dragToRow="0" dragToCol="0" dragToPage="0" showAll="0" defaultSubtotal="0"/>
  </pivotFields>
  <rowFields count="4">
    <field x="24"/>
    <field x="23"/>
    <field x="22"/>
    <field x="3"/>
  </rowFields>
  <rowItems count="5">
    <i>
      <x v="1"/>
    </i>
    <i>
      <x v="2"/>
    </i>
    <i>
      <x v="3"/>
    </i>
    <i>
      <x v="4"/>
    </i>
    <i t="grand">
      <x/>
    </i>
  </rowItems>
  <colItems count="1">
    <i/>
  </colItems>
  <dataFields count="1">
    <dataField name="Sum of Quantity" fld="19" baseField="0" baseItem="0" numFmtId="164"/>
  </dataFields>
  <formats count="1">
    <format dxfId="21">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6765F8C-474E-4058-836A-7BE05FE03DF1}"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828"/>
        <item x="113"/>
        <item x="1676"/>
        <item x="229"/>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pivotField>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dragToRow="0" dragToCol="0" dragToPage="0" showAll="0" defaultSubtotal="0"/>
  </pivotFields>
  <rowFields count="1">
    <field x="15"/>
  </rowFields>
  <rowItems count="4">
    <i>
      <x/>
    </i>
    <i>
      <x v="1"/>
    </i>
    <i>
      <x v="2"/>
    </i>
    <i t="grand">
      <x/>
    </i>
  </rowItems>
  <colItems count="1">
    <i/>
  </colItems>
  <dataFields count="1">
    <dataField name="Sum of Sales" fld="18" baseField="0" baseItem="0"/>
  </dataFields>
  <formats count="2">
    <format dxfId="12">
      <pivotArea collapsedLevelsAreSubtotals="1" fieldPosition="0">
        <references count="1">
          <reference field="15" count="0"/>
        </references>
      </pivotArea>
    </format>
    <format dxfId="11">
      <pivotArea grandRow="1" outline="0" collapsedLevelsAreSubtotals="1" fieldPosition="0"/>
    </format>
  </formats>
  <chartFormats count="8">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15" count="1" selected="0">
            <x v="0"/>
          </reference>
        </references>
      </pivotArea>
    </chartFormat>
    <chartFormat chart="4" format="2">
      <pivotArea type="data" outline="0" fieldPosition="0">
        <references count="2">
          <reference field="4294967294" count="1" selected="0">
            <x v="0"/>
          </reference>
          <reference field="15" count="1" selected="0">
            <x v="1"/>
          </reference>
        </references>
      </pivotArea>
    </chartFormat>
    <chartFormat chart="4" format="3">
      <pivotArea type="data" outline="0" fieldPosition="0">
        <references count="2">
          <reference field="4294967294" count="1" selected="0">
            <x v="0"/>
          </reference>
          <reference field="15" count="1" selected="0">
            <x v="2"/>
          </reference>
        </references>
      </pivotArea>
    </chartFormat>
    <chartFormat chart="14" format="8" series="1">
      <pivotArea type="data" outline="0" fieldPosition="0">
        <references count="1">
          <reference field="4294967294" count="1" selected="0">
            <x v="0"/>
          </reference>
        </references>
      </pivotArea>
    </chartFormat>
    <chartFormat chart="14" format="9">
      <pivotArea type="data" outline="0" fieldPosition="0">
        <references count="2">
          <reference field="4294967294" count="1" selected="0">
            <x v="0"/>
          </reference>
          <reference field="15" count="1" selected="0">
            <x v="0"/>
          </reference>
        </references>
      </pivotArea>
    </chartFormat>
    <chartFormat chart="14" format="10">
      <pivotArea type="data" outline="0" fieldPosition="0">
        <references count="2">
          <reference field="4294967294" count="1" selected="0">
            <x v="0"/>
          </reference>
          <reference field="15" count="1" selected="0">
            <x v="1"/>
          </reference>
        </references>
      </pivotArea>
    </chartFormat>
    <chartFormat chart="14" format="11">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0FEFB3C-684D-4E93-A8DF-75F7F925164C}"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6:C56" firstHeaderRow="1" firstDataRow="1" firstDataCol="1"/>
  <pivotFields count="26">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axis="axisRow" showAll="0" sortType="a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B6EB0C8-7001-4447-BA9F-256637FDF7E8}"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1">
  <location ref="B2:C13" firstHeaderRow="1" firstDataRow="1" firstDataCol="1"/>
  <pivotFields count="26">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axis="axisRow" showAll="0" measureFilter="1" sortType="descending">
      <items count="794">
        <item x="9"/>
        <item x="233"/>
        <item x="289"/>
        <item x="453"/>
        <item x="190"/>
        <item x="576"/>
        <item x="718"/>
        <item x="745"/>
        <item x="500"/>
        <item x="364"/>
        <item x="100"/>
        <item x="778"/>
        <item x="146"/>
        <item x="163"/>
        <item x="665"/>
        <item x="725"/>
        <item x="91"/>
        <item x="104"/>
        <item x="772"/>
        <item x="228"/>
        <item x="577"/>
        <item x="59"/>
        <item x="180"/>
        <item x="356"/>
        <item x="734"/>
        <item x="274"/>
        <item x="426"/>
        <item x="14"/>
        <item x="700"/>
        <item x="746"/>
        <item x="679"/>
        <item x="499"/>
        <item x="747"/>
        <item x="599"/>
        <item x="483"/>
        <item x="638"/>
        <item x="477"/>
        <item x="422"/>
        <item x="358"/>
        <item x="309"/>
        <item x="592"/>
        <item x="646"/>
        <item x="509"/>
        <item x="640"/>
        <item x="621"/>
        <item x="260"/>
        <item x="627"/>
        <item x="131"/>
        <item x="353"/>
        <item x="533"/>
        <item x="378"/>
        <item x="779"/>
        <item x="236"/>
        <item x="764"/>
        <item x="513"/>
        <item x="465"/>
        <item x="74"/>
        <item x="26"/>
        <item x="184"/>
        <item x="69"/>
        <item x="612"/>
        <item x="143"/>
        <item x="568"/>
        <item x="245"/>
        <item x="416"/>
        <item x="603"/>
        <item x="727"/>
        <item x="792"/>
        <item x="737"/>
        <item x="286"/>
        <item x="133"/>
        <item x="790"/>
        <item x="193"/>
        <item x="458"/>
        <item x="561"/>
        <item x="647"/>
        <item x="34"/>
        <item x="406"/>
        <item x="256"/>
        <item x="56"/>
        <item x="17"/>
        <item x="281"/>
        <item x="649"/>
        <item x="711"/>
        <item x="70"/>
        <item x="741"/>
        <item x="407"/>
        <item x="611"/>
        <item x="196"/>
        <item x="623"/>
        <item x="381"/>
        <item x="259"/>
        <item x="461"/>
        <item x="776"/>
        <item x="81"/>
        <item x="174"/>
        <item x="495"/>
        <item x="517"/>
        <item x="464"/>
        <item x="676"/>
        <item x="757"/>
        <item x="129"/>
        <item x="618"/>
        <item x="277"/>
        <item x="680"/>
        <item x="2"/>
        <item x="598"/>
        <item x="253"/>
        <item x="115"/>
        <item x="349"/>
        <item x="609"/>
        <item x="573"/>
        <item x="554"/>
        <item x="695"/>
        <item x="227"/>
        <item x="766"/>
        <item x="641"/>
        <item x="359"/>
        <item x="164"/>
        <item x="319"/>
        <item x="339"/>
        <item x="183"/>
        <item x="65"/>
        <item x="11"/>
        <item x="337"/>
        <item x="449"/>
        <item x="710"/>
        <item x="325"/>
        <item x="85"/>
        <item x="64"/>
        <item x="53"/>
        <item x="362"/>
        <item x="709"/>
        <item x="154"/>
        <item x="76"/>
        <item x="19"/>
        <item x="789"/>
        <item x="532"/>
        <item x="167"/>
        <item x="116"/>
        <item x="279"/>
        <item x="176"/>
        <item x="197"/>
        <item x="276"/>
        <item x="717"/>
        <item x="288"/>
        <item x="742"/>
        <item x="42"/>
        <item x="355"/>
        <item x="84"/>
        <item x="372"/>
        <item x="516"/>
        <item x="338"/>
        <item x="210"/>
        <item x="584"/>
        <item x="361"/>
        <item x="262"/>
        <item x="653"/>
        <item x="459"/>
        <item x="645"/>
        <item x="563"/>
        <item x="302"/>
        <item x="502"/>
        <item x="46"/>
        <item x="681"/>
        <item x="579"/>
        <item x="602"/>
        <item x="791"/>
        <item x="261"/>
        <item x="528"/>
        <item x="181"/>
        <item x="575"/>
        <item x="713"/>
        <item x="625"/>
        <item x="343"/>
        <item x="267"/>
        <item x="345"/>
        <item x="425"/>
        <item x="617"/>
        <item x="418"/>
        <item x="536"/>
        <item x="285"/>
        <item x="178"/>
        <item x="58"/>
        <item x="171"/>
        <item x="327"/>
        <item x="724"/>
        <item x="287"/>
        <item x="690"/>
        <item x="7"/>
        <item x="50"/>
        <item x="390"/>
        <item x="463"/>
        <item x="307"/>
        <item x="480"/>
        <item x="391"/>
        <item x="28"/>
        <item x="452"/>
        <item x="400"/>
        <item x="484"/>
        <item x="324"/>
        <item x="38"/>
        <item x="701"/>
        <item x="22"/>
        <item x="138"/>
        <item x="601"/>
        <item x="310"/>
        <item x="583"/>
        <item x="206"/>
        <item x="43"/>
        <item x="519"/>
        <item x="331"/>
        <item x="220"/>
        <item x="21"/>
        <item x="413"/>
        <item x="472"/>
        <item x="73"/>
        <item x="240"/>
        <item x="374"/>
        <item x="544"/>
        <item x="468"/>
        <item x="376"/>
        <item x="630"/>
        <item x="125"/>
        <item x="749"/>
        <item x="714"/>
        <item x="392"/>
        <item x="515"/>
        <item x="71"/>
        <item x="739"/>
        <item x="540"/>
        <item x="134"/>
        <item x="159"/>
        <item x="720"/>
        <item x="508"/>
        <item x="173"/>
        <item x="444"/>
        <item x="243"/>
        <item x="396"/>
        <item x="268"/>
        <item x="644"/>
        <item x="501"/>
        <item x="152"/>
        <item x="761"/>
        <item x="751"/>
        <item x="360"/>
        <item x="596"/>
        <item x="769"/>
        <item x="160"/>
        <item x="486"/>
        <item x="177"/>
        <item x="207"/>
        <item x="305"/>
        <item x="414"/>
        <item x="498"/>
        <item x="469"/>
        <item x="192"/>
        <item x="514"/>
        <item x="614"/>
        <item x="659"/>
        <item x="545"/>
        <item x="671"/>
        <item x="99"/>
        <item x="172"/>
        <item x="657"/>
        <item x="438"/>
        <item x="462"/>
        <item x="149"/>
        <item x="450"/>
        <item x="675"/>
        <item x="550"/>
        <item x="266"/>
        <item x="234"/>
        <item x="363"/>
        <item x="246"/>
        <item x="186"/>
        <item x="474"/>
        <item x="529"/>
        <item x="77"/>
        <item x="250"/>
        <item x="384"/>
        <item x="726"/>
        <item x="67"/>
        <item x="716"/>
        <item x="377"/>
        <item x="637"/>
        <item x="588"/>
        <item x="204"/>
        <item x="565"/>
        <item x="430"/>
        <item x="15"/>
        <item x="280"/>
        <item x="652"/>
        <item x="89"/>
        <item x="373"/>
        <item x="597"/>
        <item x="88"/>
        <item x="708"/>
        <item x="775"/>
        <item x="466"/>
        <item x="586"/>
        <item x="504"/>
        <item x="199"/>
        <item x="333"/>
        <item x="198"/>
        <item x="595"/>
        <item x="467"/>
        <item x="93"/>
        <item x="762"/>
        <item x="507"/>
        <item x="570"/>
        <item x="201"/>
        <item x="721"/>
        <item x="560"/>
        <item x="624"/>
        <item x="166"/>
        <item x="628"/>
        <item x="109"/>
        <item x="95"/>
        <item x="752"/>
        <item x="299"/>
        <item x="431"/>
        <item x="221"/>
        <item x="215"/>
        <item x="702"/>
        <item x="756"/>
        <item x="293"/>
        <item x="436"/>
        <item x="352"/>
        <item x="60"/>
        <item x="784"/>
        <item x="322"/>
        <item x="18"/>
        <item x="235"/>
        <item x="23"/>
        <item x="62"/>
        <item x="48"/>
        <item x="777"/>
        <item x="328"/>
        <item x="429"/>
        <item x="97"/>
        <item x="697"/>
        <item x="156"/>
        <item x="398"/>
        <item x="405"/>
        <item x="445"/>
        <item x="27"/>
        <item x="607"/>
        <item x="120"/>
        <item x="169"/>
        <item x="730"/>
        <item x="107"/>
        <item x="175"/>
        <item x="629"/>
        <item x="33"/>
        <item x="10"/>
        <item x="608"/>
        <item x="126"/>
        <item x="110"/>
        <item x="567"/>
        <item x="168"/>
        <item x="470"/>
        <item x="409"/>
        <item x="446"/>
        <item x="634"/>
        <item x="147"/>
        <item x="722"/>
        <item x="683"/>
        <item x="471"/>
        <item x="454"/>
        <item x="347"/>
        <item x="44"/>
        <item x="542"/>
        <item x="41"/>
        <item x="754"/>
        <item x="580"/>
        <item x="30"/>
        <item x="346"/>
        <item x="208"/>
        <item x="366"/>
        <item x="335"/>
        <item x="594"/>
        <item x="423"/>
        <item x="68"/>
        <item x="251"/>
        <item x="655"/>
        <item x="451"/>
        <item x="36"/>
        <item x="765"/>
        <item x="493"/>
        <item x="148"/>
        <item x="674"/>
        <item x="559"/>
        <item x="557"/>
        <item x="677"/>
        <item x="98"/>
        <item x="350"/>
        <item x="527"/>
        <item x="185"/>
        <item x="102"/>
        <item x="101"/>
        <item x="63"/>
        <item x="365"/>
        <item x="622"/>
        <item x="139"/>
        <item x="252"/>
        <item x="581"/>
        <item x="189"/>
        <item x="479"/>
        <item x="547"/>
        <item x="342"/>
        <item x="32"/>
        <item x="300"/>
        <item x="555"/>
        <item x="415"/>
        <item x="40"/>
        <item x="439"/>
        <item x="487"/>
        <item x="82"/>
        <item x="600"/>
        <item x="531"/>
        <item x="329"/>
        <item x="758"/>
        <item x="535"/>
        <item x="270"/>
        <item x="341"/>
        <item x="187"/>
        <item x="145"/>
        <item x="223"/>
        <item x="188"/>
        <item x="687"/>
        <item x="370"/>
        <item x="371"/>
        <item x="226"/>
        <item x="80"/>
        <item x="505"/>
        <item x="271"/>
        <item x="282"/>
        <item x="209"/>
        <item x="759"/>
        <item x="684"/>
        <item x="639"/>
        <item x="123"/>
        <item x="25"/>
        <item x="49"/>
        <item x="538"/>
        <item x="478"/>
        <item x="523"/>
        <item x="440"/>
        <item x="311"/>
        <item x="506"/>
        <item x="705"/>
        <item x="691"/>
        <item x="161"/>
        <item x="582"/>
        <item x="490"/>
        <item x="5"/>
        <item x="780"/>
        <item x="332"/>
        <item x="643"/>
        <item x="511"/>
        <item x="520"/>
        <item x="31"/>
        <item x="428"/>
        <item x="521"/>
        <item x="304"/>
        <item x="66"/>
        <item x="456"/>
        <item x="96"/>
        <item x="707"/>
        <item x="447"/>
        <item x="668"/>
        <item x="403"/>
        <item x="6"/>
        <item x="785"/>
        <item x="787"/>
        <item x="367"/>
        <item x="150"/>
        <item x="323"/>
        <item x="315"/>
        <item x="218"/>
        <item x="620"/>
        <item x="411"/>
        <item x="348"/>
        <item x="55"/>
        <item x="265"/>
        <item x="136"/>
        <item x="543"/>
        <item x="241"/>
        <item x="673"/>
        <item x="744"/>
        <item x="433"/>
        <item x="334"/>
        <item x="654"/>
        <item x="421"/>
        <item x="16"/>
        <item x="47"/>
        <item x="39"/>
        <item x="306"/>
        <item x="485"/>
        <item x="689"/>
        <item x="783"/>
        <item x="248"/>
        <item x="92"/>
        <item x="651"/>
        <item x="712"/>
        <item x="224"/>
        <item x="383"/>
        <item x="86"/>
        <item x="395"/>
        <item x="435"/>
        <item x="763"/>
        <item x="135"/>
        <item x="524"/>
        <item x="773"/>
        <item x="699"/>
        <item x="432"/>
        <item x="412"/>
        <item x="670"/>
        <item x="258"/>
        <item x="686"/>
        <item x="313"/>
        <item x="20"/>
        <item x="191"/>
        <item x="685"/>
        <item x="105"/>
        <item x="301"/>
        <item x="382"/>
        <item x="552"/>
        <item x="424"/>
        <item x="75"/>
        <item x="13"/>
        <item x="518"/>
        <item x="212"/>
        <item x="283"/>
        <item x="525"/>
        <item x="12"/>
        <item x="45"/>
        <item x="225"/>
        <item x="605"/>
        <item x="613"/>
        <item x="735"/>
        <item x="633"/>
        <item x="553"/>
        <item x="494"/>
        <item x="330"/>
        <item x="719"/>
        <item x="182"/>
        <item x="35"/>
        <item x="723"/>
        <item x="551"/>
        <item x="770"/>
        <item x="264"/>
        <item x="140"/>
        <item x="114"/>
        <item x="61"/>
        <item x="732"/>
        <item x="587"/>
        <item x="386"/>
        <item x="760"/>
        <item x="137"/>
        <item x="393"/>
        <item x="108"/>
        <item x="231"/>
        <item x="526"/>
        <item x="157"/>
        <item x="249"/>
        <item x="591"/>
        <item x="503"/>
        <item x="589"/>
        <item x="748"/>
        <item x="664"/>
        <item x="658"/>
        <item x="111"/>
        <item x="375"/>
        <item x="290"/>
        <item x="489"/>
        <item x="368"/>
        <item x="656"/>
        <item x="158"/>
        <item x="203"/>
        <item x="694"/>
        <item x="103"/>
        <item x="273"/>
        <item x="83"/>
        <item x="650"/>
        <item x="106"/>
        <item x="317"/>
        <item x="54"/>
        <item x="704"/>
        <item x="72"/>
        <item x="1"/>
        <item x="284"/>
        <item x="661"/>
        <item x="24"/>
        <item x="213"/>
        <item x="715"/>
        <item x="678"/>
        <item x="660"/>
        <item x="351"/>
        <item x="626"/>
        <item x="729"/>
        <item x="112"/>
        <item x="297"/>
        <item x="419"/>
        <item x="460"/>
        <item x="736"/>
        <item x="51"/>
        <item x="522"/>
        <item x="222"/>
        <item x="316"/>
        <item x="388"/>
        <item x="257"/>
        <item x="782"/>
        <item x="642"/>
        <item x="530"/>
        <item x="113"/>
        <item x="475"/>
        <item x="476"/>
        <item x="128"/>
        <item x="566"/>
        <item x="242"/>
        <item x="615"/>
        <item x="52"/>
        <item x="142"/>
        <item x="118"/>
        <item x="0"/>
        <item x="473"/>
        <item x="703"/>
        <item x="693"/>
        <item x="427"/>
        <item x="320"/>
        <item x="254"/>
        <item x="558"/>
        <item x="37"/>
        <item x="200"/>
        <item x="666"/>
        <item x="394"/>
        <item x="291"/>
        <item x="278"/>
        <item x="119"/>
        <item x="610"/>
        <item x="512"/>
        <item x="244"/>
        <item x="294"/>
        <item x="632"/>
        <item x="417"/>
        <item x="237"/>
        <item x="496"/>
        <item x="728"/>
        <item x="380"/>
        <item x="230"/>
        <item x="79"/>
        <item x="441"/>
        <item x="385"/>
        <item x="434"/>
        <item x="539"/>
        <item x="402"/>
        <item x="344"/>
        <item x="90"/>
        <item x="170"/>
        <item x="564"/>
        <item x="263"/>
        <item x="662"/>
        <item x="229"/>
        <item x="619"/>
        <item x="303"/>
        <item x="194"/>
        <item x="488"/>
        <item x="788"/>
        <item x="750"/>
        <item x="688"/>
        <item x="698"/>
        <item x="354"/>
        <item x="298"/>
        <item x="420"/>
        <item x="94"/>
        <item x="696"/>
        <item x="232"/>
        <item x="3"/>
        <item x="410"/>
        <item x="537"/>
        <item x="574"/>
        <item x="312"/>
        <item x="631"/>
        <item x="379"/>
        <item x="205"/>
        <item x="29"/>
        <item x="606"/>
        <item x="786"/>
        <item x="179"/>
        <item x="404"/>
        <item x="202"/>
        <item x="214"/>
        <item x="389"/>
        <item x="272"/>
        <item x="534"/>
        <item x="590"/>
        <item x="491"/>
        <item x="648"/>
        <item x="387"/>
        <item x="510"/>
        <item x="740"/>
        <item x="635"/>
        <item x="336"/>
        <item x="217"/>
        <item x="457"/>
        <item x="443"/>
        <item x="667"/>
        <item x="318"/>
        <item x="296"/>
        <item x="546"/>
        <item x="682"/>
        <item x="572"/>
        <item x="130"/>
        <item x="408"/>
        <item x="669"/>
        <item x="78"/>
        <item x="604"/>
        <item x="308"/>
        <item x="162"/>
        <item x="569"/>
        <item x="768"/>
        <item x="771"/>
        <item x="767"/>
        <item x="292"/>
        <item x="593"/>
        <item x="121"/>
        <item x="541"/>
        <item x="195"/>
        <item x="219"/>
        <item x="585"/>
        <item x="275"/>
        <item x="151"/>
        <item x="314"/>
        <item x="578"/>
        <item x="482"/>
        <item x="497"/>
        <item x="255"/>
        <item x="774"/>
        <item x="295"/>
        <item x="321"/>
        <item x="326"/>
        <item x="616"/>
        <item x="247"/>
        <item x="399"/>
        <item x="562"/>
        <item x="706"/>
        <item x="165"/>
        <item x="663"/>
        <item x="731"/>
        <item x="357"/>
        <item x="556"/>
        <item x="448"/>
        <item x="738"/>
        <item x="781"/>
        <item x="672"/>
        <item x="481"/>
        <item x="132"/>
        <item x="239"/>
        <item x="122"/>
        <item x="4"/>
        <item x="733"/>
        <item x="549"/>
        <item x="401"/>
        <item x="141"/>
        <item x="153"/>
        <item x="369"/>
        <item x="211"/>
        <item x="87"/>
        <item x="753"/>
        <item x="743"/>
        <item x="397"/>
        <item x="636"/>
        <item x="155"/>
        <item x="8"/>
        <item x="437"/>
        <item x="238"/>
        <item x="127"/>
        <item x="117"/>
        <item x="124"/>
        <item x="57"/>
        <item x="269"/>
        <item x="492"/>
        <item x="216"/>
        <item x="571"/>
        <item x="455"/>
        <item x="548"/>
        <item x="340"/>
        <item x="144"/>
        <item x="442"/>
        <item x="692"/>
        <item x="755"/>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dragToRow="0" dragToCol="0" dragToPage="0" showAll="0" defaultSubtotal="0"/>
  </pivotFields>
  <rowFields count="1">
    <field x="7"/>
  </rowFields>
  <rowItems count="11">
    <i>
      <x v="106"/>
    </i>
    <i>
      <x v="62"/>
    </i>
    <i>
      <x v="170"/>
    </i>
    <i>
      <x v="35"/>
    </i>
    <i>
      <x v="786"/>
    </i>
    <i>
      <x v="351"/>
    </i>
    <i>
      <x v="121"/>
    </i>
    <i>
      <x v="458"/>
    </i>
    <i>
      <x v="120"/>
    </i>
    <i>
      <x v="636"/>
    </i>
    <i t="grand">
      <x/>
    </i>
  </rowItems>
  <colItems count="1">
    <i/>
  </colItems>
  <dataFields count="1">
    <dataField name="Sum of Sales" fld="18" baseField="0" baseItem="0" numFmtId="164"/>
  </dataFields>
  <formats count="2">
    <format dxfId="10">
      <pivotArea outline="0" collapsedLevelsAreSubtotals="1" fieldPosition="0"/>
    </format>
    <format dxfId="9">
      <pivotArea dataOnly="0" labelOnly="1" outline="0" axis="axisValues" fieldPosition="0"/>
    </format>
  </formats>
  <chartFormats count="4">
    <chartFormat chart="4"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7" format="3">
      <pivotArea type="data" outline="0" fieldPosition="0">
        <references count="2">
          <reference field="4294967294" count="1" selected="0">
            <x v="0"/>
          </reference>
          <reference field="7" count="1" selected="0">
            <x v="636"/>
          </reference>
        </references>
      </pivotArea>
    </chartFormat>
  </chartFormats>
  <pivotTableStyleInfo showRowHeaders="1" showColHeaders="1" showRowStripes="0" showColStripes="0" showLastColumn="1"/>
  <filters count="1">
    <filter fld="7"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FB4AFB5-1293-4872-9E90-0C6D0195DD7B}" name="PivotTable2"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9" fieldListSortAscending="1">
  <location ref="A3:B8" firstHeaderRow="1" firstDataRow="1" firstDataCol="1"/>
  <pivotFields count="6">
    <pivotField dataField="1" subtotalTop="0" showAll="0" defaultSubtotal="0"/>
    <pivotField axis="axisRow" allDrilled="1" showAll="0" dataSourceSort="1" defaultAttributeDrillState="1">
      <items count="5">
        <item x="0"/>
        <item x="1"/>
        <item x="2"/>
        <item x="3"/>
        <item t="default"/>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Sales" fld="0" baseField="0" baseItem="0"/>
  </dataFields>
  <pivotHierarchies count="30">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Table_1].[Segment].&amp;[Home Office]"/>
      </members>
    </pivotHierarchy>
    <pivotHierarchy dragToData="1"/>
    <pivotHierarchy dragToData="1"/>
    <pivotHierarchy dragToData="1"/>
    <pivotHierarchy dragToData="1"/>
    <pivotHierarchy multipleItemSelectionAllowed="1" dragToData="1">
      <members count="1" level="1">
        <member name="[Table_1].[Region].&amp;[West]"/>
      </members>
    </pivotHierarchy>
    <pivotHierarchy dragToData="1"/>
    <pivotHierarchy multipleItemSelectionAllowed="1" dragToData="1">
      <members count="1" level="1">
        <member name="[Table_1].[Category].&amp;[Office Suppli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 Sales Analysis Dataset.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1CC758C-3924-4ECE-9CFD-83835E00A49D}" name="PivotTable10"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rowHeaderCaption="Ship Mode ">
  <location ref="A2:C19" firstHeaderRow="1" firstDataRow="1" firstDataCol="2"/>
  <pivotFields count="26">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items count="1238">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s>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outline="0" showAll="0" defaultSubtotal="0">
      <items count="4">
        <item x="2"/>
        <item x="3"/>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
        <item x="0"/>
        <item x="1"/>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3"/>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3">
        <item x="0"/>
        <item x="1"/>
        <item x="2"/>
      </items>
      <extLst>
        <ext xmlns:x14="http://schemas.microsoft.com/office/spreadsheetml/2009/9/main" uri="{2946ED86-A175-432a-8AC1-64E0C546D7DE}">
          <x14:pivotField fillDownLabels="1"/>
        </ext>
      </extLst>
    </pivotField>
    <pivotField axis="axisRow" compact="0" outline="0" showAll="0" defaultSubtotal="0">
      <items count="17">
        <item x="11"/>
        <item x="9"/>
        <item x="6"/>
        <item x="8"/>
        <item x="0"/>
        <item x="1"/>
        <item x="16"/>
        <item x="12"/>
        <item x="13"/>
        <item x="5"/>
        <item x="2"/>
        <item x="15"/>
        <item x="10"/>
        <item x="7"/>
        <item x="4"/>
        <item x="14"/>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howAll="0" defaultSubtotal="0">
      <items count="6">
        <item x="0"/>
        <item x="1"/>
        <item x="2"/>
        <item x="3"/>
        <item x="4"/>
        <item x="5"/>
      </items>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s>
  <rowFields count="2">
    <field x="15"/>
    <field x="16"/>
  </rowFields>
  <rowItems count="17">
    <i>
      <x/>
      <x v="4"/>
    </i>
    <i r="1">
      <x v="5"/>
    </i>
    <i r="1">
      <x v="9"/>
    </i>
    <i r="1">
      <x v="16"/>
    </i>
    <i>
      <x v="1"/>
      <x v="1"/>
    </i>
    <i r="1">
      <x v="2"/>
    </i>
    <i r="1">
      <x v="3"/>
    </i>
    <i r="1">
      <x v="7"/>
    </i>
    <i r="1">
      <x v="8"/>
    </i>
    <i r="1">
      <x v="10"/>
    </i>
    <i r="1">
      <x v="12"/>
    </i>
    <i r="1">
      <x v="14"/>
    </i>
    <i r="1">
      <x v="15"/>
    </i>
    <i>
      <x v="2"/>
      <x/>
    </i>
    <i r="1">
      <x v="6"/>
    </i>
    <i r="1">
      <x v="11"/>
    </i>
    <i r="1">
      <x v="13"/>
    </i>
  </rowItems>
  <colItems count="1">
    <i/>
  </colItems>
  <dataFields count="1">
    <dataField name="Sum of Sales" fld="18" baseField="0" baseItem="0" numFmtId="164"/>
  </dataFields>
  <formats count="2">
    <format dxfId="6">
      <pivotArea outline="0" collapsedLevelsAreSubtotals="1" fieldPosition="0"/>
    </format>
    <format dxfId="5">
      <pivotArea dataOnly="0" labelOnly="1" outline="0" axis="axisValues" fieldPosition="0"/>
    </format>
  </formats>
  <pivotTableStyleInfo name="PivotStyleLight7"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15C4C14-F382-401A-8E0E-2D1BD0EF961F}" name="PivotTable3"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rowHeaderCaption="Ship Mode ">
  <location ref="F2:H19" firstHeaderRow="1" firstDataRow="1" firstDataCol="2"/>
  <pivotFields count="26">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items count="1238">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s>
      <extLst>
        <ext xmlns:x14="http://schemas.microsoft.com/office/spreadsheetml/2009/9/main" uri="{2946ED86-A175-432a-8AC1-64E0C546D7DE}">
          <x14:pivotField fillDownLabels="1"/>
        </ext>
      </extLst>
    </pivotField>
    <pivotField compact="0" numFmtId="14" outline="0" showAll="0" defaultSubtotal="0">
      <items count="1334">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s>
      <extLst>
        <ext xmlns:x14="http://schemas.microsoft.com/office/spreadsheetml/2009/9/main" uri="{2946ED86-A175-432a-8AC1-64E0C546D7DE}">
          <x14:pivotField fillDownLabels="1"/>
        </ext>
      </extLst>
    </pivotField>
    <pivotField compact="0" outline="0" showAll="0" defaultSubtotal="0">
      <items count="4">
        <item x="2"/>
        <item x="3"/>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
        <item x="0"/>
        <item x="1"/>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3"/>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3">
        <item x="0"/>
        <item x="1"/>
        <item x="2"/>
      </items>
      <extLst>
        <ext xmlns:x14="http://schemas.microsoft.com/office/spreadsheetml/2009/9/main" uri="{2946ED86-A175-432a-8AC1-64E0C546D7DE}">
          <x14:pivotField fillDownLabels="1"/>
        </ext>
      </extLst>
    </pivotField>
    <pivotField axis="axisRow" compact="0" outline="0" showAll="0" defaultSubtotal="0">
      <items count="17">
        <item x="11"/>
        <item x="9"/>
        <item x="6"/>
        <item x="8"/>
        <item x="0"/>
        <item x="1"/>
        <item x="16"/>
        <item x="12"/>
        <item x="13"/>
        <item x="5"/>
        <item x="2"/>
        <item x="15"/>
        <item x="10"/>
        <item x="7"/>
        <item x="4"/>
        <item x="14"/>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items count="14">
        <item h="1" x="7"/>
        <item h="1" x="0"/>
        <item h="1" x="1"/>
        <item h="1" x="4"/>
        <item h="1" x="2"/>
        <item h="1" x="5"/>
        <item h="1" x="3"/>
        <item x="8"/>
        <item h="1" x="6"/>
        <item h="1" x="12"/>
        <item h="1" x="10"/>
        <item h="1" x="13"/>
        <item h="1" x="11"/>
        <item h="1" x="9"/>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howAll="0" defaultSubtotal="0">
      <items count="6">
        <item x="0"/>
        <item x="1"/>
        <item x="2"/>
        <item x="3"/>
        <item x="4"/>
        <item x="5"/>
      </items>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s>
  <rowFields count="2">
    <field x="15"/>
    <field x="16"/>
  </rowFields>
  <rowItems count="17">
    <i>
      <x/>
      <x v="4"/>
    </i>
    <i r="1">
      <x v="5"/>
    </i>
    <i r="1">
      <x v="9"/>
    </i>
    <i r="1">
      <x v="16"/>
    </i>
    <i>
      <x v="1"/>
      <x v="1"/>
    </i>
    <i r="1">
      <x v="2"/>
    </i>
    <i r="1">
      <x v="3"/>
    </i>
    <i r="1">
      <x v="7"/>
    </i>
    <i r="1">
      <x v="8"/>
    </i>
    <i r="1">
      <x v="10"/>
    </i>
    <i r="1">
      <x v="12"/>
    </i>
    <i r="1">
      <x v="14"/>
    </i>
    <i r="1">
      <x v="15"/>
    </i>
    <i>
      <x v="2"/>
      <x/>
    </i>
    <i r="1">
      <x v="6"/>
    </i>
    <i r="1">
      <x v="11"/>
    </i>
    <i r="1">
      <x v="13"/>
    </i>
  </rowItems>
  <colItems count="1">
    <i/>
  </colItems>
  <dataFields count="1">
    <dataField name="Sum of Sales" fld="18" baseField="0" baseItem="0" numFmtId="164"/>
  </dataFields>
  <formats count="2">
    <format dxfId="8">
      <pivotArea outline="0" collapsedLevelsAreSubtotals="1" fieldPosition="0"/>
    </format>
    <format dxfId="7">
      <pivotArea dataOnly="0" labelOnly="1" outline="0" axis="axisValues" fieldPosition="0"/>
    </format>
  </formats>
  <pivotTableStyleInfo name="PivotStyleLight7"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C91AF31-5AC9-40AC-9AC0-CB91E41264F4}" name="PivotTable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location ref="B4:H8" firstHeaderRow="0" firstDataRow="1" firstDataCol="1"/>
  <pivotFields count="26">
    <pivotField showAll="0"/>
    <pivotField dataField="1"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dataField="1"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dataField="1" showAll="0"/>
    <pivotField showAll="0"/>
    <pivotField dataField="1" showAll="0">
      <items count="7546">
        <item x="6168"/>
        <item x="661"/>
        <item x="7415"/>
        <item x="2684"/>
        <item x="4228"/>
        <item x="2799"/>
        <item x="4467"/>
        <item x="7337"/>
        <item x="1118"/>
        <item x="2421"/>
        <item x="27"/>
        <item x="2942"/>
        <item x="163"/>
        <item x="2614"/>
        <item x="6243"/>
        <item x="4102"/>
        <item x="2548"/>
        <item x="6707"/>
        <item x="3753"/>
        <item x="1654"/>
        <item x="4973"/>
        <item x="4474"/>
        <item x="6936"/>
        <item x="213"/>
        <item x="3592"/>
        <item x="6081"/>
        <item x="2366"/>
        <item x="6443"/>
        <item x="451"/>
        <item x="1275"/>
        <item x="4387"/>
        <item x="1822"/>
        <item x="828"/>
        <item x="5394"/>
        <item x="5129"/>
        <item x="7087"/>
        <item x="4287"/>
        <item x="5932"/>
        <item x="5812"/>
        <item x="899"/>
        <item x="6085"/>
        <item x="1575"/>
        <item x="1548"/>
        <item x="2131"/>
        <item x="6891"/>
        <item x="7233"/>
        <item x="3104"/>
        <item x="4964"/>
        <item x="259"/>
        <item x="6426"/>
        <item x="5837"/>
        <item x="6472"/>
        <item x="1708"/>
        <item x="6088"/>
        <item x="3857"/>
        <item x="3270"/>
        <item x="5887"/>
        <item x="6460"/>
        <item x="167"/>
        <item x="3414"/>
        <item x="2130"/>
        <item x="4280"/>
        <item x="1299"/>
        <item x="2937"/>
        <item x="5345"/>
        <item x="5883"/>
        <item x="2744"/>
        <item x="3053"/>
        <item x="336"/>
        <item x="124"/>
        <item x="7043"/>
        <item x="5508"/>
        <item x="1135"/>
        <item x="4805"/>
        <item x="221"/>
        <item x="3"/>
        <item x="7310"/>
        <item x="5984"/>
        <item x="6993"/>
        <item x="7354"/>
        <item x="1537"/>
        <item x="6006"/>
        <item x="4245"/>
        <item x="236"/>
        <item x="1337"/>
        <item x="3661"/>
        <item x="1950"/>
        <item x="4695"/>
        <item x="2286"/>
        <item x="377"/>
        <item x="1738"/>
        <item x="2790"/>
        <item x="1728"/>
        <item x="3300"/>
        <item x="4582"/>
        <item x="657"/>
        <item x="5806"/>
        <item x="389"/>
        <item x="455"/>
        <item x="5400"/>
        <item x="6167"/>
        <item x="6229"/>
        <item x="2335"/>
        <item x="3831"/>
        <item x="5254"/>
        <item x="368"/>
        <item x="1447"/>
        <item x="5447"/>
        <item x="6175"/>
        <item x="943"/>
        <item x="5846"/>
        <item x="3372"/>
        <item x="1015"/>
        <item x="4716"/>
        <item x="1682"/>
        <item x="323"/>
        <item x="2710"/>
        <item x="6401"/>
        <item x="3161"/>
        <item x="260"/>
        <item x="6903"/>
        <item x="6989"/>
        <item x="4917"/>
        <item x="4249"/>
        <item x="6907"/>
        <item x="230"/>
        <item x="4078"/>
        <item x="6306"/>
        <item x="211"/>
        <item x="174"/>
        <item x="7017"/>
        <item x="2819"/>
        <item x="5147"/>
        <item x="5792"/>
        <item x="1554"/>
        <item x="5763"/>
        <item x="1670"/>
        <item x="2172"/>
        <item x="2291"/>
        <item x="4631"/>
        <item x="542"/>
        <item x="6017"/>
        <item x="7314"/>
        <item x="3412"/>
        <item x="3352"/>
        <item x="4028"/>
        <item x="7079"/>
        <item x="896"/>
        <item x="285"/>
        <item x="6670"/>
        <item x="5814"/>
        <item x="6565"/>
        <item x="4541"/>
        <item x="3071"/>
        <item x="6930"/>
        <item x="3322"/>
        <item x="6226"/>
        <item x="6467"/>
        <item x="6292"/>
        <item x="3840"/>
        <item x="6425"/>
        <item x="6359"/>
        <item x="5034"/>
        <item x="4606"/>
        <item x="5408"/>
        <item x="4781"/>
        <item x="4586"/>
        <item x="2772"/>
        <item x="3377"/>
        <item x="5742"/>
        <item x="6914"/>
        <item x="201"/>
        <item x="4358"/>
        <item x="1395"/>
        <item x="5852"/>
        <item x="6567"/>
        <item x="2688"/>
        <item x="7308"/>
        <item x="2674"/>
        <item x="5332"/>
        <item x="2662"/>
        <item x="6538"/>
        <item x="283"/>
        <item x="1678"/>
        <item x="5520"/>
        <item x="5216"/>
        <item x="726"/>
        <item x="1509"/>
        <item x="3945"/>
        <item x="1668"/>
        <item x="7058"/>
        <item x="7289"/>
        <item x="6514"/>
        <item x="5577"/>
        <item x="7135"/>
        <item x="4378"/>
        <item x="199"/>
        <item x="6371"/>
        <item x="6760"/>
        <item x="3687"/>
        <item x="1531"/>
        <item x="592"/>
        <item x="375"/>
        <item x="699"/>
        <item x="6860"/>
        <item x="1463"/>
        <item x="4448"/>
        <item x="5856"/>
        <item x="1972"/>
        <item x="516"/>
        <item x="5699"/>
        <item x="36"/>
        <item x="4946"/>
        <item x="982"/>
        <item x="1273"/>
        <item x="529"/>
        <item x="419"/>
        <item x="3680"/>
        <item x="4074"/>
        <item x="7500"/>
        <item x="7490"/>
        <item x="2392"/>
        <item x="2738"/>
        <item x="2446"/>
        <item x="5929"/>
        <item x="7236"/>
        <item x="4945"/>
        <item x="6990"/>
        <item x="638"/>
        <item x="5747"/>
        <item x="4243"/>
        <item x="4296"/>
        <item x="6884"/>
        <item x="3744"/>
        <item x="299"/>
        <item x="172"/>
        <item x="2464"/>
        <item x="5025"/>
        <item x="3490"/>
        <item x="3096"/>
        <item x="1183"/>
        <item x="3775"/>
        <item x="6398"/>
        <item x="6940"/>
        <item x="6469"/>
        <item x="14"/>
        <item x="1730"/>
        <item x="2132"/>
        <item x="1943"/>
        <item x="2351"/>
        <item x="3695"/>
        <item x="5843"/>
        <item x="239"/>
        <item x="4309"/>
        <item x="6700"/>
        <item x="4895"/>
        <item x="6763"/>
        <item x="3989"/>
        <item x="639"/>
        <item x="6230"/>
        <item x="3097"/>
        <item x="5926"/>
        <item x="6954"/>
        <item x="117"/>
        <item x="2028"/>
        <item x="2041"/>
        <item x="5290"/>
        <item x="580"/>
        <item x="72"/>
        <item x="5785"/>
        <item x="7278"/>
        <item x="4900"/>
        <item x="6892"/>
        <item x="398"/>
        <item x="6295"/>
        <item x="6531"/>
        <item x="799"/>
        <item x="1739"/>
        <item x="681"/>
        <item x="5650"/>
        <item x="3357"/>
        <item x="5748"/>
        <item x="4328"/>
        <item x="5971"/>
        <item x="2923"/>
        <item x="6358"/>
        <item x="7154"/>
        <item x="5192"/>
        <item x="5973"/>
        <item x="2190"/>
        <item x="3025"/>
        <item x="5102"/>
        <item x="2687"/>
        <item x="229"/>
        <item x="1520"/>
        <item x="2289"/>
        <item x="4869"/>
        <item x="7160"/>
        <item x="2202"/>
        <item x="2240"/>
        <item x="5775"/>
        <item x="2026"/>
        <item x="1888"/>
        <item x="3095"/>
        <item x="5165"/>
        <item x="5261"/>
        <item x="2532"/>
        <item x="4988"/>
        <item x="7327"/>
        <item x="445"/>
        <item x="4719"/>
        <item x="4294"/>
        <item x="5563"/>
        <item x="482"/>
        <item x="5921"/>
        <item x="7377"/>
        <item x="2536"/>
        <item x="3172"/>
        <item x="6257"/>
        <item x="1781"/>
        <item x="4303"/>
        <item x="7007"/>
        <item x="3079"/>
        <item x="1710"/>
        <item x="4370"/>
        <item x="5342"/>
        <item x="4738"/>
        <item x="1286"/>
        <item x="2023"/>
        <item x="6704"/>
        <item x="1185"/>
        <item x="5149"/>
        <item x="1510"/>
        <item x="1345"/>
        <item x="3258"/>
        <item x="1326"/>
        <item x="7168"/>
        <item x="2266"/>
        <item x="7119"/>
        <item x="5372"/>
        <item x="6999"/>
        <item x="532"/>
        <item x="5013"/>
        <item x="4282"/>
        <item x="7059"/>
        <item x="4764"/>
        <item x="4001"/>
        <item x="3531"/>
        <item x="5126"/>
        <item x="5889"/>
        <item x="6724"/>
        <item x="6736"/>
        <item x="3730"/>
        <item x="2484"/>
        <item x="4862"/>
        <item x="7297"/>
        <item x="800"/>
        <item x="6702"/>
        <item x="5266"/>
        <item x="6635"/>
        <item x="2872"/>
        <item x="6187"/>
        <item x="5081"/>
        <item x="7237"/>
        <item x="6442"/>
        <item x="3701"/>
        <item x="5605"/>
        <item x="441"/>
        <item x="6139"/>
        <item x="6393"/>
        <item x="4022"/>
        <item x="3126"/>
        <item x="5249"/>
        <item x="5895"/>
        <item x="6932"/>
        <item x="1870"/>
        <item x="6418"/>
        <item x="3332"/>
        <item x="2445"/>
        <item x="6589"/>
        <item x="648"/>
        <item x="1583"/>
        <item x="3183"/>
        <item x="6857"/>
        <item x="3817"/>
        <item x="6400"/>
        <item x="6854"/>
        <item x="1257"/>
        <item x="1587"/>
        <item x="4512"/>
        <item x="4053"/>
        <item x="7203"/>
        <item x="2108"/>
        <item x="523"/>
        <item x="3034"/>
        <item x="4595"/>
        <item x="1454"/>
        <item x="321"/>
        <item x="4928"/>
        <item x="7529"/>
        <item x="2234"/>
        <item x="6792"/>
        <item x="4181"/>
        <item x="1184"/>
        <item x="6597"/>
        <item x="5855"/>
        <item x="7226"/>
        <item x="1611"/>
        <item x="7426"/>
        <item x="7188"/>
        <item x="3755"/>
        <item x="5976"/>
        <item x="6276"/>
        <item x="5873"/>
        <item x="3616"/>
        <item x="7124"/>
        <item x="711"/>
        <item x="3720"/>
        <item x="3478"/>
        <item x="1270"/>
        <item x="6044"/>
        <item x="3385"/>
        <item x="3310"/>
        <item x="293"/>
        <item x="6991"/>
        <item x="3525"/>
        <item x="7230"/>
        <item x="4545"/>
        <item x="3646"/>
        <item x="6024"/>
        <item x="6273"/>
        <item x="1323"/>
        <item x="6444"/>
        <item x="2148"/>
        <item x="7016"/>
        <item x="1414"/>
        <item x="164"/>
        <item x="6386"/>
        <item x="3609"/>
        <item x="1305"/>
        <item x="3990"/>
        <item x="7012"/>
        <item x="3906"/>
        <item x="7207"/>
        <item x="871"/>
        <item x="1268"/>
        <item x="4000"/>
        <item x="3290"/>
        <item x="5569"/>
        <item x="7199"/>
        <item x="1600"/>
        <item x="3562"/>
        <item x="4119"/>
        <item x="2288"/>
        <item x="5101"/>
        <item x="7325"/>
        <item x="7497"/>
        <item x="6094"/>
        <item x="6096"/>
        <item x="3367"/>
        <item x="5283"/>
        <item x="1959"/>
        <item x="1703"/>
        <item x="6218"/>
        <item x="4422"/>
        <item x="3548"/>
        <item x="4963"/>
        <item x="6123"/>
        <item x="4248"/>
        <item x="2918"/>
        <item x="5390"/>
        <item x="5218"/>
        <item x="3008"/>
        <item x="4750"/>
        <item x="3776"/>
        <item x="2038"/>
        <item x="3854"/>
        <item x="2653"/>
        <item x="609"/>
        <item x="5726"/>
        <item x="7000"/>
        <item x="5256"/>
        <item x="1956"/>
        <item x="4729"/>
        <item x="5893"/>
        <item x="5737"/>
        <item x="5325"/>
        <item x="635"/>
        <item x="3703"/>
        <item x="5015"/>
        <item x="6744"/>
        <item x="84"/>
        <item x="1906"/>
        <item x="289"/>
        <item x="2094"/>
        <item x="1129"/>
        <item x="1321"/>
        <item x="1720"/>
        <item x="6904"/>
        <item x="2779"/>
        <item x="1170"/>
        <item x="6197"/>
        <item x="6481"/>
        <item x="6555"/>
        <item x="5088"/>
        <item x="7060"/>
        <item x="38"/>
        <item x="2908"/>
        <item x="829"/>
        <item x="3783"/>
        <item x="4139"/>
        <item x="3206"/>
        <item x="5331"/>
        <item x="5743"/>
        <item x="4465"/>
        <item x="2008"/>
        <item x="1002"/>
        <item x="1890"/>
        <item x="3242"/>
        <item x="4668"/>
        <item x="2784"/>
        <item x="6964"/>
        <item x="4899"/>
        <item x="6893"/>
        <item x="6708"/>
        <item x="4656"/>
        <item x="6532"/>
        <item x="2827"/>
        <item x="1719"/>
        <item x="5583"/>
        <item x="4405"/>
        <item x="1262"/>
        <item x="4082"/>
        <item x="7288"/>
        <item x="7306"/>
        <item x="6399"/>
        <item x="2999"/>
        <item x="7316"/>
        <item x="5715"/>
        <item x="7432"/>
        <item x="6504"/>
        <item x="5705"/>
        <item x="3418"/>
        <item x="4838"/>
        <item x="5653"/>
        <item x="1300"/>
        <item x="4100"/>
        <item x="3658"/>
        <item x="4743"/>
        <item x="4007"/>
        <item x="2756"/>
        <item x="3750"/>
        <item x="5928"/>
        <item x="656"/>
        <item x="2921"/>
        <item x="1434"/>
        <item x="1331"/>
        <item x="7510"/>
        <item x="3867"/>
        <item x="7462"/>
        <item x="2769"/>
        <item x="6600"/>
        <item x="5404"/>
        <item x="7326"/>
        <item x="1621"/>
        <item x="1344"/>
        <item x="5344"/>
        <item x="6364"/>
        <item x="6875"/>
        <item x="6520"/>
        <item x="5158"/>
        <item x="4033"/>
        <item x="5863"/>
        <item x="3179"/>
        <item x="4265"/>
        <item x="5217"/>
        <item x="1832"/>
        <item x="3390"/>
        <item x="5894"/>
        <item x="5738"/>
        <item x="3363"/>
        <item x="2290"/>
        <item x="456"/>
        <item x="6648"/>
        <item x="3131"/>
        <item x="6804"/>
        <item x="1308"/>
        <item x="1271"/>
        <item x="827"/>
        <item x="1473"/>
        <item x="4104"/>
        <item x="7501"/>
        <item x="2318"/>
        <item x="5825"/>
        <item x="2567"/>
        <item x="5186"/>
        <item x="1263"/>
        <item x="4320"/>
        <item x="6279"/>
        <item x="3353"/>
        <item x="453"/>
        <item x="5495"/>
        <item x="2579"/>
        <item x="2253"/>
        <item x="1505"/>
        <item x="4116"/>
        <item x="7375"/>
        <item x="5043"/>
        <item x="6661"/>
        <item x="1121"/>
        <item x="6494"/>
        <item x="2996"/>
        <item x="2271"/>
        <item x="6054"/>
        <item x="2689"/>
        <item x="1403"/>
        <item x="6859"/>
        <item x="5370"/>
        <item x="390"/>
        <item x="4174"/>
        <item x="2243"/>
        <item x="1605"/>
        <item x="3458"/>
        <item x="2747"/>
        <item x="6880"/>
        <item x="6416"/>
        <item x="2544"/>
        <item x="2306"/>
        <item x="4505"/>
        <item x="859"/>
        <item x="6406"/>
        <item x="4797"/>
        <item x="6254"/>
        <item x="5681"/>
        <item x="584"/>
        <item x="3773"/>
        <item x="3170"/>
        <item x="7206"/>
        <item x="4308"/>
        <item x="5398"/>
        <item x="1359"/>
        <item x="5590"/>
        <item x="915"/>
        <item x="6924"/>
        <item x="7429"/>
        <item x="3230"/>
        <item x="6390"/>
        <item x="1691"/>
        <item x="1233"/>
        <item x="6580"/>
        <item x="5853"/>
        <item x="473"/>
        <item x="4515"/>
        <item x="4712"/>
        <item x="6415"/>
        <item x="7424"/>
        <item x="366"/>
        <item x="2236"/>
        <item x="4298"/>
        <item x="5206"/>
        <item x="986"/>
        <item x="3078"/>
        <item x="2117"/>
        <item x="2885"/>
        <item x="1361"/>
        <item x="996"/>
        <item x="6711"/>
        <item x="5517"/>
        <item x="7180"/>
        <item x="3205"/>
        <item x="6610"/>
        <item x="6599"/>
        <item x="1706"/>
        <item x="2174"/>
        <item x="3968"/>
        <item x="7001"/>
        <item x="579"/>
        <item x="4617"/>
        <item x="7296"/>
        <item x="1027"/>
        <item x="4212"/>
        <item x="7113"/>
        <item x="5931"/>
        <item x="717"/>
        <item x="226"/>
        <item x="6749"/>
        <item x="3889"/>
        <item x="1955"/>
        <item x="1247"/>
        <item x="6885"/>
        <item x="6819"/>
        <item x="1000"/>
        <item x="325"/>
        <item x="4381"/>
        <item x="4817"/>
        <item x="2143"/>
        <item x="733"/>
        <item x="4839"/>
        <item x="7418"/>
        <item x="102"/>
        <item x="7417"/>
        <item x="5448"/>
        <item x="3387"/>
        <item x="6488"/>
        <item x="4991"/>
        <item x="2140"/>
        <item x="6360"/>
        <item x="6304"/>
        <item x="5144"/>
        <item x="4475"/>
        <item x="7457"/>
        <item x="5612"/>
        <item x="5936"/>
        <item x="5945"/>
        <item x="5496"/>
        <item x="507"/>
        <item x="1916"/>
        <item x="104"/>
        <item x="5055"/>
        <item x="2964"/>
        <item x="1269"/>
        <item x="6388"/>
        <item x="6140"/>
        <item x="3433"/>
        <item x="5243"/>
        <item x="3777"/>
        <item x="3848"/>
        <item x="6921"/>
        <item x="6091"/>
        <item x="1674"/>
        <item x="4892"/>
        <item x="6511"/>
        <item x="5306"/>
        <item x="165"/>
        <item x="2793"/>
        <item x="2499"/>
        <item x="7077"/>
        <item x="1437"/>
        <item x="6193"/>
        <item x="5326"/>
        <item x="292"/>
        <item x="1624"/>
        <item x="5252"/>
        <item x="6005"/>
        <item x="6915"/>
        <item x="2813"/>
        <item x="444"/>
        <item x="4105"/>
        <item x="2025"/>
        <item x="1669"/>
        <item x="5507"/>
        <item x="6427"/>
        <item x="2501"/>
        <item x="4653"/>
        <item x="6410"/>
        <item x="3594"/>
        <item x="2480"/>
        <item x="3837"/>
        <item x="4580"/>
        <item x="4049"/>
        <item x="4744"/>
        <item x="6757"/>
        <item x="1059"/>
        <item x="2067"/>
        <item x="4431"/>
        <item x="2875"/>
        <item x="784"/>
        <item x="4748"/>
        <item x="6363"/>
        <item x="6280"/>
        <item x="3031"/>
        <item x="4246"/>
        <item x="3509"/>
        <item x="751"/>
        <item x="5774"/>
        <item x="5646"/>
        <item x="3683"/>
        <item x="1717"/>
        <item x="2989"/>
        <item x="6051"/>
        <item x="3781"/>
        <item x="1459"/>
        <item x="887"/>
        <item x="4094"/>
        <item x="3546"/>
        <item x="1746"/>
        <item x="3799"/>
        <item x="7435"/>
        <item x="6214"/>
        <item x="3216"/>
        <item x="7476"/>
        <item x="508"/>
        <item x="1249"/>
        <item x="3908"/>
        <item x="7440"/>
        <item x="5018"/>
        <item x="6775"/>
        <item x="452"/>
        <item x="4942"/>
        <item x="6336"/>
        <item x="7048"/>
        <item x="326"/>
        <item x="1616"/>
        <item x="5557"/>
        <item x="3392"/>
        <item x="384"/>
        <item x="3139"/>
        <item x="1169"/>
        <item x="6883"/>
        <item x="369"/>
        <item x="7126"/>
        <item x="5104"/>
        <item x="1623"/>
        <item x="3534"/>
        <item x="3688"/>
        <item x="569"/>
        <item x="6716"/>
        <item x="3612"/>
        <item x="2206"/>
        <item x="3094"/>
        <item x="6695"/>
        <item x="6601"/>
        <item x="2648"/>
        <item x="5430"/>
        <item x="4016"/>
        <item x="252"/>
        <item x="3468"/>
        <item x="5484"/>
        <item x="6042"/>
        <item x="6288"/>
        <item x="4162"/>
        <item x="6012"/>
        <item x="4598"/>
        <item x="6452"/>
        <item x="371"/>
        <item x="3666"/>
        <item x="3988"/>
        <item x="424"/>
        <item x="870"/>
        <item x="2849"/>
        <item x="1005"/>
        <item x="403"/>
        <item x="4159"/>
        <item x="6097"/>
        <item x="6436"/>
        <item x="6732"/>
        <item x="3443"/>
        <item x="74"/>
        <item x="3226"/>
        <item x="983"/>
        <item x="4819"/>
        <item x="2507"/>
        <item x="2877"/>
        <item x="2139"/>
        <item x="1954"/>
        <item x="7364"/>
        <item x="5516"/>
        <item x="5594"/>
        <item x="2805"/>
        <item x="6755"/>
        <item x="5110"/>
        <item x="3166"/>
        <item x="6446"/>
        <item x="6389"/>
        <item x="2788"/>
        <item x="3662"/>
        <item x="1712"/>
        <item x="6530"/>
        <item x="5697"/>
        <item x="5490"/>
        <item x="7363"/>
        <item x="333"/>
        <item x="6639"/>
        <item x="3909"/>
        <item x="1038"/>
        <item x="536"/>
        <item x="4362"/>
        <item x="6384"/>
        <item x="2800"/>
        <item x="3040"/>
        <item x="2281"/>
        <item x="6470"/>
        <item x="2404"/>
        <item x="6866"/>
        <item x="3320"/>
        <item x="7062"/>
        <item x="4807"/>
        <item x="5504"/>
        <item x="5884"/>
        <item x="3547"/>
        <item x="3401"/>
        <item x="2420"/>
        <item x="2262"/>
        <item x="1036"/>
        <item x="2922"/>
        <item x="7205"/>
        <item x="6289"/>
        <item x="3836"/>
        <item x="2496"/>
        <item x="1702"/>
        <item x="6725"/>
        <item x="1914"/>
        <item x="2685"/>
        <item x="5429"/>
        <item x="3341"/>
        <item x="753"/>
        <item x="2785"/>
        <item x="2497"/>
        <item x="2869"/>
        <item x="5503"/>
        <item x="4454"/>
        <item x="3838"/>
        <item x="3536"/>
        <item x="5930"/>
        <item x="7120"/>
        <item x="4658"/>
        <item x="66"/>
        <item x="3749"/>
        <item x="3503"/>
        <item x="39"/>
        <item x="3606"/>
        <item x="6210"/>
        <item x="5582"/>
        <item x="488"/>
        <item x="4137"/>
        <item x="4439"/>
        <item x="1966"/>
        <item x="6082"/>
        <item x="4014"/>
        <item x="3756"/>
        <item x="3614"/>
        <item x="600"/>
        <item x="6927"/>
        <item x="5338"/>
        <item x="212"/>
        <item x="3849"/>
        <item x="6507"/>
        <item x="4360"/>
        <item x="5115"/>
        <item x="1545"/>
        <item x="872"/>
        <item x="5103"/>
        <item x="3637"/>
        <item x="6606"/>
        <item x="2146"/>
        <item x="1576"/>
        <item x="78"/>
        <item x="2693"/>
        <item x="5163"/>
        <item x="647"/>
        <item x="6008"/>
        <item x="3514"/>
        <item x="6003"/>
        <item x="2737"/>
        <item x="3425"/>
        <item x="5673"/>
        <item x="6629"/>
        <item x="3577"/>
        <item x="2087"/>
        <item x="1173"/>
        <item x="2212"/>
        <item x="5603"/>
        <item x="1477"/>
        <item x="1928"/>
        <item x="5630"/>
        <item x="1241"/>
        <item x="1979"/>
        <item x="677"/>
        <item x="615"/>
        <item x="219"/>
        <item x="4275"/>
        <item x="327"/>
        <item x="4451"/>
        <item x="2491"/>
        <item x="6592"/>
        <item x="5469"/>
        <item x="3524"/>
        <item x="2577"/>
        <item x="6584"/>
        <item x="4694"/>
        <item x="2193"/>
        <item x="1490"/>
        <item x="5196"/>
        <item x="674"/>
        <item x="1452"/>
        <item x="3605"/>
        <item x="6537"/>
        <item x="2754"/>
        <item x="5303"/>
        <item x="6090"/>
        <item x="6918"/>
        <item x="6858"/>
        <item x="6677"/>
        <item x="1193"/>
        <item x="6737"/>
        <item x="5872"/>
        <item x="7419"/>
        <item x="6001"/>
        <item x="1222"/>
        <item x="1773"/>
        <item x="3677"/>
        <item x="7081"/>
        <item x="5381"/>
        <item x="6793"/>
        <item x="5578"/>
        <item x="4641"/>
        <item x="6328"/>
        <item x="2552"/>
        <item x="3829"/>
        <item x="4972"/>
        <item x="897"/>
        <item x="571"/>
        <item x="5829"/>
        <item x="5236"/>
        <item x="5021"/>
        <item x="6874"/>
        <item x="2920"/>
        <item x="1182"/>
        <item x="5536"/>
        <item x="3032"/>
        <item x="6771"/>
        <item x="1044"/>
        <item x="3752"/>
        <item x="5701"/>
        <item x="7084"/>
        <item x="1248"/>
        <item x="6591"/>
        <item x="228"/>
        <item x="510"/>
        <item x="6223"/>
        <item x="6576"/>
        <item x="7023"/>
        <item x="5518"/>
        <item x="2701"/>
        <item x="6429"/>
        <item x="5886"/>
        <item x="1660"/>
        <item x="5036"/>
        <item x="7420"/>
        <item x="2546"/>
        <item x="2280"/>
        <item x="3009"/>
        <item x="3144"/>
        <item x="129"/>
        <item x="489"/>
        <item x="5898"/>
        <item x="5215"/>
        <item x="4221"/>
        <item x="6608"/>
        <item x="6014"/>
        <item x="5403"/>
        <item x="902"/>
        <item x="4140"/>
        <item x="7197"/>
        <item x="6557"/>
        <item x="7155"/>
        <item x="6212"/>
        <item x="1404"/>
        <item x="1946"/>
        <item x="6263"/>
        <item x="175"/>
        <item x="4998"/>
        <item x="7015"/>
        <item x="5826"/>
        <item x="3000"/>
        <item x="4677"/>
        <item x="7118"/>
        <item x="1974"/>
        <item x="6334"/>
        <item x="713"/>
        <item x="6524"/>
        <item x="6579"/>
        <item x="99"/>
        <item x="3707"/>
        <item x="4829"/>
        <item x="3626"/>
        <item x="2651"/>
        <item x="7174"/>
        <item x="973"/>
        <item x="5255"/>
        <item x="3664"/>
        <item x="1541"/>
        <item x="2189"/>
        <item x="6678"/>
        <item x="3600"/>
        <item x="5541"/>
        <item x="6625"/>
        <item x="4359"/>
        <item x="4613"/>
        <item x="1542"/>
        <item x="1963"/>
        <item x="5947"/>
        <item x="588"/>
        <item x="7291"/>
        <item x="7416"/>
        <item x="2135"/>
        <item x="5815"/>
        <item x="7221"/>
        <item x="5302"/>
        <item x="4234"/>
        <item x="7182"/>
        <item x="5487"/>
        <item x="7309"/>
        <item x="965"/>
        <item x="5293"/>
        <item x="4087"/>
        <item x="5079"/>
        <item x="3410"/>
        <item x="3200"/>
        <item x="4977"/>
        <item x="4443"/>
        <item x="6362"/>
        <item x="7277"/>
        <item x="4999"/>
        <item x="3982"/>
        <item x="6126"/>
        <item x="3112"/>
        <item x="4302"/>
        <item x="2832"/>
        <item x="2760"/>
        <item x="1568"/>
        <item x="6333"/>
        <item x="1532"/>
        <item x="2683"/>
        <item x="4655"/>
        <item x="6083"/>
        <item x="1521"/>
        <item x="3459"/>
        <item x="127"/>
        <item x="6925"/>
        <item x="1458"/>
        <item x="1884"/>
        <item x="3902"/>
        <item x="4106"/>
        <item x="1405"/>
        <item x="2194"/>
        <item x="6074"/>
        <item x="5840"/>
        <item x="1976"/>
        <item x="4542"/>
        <item x="2433"/>
        <item x="3007"/>
        <item x="3890"/>
        <item x="6919"/>
        <item x="7376"/>
        <item x="1977"/>
        <item x="1800"/>
        <item x="4165"/>
        <item x="3449"/>
        <item x="4949"/>
        <item x="5860"/>
        <item x="123"/>
        <item x="5382"/>
        <item x="4782"/>
        <item x="1665"/>
        <item x="3033"/>
        <item x="251"/>
        <item x="6546"/>
        <item x="4715"/>
        <item x="5777"/>
        <item x="1166"/>
        <item x="4313"/>
        <item x="5694"/>
        <item x="6666"/>
        <item x="7218"/>
        <item x="1602"/>
        <item x="6734"/>
        <item x="5016"/>
        <item x="4840"/>
        <item x="2403"/>
        <item x="6119"/>
        <item x="3969"/>
        <item x="4834"/>
        <item x="1219"/>
        <item x="3535"/>
        <item x="4312"/>
        <item x="2806"/>
        <item x="5134"/>
        <item x="5558"/>
        <item x="7400"/>
        <item x="7040"/>
        <item x="5576"/>
        <item x="457"/>
        <item x="5509"/>
        <item x="4158"/>
        <item x="5316"/>
        <item x="5364"/>
        <item x="5515"/>
        <item x="3850"/>
        <item x="3686"/>
        <item x="2334"/>
        <item x="6910"/>
        <item x="1094"/>
        <item x="7265"/>
        <item x="2867"/>
        <item x="233"/>
        <item x="2592"/>
        <item x="5241"/>
        <item x="4632"/>
        <item x="4086"/>
        <item x="2479"/>
        <item x="5766"/>
        <item x="2367"/>
        <item x="4462"/>
        <item x="5994"/>
        <item x="265"/>
        <item x="1534"/>
        <item x="4322"/>
        <item x="6646"/>
        <item x="654"/>
        <item x="6307"/>
        <item x="3185"/>
        <item x="4447"/>
        <item x="4651"/>
        <item x="515"/>
        <item x="4088"/>
        <item x="2676"/>
        <item x="6912"/>
        <item x="1187"/>
        <item x="4717"/>
        <item x="5794"/>
        <item x="1567"/>
        <item x="3123"/>
        <item x="28"/>
        <item x="7266"/>
        <item x="4310"/>
        <item x="4015"/>
        <item x="4242"/>
        <item x="3408"/>
        <item x="6250"/>
        <item x="3659"/>
        <item x="4031"/>
        <item x="7493"/>
        <item x="3575"/>
        <item x="6216"/>
        <item x="4558"/>
        <item x="7273"/>
        <item x="5320"/>
        <item x="3682"/>
        <item x="3681"/>
        <item x="5003"/>
        <item x="6583"/>
        <item x="5220"/>
        <item x="2686"/>
        <item x="2411"/>
        <item x="3900"/>
        <item x="5262"/>
        <item x="5939"/>
        <item x="5823"/>
        <item x="4075"/>
        <item x="857"/>
        <item x="7232"/>
        <item x="5995"/>
        <item x="7444"/>
        <item x="7378"/>
        <item x="2706"/>
        <item x="7083"/>
        <item x="5091"/>
        <item x="7477"/>
        <item x="3622"/>
        <item x="5121"/>
        <item x="5704"/>
        <item x="6928"/>
        <item x="7456"/>
        <item x="4596"/>
        <item x="3369"/>
        <item x="6569"/>
        <item x="5485"/>
        <item x="3417"/>
        <item x="1775"/>
        <item x="1862"/>
        <item x="2066"/>
        <item x="5935"/>
        <item x="5505"/>
        <item x="2298"/>
        <item x="2466"/>
        <item x="6841"/>
        <item x="3556"/>
        <item x="4813"/>
        <item x="7257"/>
        <item x="2833"/>
        <item x="3984"/>
        <item x="3133"/>
        <item x="6675"/>
        <item x="6774"/>
        <item x="7430"/>
        <item x="1620"/>
        <item x="1947"/>
        <item x="2587"/>
        <item x="76"/>
        <item x="2609"/>
        <item x="2372"/>
        <item x="1553"/>
        <item x="2571"/>
        <item x="32"/>
        <item x="560"/>
        <item x="363"/>
        <item x="2551"/>
        <item x="3728"/>
        <item x="7139"/>
        <item x="2636"/>
        <item x="4417"/>
        <item x="7112"/>
        <item x="583"/>
        <item x="5924"/>
        <item x="3927"/>
        <item x="712"/>
        <item x="3892"/>
        <item x="6296"/>
        <item x="4428"/>
        <item x="5385"/>
        <item x="2971"/>
        <item x="6688"/>
        <item x="3010"/>
        <item x="6786"/>
        <item x="3569"/>
        <item x="7021"/>
        <item x="3780"/>
        <item x="1777"/>
        <item x="4206"/>
        <item x="5468"/>
        <item x="3093"/>
        <item x="6277"/>
        <item x="5897"/>
        <item x="5713"/>
        <item x="7302"/>
        <item x="5838"/>
        <item x="1034"/>
        <item x="4553"/>
        <item x="5854"/>
        <item x="5442"/>
        <item x="5449"/>
        <item x="5086"/>
        <item x="4855"/>
        <item x="6980"/>
        <item x="348"/>
        <item x="3502"/>
        <item x="3168"/>
        <item x="1195"/>
        <item x="4311"/>
        <item x="6136"/>
        <item x="1614"/>
        <item x="4430"/>
        <item x="5787"/>
        <item x="1952"/>
        <item x="2866"/>
        <item x="6176"/>
        <item x="6190"/>
        <item x="4004"/>
        <item x="2816"/>
        <item x="1869"/>
        <item x="565"/>
        <item x="3751"/>
        <item x="1033"/>
        <item x="2887"/>
        <item x="5141"/>
        <item x="237"/>
        <item x="6448"/>
        <item x="4679"/>
        <item x="1006"/>
        <item x="7502"/>
        <item x="6513"/>
        <item x="4169"/>
        <item x="6864"/>
        <item x="6761"/>
        <item x="3224"/>
        <item x="7298"/>
        <item x="5461"/>
        <item x="7028"/>
        <item x="5778"/>
        <item x="6961"/>
        <item x="7294"/>
        <item x="258"/>
        <item x="3774"/>
        <item x="5082"/>
        <item x="2414"/>
        <item x="6060"/>
        <item x="4200"/>
        <item x="5830"/>
        <item x="2533"/>
        <item x="1653"/>
        <item x="6267"/>
        <item x="6432"/>
        <item x="640"/>
        <item x="5977"/>
        <item x="5251"/>
        <item x="1228"/>
        <item x="5162"/>
        <item x="4633"/>
        <item x="7167"/>
        <item x="5289"/>
        <item x="837"/>
        <item x="1117"/>
        <item x="4118"/>
        <item x="4943"/>
        <item x="4066"/>
        <item x="2968"/>
        <item x="3800"/>
        <item x="3330"/>
        <item x="1369"/>
        <item x="2353"/>
        <item x="5506"/>
        <item x="4244"/>
        <item x="7093"/>
        <item x="3882"/>
        <item x="5654"/>
        <item x="6808"/>
        <item x="4579"/>
        <item x="7279"/>
        <item x="103"/>
        <item x="2976"/>
        <item x="15"/>
        <item x="6888"/>
        <item x="1818"/>
        <item x="94"/>
        <item x="6217"/>
        <item x="176"/>
        <item x="6453"/>
        <item x="5640"/>
        <item x="3331"/>
        <item x="1823"/>
        <item x="7091"/>
        <item x="423"/>
        <item x="2928"/>
        <item x="6735"/>
        <item x="6676"/>
        <item x="1227"/>
        <item x="7345"/>
        <item x="1131"/>
        <item x="3815"/>
        <item x="3471"/>
        <item x="2261"/>
        <item x="6785"/>
        <item x="4674"/>
        <item x="231"/>
        <item x="6665"/>
        <item x="6278"/>
        <item x="4369"/>
        <item x="947"/>
        <item x="3555"/>
        <item x="6200"/>
        <item x="5284"/>
        <item x="5865"/>
        <item x="636"/>
        <item x="277"/>
        <item x="328"/>
        <item x="4978"/>
        <item x="6179"/>
        <item x="3318"/>
        <item x="7441"/>
        <item x="2721"/>
        <item x="1007"/>
        <item x="1861"/>
        <item x="2564"/>
        <item x="3627"/>
        <item x="2972"/>
        <item x="2861"/>
        <item x="5017"/>
        <item x="3657"/>
        <item x="5525"/>
        <item x="3955"/>
        <item x="3409"/>
        <item x="2831"/>
        <item x="905"/>
        <item x="2776"/>
        <item x="4640"/>
        <item x="1518"/>
        <item x="4810"/>
        <item x="3140"/>
        <item x="100"/>
        <item x="7039"/>
        <item x="1363"/>
        <item x="6293"/>
        <item x="6830"/>
        <item x="7136"/>
        <item x="3894"/>
        <item x="2530"/>
        <item x="6881"/>
        <item x="5942"/>
        <item x="4432"/>
        <item x="6180"/>
        <item x="5960"/>
        <item x="6926"/>
        <item x="240"/>
        <item x="2874"/>
        <item x="594"/>
        <item x="4002"/>
        <item x="6929"/>
        <item x="6298"/>
        <item x="3052"/>
        <item x="5831"/>
        <item x="752"/>
        <item x="1932"/>
        <item x="1672"/>
        <item x="2656"/>
        <item x="2746"/>
        <item x="5523"/>
        <item x="6890"/>
        <item x="6765"/>
        <item x="4114"/>
        <item x="633"/>
        <item x="4629"/>
        <item x="586"/>
        <item x="4440"/>
        <item x="3312"/>
        <item x="3225"/>
        <item x="4051"/>
        <item x="7453"/>
        <item x="5286"/>
        <item x="6134"/>
        <item x="4650"/>
        <item x="6192"/>
        <item x="3257"/>
        <item x="6791"/>
        <item x="3967"/>
        <item x="5125"/>
        <item x="5629"/>
        <item x="7329"/>
        <item x="1599"/>
        <item x="7194"/>
        <item x="4779"/>
        <item x="2410"/>
        <item x="2565"/>
        <item x="783"/>
        <item x="5524"/>
        <item x="1944"/>
        <item x="1536"/>
        <item x="1130"/>
        <item x="7082"/>
        <item x="6846"/>
        <item x="6865"/>
        <item x="7128"/>
        <item x="6451"/>
        <item x="3589"/>
        <item x="196"/>
        <item x="5602"/>
        <item x="3240"/>
        <item x="2836"/>
        <item x="339"/>
        <item x="4071"/>
        <item x="998"/>
        <item x="1307"/>
        <item x="1802"/>
        <item x="4856"/>
        <item x="4226"/>
        <item x="1745"/>
        <item x="2120"/>
        <item x="2192"/>
        <item x="7013"/>
        <item x="3896"/>
        <item x="5773"/>
        <item x="1821"/>
        <item x="1115"/>
        <item x="4166"/>
        <item x="3608"/>
        <item x="2886"/>
        <item x="1474"/>
        <item x="2514"/>
        <item x="4531"/>
        <item x="1042"/>
        <item x="2393"/>
        <item x="5193"/>
        <item x="1868"/>
        <item x="3953"/>
        <item x="4785"/>
        <item x="2943"/>
        <item x="1931"/>
        <item x="4141"/>
        <item x="6917"/>
        <item x="75"/>
        <item x="2640"/>
        <item x="972"/>
        <item x="6297"/>
        <item x="491"/>
        <item x="928"/>
        <item x="6471"/>
        <item x="6348"/>
        <item x="4170"/>
        <item x="125"/>
        <item x="7219"/>
        <item x="6330"/>
        <item x="6902"/>
        <item x="6450"/>
        <item x="4305"/>
        <item x="4742"/>
        <item x="1347"/>
        <item x="7322"/>
        <item x="537"/>
        <item x="1240"/>
        <item x="3731"/>
        <item x="6055"/>
        <item x="5253"/>
        <item x="7286"/>
        <item x="6013"/>
        <item x="5765"/>
        <item x="4052"/>
        <item x="6181"/>
        <item x="1324"/>
        <item x="6590"/>
        <item x="1319"/>
        <item x="4144"/>
        <item x="6335"/>
        <item x="6071"/>
        <item x="1265"/>
        <item x="1119"/>
        <item x="3586"/>
        <item x="2924"/>
        <item x="3297"/>
        <item x="5526"/>
        <item x="1919"/>
        <item x="6698"/>
        <item x="6759"/>
        <item x="1622"/>
        <item x="6582"/>
        <item x="2465"/>
        <item x="6130"/>
        <item x="1349"/>
        <item x="5244"/>
        <item x="6723"/>
        <item x="4993"/>
        <item x="2950"/>
        <item x="2447"/>
        <item x="5859"/>
        <item x="4590"/>
        <item x="1889"/>
        <item x="4304"/>
        <item x="3907"/>
        <item x="1774"/>
        <item x="5211"/>
        <item x="5996"/>
        <item x="3405"/>
        <item x="6922"/>
        <item x="6435"/>
        <item x="3570"/>
        <item x="4461"/>
        <item x="376"/>
        <item x="7175"/>
        <item x="5772"/>
        <item x="23"/>
        <item x="6428"/>
        <item x="1552"/>
        <item x="5938"/>
        <item x="7122"/>
        <item x="5365"/>
        <item x="2545"/>
        <item x="1572"/>
        <item x="4044"/>
        <item x="2348"/>
        <item x="5827"/>
        <item x="874"/>
        <item x="918"/>
        <item x="421"/>
        <item x="1037"/>
        <item x="4822"/>
        <item x="1519"/>
        <item x="7056"/>
        <item x="3439"/>
        <item x="1238"/>
        <item x="2485"/>
        <item x="4307"/>
        <item x="5001"/>
        <item x="4021"/>
        <item x="2787"/>
        <item x="1004"/>
        <item x="3981"/>
        <item x="5923"/>
        <item x="1451"/>
        <item x="1389"/>
        <item x="2863"/>
        <item x="232"/>
        <item x="3361"/>
        <item x="7475"/>
        <item x="3142"/>
        <item x="7469"/>
        <item x="2147"/>
        <item x="6622"/>
        <item x="2916"/>
        <item x="359"/>
        <item x="3264"/>
        <item x="6509"/>
        <item x="4561"/>
        <item x="5892"/>
        <item x="2771"/>
        <item x="3923"/>
        <item x="2851"/>
        <item x="6578"/>
        <item x="1289"/>
        <item x="2690"/>
        <item x="3553"/>
        <item x="3864"/>
        <item x="225"/>
        <item x="2596"/>
        <item x="2834"/>
        <item x="1001"/>
        <item x="2299"/>
        <item x="6644"/>
        <item x="3576"/>
        <item x="200"/>
        <item x="4749"/>
        <item x="4120"/>
        <item x="6486"/>
        <item x="5096"/>
        <item x="264"/>
        <item x="2141"/>
        <item x="6800"/>
        <item x="5967"/>
        <item x="3154"/>
        <item x="6191"/>
        <item x="3450"/>
        <item x="4639"/>
        <item x="4453"/>
        <item x="4960"/>
        <item x="6155"/>
        <item x="7220"/>
        <item x="3542"/>
        <item x="1415"/>
        <item x="3164"/>
        <item x="3124"/>
        <item x="2604"/>
        <item x="1594"/>
        <item x="1908"/>
        <item x="7163"/>
        <item x="4594"/>
        <item x="1423"/>
        <item x="2000"/>
        <item x="6459"/>
        <item x="4085"/>
        <item x="3712"/>
        <item x="379"/>
        <item x="2477"/>
        <item x="1073"/>
        <item x="1585"/>
        <item x="6048"/>
        <item x="5304"/>
        <item x="4143"/>
        <item x="5725"/>
        <item x="1801"/>
        <item x="2515"/>
        <item x="7324"/>
        <item x="1833"/>
        <item x="6245"/>
        <item x="6679"/>
        <item x="3493"/>
        <item x="5769"/>
        <item x="418"/>
        <item x="1167"/>
        <item x="2015"/>
        <item x="6125"/>
        <item x="5661"/>
        <item x="6314"/>
        <item x="1417"/>
        <item x="2307"/>
        <item x="2364"/>
        <item x="3709"/>
        <item x="1604"/>
        <item x="4491"/>
        <item x="5842"/>
        <item x="6161"/>
        <item x="2529"/>
        <item x="3828"/>
        <item x="5271"/>
        <item x="7285"/>
        <item x="4992"/>
        <item x="7094"/>
        <item x="4394"/>
        <item x="4861"/>
        <item x="5285"/>
        <item x="822"/>
        <item x="6043"/>
        <item x="4802"/>
        <item x="1367"/>
        <item x="476"/>
        <item x="754"/>
        <item x="1140"/>
        <item x="5992"/>
        <item x="5900"/>
        <item x="4138"/>
        <item x="3138"/>
        <item x="4129"/>
        <item x="4503"/>
        <item x="1799"/>
        <item x="2672"/>
        <item x="3016"/>
        <item x="5268"/>
        <item x="4603"/>
        <item x="6594"/>
        <item x="4554"/>
        <item x="7401"/>
        <item x="2481"/>
        <item x="5002"/>
        <item x="5543"/>
        <item x="3895"/>
        <item x="2637"/>
        <item x="1104"/>
        <item x="5689"/>
        <item x="1659"/>
        <item x="5238"/>
        <item x="3667"/>
        <item x="5857"/>
        <item x="6768"/>
        <item x="6703"/>
        <item x="5346"/>
        <item x="500"/>
        <item x="391"/>
        <item x="1146"/>
        <item x="581"/>
        <item x="4574"/>
        <item x="1820"/>
        <item x="3672"/>
        <item x="2371"/>
        <item x="494"/>
        <item x="2493"/>
        <item x="2401"/>
        <item x="4575"/>
        <item x="5649"/>
        <item x="378"/>
        <item x="4388"/>
        <item x="2666"/>
        <item x="3110"/>
        <item x="4279"/>
        <item x="4711"/>
        <item x="922"/>
        <item x="1420"/>
        <item x="7251"/>
        <item x="3868"/>
        <item x="673"/>
        <item x="1856"/>
        <item x="2144"/>
        <item x="3354"/>
        <item x="6941"/>
        <item x="1871"/>
        <item x="4281"/>
        <item x="6228"/>
        <item x="3048"/>
        <item x="2242"/>
        <item x="4353"/>
        <item x="6969"/>
        <item x="61"/>
        <item x="4186"/>
        <item x="6084"/>
        <item x="5267"/>
        <item x="3099"/>
        <item x="5593"/>
        <item x="5972"/>
        <item x="1535"/>
        <item x="4149"/>
        <item x="4936"/>
        <item x="6030"/>
        <item x="2350"/>
        <item x="3456"/>
        <item x="6303"/>
        <item x="4368"/>
        <item x="6671"/>
        <item x="3732"/>
        <item x="3370"/>
        <item x="719"/>
        <item x="3733"/>
        <item x="7403"/>
        <item x="2320"/>
        <item x="365"/>
        <item x="2792"/>
        <item x="6317"/>
        <item x="7089"/>
        <item x="3579"/>
        <item x="7268"/>
        <item x="6577"/>
        <item x="7178"/>
        <item x="7187"/>
        <item x="223"/>
        <item x="3617"/>
        <item x="2991"/>
        <item x="6638"/>
        <item x="1598"/>
        <item x="2019"/>
        <item x="3583"/>
        <item x="6609"/>
        <item x="6496"/>
        <item x="320"/>
        <item x="5695"/>
        <item x="2423"/>
        <item x="4901"/>
        <item x="5347"/>
        <item x="4435"/>
        <item x="2332"/>
        <item x="4883"/>
        <item x="578"/>
        <item x="4131"/>
        <item x="3192"/>
        <item x="4868"/>
        <item x="3314"/>
        <item x="4057"/>
        <item x="3436"/>
        <item x="3655"/>
        <item x="4688"/>
        <item x="3679"/>
        <item x="3440"/>
        <item x="1196"/>
        <item x="3983"/>
        <item x="7292"/>
        <item x="3888"/>
        <item x="4675"/>
        <item x="345"/>
        <item x="2566"/>
        <item x="1377"/>
        <item x="5100"/>
        <item x="107"/>
        <item x="1937"/>
        <item x="2359"/>
        <item x="1102"/>
        <item x="30"/>
        <item x="6743"/>
        <item x="6462"/>
        <item x="2917"/>
        <item x="3834"/>
        <item x="335"/>
        <item x="3737"/>
        <item x="7150"/>
        <item x="3694"/>
        <item x="714"/>
        <item x="2149"/>
        <item x="4073"/>
        <item x="4816"/>
        <item x="3208"/>
        <item x="2107"/>
        <item x="5613"/>
        <item x="573"/>
        <item x="4154"/>
        <item x="4224"/>
        <item x="5131"/>
        <item x="3263"/>
        <item x="6374"/>
        <item x="1973"/>
        <item x="6947"/>
        <item x="4178"/>
        <item x="7473"/>
        <item x="4815"/>
        <item x="4546"/>
        <item x="2272"/>
        <item x="3607"/>
        <item x="547"/>
        <item x="193"/>
        <item x="7437"/>
        <item x="3423"/>
        <item x="73"/>
        <item x="7210"/>
        <item x="7185"/>
        <item x="5337"/>
        <item x="5446"/>
        <item x="3403"/>
        <item x="1731"/>
        <item x="7323"/>
        <item x="1075"/>
        <item x="4604"/>
        <item x="1921"/>
        <item x="6403"/>
        <item x="5662"/>
        <item x="5027"/>
        <item x="999"/>
        <item x="2081"/>
        <item x="2391"/>
        <item x="545"/>
        <item x="5488"/>
        <item x="2896"/>
        <item x="5736"/>
        <item x="6956"/>
        <item x="4534"/>
        <item x="2073"/>
        <item x="1379"/>
        <item x="3329"/>
        <item x="2743"/>
        <item x="4472"/>
        <item x="7355"/>
        <item x="2077"/>
        <item x="7272"/>
        <item x="813"/>
        <item x="2574"/>
        <item x="3977"/>
        <item x="4894"/>
        <item x="824"/>
        <item x="5885"/>
        <item x="159"/>
        <item x="4876"/>
        <item x="7097"/>
        <item x="435"/>
        <item x="4552"/>
        <item x="5056"/>
        <item x="1593"/>
        <item x="1164"/>
        <item x="2868"/>
        <item x="3193"/>
        <item x="5514"/>
        <item x="6863"/>
        <item x="4720"/>
        <item x="3543"/>
        <item x="177"/>
        <item x="723"/>
        <item x="6712"/>
        <item x="7407"/>
        <item x="1524"/>
        <item x="3853"/>
        <item x="6144"/>
        <item x="3326"/>
        <item x="2500"/>
        <item x="3220"/>
        <item x="7454"/>
        <item x="5978"/>
        <item x="356"/>
        <item x="7033"/>
        <item x="2858"/>
        <item x="5098"/>
        <item x="1903"/>
        <item x="522"/>
        <item x="2241"/>
        <item x="1909"/>
        <item x="5718"/>
        <item x="3530"/>
        <item x="1204"/>
        <item x="5965"/>
        <item x="6324"/>
        <item x="1628"/>
        <item x="7149"/>
        <item x="1758"/>
        <item x="1652"/>
        <item x="2817"/>
        <item x="1020"/>
        <item x="3158"/>
        <item x="1482"/>
        <item x="5717"/>
        <item x="1440"/>
        <item x="4220"/>
        <item x="1296"/>
        <item x="561"/>
        <item x="3516"/>
        <item x="1298"/>
        <item x="3152"/>
        <item x="272"/>
        <item x="7431"/>
        <item x="2458"/>
        <item x="6640"/>
        <item x="3036"/>
        <item x="4473"/>
        <item x="1508"/>
        <item x="1664"/>
        <item x="6332"/>
        <item x="1132"/>
        <item x="1276"/>
        <item x="802"/>
        <item x="4907"/>
        <item x="194"/>
        <item x="7046"/>
        <item x="995"/>
        <item x="329"/>
        <item x="4756"/>
        <item x="3122"/>
        <item x="5501"/>
        <item x="5879"/>
        <item x="4874"/>
        <item x="1287"/>
        <item x="7428"/>
        <item x="7018"/>
        <item x="4109"/>
        <item x="4502"/>
        <item x="6710"/>
        <item x="1076"/>
        <item x="2413"/>
        <item x="3428"/>
        <item x="6086"/>
        <item x="3056"/>
        <item x="6729"/>
        <item x="113"/>
        <item x="3611"/>
        <item x="5542"/>
        <item x="6300"/>
        <item x="3259"/>
        <item x="1479"/>
        <item x="470"/>
        <item x="6613"/>
        <item x="910"/>
        <item x="4662"/>
        <item x="6249"/>
        <item x="845"/>
        <item x="715"/>
        <item x="4187"/>
        <item x="6653"/>
        <item x="7190"/>
        <item x="4372"/>
        <item x="5702"/>
        <item x="4944"/>
        <item x="1430"/>
        <item x="2002"/>
        <item x="1376"/>
        <item x="1134"/>
        <item x="501"/>
        <item x="3217"/>
        <item x="650"/>
        <item x="307"/>
        <item x="2151"/>
        <item x="5212"/>
        <item x="6920"/>
        <item x="6059"/>
        <item x="5427"/>
        <item x="70"/>
        <item x="5362"/>
        <item x="1220"/>
        <item x="1899"/>
        <item x="3186"/>
        <item x="2114"/>
        <item x="2568"/>
        <item x="6353"/>
        <item x="6842"/>
        <item x="3541"/>
        <item x="1975"/>
        <item x="2006"/>
        <item x="1145"/>
        <item x="1382"/>
        <item x="2511"/>
        <item x="1177"/>
        <item x="4193"/>
        <item x="155"/>
        <item x="5443"/>
        <item x="5472"/>
        <item x="977"/>
        <item x="2486"/>
        <item x="5761"/>
        <item x="1491"/>
        <item x="6058"/>
        <item x="1362"/>
        <item x="1808"/>
        <item x="4273"/>
        <item x="1673"/>
        <item x="217"/>
        <item x="4599"/>
        <item x="4597"/>
        <item x="2969"/>
        <item x="1671"/>
        <item x="5288"/>
        <item x="5850"/>
        <item x="7358"/>
        <item x="4809"/>
        <item x="7034"/>
        <item x="4649"/>
        <item x="1765"/>
        <item x="178"/>
        <item x="5232"/>
        <item x="7527"/>
        <item x="781"/>
        <item x="4064"/>
        <item x="3426"/>
        <item x="4444"/>
        <item x="1618"/>
        <item x="2909"/>
        <item x="469"/>
        <item x="6209"/>
        <item x="2179"/>
        <item x="4457"/>
        <item x="4348"/>
        <item x="7295"/>
        <item x="750"/>
        <item x="6255"/>
        <item x="3973"/>
        <item x="4831"/>
        <item x="5054"/>
        <item x="1333"/>
        <item x="6"/>
        <item x="135"/>
        <item x="1484"/>
        <item x="4643"/>
        <item x="2093"/>
        <item x="7392"/>
        <item x="2352"/>
        <item x="4464"/>
        <item x="1008"/>
        <item x="4480"/>
        <item x="5724"/>
        <item x="304"/>
        <item x="4859"/>
        <item x="1965"/>
        <item x="4678"/>
        <item x="5392"/>
        <item x="7246"/>
        <item x="3178"/>
        <item x="4263"/>
        <item x="308"/>
        <item x="2883"/>
        <item x="4875"/>
        <item x="6985"/>
        <item x="1029"/>
        <item x="849"/>
        <item x="3980"/>
        <item x="1048"/>
        <item x="3928"/>
        <item x="3942"/>
        <item x="2297"/>
        <item x="1410"/>
        <item x="5788"/>
        <item x="3812"/>
        <item x="643"/>
        <item x="7492"/>
        <item x="5194"/>
        <item x="4828"/>
        <item x="106"/>
        <item x="1725"/>
        <item x="5621"/>
        <item x="5432"/>
        <item x="5686"/>
        <item x="5988"/>
        <item x="2004"/>
        <item x="2997"/>
        <item x="7438"/>
        <item x="6196"/>
        <item x="2329"/>
        <item x="3830"/>
        <item x="4786"/>
        <item x="7238"/>
        <item x="1114"/>
        <item x="495"/>
        <item x="962"/>
        <item x="2204"/>
        <item x="3790"/>
        <item x="2452"/>
        <item x="3368"/>
        <item x="7129"/>
        <item x="4647"/>
        <item x="558"/>
        <item x="3319"/>
        <item x="2882"/>
        <item x="7434"/>
        <item x="4728"/>
        <item x="892"/>
        <item x="5270"/>
        <item x="1784"/>
        <item x="6121"/>
        <item x="4025"/>
        <item x="2470"/>
        <item x="2578"/>
        <item x="4259"/>
        <item x="6361"/>
        <item x="2616"/>
        <item x="3269"/>
        <item x="4493"/>
        <item x="2044"/>
        <item x="6281"/>
        <item x="1695"/>
        <item x="5720"/>
        <item x="3051"/>
        <item x="5352"/>
        <item x="2753"/>
        <item x="2164"/>
        <item x="3678"/>
        <item x="5476"/>
        <item x="4155"/>
        <item x="679"/>
        <item x="5636"/>
        <item x="1429"/>
        <item x="4761"/>
        <item x="7459"/>
        <item x="1208"/>
        <item x="3734"/>
        <item x="3792"/>
        <item x="6305"/>
        <item x="344"/>
        <item x="428"/>
        <item x="3153"/>
        <item x="6391"/>
        <item x="1012"/>
        <item x="269"/>
        <item x="7330"/>
        <item x="334"/>
        <item x="3802"/>
        <item x="3302"/>
        <item x="4713"/>
        <item x="6696"/>
        <item x="3601"/>
        <item x="2838"/>
        <item x="5561"/>
        <item x="4218"/>
        <item x="5319"/>
        <item x="2527"/>
        <item x="3446"/>
        <item x="1912"/>
        <item x="2057"/>
        <item x="6510"/>
        <item x="1435"/>
        <item x="5677"/>
        <item x="2605"/>
        <item x="3411"/>
        <item x="1930"/>
        <item x="6275"/>
        <item x="587"/>
        <item x="140"/>
        <item x="7172"/>
        <item x="4562"/>
        <item x="6701"/>
        <item x="4481"/>
        <item x="1460"/>
        <item x="4796"/>
        <item x="519"/>
        <item x="1727"/>
        <item x="1373"/>
        <item x="4611"/>
        <item x="2052"/>
        <item x="1239"/>
        <item x="4222"/>
        <item x="5751"/>
        <item x="7482"/>
        <item x="5764"/>
        <item x="5805"/>
        <item x="2716"/>
        <item x="987"/>
        <item x="6553"/>
        <item x="1461"/>
        <item x="5482"/>
        <item x="612"/>
        <item x="5184"/>
        <item x="1504"/>
        <item x="6177"/>
        <item x="946"/>
        <item x="18"/>
        <item x="5265"/>
        <item x="5675"/>
        <item x="957"/>
        <item x="7208"/>
        <item x="6461"/>
        <item x="1032"/>
        <item x="3177"/>
        <item x="4630"/>
        <item x="7513"/>
        <item x="4"/>
        <item x="6515"/>
        <item x="2498"/>
        <item x="4966"/>
        <item x="7471"/>
        <item x="3788"/>
        <item x="5321"/>
        <item x="1113"/>
        <item x="882"/>
        <item x="4153"/>
        <item x="1891"/>
        <item x="6802"/>
        <item x="539"/>
        <item x="4197"/>
        <item x="779"/>
        <item x="904"/>
        <item x="925"/>
        <item x="6787"/>
        <item x="7179"/>
        <item x="2354"/>
        <item x="659"/>
        <item x="6887"/>
        <item x="6066"/>
        <item x="4145"/>
        <item x="6987"/>
        <item x="5118"/>
        <item x="3813"/>
        <item x="4410"/>
        <item x="1071"/>
        <item x="2180"/>
        <item x="7433"/>
        <item x="4909"/>
        <item x="591"/>
        <item x="7311"/>
        <item x="797"/>
        <item x="1054"/>
        <item x="1060"/>
        <item x="4124"/>
        <item x="1904"/>
        <item x="3394"/>
        <item x="5000"/>
        <item x="2248"/>
        <item x="6283"/>
        <item x="6717"/>
        <item x="370"/>
        <item x="2897"/>
        <item x="2055"/>
        <item x="158"/>
        <item x="5896"/>
        <item x="2696"/>
        <item x="6983"/>
        <item x="976"/>
        <item x="6326"/>
        <item x="3148"/>
        <item x="409"/>
        <item x="2312"/>
        <item x="4994"/>
        <item x="737"/>
        <item x="3077"/>
        <item x="2357"/>
        <item x="222"/>
        <item x="6962"/>
        <item x="1421"/>
        <item x="77"/>
        <item x="3429"/>
        <item x="862"/>
        <item x="2617"/>
        <item x="4340"/>
        <item x="162"/>
        <item x="7029"/>
        <item x="6946"/>
        <item x="3816"/>
        <item x="3376"/>
        <item x="2752"/>
        <item x="3072"/>
        <item x="4564"/>
        <item x="6098"/>
        <item x="3273"/>
        <item x="5500"/>
        <item x="332"/>
        <item x="7380"/>
        <item x="6533"/>
        <item x="5499"/>
        <item x="3717"/>
        <item x="4848"/>
        <item x="2167"/>
        <item x="4299"/>
        <item x="2539"/>
        <item x="408"/>
        <item x="5425"/>
        <item x="5849"/>
        <item x="6038"/>
        <item x="5634"/>
        <item x="4056"/>
        <item x="301"/>
        <item x="3507"/>
        <item x="6169"/>
        <item x="1067"/>
        <item x="4605"/>
        <item x="6970"/>
        <item x="1384"/>
        <item x="1127"/>
        <item x="5584"/>
        <item x="2282"/>
        <item x="6908"/>
        <item x="4704"/>
        <item x="4354"/>
        <item x="1470"/>
        <item x="5752"/>
        <item x="3228"/>
        <item x="3218"/>
        <item x="1732"/>
        <item x="5566"/>
        <item x="4731"/>
        <item x="1464"/>
        <item x="4915"/>
        <item x="3713"/>
        <item x="2570"/>
        <item x="4029"/>
        <item x="5999"/>
        <item x="51"/>
        <item x="1525"/>
        <item x="1468"/>
        <item x="6170"/>
        <item x="1144"/>
        <item x="7421"/>
        <item x="981"/>
        <item x="3580"/>
        <item x="3389"/>
        <item x="5638"/>
        <item x="2376"/>
        <item x="2649"/>
        <item x="1971"/>
        <item x="5968"/>
        <item x="1399"/>
        <item x="7213"/>
        <item x="3065"/>
        <item x="5493"/>
        <item x="626"/>
        <item x="3847"/>
        <item x="702"/>
        <item x="1632"/>
        <item x="6777"/>
        <item x="2196"/>
        <item x="1424"/>
        <item x="4020"/>
        <item x="2610"/>
        <item x="5233"/>
        <item x="4241"/>
        <item x="3280"/>
        <item x="1667"/>
        <item x="908"/>
        <item x="5452"/>
        <item x="3875"/>
        <item x="3801"/>
        <item x="1495"/>
        <item x="596"/>
        <item x="2217"/>
        <item x="4705"/>
        <item x="341"/>
        <item x="7242"/>
        <item x="6347"/>
        <item x="1675"/>
        <item x="5783"/>
        <item x="90"/>
        <item x="5209"/>
        <item x="5949"/>
        <item x="6604"/>
        <item x="7035"/>
        <item x="4321"/>
        <item x="7446"/>
        <item x="6483"/>
        <item x="4924"/>
        <item x="6518"/>
        <item x="2121"/>
        <item x="5626"/>
        <item x="623"/>
        <item x="2187"/>
        <item x="4615"/>
        <item x="4306"/>
        <item x="1388"/>
        <item x="3715"/>
        <item x="1124"/>
        <item x="5161"/>
        <item x="1603"/>
        <item x="3229"/>
        <item x="917"/>
        <item x="5360"/>
        <item x="5962"/>
        <item x="776"/>
        <item x="4250"/>
        <item x="3963"/>
        <item x="5760"/>
        <item x="7528"/>
        <item x="3413"/>
        <item x="5463"/>
        <item x="5744"/>
        <item x="3239"/>
        <item x="5722"/>
        <item x="801"/>
        <item x="3017"/>
        <item x="1485"/>
        <item x="5315"/>
        <item x="3832"/>
        <item x="5914"/>
        <item x="1327"/>
        <item x="3561"/>
        <item x="3697"/>
        <item x="1855"/>
        <item x="3763"/>
        <item x="808"/>
        <item x="992"/>
        <item x="59"/>
        <item x="3552"/>
        <item x="4035"/>
        <item x="6615"/>
        <item x="3309"/>
        <item x="804"/>
        <item x="2311"/>
        <item x="2707"/>
        <item x="5756"/>
        <item x="4842"/>
        <item x="446"/>
        <item x="1416"/>
        <item x="4989"/>
        <item x="7078"/>
        <item x="1393"/>
        <item x="5674"/>
        <item x="6682"/>
        <item x="2258"/>
        <item x="524"/>
        <item x="1394"/>
        <item x="1123"/>
        <item x="4323"/>
        <item x="1225"/>
        <item x="4752"/>
        <item x="1754"/>
        <item x="6651"/>
        <item x="322"/>
        <item x="858"/>
        <item x="5598"/>
        <item x="1595"/>
        <item x="541"/>
        <item x="6552"/>
        <item x="2910"/>
        <item x="459"/>
        <item x="2857"/>
        <item x="2977"/>
        <item x="7412"/>
        <item x="6657"/>
        <item x="1418"/>
        <item x="2221"/>
        <item x="183"/>
        <item x="6587"/>
        <item x="4661"/>
        <item x="5124"/>
        <item x="4642"/>
        <item x="7509"/>
        <item x="134"/>
        <item x="1780"/>
        <item x="7402"/>
        <item x="7022"/>
        <item x="3454"/>
        <item x="392"/>
        <item x="1666"/>
        <item x="5246"/>
        <item x="744"/>
        <item x="4609"/>
        <item x="7014"/>
        <item x="3761"/>
        <item x="1872"/>
        <item x="2898"/>
        <item x="7074"/>
        <item x="5171"/>
        <item x="7301"/>
        <item x="5546"/>
        <item x="7011"/>
        <item x="2383"/>
        <item x="2915"/>
        <item x="1442"/>
        <item x="564"/>
        <item x="7498"/>
        <item x="4468"/>
        <item x="3271"/>
        <item x="1231"/>
        <item x="5424"/>
        <item x="2043"/>
        <item x="3064"/>
        <item x="4538"/>
        <item x="2891"/>
        <item x="33"/>
        <item x="3117"/>
        <item x="7300"/>
        <item x="5902"/>
        <item x="4433"/>
        <item x="4231"/>
        <item x="4072"/>
        <item x="3076"/>
        <item x="1760"/>
        <item x="1558"/>
        <item x="1156"/>
        <item x="247"/>
        <item x="5014"/>
        <item x="317"/>
        <item x="2062"/>
        <item x="305"/>
        <item x="388"/>
        <item x="6851"/>
        <item x="4664"/>
        <item x="7061"/>
        <item x="6602"/>
        <item x="1589"/>
        <item x="3118"/>
        <item x="2711"/>
        <item x="2159"/>
        <item x="6171"/>
        <item x="6431"/>
        <item x="2020"/>
        <item x="572"/>
        <item x="1650"/>
        <item x="6906"/>
        <item x="4160"/>
        <item x="2319"/>
        <item x="4233"/>
        <item x="1142"/>
        <item x="1386"/>
        <item x="1180"/>
        <item x="429"/>
        <item x="1533"/>
        <item x="3135"/>
        <item x="7514"/>
        <item x="3245"/>
        <item x="6468"/>
        <item x="4121"/>
        <item x="208"/>
        <item x="4698"/>
        <item x="747"/>
        <item x="1606"/>
        <item x="4416"/>
        <item x="1571"/>
        <item x="7158"/>
        <item x="6836"/>
        <item x="1886"/>
        <item x="4180"/>
        <item x="7263"/>
        <item x="185"/>
        <item x="1453"/>
        <item x="2839"/>
        <item x="6916"/>
        <item x="1507"/>
        <item x="6233"/>
        <item x="5477"/>
        <item x="2764"/>
        <item x="3227"/>
        <item x="3141"/>
        <item x="3167"/>
        <item x="6824"/>
        <item x="6731"/>
        <item x="4519"/>
        <item x="7450"/>
        <item x="1782"/>
        <item x="3082"/>
        <item x="6476"/>
        <item x="1390"/>
        <item x="546"/>
        <item x="7350"/>
        <item x="6933"/>
        <item x="4714"/>
        <item x="3283"/>
        <item x="6526"/>
        <item x="3252"/>
        <item x="6258"/>
        <item x="6449"/>
        <item x="349"/>
        <item x="2661"/>
        <item x="7057"/>
        <item x="3116"/>
        <item x="2939"/>
        <item x="6799"/>
        <item x="5113"/>
        <item x="2009"/>
        <item x="4500"/>
        <item x="3918"/>
        <item x="1608"/>
        <item x="6952"/>
        <item x="5406"/>
        <item x="3219"/>
        <item x="4208"/>
        <item x="2482"/>
        <item x="5356"/>
        <item x="5877"/>
        <item x="1857"/>
        <item x="1753"/>
        <item x="2675"/>
        <item x="5839"/>
        <item x="3171"/>
        <item x="42"/>
        <item x="4509"/>
        <item x="6310"/>
        <item x="6508"/>
        <item x="5537"/>
        <item x="3388"/>
        <item x="6680"/>
        <item x="4466"/>
        <item x="5039"/>
        <item x="7049"/>
        <item x="4898"/>
        <item x="4189"/>
        <item x="3496"/>
        <item x="4547"/>
        <item x="4192"/>
        <item x="6762"/>
        <item x="1514"/>
        <item x="3702"/>
        <item x="3375"/>
        <item x="2606"/>
        <item x="3978"/>
        <item x="6896"/>
        <item x="2001"/>
        <item x="6536"/>
        <item x="4274"/>
        <item x="3559"/>
        <item x="6697"/>
        <item x="7193"/>
        <item x="5053"/>
        <item x="5120"/>
        <item x="1741"/>
        <item x="7227"/>
        <item x="6656"/>
        <item x="4585"/>
        <item x="555"/>
        <item x="4621"/>
        <item x="3824"/>
        <item x="4456"/>
        <item x="3595"/>
        <item x="2418"/>
        <item x="4938"/>
        <item x="253"/>
        <item x="6691"/>
        <item x="7261"/>
        <item x="5175"/>
        <item x="271"/>
        <item x="4485"/>
        <item x="3035"/>
        <item x="6421"/>
        <item x="788"/>
        <item x="952"/>
        <item x="1368"/>
        <item x="273"/>
        <item x="2198"/>
        <item x="3791"/>
        <item x="4424"/>
        <item x="270"/>
        <item x="5687"/>
        <item x="2230"/>
        <item x="7542"/>
        <item x="1030"/>
        <item x="6285"/>
        <item x="3467"/>
        <item x="7231"/>
        <item x="1199"/>
        <item x="885"/>
        <item x="1448"/>
        <item x="4209"/>
        <item x="5822"/>
        <item x="5616"/>
        <item x="2378"/>
        <item x="2508"/>
        <item x="675"/>
        <item x="343"/>
        <item x="759"/>
        <item x="5142"/>
        <item x="4721"/>
        <item x="81"/>
        <item x="3296"/>
        <item x="7073"/>
        <item x="2045"/>
        <item x="2538"/>
        <item x="4063"/>
        <item x="3045"/>
        <item x="2021"/>
        <item x="3723"/>
        <item x="2058"/>
        <item x="5511"/>
        <item x="4672"/>
        <item x="6189"/>
        <item x="4398"/>
        <item x="2390"/>
        <item x="25"/>
        <item x="3921"/>
        <item x="3221"/>
        <item x="4947"/>
        <item x="4185"/>
        <item x="1105"/>
        <item x="913"/>
        <item x="7413"/>
        <item x="3647"/>
        <item x="3127"/>
        <item x="4393"/>
        <item x="6138"/>
        <item x="3956"/>
        <item x="5494"/>
        <item x="2369"/>
        <item x="1282"/>
        <item x="3946"/>
        <item x="729"/>
        <item x="710"/>
        <item x="3642"/>
        <item x="963"/>
        <item x="2233"/>
        <item x="2842"/>
        <item x="6057"/>
        <item x="4905"/>
        <item x="1807"/>
        <item x="2718"/>
        <item x="1408"/>
        <item x="1546"/>
        <item x="773"/>
        <item x="3340"/>
        <item x="2659"/>
        <item x="3887"/>
        <item x="3105"/>
        <item x="1957"/>
        <item x="1860"/>
        <item x="2168"/>
        <item x="2429"/>
        <item x="1212"/>
        <item x="5620"/>
        <item x="6240"/>
        <item x="3063"/>
        <item x="989"/>
        <item x="2402"/>
        <item x="4084"/>
        <item x="7004"/>
        <item x="1709"/>
        <item x="6951"/>
        <item x="4867"/>
        <item x="3897"/>
        <item x="4602"/>
        <item x="4806"/>
        <item x="6397"/>
        <item x="5728"/>
        <item x="5191"/>
        <item x="4332"/>
        <item x="5416"/>
        <item x="2260"/>
        <item x="1511"/>
        <item x="3650"/>
        <item x="2783"/>
        <item x="6031"/>
        <item x="4745"/>
        <item x="6741"/>
        <item x="6692"/>
        <item x="1949"/>
        <item x="1201"/>
        <item x="6547"/>
        <item x="5297"/>
        <item x="2327"/>
        <item x="7460"/>
        <item x="4110"/>
        <item x="3102"/>
        <item x="214"/>
        <item x="3803"/>
        <item x="2978"/>
        <item x="6036"/>
        <item x="2155"/>
        <item x="1197"/>
        <item x="331"/>
        <item x="3485"/>
        <item x="3628"/>
        <item x="5834"/>
        <item x="3210"/>
        <item x="4382"/>
        <item x="4128"/>
        <item x="1206"/>
        <item x="655"/>
        <item x="997"/>
        <item x="844"/>
        <item x="3120"/>
        <item x="4037"/>
        <item x="5535"/>
        <item x="4762"/>
        <item x="2284"/>
        <item x="2232"/>
        <item x="5951"/>
        <item x="2490"/>
        <item x="763"/>
        <item x="5729"/>
        <item x="3188"/>
        <item x="2396"/>
        <item x="1085"/>
        <item x="6132"/>
        <item x="4142"/>
        <item x="6034"/>
        <item x="4793"/>
        <item x="4798"/>
        <item x="2860"/>
        <item x="5226"/>
        <item x="1837"/>
        <item x="3574"/>
        <item x="399"/>
        <item x="6198"/>
        <item x="7095"/>
        <item x="5985"/>
        <item x="3480"/>
        <item x="6236"/>
        <item x="658"/>
        <item x="4205"/>
        <item x="2024"/>
        <item x="362"/>
        <item x="6104"/>
        <item x="5604"/>
        <item x="4824"/>
        <item x="1565"/>
        <item x="7537"/>
        <item x="4693"/>
        <item x="4198"/>
        <item x="4421"/>
        <item x="2925"/>
        <item x="5159"/>
        <item x="7409"/>
        <item x="4854"/>
        <item x="6439"/>
        <item x="263"/>
        <item x="234"/>
        <item x="2074"/>
        <item x="7132"/>
        <item x="6346"/>
        <item x="7117"/>
        <item x="4827"/>
        <item x="3641"/>
        <item x="6149"/>
        <item x="1285"/>
        <item x="6049"/>
        <item x="1701"/>
        <item x="5622"/>
        <item x="6246"/>
        <item x="5519"/>
        <item x="340"/>
        <item x="5405"/>
        <item x="664"/>
        <item x="4418"/>
        <item x="787"/>
        <item x="7517"/>
        <item x="5457"/>
        <item x="4902"/>
        <item x="6485"/>
        <item x="1676"/>
        <item x="2936"/>
        <item x="1752"/>
        <item x="5455"/>
        <item x="2763"/>
        <item x="1772"/>
        <item x="5530"/>
        <item x="4771"/>
        <item x="5513"/>
        <item x="1613"/>
        <item x="4673"/>
        <item x="4880"/>
        <item x="4487"/>
        <item x="3151"/>
        <item x="4958"/>
        <item x="4108"/>
        <item x="1277"/>
        <item x="937"/>
        <item x="3884"/>
        <item x="933"/>
        <item x="1192"/>
        <item x="5420"/>
        <item x="5128"/>
        <item x="2349"/>
        <item x="3704"/>
        <item x="1601"/>
        <item x="2612"/>
        <item x="47"/>
        <item x="6837"/>
        <item x="6007"/>
        <item x="1707"/>
        <item x="2951"/>
        <item x="567"/>
        <item x="3926"/>
        <item x="6821"/>
        <item x="6105"/>
        <item x="3338"/>
        <item x="1466"/>
        <item x="1574"/>
        <item x="1370"/>
        <item x="618"/>
        <item x="6408"/>
        <item x="2848"/>
        <item x="4872"/>
        <item x="3169"/>
        <item x="6274"/>
        <item x="884"/>
        <item x="4316"/>
        <item x="5779"/>
        <item x="3844"/>
        <item x="2125"/>
        <item x="5473"/>
        <item x="3231"/>
        <item x="21"/>
        <item x="4238"/>
        <item x="3292"/>
        <item x="4101"/>
        <item x="3041"/>
        <item x="854"/>
        <item x="480"/>
        <item x="1556"/>
        <item x="971"/>
        <item x="4625"/>
        <item x="141"/>
        <item x="1234"/>
        <item x="2228"/>
        <item x="7458"/>
        <item x="695"/>
        <item x="6339"/>
        <item x="2346"/>
        <item x="1962"/>
        <item x="5422"/>
        <item x="514"/>
        <item x="607"/>
        <item x="1854"/>
        <item x="6776"/>
        <item x="6287"/>
        <item x="5269"/>
        <item x="4922"/>
        <item x="823"/>
        <item x="826"/>
        <item x="2907"/>
        <item x="2654"/>
        <item x="4735"/>
        <item x="1873"/>
        <item x="6480"/>
        <item x="6796"/>
        <item x="4965"/>
        <item x="1186"/>
        <item x="5458"/>
        <item x="930"/>
        <item x="1538"/>
        <item x="1530"/>
        <item x="1878"/>
        <item x="5983"/>
        <item x="831"/>
        <item x="4759"/>
        <item x="3851"/>
        <item x="3416"/>
        <item x="7090"/>
        <item x="5768"/>
        <item x="3724"/>
        <item x="7470"/>
        <item x="2279"/>
        <item x="2961"/>
        <item x="642"/>
        <item x="6373"/>
        <item x="2881"/>
        <item x="1476"/>
        <item x="506"/>
        <item x="6345"/>
        <item x="2878"/>
        <item x="6018"/>
        <item x="5167"/>
        <item x="6998"/>
        <item x="4252"/>
        <item x="2123"/>
        <item x="3088"/>
        <item x="4518"/>
        <item x="734"/>
        <item x="6685"/>
        <item x="4557"/>
        <item x="5890"/>
        <item x="6237"/>
        <item x="5937"/>
        <item x="493"/>
        <item x="2655"/>
        <item x="504"/>
        <item x="1880"/>
        <item x="2213"/>
        <item x="7372"/>
        <item x="6758"/>
        <item x="1188"/>
        <item x="6512"/>
        <item x="6627"/>
        <item x="6318"/>
        <item x="850"/>
        <item x="3936"/>
        <item x="4172"/>
        <item x="1953"/>
        <item x="3030"/>
        <item x="3621"/>
        <item x="1097"/>
        <item x="5904"/>
        <item x="1151"/>
        <item x="3966"/>
        <item x="12"/>
        <item x="5020"/>
        <item x="5611"/>
        <item x="7214"/>
        <item x="6092"/>
        <item x="4204"/>
        <item x="932"/>
        <item x="3149"/>
        <item x="1154"/>
        <item x="5057"/>
        <item x="7086"/>
        <item x="1213"/>
        <item x="6142"/>
        <item x="7105"/>
        <item x="6718"/>
        <item x="6000"/>
        <item x="7370"/>
        <item x="4726"/>
        <item x="3098"/>
        <item x="3181"/>
        <item x="1278"/>
        <item x="1235"/>
        <item x="1065"/>
        <item x="2437"/>
        <item x="7269"/>
        <item x="5127"/>
        <item x="3049"/>
        <item x="1093"/>
        <item x="7481"/>
        <item x="5623"/>
        <item x="1396"/>
        <item x="7374"/>
        <item x="3189"/>
        <item x="697"/>
        <item x="5581"/>
        <item x="4627"/>
        <item x="4295"/>
        <item x="6411"/>
        <item x="2415"/>
        <item x="1181"/>
        <item x="4098"/>
        <item x="906"/>
        <item x="6827"/>
        <item x="2084"/>
        <item x="2602"/>
        <item x="4885"/>
        <item x="1218"/>
        <item x="3382"/>
        <item x="1302"/>
        <item x="4654"/>
        <item x="6203"/>
        <item x="590"/>
        <item x="732"/>
        <item x="1254"/>
        <item x="2356"/>
        <item x="2488"/>
        <item x="3604"/>
        <item x="4390"/>
        <item x="7347"/>
        <item x="4727"/>
        <item x="5969"/>
        <item x="4488"/>
        <item x="4841"/>
        <item x="4934"/>
        <item x="3975"/>
        <item x="4825"/>
        <item x="819"/>
        <item x="1083"/>
        <item x="7177"/>
        <item x="5237"/>
        <item x="6911"/>
        <item x="5046"/>
        <item x="2840"/>
        <item x="2512"/>
        <item x="4214"/>
        <item x="8"/>
        <item x="4772"/>
        <item x="5782"/>
        <item x="3985"/>
        <item x="3487"/>
        <item x="1566"/>
        <item x="7361"/>
        <item x="197"/>
        <item x="4799"/>
        <item x="4112"/>
        <item x="5655"/>
        <item x="6355"/>
        <item x="1512"/>
        <item x="1469"/>
        <item x="2181"/>
        <item x="1372"/>
        <item x="1072"/>
        <item x="454"/>
        <item x="2657"/>
        <item x="204"/>
        <item x="4173"/>
        <item x="1716"/>
        <item x="3932"/>
        <item x="6076"/>
        <item x="756"/>
        <item x="4682"/>
        <item x="274"/>
        <item x="7212"/>
        <item x="6234"/>
        <item x="2425"/>
        <item x="6252"/>
        <item x="2804"/>
        <item x="1686"/>
        <item x="4476"/>
        <item x="841"/>
        <item x="843"/>
        <item x="3937"/>
        <item x="3668"/>
        <item x="6194"/>
        <item x="3249"/>
        <item x="3325"/>
        <item x="6497"/>
        <item x="6618"/>
        <item x="275"/>
        <item x="6784"/>
        <item x="5305"/>
        <item x="4230"/>
        <item x="5975"/>
        <item x="1346"/>
        <item x="147"/>
        <item x="949"/>
        <item x="3080"/>
        <item x="1251"/>
        <item x="4961"/>
        <item x="4489"/>
        <item x="4983"/>
        <item x="1839"/>
        <item x="1301"/>
        <item x="5465"/>
        <item x="619"/>
        <item x="1882"/>
        <item x="3444"/>
        <item x="538"/>
        <item x="6463"/>
        <item x="1644"/>
        <item x="7209"/>
        <item x="2588"/>
        <item x="5454"/>
        <item x="4583"/>
        <item x="627"/>
        <item x="2821"/>
        <item x="4067"/>
        <item x="2645"/>
        <item x="608"/>
        <item x="6357"/>
        <item x="4845"/>
        <item x="4151"/>
        <item x="48"/>
        <item x="4202"/>
        <item x="7127"/>
        <item x="3970"/>
        <item x="4201"/>
        <item x="257"/>
        <item x="5245"/>
        <item x="7050"/>
        <item x="6905"/>
        <item x="62"/>
        <item x="6227"/>
        <item x="3343"/>
        <item x="478"/>
        <item x="4097"/>
        <item x="6877"/>
        <item x="3960"/>
        <item x="4985"/>
        <item x="1980"/>
        <item x="6733"/>
        <item x="3886"/>
        <item x="82"/>
        <item x="1684"/>
        <item x="716"/>
        <item x="772"/>
        <item x="2492"/>
        <item x="2079"/>
        <item x="91"/>
        <item x="6803"/>
        <item x="1550"/>
        <item x="6554"/>
        <item x="4929"/>
        <item x="2663"/>
        <item x="287"/>
        <item x="7448"/>
        <item x="4478"/>
        <item x="6847"/>
        <item x="186"/>
        <item x="53"/>
        <item x="3435"/>
        <item x="4450"/>
        <item x="2379"/>
        <item x="1557"/>
        <item x="2535"/>
        <item x="3693"/>
        <item x="1456"/>
        <item x="531"/>
        <item x="7005"/>
        <item x="6137"/>
        <item x="4215"/>
        <item x="1341"/>
        <item x="1174"/>
        <item x="2056"/>
        <item x="2083"/>
        <item x="2652"/>
        <item x="696"/>
        <item x="5277"/>
        <item x="2782"/>
        <item x="3260"/>
        <item x="6207"/>
        <item x="7008"/>
        <item x="5068"/>
        <item x="5180"/>
        <item x="534"/>
        <item x="5934"/>
        <item x="3764"/>
        <item x="3448"/>
        <item x="1217"/>
        <item x="553"/>
        <item x="4050"/>
        <item x="7530"/>
        <item x="6944"/>
        <item x="3336"/>
        <item x="5671"/>
        <item x="4314"/>
        <item x="2608"/>
        <item x="1779"/>
        <item x="4830"/>
        <item x="3568"/>
        <item x="1207"/>
        <item x="7173"/>
        <item x="4592"/>
        <item x="2235"/>
        <item x="1938"/>
        <item x="7235"/>
        <item x="2667"/>
        <item x="209"/>
        <item x="4671"/>
        <item x="7125"/>
        <item x="1426"/>
        <item x="798"/>
        <item x="1243"/>
        <item x="3618"/>
        <item x="1592"/>
        <item x="7196"/>
        <item x="4920"/>
        <item x="3504"/>
        <item x="173"/>
        <item x="708"/>
        <item x="3256"/>
        <item x="2506"/>
        <item x="191"/>
        <item x="298"/>
        <item x="5731"/>
        <item x="3670"/>
        <item x="1791"/>
        <item x="1391"/>
        <item x="1472"/>
        <item x="4484"/>
        <item x="6523"/>
        <item x="7532"/>
        <item x="3630"/>
        <item x="2092"/>
        <item x="467"/>
        <item x="5864"/>
        <item x="3996"/>
        <item x="6040"/>
        <item x="3653"/>
        <item x="4888"/>
        <item x="3442"/>
        <item x="88"/>
        <item x="6805"/>
        <item x="256"/>
        <item x="4167"/>
        <item x="1050"/>
        <item x="4414"/>
        <item x="7148"/>
        <item x="286"/>
        <item x="4068"/>
        <item x="3743"/>
        <item x="2070"/>
        <item x="955"/>
        <item x="6751"/>
        <item x="2360"/>
        <item x="6224"/>
        <item x="6089"/>
        <item x="192"/>
        <item x="3914"/>
        <item x="6251"/>
        <item x="6667"/>
        <item x="3947"/>
        <item x="6798"/>
        <item x="1412"/>
        <item x="3501"/>
        <item x="5223"/>
        <item x="7479"/>
        <item x="3463"/>
        <item x="1743"/>
        <item x="7328"/>
        <item x="6764"/>
        <item x="2944"/>
        <item x="4918"/>
        <item x="1790"/>
        <item x="2443"/>
        <item x="4319"/>
        <item x="198"/>
        <item x="86"/>
        <item x="3386"/>
        <item x="3533"/>
        <item x="5026"/>
        <item x="166"/>
        <item x="3251"/>
        <item x="7106"/>
        <item x="4614"/>
        <item x="6284"/>
        <item x="3022"/>
        <item x="5071"/>
        <item x="2"/>
        <item x="2595"/>
        <item x="727"/>
        <item x="5197"/>
        <item x="3355"/>
        <item x="2554"/>
        <item x="7318"/>
        <item x="1125"/>
        <item x="5221"/>
        <item x="4778"/>
        <item x="2555"/>
        <item x="7071"/>
        <item x="1978"/>
        <item x="1851"/>
        <item x="5970"/>
        <item x="255"/>
        <item x="4184"/>
        <item x="6981"/>
        <item x="2296"/>
        <item x="3253"/>
        <item x="3268"/>
        <item x="3872"/>
        <item x="5456"/>
        <item x="3958"/>
        <item x="6405"/>
        <item x="687"/>
        <item x="131"/>
        <item x="7076"/>
        <item x="5644"/>
        <item x="2988"/>
        <item x="350"/>
        <item x="58"/>
        <item x="4981"/>
        <item x="7425"/>
        <item x="4168"/>
        <item x="4618"/>
        <item x="3572"/>
        <item x="6681"/>
        <item x="1209"/>
        <item x="6235"/>
        <item x="410"/>
        <item x="3315"/>
        <item x="1961"/>
        <item x="7151"/>
        <item x="5274"/>
        <item x="3665"/>
        <item x="5087"/>
        <item x="7096"/>
        <item x="7009"/>
        <item x="6900"/>
        <item x="970"/>
        <item x="2412"/>
        <item x="4565"/>
        <item x="450"/>
        <item x="3558"/>
        <item x="1328"/>
        <item x="1560"/>
        <item x="3762"/>
        <item x="57"/>
        <item x="6621"/>
        <item x="2629"/>
        <item x="7491"/>
        <item x="5234"/>
        <item x="4363"/>
        <item x="7006"/>
        <item x="6445"/>
        <item x="4955"/>
        <item x="4568"/>
        <item x="1290"/>
        <item x="6942"/>
        <item x="5358"/>
        <item x="465"/>
        <item x="718"/>
        <item x="3859"/>
        <item x="6063"/>
        <item x="1019"/>
        <item x="3057"/>
        <item x="6801"/>
        <item x="1824"/>
        <item x="5369"/>
        <item x="4217"/>
        <item x="5203"/>
        <item x="2990"/>
        <item x="4030"/>
        <item x="993"/>
        <item x="5781"/>
        <item x="182"/>
        <item x="1794"/>
        <item x="570"/>
        <item x="530"/>
        <item x="6790"/>
        <item x="5716"/>
        <item x="7145"/>
        <item x="2774"/>
        <item x="6529"/>
        <item x="6253"/>
        <item x="2807"/>
        <item x="2342"/>
        <item x="769"/>
        <item x="1103"/>
        <item x="5169"/>
        <item x="2725"/>
        <item x="4870"/>
        <item x="3835"/>
        <item x="3267"/>
        <item x="4133"/>
        <item x="20"/>
        <item x="6542"/>
        <item x="1769"/>
        <item x="1267"/>
        <item x="4261"/>
        <item x="6259"/>
        <item x="4446"/>
        <item x="3841"/>
        <item x="6456"/>
        <item x="4803"/>
        <item x="1061"/>
        <item x="3347"/>
        <item x="7072"/>
        <item x="2528"/>
        <item x="5861"/>
        <item x="7253"/>
        <item x="2422"/>
        <item x="206"/>
        <item x="792"/>
        <item x="114"/>
        <item x="1200"/>
        <item x="5706"/>
        <item x="3540"/>
        <item x="4718"/>
        <item x="3202"/>
        <item x="3673"/>
        <item x="2502"/>
        <item x="2700"/>
        <item x="4997"/>
        <item x="5770"/>
        <item x="4881"/>
        <item x="2309"/>
        <item x="5730"/>
        <item x="3591"/>
        <item x="2903"/>
        <item x="2647"/>
        <item x="2830"/>
        <item x="2775"/>
        <item x="2010"/>
        <item x="5997"/>
        <item x="4048"/>
        <item x="4516"/>
        <item x="1612"/>
        <item x="3136"/>
        <item x="3384"/>
        <item x="901"/>
        <item x="5754"/>
        <item x="6689"/>
        <item x="1844"/>
        <item x="5440"/>
        <item x="4543"/>
        <item x="4610"/>
        <item x="6647"/>
        <item x="4948"/>
        <item x="5467"/>
        <item x="2145"/>
        <item x="4976"/>
        <item x="2091"/>
        <item x="5628"/>
        <item x="1786"/>
        <item x="4533"/>
        <item x="5851"/>
        <item x="1409"/>
        <item x="1733"/>
        <item x="5459"/>
        <item x="2795"/>
        <item x="4986"/>
        <item x="1586"/>
        <item x="6025"/>
        <item x="7275"/>
        <item x="3644"/>
        <item x="3091"/>
        <item x="1787"/>
        <item x="1835"/>
        <item x="6828"/>
        <item x="4916"/>
        <item x="6674"/>
        <item x="5227"/>
        <item x="7053"/>
        <item x="7161"/>
        <item x="3011"/>
        <item x="1498"/>
        <item x="3539"/>
        <item x="2315"/>
        <item x="1258"/>
        <item x="4513"/>
        <item x="2945"/>
        <item x="5666"/>
        <item x="380"/>
        <item x="5090"/>
        <item x="5848"/>
        <item x="3020"/>
        <item x="5343"/>
        <item x="2613"/>
        <item x="2879"/>
        <item x="900"/>
        <item x="1814"/>
        <item x="4685"/>
        <item x="439"/>
        <item x="4277"/>
        <item x="5339"/>
        <item x="1284"/>
        <item x="7224"/>
        <item x="2322"/>
        <item x="4777"/>
        <item x="5811"/>
        <item x="3919"/>
        <item x="3274"/>
        <item x="4770"/>
        <item x="4477"/>
        <item x="6174"/>
        <item x="2176"/>
        <item x="3729"/>
        <item x="6848"/>
        <item x="7381"/>
        <item x="2888"/>
        <item x="7249"/>
        <item x="4628"/>
        <item x="1924"/>
        <item x="3738"/>
        <item x="1922"/>
        <item x="80"/>
        <item x="1244"/>
        <item x="891"/>
        <item x="6550"/>
        <item x="7183"/>
        <item x="6457"/>
        <item x="3789"/>
        <item x="2695"/>
        <item x="2424"/>
        <item x="7353"/>
        <item x="4836"/>
        <item x="4438"/>
        <item x="2985"/>
        <item x="5008"/>
        <item x="1096"/>
        <item x="4539"/>
        <item x="5489"/>
        <item x="5123"/>
        <item x="5308"/>
        <item x="3858"/>
        <item x="6122"/>
        <item x="2416"/>
        <item x="4099"/>
        <item x="4339"/>
        <item x="5668"/>
        <item x="6770"/>
        <item x="5460"/>
        <item x="45"/>
        <item x="2646"/>
        <item x="2211"/>
        <item x="3517"/>
        <item x="3944"/>
        <item x="4235"/>
        <item x="3721"/>
        <item x="218"/>
        <item x="6636"/>
        <item x="3288"/>
        <item x="4566"/>
        <item x="2283"/>
        <item x="2036"/>
        <item x="3904"/>
        <item x="89"/>
        <item x="3735"/>
        <item x="3311"/>
        <item x="7156"/>
        <item x="5199"/>
        <item x="3759"/>
        <item x="1091"/>
        <item x="2615"/>
        <item x="4083"/>
        <item x="6113"/>
        <item x="6464"/>
        <item x="840"/>
        <item x="3291"/>
        <item x="2326"/>
        <item x="6844"/>
        <item x="4300"/>
        <item x="7250"/>
        <item x="3038"/>
        <item x="3029"/>
        <item x="2590"/>
        <item x="5940"/>
        <item x="6630"/>
        <item x="338"/>
        <item x="5645"/>
        <item x="6026"/>
        <item x="2671"/>
        <item x="2904"/>
        <item x="4536"/>
        <item x="5433"/>
        <item x="2007"/>
        <item x="1260"/>
        <item x="3757"/>
        <item x="7171"/>
        <item x="1547"/>
        <item x="46"/>
        <item x="1011"/>
        <item x="5596"/>
        <item x="5690"/>
        <item x="709"/>
        <item x="1817"/>
        <item x="7411"/>
        <item x="2786"/>
        <item x="413"/>
        <item x="1999"/>
        <item x="632"/>
        <item x="5257"/>
        <item x="1748"/>
        <item x="4950"/>
        <item x="7283"/>
        <item x="3173"/>
        <item x="811"/>
        <item x="6971"/>
        <item x="4297"/>
        <item x="6503"/>
        <item x="4660"/>
        <item x="4607"/>
        <item x="2582"/>
        <item x="3100"/>
        <item x="5198"/>
        <item x="3825"/>
        <item x="3027"/>
        <item x="5906"/>
        <item x="974"/>
        <item x="4616"/>
        <item x="1901"/>
        <item x="6562"/>
        <item x="1841"/>
        <item x="311"/>
        <item x="6967"/>
        <item x="1066"/>
        <item x="3602"/>
        <item x="276"/>
        <item x="6654"/>
        <item x="3913"/>
        <item x="4722"/>
        <item x="2051"/>
        <item x="559"/>
        <item x="4406"/>
        <item x="4818"/>
        <item x="646"/>
        <item x="4683"/>
        <item x="7508"/>
        <item x="3184"/>
        <item x="71"/>
        <item x="807"/>
        <item x="6573"/>
        <item x="4725"/>
        <item x="1544"/>
        <item x="6811"/>
        <item x="374"/>
        <item x="5568"/>
        <item x="5712"/>
        <item x="3254"/>
        <item x="1375"/>
        <item x="7260"/>
        <item x="5428"/>
        <item x="3043"/>
        <item x="683"/>
        <item x="959"/>
        <item x="2930"/>
        <item x="5107"/>
        <item x="4889"/>
        <item x="4686"/>
        <item x="210"/>
        <item x="7404"/>
        <item x="3342"/>
        <item x="1783"/>
        <item x="1494"/>
        <item x="2677"/>
        <item x="6643"/>
        <item x="5521"/>
        <item x="5176"/>
        <item x="2386"/>
        <item x="2611"/>
        <item x="479"/>
        <item x="1064"/>
        <item x="3306"/>
        <item x="168"/>
        <item x="4648"/>
        <item x="2215"/>
        <item x="2820"/>
        <item x="3316"/>
        <item x="6957"/>
        <item x="4479"/>
        <item x="2982"/>
        <item x="1942"/>
        <item x="7442"/>
        <item x="3223"/>
        <item x="1446"/>
        <item x="2757"/>
        <item x="1744"/>
        <item x="867"/>
        <item x="7399"/>
        <item x="1549"/>
        <item x="5063"/>
        <item x="6244"/>
        <item x="2901"/>
        <item x="3725"/>
        <item x="2365"/>
        <item x="440"/>
        <item x="2313"/>
        <item x="741"/>
        <item x="939"/>
        <item x="4047"/>
        <item x="3128"/>
        <item x="2902"/>
        <item x="6266"/>
        <item x="2644"/>
        <item x="2434"/>
        <item x="1087"/>
        <item x="6795"/>
        <item x="4062"/>
        <item x="7367"/>
        <item x="6566"/>
        <item x="6561"/>
        <item x="4730"/>
        <item x="5111"/>
        <item x="3740"/>
        <item x="1202"/>
        <item x="5041"/>
        <item x="7313"/>
        <item x="563"/>
        <item x="1266"/>
        <item x="6129"/>
        <item x="7390"/>
        <item x="5882"/>
        <item x="2563"/>
        <item x="4884"/>
        <item x="4408"/>
        <item x="2664"/>
        <item x="4584"/>
        <item x="294"/>
        <item x="5275"/>
        <item x="4327"/>
        <item x="4739"/>
        <item x="805"/>
        <item x="6950"/>
        <item x="1329"/>
        <item x="5539"/>
        <item x="1939"/>
        <item x="6365"/>
        <item x="2373"/>
        <item x="551"/>
        <item x="3432"/>
        <item x="6748"/>
        <item x="3422"/>
        <item x="1915"/>
        <item x="2642"/>
        <item x="63"/>
        <item x="1013"/>
        <item x="3351"/>
        <item x="1626"/>
        <item x="1920"/>
        <item x="235"/>
        <item x="706"/>
        <item x="3588"/>
        <item x="926"/>
        <item x="1936"/>
        <item x="2884"/>
        <item x="4667"/>
        <item x="4026"/>
        <item x="6062"/>
        <item x="7368"/>
        <item x="2811"/>
        <item x="386"/>
        <item x="3121"/>
        <item x="2018"/>
        <item x="3518"/>
        <item x="2557"/>
        <item x="5533"/>
        <item x="881"/>
        <item x="6747"/>
        <item x="4501"/>
        <item x="4665"/>
        <item x="6178"/>
        <item x="5048"/>
        <item x="2457"/>
        <item x="4525"/>
        <item x="5157"/>
        <item x="4039"/>
        <item x="43"/>
        <item x="2395"/>
        <item x="5143"/>
        <item x="6110"/>
        <item x="6395"/>
        <item x="1526"/>
        <item x="2837"/>
        <item x="4904"/>
        <item x="3811"/>
        <item x="4576"/>
        <item x="1597"/>
        <item x="132"/>
        <item x="3101"/>
        <item x="3499"/>
        <item x="6652"/>
        <item x="6543"/>
        <item x="1031"/>
        <item x="202"/>
        <item x="2495"/>
        <item x="7439"/>
        <item x="161"/>
        <item x="7483"/>
        <item x="4079"/>
        <item x="394"/>
        <item x="3006"/>
        <item x="5361"/>
        <item x="1615"/>
        <item x="31"/>
        <item x="911"/>
        <item x="4096"/>
        <item x="437"/>
        <item x="703"/>
        <item x="1106"/>
        <item x="6953"/>
        <item x="1696"/>
        <item x="6028"/>
        <item x="6722"/>
        <item x="2723"/>
        <item x="6773"/>
        <item x="574"/>
        <item x="557"/>
        <item x="393"/>
        <item x="7284"/>
        <item x="2331"/>
        <item x="3470"/>
        <item x="6958"/>
        <item x="5376"/>
        <item x="3196"/>
        <item x="1635"/>
        <item x="5618"/>
        <item x="6022"/>
        <item x="2214"/>
        <item x="6955"/>
        <item x="6433"/>
        <item x="169"/>
        <item x="2912"/>
        <item x="625"/>
        <item x="2088"/>
        <item x="3610"/>
        <item x="765"/>
        <item x="1357"/>
        <item x="938"/>
        <item x="4529"/>
        <item x="1951"/>
        <item x="5589"/>
        <item x="1443"/>
        <item x="7131"/>
        <item x="7388"/>
        <item x="354"/>
        <item x="7516"/>
        <item x="34"/>
        <item x="7463"/>
        <item x="2635"/>
        <item x="3004"/>
        <item x="5247"/>
        <item x="17"/>
        <item x="4059"/>
        <item x="1311"/>
        <item x="5575"/>
        <item x="4987"/>
        <item x="3506"/>
        <item x="6637"/>
        <item x="1968"/>
        <item x="2584"/>
        <item x="842"/>
        <item x="1528"/>
        <item x="4115"/>
        <item x="3870"/>
        <item x="6779"/>
        <item x="4774"/>
        <item x="7069"/>
        <item x="337"/>
        <item x="4376"/>
        <item x="6614"/>
        <item x="5868"/>
        <item x="3333"/>
        <item x="4703"/>
        <item x="2762"/>
        <item x="700"/>
        <item x="3415"/>
        <item x="5874"/>
        <item x="4969"/>
        <item x="916"/>
        <item x="5797"/>
        <item x="7362"/>
        <item x="2702"/>
        <item x="730"/>
        <item x="1688"/>
        <item x="3293"/>
        <item x="7526"/>
        <item x="3324"/>
        <item x="3635"/>
        <item x="631"/>
        <item x="667"/>
        <item x="2163"/>
        <item x="7162"/>
        <item x="5133"/>
        <item x="3660"/>
        <item x="3624"/>
        <item x="767"/>
        <item x="139"/>
        <item x="6634"/>
        <item x="2796"/>
        <item x="4352"/>
        <item x="3634"/>
        <item x="2986"/>
        <item x="2720"/>
        <item x="2953"/>
        <item x="4005"/>
        <item x="3125"/>
        <item x="1734"/>
        <item x="477"/>
        <item x="7342"/>
        <item x="1726"/>
        <item x="5688"/>
        <item x="4171"/>
        <item x="2678"/>
        <item x="512"/>
        <item x="358"/>
        <item x="6528"/>
        <item x="2361"/>
        <item x="6831"/>
        <item x="1126"/>
        <item x="2556"/>
        <item x="460"/>
        <item x="1455"/>
        <item x="3475"/>
        <item x="4523"/>
        <item x="2599"/>
        <item x="1499"/>
        <item x="2739"/>
        <item x="1811"/>
        <item x="3924"/>
        <item x="3820"/>
        <item x="3883"/>
        <item x="1617"/>
        <item x="5224"/>
        <item x="1063"/>
        <item x="6231"/>
        <item x="876"/>
        <item x="2531"/>
        <item x="4635"/>
        <item x="2892"/>
        <item x="6945"/>
        <item x="3182"/>
        <item x="434"/>
        <item x="2419"/>
        <item x="820"/>
        <item x="1009"/>
        <item x="764"/>
        <item x="4070"/>
        <item x="3360"/>
        <item x="1152"/>
        <item x="1120"/>
        <item x="5074"/>
        <item x="4808"/>
        <item x="6264"/>
        <item x="5801"/>
        <item x="2580"/>
        <item x="1964"/>
        <item x="1092"/>
        <item x="3345"/>
        <item x="2303"/>
        <item x="2250"/>
        <item x="5663"/>
        <item x="1527"/>
        <item x="4923"/>
        <item x="2705"/>
        <item x="1153"/>
        <item x="3481"/>
        <item x="6261"/>
        <item x="791"/>
        <item x="4526"/>
        <item x="1737"/>
        <item x="6260"/>
        <item x="295"/>
        <item x="6895"/>
        <item x="5296"/>
        <item x="2618"/>
        <item x="2708"/>
        <item x="4423"/>
        <item x="6195"/>
        <item x="2503"/>
        <item x="1176"/>
        <item x="745"/>
        <item x="5599"/>
        <item x="282"/>
        <item x="5139"/>
        <item x="3113"/>
        <item x="3194"/>
        <item x="6338"/>
        <item x="4569"/>
        <item x="109"/>
        <item x="3373"/>
        <item x="5753"/>
        <item x="2668"/>
        <item x="909"/>
        <item x="3745"/>
        <item x="3307"/>
        <item x="6714"/>
        <item x="1052"/>
        <item x="4077"/>
        <item x="598"/>
        <item x="4163"/>
        <item x="2631"/>
        <item x="6394"/>
        <item x="4843"/>
        <item x="1803"/>
        <item x="6067"/>
        <item x="3391"/>
        <item x="415"/>
        <item x="7065"/>
        <item x="5624"/>
        <item x="5824"/>
        <item x="1348"/>
        <item x="3024"/>
        <item x="6559"/>
        <item x="4537"/>
        <item x="5202"/>
        <item x="2681"/>
        <item x="979"/>
        <item x="3961"/>
        <item x="1198"/>
        <item x="3995"/>
        <item x="3466"/>
        <item x="3767"/>
        <item x="5682"/>
        <item x="238"/>
        <item x="1028"/>
        <item x="7382"/>
        <item x="1898"/>
        <item x="2770"/>
        <item x="1387"/>
        <item x="5035"/>
        <item x="3026"/>
        <item x="2815"/>
        <item x="554"/>
        <item x="1035"/>
        <item x="7107"/>
        <item x="4080"/>
        <item x="7304"/>
        <item x="2014"/>
        <item x="2111"/>
        <item x="5060"/>
        <item x="4800"/>
        <item x="3663"/>
        <item x="1261"/>
        <item x="5556"/>
        <item x="4706"/>
        <item x="4530"/>
        <item x="7248"/>
        <item x="352"/>
        <item x="1112"/>
        <item x="6686"/>
        <item x="649"/>
        <item x="521"/>
        <item x="2984"/>
        <item x="2244"/>
        <item x="941"/>
        <item x="5438"/>
        <item x="2035"/>
        <item x="5281"/>
        <item x="5263"/>
        <item x="5272"/>
        <item x="1340"/>
        <item x="6817"/>
        <item x="4957"/>
        <item x="1303"/>
        <item x="6753"/>
        <item x="1168"/>
        <item x="342"/>
        <item x="427"/>
        <item x="2513"/>
        <item x="1849"/>
        <item x="5061"/>
        <item x="1648"/>
        <item x="1830"/>
        <item x="1051"/>
        <item x="4383"/>
        <item x="4117"/>
        <item x="5359"/>
        <item x="6302"/>
        <item x="2755"/>
        <item x="1425"/>
        <item x="4591"/>
        <item x="6341"/>
        <item x="2153"/>
        <item x="1143"/>
        <item x="6041"/>
        <item x="4437"/>
        <item x="7052"/>
        <item x="2880"/>
        <item x="5982"/>
        <item x="496"/>
        <item x="4471"/>
        <item x="806"/>
        <item x="1918"/>
        <item x="1792"/>
        <item x="6833"/>
        <item x="5903"/>
        <item x="101"/>
        <item x="6995"/>
        <item x="7002"/>
        <item x="5920"/>
        <item x="3718"/>
        <item x="6342"/>
        <item x="7152"/>
        <item x="26"/>
        <item x="3335"/>
        <item x="5075"/>
        <item x="4637"/>
        <item x="6740"/>
        <item x="6709"/>
        <item x="1401"/>
        <item x="5106"/>
        <item x="5229"/>
        <item x="3669"/>
        <item x="5959"/>
        <item x="5606"/>
        <item x="1698"/>
        <item x="492"/>
        <item x="3698"/>
        <item x="3492"/>
        <item x="5409"/>
        <item x="6027"/>
        <item x="6607"/>
        <item x="518"/>
        <item x="1940"/>
        <item x="4365"/>
        <item x="7111"/>
        <item x="7504"/>
        <item x="2974"/>
        <item x="3298"/>
        <item x="7344"/>
        <item x="1160"/>
        <item x="1581"/>
        <item x="2305"/>
        <item x="3754"/>
        <item x="3321"/>
        <item x="195"/>
        <item x="5190"/>
        <item x="6379"/>
        <item x="3455"/>
        <item x="3784"/>
        <item x="605"/>
        <item x="5032"/>
        <item x="2223"/>
        <item x="7067"/>
        <item x="3711"/>
        <item x="7373"/>
        <item x="4784"/>
        <item x="861"/>
        <item x="1016"/>
        <item x="1687"/>
        <item x="5660"/>
        <item x="5380"/>
        <item x="1883"/>
        <item x="499"/>
        <item x="2591"/>
        <item x="1003"/>
        <item x="2442"/>
        <item x="6158"/>
        <item x="6133"/>
        <item x="5845"/>
        <item x="3808"/>
        <item x="7408"/>
        <item x="616"/>
        <item x="6474"/>
        <item x="2072"/>
        <item x="5156"/>
        <item x="1998"/>
        <item x="3207"/>
        <item x="1812"/>
        <item x="7340"/>
        <item x="6938"/>
        <item x="5498"/>
        <item x="1816"/>
        <item x="1579"/>
        <item x="2607"/>
        <item x="3266"/>
        <item x="7032"/>
        <item x="1551"/>
        <item x="5795"/>
        <item x="2037"/>
        <item x="245"/>
        <item x="5803"/>
        <item x="1232"/>
        <item x="3213"/>
        <item x="1402"/>
        <item x="4315"/>
        <item x="1493"/>
        <item x="3074"/>
        <item x="3599"/>
        <item x="2203"/>
        <item x="5062"/>
        <item x="2169"/>
        <item x="5153"/>
        <item x="2870"/>
        <item x="2895"/>
        <item x="1643"/>
        <item x="3431"/>
        <item x="621"/>
        <item x="7271"/>
        <item x="6778"/>
        <item x="4213"/>
        <item x="1926"/>
        <item x="4768"/>
        <item x="6931"/>
        <item x="4741"/>
        <item x="4407"/>
        <item x="4911"/>
        <item x="2259"/>
        <item x="1683"/>
        <item x="5007"/>
        <item x="2576"/>
        <item x="5179"/>
        <item x="6498"/>
        <item x="4395"/>
        <item x="5207"/>
        <item x="2191"/>
        <item x="4403"/>
        <item x="6558"/>
        <item x="1445"/>
        <item x="6948"/>
        <item x="3086"/>
        <item x="4776"/>
        <item x="1316"/>
        <item x="2399"/>
        <item x="6479"/>
        <item x="4853"/>
        <item x="6004"/>
        <item x="1189"/>
        <item x="300"/>
        <item x="4504"/>
        <item x="6325"/>
        <item x="2209"/>
        <item x="145"/>
        <item x="940"/>
        <item x="880"/>
        <item x="4415"/>
        <item x="3083"/>
        <item x="6375"/>
        <item x="4571"/>
        <item x="1481"/>
        <item x="4736"/>
        <item x="2581"/>
        <item x="2275"/>
        <item x="5913"/>
        <item x="2634"/>
        <item x="1905"/>
        <item x="6843"/>
        <item x="4887"/>
        <item x="1983"/>
        <item x="4341"/>
        <item x="4355"/>
        <item x="3671"/>
        <item x="316"/>
        <item x="6050"/>
        <item x="6766"/>
        <item x="3327"/>
        <item x="5941"/>
        <item x="481"/>
        <item x="6147"/>
        <item x="6184"/>
        <item x="4910"/>
        <item x="6525"/>
        <item x="2906"/>
        <item x="835"/>
        <item x="3862"/>
        <item x="3460"/>
        <item x="6323"/>
        <item x="2963"/>
        <item x="3931"/>
        <item x="4508"/>
        <item x="2553"/>
        <item x="5084"/>
        <item x="3987"/>
        <item x="1371"/>
        <item x="7520"/>
        <item x="5219"/>
        <item x="397"/>
        <item x="1934"/>
        <item x="6825"/>
        <item x="16"/>
        <item x="3002"/>
        <item x="7543"/>
        <item x="7276"/>
        <item x="3998"/>
        <item x="3940"/>
        <item x="2040"/>
        <item x="111"/>
        <item x="160"/>
        <item x="1338"/>
        <item x="4041"/>
        <item x="2460"/>
        <item x="4773"/>
        <item x="6754"/>
        <item x="3508"/>
        <item x="4873"/>
        <item x="4396"/>
        <item x="4397"/>
        <item x="4113"/>
        <item x="7511"/>
        <item x="2225"/>
        <item x="2712"/>
        <item x="3175"/>
        <item x="5989"/>
        <item x="5554"/>
        <item x="1690"/>
        <item x="6023"/>
        <item x="5258"/>
        <item x="6294"/>
        <item x="381"/>
        <item x="2219"/>
        <item x="400"/>
        <item x="7170"/>
        <item x="5652"/>
        <item x="7217"/>
        <item x="1729"/>
        <item x="6160"/>
        <item x="2619"/>
        <item x="975"/>
        <item x="4194"/>
        <item x="2063"/>
        <item x="4573"/>
        <item x="1149"/>
        <item x="6166"/>
        <item x="1892"/>
        <item x="5719"/>
        <item x="1040"/>
        <item x="3905"/>
        <item x="3476"/>
        <item x="2660"/>
        <item x="7110"/>
        <item x="87"/>
        <item x="3581"/>
        <item x="6693"/>
        <item x="119"/>
        <item x="5635"/>
        <item x="503"/>
        <item x="6172"/>
        <item x="2295"/>
        <item x="5927"/>
        <item x="2962"/>
        <item x="533"/>
        <item x="5820"/>
        <item x="1859"/>
        <item x="5679"/>
        <item x="6352"/>
        <item x="7303"/>
        <item x="4317"/>
        <item x="6099"/>
        <item x="4276"/>
        <item x="3445"/>
        <item x="6876"/>
        <item x="6232"/>
        <item x="2835"/>
        <item x="4857"/>
        <item x="4833"/>
        <item x="5022"/>
        <item x="7356"/>
        <item x="2594"/>
        <item x="1024"/>
        <item x="5"/>
        <item x="2487"/>
        <item x="5658"/>
        <item x="5916"/>
        <item x="3899"/>
        <item x="4199"/>
        <item x="3979"/>
        <item x="1828"/>
        <item x="4952"/>
        <item x="3821"/>
        <item x="2547"/>
        <item x="3822"/>
        <item x="2047"/>
        <item x="3845"/>
        <item x="3479"/>
        <item x="2973"/>
        <item x="2032"/>
        <item x="5875"/>
        <item x="2600"/>
        <item x="1250"/>
        <item x="6834"/>
        <item x="2929"/>
        <item x="2294"/>
        <item x="3129"/>
        <item x="1322"/>
        <item x="5545"/>
        <item x="3362"/>
        <item x="5130"/>
        <item x="5869"/>
        <item x="2276"/>
        <item x="5946"/>
        <item x="3880"/>
        <item x="4009"/>
        <item x="3366"/>
        <item x="782"/>
        <item x="746"/>
        <item x="112"/>
        <item x="3451"/>
        <item x="2625"/>
        <item x="665"/>
        <item x="3374"/>
        <item x="6188"/>
        <item x="5784"/>
        <item x="1788"/>
        <item x="3699"/>
        <item x="7186"/>
        <item x="3739"/>
        <item x="662"/>
        <item x="3513"/>
        <item x="5915"/>
        <item x="1721"/>
        <item x="816"/>
        <item x="2170"/>
        <item x="3328"/>
        <item x="4337"/>
        <item x="6118"/>
        <item x="5259"/>
        <item x="412"/>
        <item x="5552"/>
        <item x="6662"/>
        <item x="3615"/>
        <item x="2267"/>
        <item x="7524"/>
        <item x="5042"/>
        <item x="472"/>
        <item x="2030"/>
        <item x="6663"/>
        <item x="4013"/>
        <item x="5436"/>
        <item x="1313"/>
        <item x="2844"/>
        <item x="2797"/>
        <item x="5188"/>
        <item x="1580"/>
        <item x="2732"/>
        <item x="4042"/>
        <item x="4470"/>
        <item x="3465"/>
        <item x="3119"/>
        <item x="1630"/>
        <item x="848"/>
        <item x="3001"/>
        <item x="5399"/>
        <item x="4544"/>
        <item x="2263"/>
        <item x="2150"/>
        <item x="4076"/>
        <item x="2947"/>
        <item x="3633"/>
        <item x="1578"/>
        <item x="7159"/>
        <item x="7449"/>
        <item x="6033"/>
        <item x="2740"/>
        <item x="3930"/>
        <item x="2439"/>
        <item x="1272"/>
        <item x="2719"/>
        <item x="6206"/>
        <item x="7451"/>
        <item x="2524"/>
        <item x="7307"/>
        <item x="4496"/>
        <item x="3797"/>
        <item x="886"/>
        <item x="2914"/>
        <item x="7100"/>
        <item x="7366"/>
        <item x="151"/>
        <item x="2048"/>
        <item x="5388"/>
        <item x="2042"/>
        <item x="4747"/>
        <item x="2426"/>
        <item x="5841"/>
        <item x="7319"/>
        <item x="5172"/>
        <item x="2622"/>
        <item x="4419"/>
        <item x="4849"/>
        <item x="3114"/>
        <item x="3068"/>
        <item x="7195"/>
        <item x="1555"/>
        <item x="4932"/>
        <item x="5693"/>
        <item x="7146"/>
        <item x="5957"/>
        <item x="5415"/>
        <item x="5802"/>
        <item x="3028"/>
        <item x="436"/>
        <item x="4925"/>
        <item x="2152"/>
        <item x="5402"/>
        <item x="3289"/>
        <item x="3214"/>
        <item x="4188"/>
        <item x="4494"/>
        <item x="29"/>
        <item x="1398"/>
        <item x="1636"/>
        <item x="3438"/>
        <item x="4211"/>
        <item x="3544"/>
        <item x="56"/>
        <item x="6316"/>
        <item x="4107"/>
        <item x="1335"/>
        <item x="6879"/>
        <item x="2027"/>
        <item x="7198"/>
        <item x="5665"/>
        <item x="6487"/>
        <item x="5466"/>
        <item x="4820"/>
        <item x="3805"/>
        <item x="535"/>
        <item x="1084"/>
        <item x="3807"/>
        <item x="3643"/>
        <item x="3943"/>
        <item x="22"/>
        <item x="5656"/>
        <item x="2128"/>
        <item x="4293"/>
        <item x="7256"/>
        <item x="4619"/>
        <item x="6321"/>
        <item x="2549"/>
        <item x="2704"/>
        <item x="682"/>
        <item x="6772"/>
        <item x="595"/>
        <item x="3846"/>
        <item x="3015"/>
        <item x="3871"/>
        <item x="1945"/>
        <item x="351"/>
        <item x="3469"/>
        <item x="1693"/>
        <item x="2157"/>
        <item x="6495"/>
        <item x="6154"/>
        <item x="6037"/>
        <item x="5105"/>
        <item x="3441"/>
        <item x="6182"/>
        <item x="7130"/>
        <item x="3241"/>
        <item x="3130"/>
        <item x="4411"/>
        <item x="5089"/>
        <item x="3279"/>
        <item x="2871"/>
        <item x="7523"/>
        <item x="7169"/>
        <item x="5178"/>
        <item x="4559"/>
        <item x="593"/>
        <item x="5181"/>
        <item x="4379"/>
        <item x="2745"/>
        <item x="6769"/>
        <item x="19"/>
        <item x="669"/>
        <item x="3876"/>
        <item x="1432"/>
        <item x="3058"/>
        <item x="7541"/>
        <item x="5470"/>
        <item x="93"/>
        <item x="2621"/>
        <item x="4551"/>
        <item x="1831"/>
        <item x="4183"/>
        <item x="743"/>
        <item x="3062"/>
        <item x="4324"/>
        <item x="4164"/>
        <item x="3566"/>
        <item x="6699"/>
        <item x="207"/>
        <item x="3424"/>
        <item x="6611"/>
        <item x="4239"/>
        <item x="3766"/>
        <item x="1095"/>
        <item x="6909"/>
        <item x="7369"/>
        <item x="1237"/>
        <item x="5407"/>
        <item x="803"/>
        <item x="1043"/>
        <item x="60"/>
        <item x="3427"/>
        <item x="4347"/>
        <item x="2133"/>
        <item x="2071"/>
        <item x="4804"/>
        <item x="4255"/>
        <item x="3334"/>
        <item x="2630"/>
        <item x="4737"/>
        <item x="6585"/>
        <item x="92"/>
        <item x="4429"/>
        <item x="3278"/>
        <item x="41"/>
        <item x="651"/>
        <item x="1646"/>
        <item x="6152"/>
        <item x="543"/>
        <item x="2166"/>
        <item x="3419"/>
        <item x="133"/>
        <item x="920"/>
        <item x="2374"/>
        <item x="2995"/>
        <item x="2703"/>
        <item x="6291"/>
        <item x="3437"/>
        <item x="1570"/>
        <item x="7539"/>
        <item x="4865"/>
        <item x="4492"/>
        <item x="6628"/>
        <item x="6053"/>
        <item x="4148"/>
        <item x="5164"/>
        <item x="6437"/>
        <item x="1069"/>
        <item x="3180"/>
        <item x="3381"/>
        <item x="1422"/>
        <item x="790"/>
        <item x="4134"/>
        <item x="5532"/>
        <item x="1900"/>
        <item x="6965"/>
        <item x="1352"/>
        <item x="5295"/>
        <item x="3768"/>
        <item x="6694"/>
        <item x="4351"/>
        <item x="6337"/>
        <item x="2199"/>
        <item x="847"/>
        <item x="1122"/>
        <item x="6899"/>
        <item x="1994"/>
        <item x="52"/>
        <item x="5619"/>
        <item x="6937"/>
        <item x="796"/>
        <item x="3865"/>
        <item x="4690"/>
        <item x="6968"/>
        <item x="1793"/>
        <item x="2368"/>
        <item x="5669"/>
        <item x="830"/>
        <item x="1256"/>
        <item x="2428"/>
        <item x="4290"/>
        <item x="4644"/>
        <item x="4445"/>
        <item x="4018"/>
        <item x="2809"/>
        <item x="373"/>
        <item x="670"/>
        <item x="5418"/>
        <item x="1591"/>
        <item x="3860"/>
        <item x="6015"/>
        <item x="5550"/>
        <item x="1513"/>
        <item x="4253"/>
        <item x="5140"/>
        <item x="6574"/>
        <item x="1342"/>
        <item x="6205"/>
        <item x="1161"/>
        <item x="4980"/>
        <item x="474"/>
        <item x="652"/>
        <item x="2459"/>
        <item x="4634"/>
        <item x="1651"/>
        <item x="4723"/>
        <item x="6549"/>
        <item x="6655"/>
        <item x="4746"/>
        <item x="105"/>
        <item x="3452"/>
        <item x="5307"/>
        <item x="5922"/>
        <item x="2694"/>
        <item x="3587"/>
        <item x="4789"/>
        <item x="1449"/>
        <item x="768"/>
        <item x="5072"/>
        <item x="671"/>
        <item x="150"/>
        <item x="5844"/>
        <item x="4377"/>
        <item x="1661"/>
        <item x="582"/>
        <item x="6268"/>
        <item x="3538"/>
        <item x="6135"/>
        <item x="4123"/>
        <item x="96"/>
        <item x="5987"/>
        <item x="49"/>
        <item x="3901"/>
        <item x="1339"/>
        <item x="5721"/>
        <item x="7499"/>
        <item x="6988"/>
        <item x="5632"/>
        <item x="3573"/>
        <item x="5148"/>
        <item x="6367"/>
        <item x="6822"/>
        <item x="3532"/>
        <item x="3590"/>
        <item x="2287"/>
        <item x="7254"/>
        <item x="3402"/>
        <item x="5006"/>
        <item x="4081"/>
        <item x="486"/>
        <item x="6568"/>
        <item x="6642"/>
        <item x="5004"/>
        <item x="2822"/>
        <item x="6620"/>
        <item x="2714"/>
        <item x="5625"/>
        <item x="6978"/>
        <item x="5614"/>
        <item x="2218"/>
        <item x="1179"/>
        <item x="6046"/>
        <item x="4203"/>
        <item x="2845"/>
        <item x="5880"/>
        <item x="6372"/>
        <item x="4055"/>
        <item x="118"/>
        <item x="3564"/>
        <item x="3407"/>
        <item x="641"/>
        <item x="137"/>
        <item x="3810"/>
        <item x="846"/>
        <item x="2735"/>
        <item x="3349"/>
        <item x="5807"/>
        <item x="4908"/>
        <item x="3070"/>
        <item x="4344"/>
        <item x="660"/>
        <item x="1990"/>
        <item x="5029"/>
        <item x="5981"/>
        <item x="4522"/>
        <item x="3211"/>
        <item x="449"/>
        <item x="2256"/>
        <item x="5641"/>
        <item x="814"/>
        <item x="2670"/>
        <item x="5808"/>
        <item x="707"/>
        <item x="3640"/>
        <item x="5790"/>
        <item x="2864"/>
        <item x="678"/>
        <item x="817"/>
        <item x="7027"/>
        <item x="5813"/>
        <item x="5727"/>
        <item x="1175"/>
        <item x="4232"/>
        <item x="4229"/>
        <item x="2965"/>
        <item x="770"/>
        <item x="4017"/>
        <item x="2975"/>
        <item x="5479"/>
        <item x="4392"/>
        <item x="3639"/>
        <item x="6311"/>
        <item x="5910"/>
        <item x="2926"/>
        <item x="3488"/>
        <item x="3856"/>
        <item x="7243"/>
        <item x="220"/>
        <item x="4608"/>
        <item x="5759"/>
        <item x="4600"/>
        <item x="1023"/>
        <item x="7063"/>
        <item x="1740"/>
        <item x="7153"/>
        <item x="3520"/>
        <item x="1692"/>
        <item x="868"/>
        <item x="2643"/>
        <item x="6502"/>
        <item x="4090"/>
        <item x="466"/>
        <item x="3778"/>
        <item x="3736"/>
        <item x="1539"/>
        <item x="4089"/>
        <item x="6730"/>
        <item x="4373"/>
        <item x="1358"/>
        <item x="5888"/>
        <item x="5617"/>
        <item x="3714"/>
        <item x="2814"/>
        <item x="4127"/>
        <item x="6713"/>
        <item x="689"/>
        <item x="2598"/>
        <item x="3198"/>
        <item x="6150"/>
        <item x="7343"/>
        <item x="1625"/>
        <item x="1081"/>
        <item x="1366"/>
        <item x="6069"/>
        <item x="5160"/>
        <item x="4581"/>
        <item x="1310"/>
        <item x="6447"/>
        <item x="4912"/>
        <item x="1230"/>
        <item x="1842"/>
        <item x="517"/>
        <item x="122"/>
        <item x="5980"/>
        <item x="2949"/>
        <item x="4787"/>
        <item x="44"/>
        <item x="6820"/>
        <item x="863"/>
        <item x="3050"/>
        <item x="4122"/>
        <item x="7317"/>
        <item x="6521"/>
        <item x="5585"/>
        <item x="2273"/>
        <item x="1374"/>
        <item x="1559"/>
        <item x="2454"/>
        <item x="1492"/>
        <item x="1141"/>
        <item x="7515"/>
        <item x="1895"/>
        <item x="1763"/>
        <item x="4371"/>
        <item x="5117"/>
        <item x="2451"/>
        <item x="7474"/>
        <item x="4425"/>
        <item x="2382"/>
        <item x="3233"/>
        <item x="1927"/>
        <item x="6721"/>
        <item x="1057"/>
        <item x="188"/>
        <item x="7223"/>
        <item x="4707"/>
        <item x="2381"/>
        <item x="3477"/>
        <item x="1864"/>
        <item x="7507"/>
        <item x="7379"/>
        <item x="1796"/>
        <item x="291"/>
        <item x="2862"/>
        <item x="144"/>
        <item x="1487"/>
        <item x="3957"/>
        <item x="3997"/>
        <item x="6376"/>
        <item x="1923"/>
        <item x="2096"/>
        <item x="4792"/>
        <item x="860"/>
        <item x="4791"/>
        <item x="3092"/>
        <item x="7115"/>
        <item x="6370"/>
        <item x="5012"/>
        <item x="5441"/>
        <item x="4483"/>
        <item x="1138"/>
        <item x="3625"/>
        <item x="6623"/>
        <item x="2160"/>
        <item x="2966"/>
        <item x="4577"/>
        <item x="2633"/>
        <item x="431"/>
        <item x="964"/>
        <item x="1715"/>
        <item x="7092"/>
        <item x="948"/>
        <item x="7123"/>
        <item x="1569"/>
        <item x="3462"/>
        <item x="3826"/>
        <item x="5553"/>
        <item x="2940"/>
        <item x="7255"/>
        <item x="1259"/>
        <item x="138"/>
        <item x="2138"/>
        <item x="7525"/>
        <item x="1863"/>
        <item x="6826"/>
        <item x="4402"/>
        <item x="357"/>
        <item x="5475"/>
        <item x="5943"/>
        <item x="4038"/>
        <item x="2347"/>
        <item x="1631"/>
        <item x="4196"/>
        <item x="6387"/>
        <item x="2016"/>
        <item x="2109"/>
        <item x="2585"/>
        <item x="5979"/>
        <item x="2394"/>
        <item x="1879"/>
        <item x="6309"/>
        <item x="302"/>
        <item x="3578"/>
        <item x="4499"/>
        <item x="7467"/>
        <item x="2958"/>
        <item x="6327"/>
        <item x="1588"/>
        <item x="1981"/>
        <item x="2012"/>
        <item x="7427"/>
        <item x="4563"/>
        <item x="154"/>
        <item x="387"/>
        <item x="1088"/>
        <item x="4334"/>
        <item x="6690"/>
        <item x="760"/>
        <item x="509"/>
        <item x="694"/>
        <item x="7466"/>
        <item x="2778"/>
        <item x="4760"/>
        <item x="4091"/>
        <item x="1483"/>
        <item x="3593"/>
        <item x="6767"/>
        <item x="171"/>
        <item x="5431"/>
        <item x="6593"/>
        <item x="6545"/>
        <item x="4754"/>
        <item x="825"/>
        <item x="5819"/>
        <item x="883"/>
        <item x="5560"/>
        <item x="3237"/>
        <item x="3494"/>
        <item x="5510"/>
        <item x="4469"/>
        <item x="6809"/>
        <item x="6402"/>
        <item x="2450"/>
        <item x="2333"/>
        <item x="2641"/>
        <item x="266"/>
        <item x="4006"/>
        <item x="5847"/>
        <item x="4691"/>
        <item x="3596"/>
        <item x="5112"/>
        <item x="3952"/>
        <item x="1128"/>
        <item x="3779"/>
        <item x="4864"/>
        <item x="5832"/>
        <item x="1657"/>
        <item x="3620"/>
        <item x="4254"/>
        <item x="5208"/>
        <item x="7338"/>
        <item x="5334"/>
        <item x="5791"/>
        <item x="1039"/>
        <item x="1309"/>
        <item x="5933"/>
        <item x="4284"/>
        <item x="1827"/>
        <item x="690"/>
        <item x="6935"/>
        <item x="2463"/>
        <item x="3111"/>
        <item x="2691"/>
        <item x="6491"/>
        <item x="4878"/>
        <item x="575"/>
        <item x="1958"/>
        <item x="6185"/>
        <item x="1108"/>
        <item x="2069"/>
        <item x="7305"/>
        <item x="6522"/>
        <item x="1986"/>
        <item x="4882"/>
        <item x="2247"/>
        <item x="6598"/>
        <item x="2435"/>
        <item x="7333"/>
        <item x="2124"/>
        <item x="310"/>
        <item x="65"/>
        <item x="2064"/>
        <item x="4385"/>
        <item x="2293"/>
        <item x="7293"/>
        <item x="3705"/>
        <item x="5093"/>
        <item x="3874"/>
        <item x="1216"/>
        <item x="2222"/>
        <item x="5366"/>
        <item x="4061"/>
        <item x="2722"/>
        <item x="2113"/>
        <item x="3554"/>
        <item x="2469"/>
        <item x="856"/>
        <item x="6047"/>
        <item x="249"/>
        <item x="2122"/>
        <item x="97"/>
        <item x="98"/>
        <item x="2562"/>
        <item x="3925"/>
        <item x="4291"/>
        <item x="3301"/>
        <item x="5421"/>
        <item x="3741"/>
        <item x="1471"/>
        <item x="216"/>
        <item x="7262"/>
        <item x="3248"/>
        <item x="2632"/>
        <item x="990"/>
        <item x="110"/>
        <item x="722"/>
        <item x="4659"/>
        <item x="4588"/>
        <item x="3632"/>
        <item x="487"/>
        <item x="1996"/>
        <item x="4375"/>
        <item x="3457"/>
        <item x="7394"/>
        <item x="4223"/>
        <item x="2899"/>
        <item x="994"/>
        <item x="4507"/>
        <item x="184"/>
        <item x="7121"/>
        <item x="6894"/>
        <item x="4156"/>
        <item x="1655"/>
        <item x="2855"/>
        <item x="2355"/>
        <item x="346"/>
        <item x="1325"/>
        <item x="838"/>
        <item x="2980"/>
        <item x="4702"/>
        <item x="4455"/>
        <item x="5309"/>
        <item x="4318"/>
        <item x="2476"/>
        <item x="1419"/>
        <item x="5137"/>
        <item x="6516"/>
        <item x="739"/>
        <item x="3842"/>
        <item x="1768"/>
        <item x="2115"/>
        <item x="430"/>
        <item x="3282"/>
        <item x="6220"/>
        <item x="5050"/>
        <item x="809"/>
        <item x="4301"/>
        <item x="1356"/>
        <item x="1850"/>
        <item x="2724"/>
        <item x="4179"/>
        <item x="2171"/>
        <item x="6977"/>
        <item x="5276"/>
        <item x="6548"/>
        <item x="1253"/>
        <item x="2380"/>
        <item x="5367"/>
        <item x="7142"/>
        <item x="5958"/>
        <item x="5371"/>
        <item x="6838"/>
        <item x="5944"/>
        <item x="1845"/>
        <item x="5330"/>
        <item x="1767"/>
        <item x="3447"/>
        <item x="1457"/>
        <item x="1157"/>
        <item x="5280"/>
        <item x="7422"/>
        <item x="6973"/>
        <item x="4962"/>
        <item x="243"/>
        <item x="5633"/>
        <item x="2165"/>
        <item x="4877"/>
        <item x="3197"/>
        <item x="7352"/>
        <item x="3684"/>
        <item x="3522"/>
        <item x="6659"/>
        <item x="1970"/>
        <item x="2810"/>
        <item x="5066"/>
        <item x="3877"/>
        <item x="4436"/>
        <item x="3685"/>
        <item x="312"/>
        <item x="5685"/>
        <item x="3295"/>
        <item x="2597"/>
        <item x="7228"/>
        <item x="3461"/>
        <item x="2489"/>
        <item x="4342"/>
        <item x="3473"/>
        <item x="5955"/>
        <item x="4801"/>
        <item x="284"/>
        <item x="7104"/>
        <item x="2569"/>
        <item x="3044"/>
        <item x="6534"/>
        <item x="7102"/>
        <item x="6505"/>
        <item x="5572"/>
        <item x="1641"/>
        <item x="688"/>
        <item x="5298"/>
        <item x="853"/>
        <item x="2119"/>
        <item x="2573"/>
        <item x="2876"/>
        <item x="2957"/>
        <item x="6649"/>
        <item x="6404"/>
        <item x="2370"/>
        <item x="7495"/>
        <item x="189"/>
        <item x="443"/>
        <item x="668"/>
        <item x="4482"/>
        <item x="462"/>
        <item x="4572"/>
        <item x="5450"/>
        <item x="4247"/>
        <item x="4790"/>
        <item x="7410"/>
        <item x="6742"/>
        <item x="5862"/>
        <item x="5667"/>
        <item x="1255"/>
        <item x="1705"/>
        <item x="5374"/>
        <item x="6835"/>
        <item x="1852"/>
        <item x="6434"/>
        <item x="1041"/>
        <item x="5680"/>
        <item x="3281"/>
        <item x="5767"/>
        <item x="1021"/>
        <item x="6756"/>
        <item x="2698"/>
        <item x="1637"/>
        <item x="5314"/>
        <item x="5073"/>
        <item x="7116"/>
        <item x="5600"/>
        <item x="5278"/>
        <item x="2765"/>
        <item x="2726"/>
        <item x="2224"/>
        <item x="735"/>
        <item x="1992"/>
        <item x="7137"/>
        <item x="372"/>
        <item x="5776"/>
        <item x="5586"/>
        <item x="3727"/>
        <item x="4260"/>
        <item x="385"/>
        <item x="3404"/>
        <item x="2748"/>
        <item x="7164"/>
        <item x="1911"/>
        <item x="1713"/>
        <item x="6095"/>
        <item x="1681"/>
        <item x="7054"/>
        <item x="406"/>
        <item x="5651"/>
        <item x="215"/>
        <item x="1543"/>
        <item x="5099"/>
        <item x="3748"/>
        <item x="2761"/>
        <item x="3150"/>
        <item x="3833"/>
        <item x="128"/>
        <item x="152"/>
        <item x="1896"/>
        <item x="1236"/>
        <item x="6143"/>
        <item x="1778"/>
        <item x="3145"/>
        <item x="6943"/>
        <item x="4532"/>
        <item x="1315"/>
        <item x="3603"/>
        <item x="6715"/>
        <item x="2970"/>
        <item x="5809"/>
        <item x="5080"/>
        <item x="3933"/>
        <item x="2733"/>
        <item x="7216"/>
        <item x="1640"/>
        <item x="6672"/>
        <item x="818"/>
        <item x="458"/>
        <item x="1819"/>
        <item x="3350"/>
        <item x="136"/>
        <item x="720"/>
        <item x="5571"/>
        <item x="6248"/>
        <item x="3795"/>
        <item x="405"/>
        <item x="6499"/>
        <item x="5696"/>
        <item x="5239"/>
        <item x="5439"/>
        <item x="2828"/>
        <item x="2175"/>
        <item x="6286"/>
        <item x="1645"/>
        <item x="5502"/>
        <item x="2620"/>
        <item x="3047"/>
        <item x="4666"/>
        <item x="3380"/>
        <item x="3782"/>
        <item x="511"/>
        <item x="1694"/>
        <item x="7536"/>
        <item x="4758"/>
        <item x="1407"/>
        <item x="1714"/>
        <item x="599"/>
        <item x="6473"/>
        <item x="950"/>
        <item x="296"/>
        <item x="544"/>
        <item x="2116"/>
        <item x="1486"/>
        <item x="6974"/>
        <item x="2525"/>
        <item x="550"/>
        <item x="2913"/>
        <item x="401"/>
        <item x="4890"/>
        <item x="7540"/>
        <item x="6588"/>
        <item x="2682"/>
        <item x="2097"/>
        <item x="2195"/>
        <item x="5570"/>
        <item x="7036"/>
        <item x="5547"/>
        <item x="7487"/>
        <item x="2314"/>
        <item x="6996"/>
        <item x="382"/>
        <item x="1529"/>
        <item x="4236"/>
        <item x="991"/>
        <item x="4027"/>
        <item x="2103"/>
        <item x="6539"/>
        <item x="6645"/>
        <item x="2220"/>
        <item x="5094"/>
        <item x="4676"/>
        <item x="4622"/>
        <item x="731"/>
        <item x="2741"/>
        <item x="2843"/>
        <item x="1989"/>
        <item x="2517"/>
        <item x="4043"/>
        <item x="1663"/>
        <item x="246"/>
        <item x="4391"/>
        <item x="749"/>
        <item x="606"/>
        <item x="7436"/>
        <item x="1293"/>
        <item x="1383"/>
        <item x="5052"/>
        <item x="3898"/>
        <item x="6923"/>
        <item x="2954"/>
        <item x="3238"/>
        <item x="6070"/>
        <item x="2948"/>
        <item x="6146"/>
        <item x="1894"/>
        <item x="7075"/>
        <item x="914"/>
        <item x="2734"/>
        <item x="645"/>
        <item x="5260"/>
        <item x="2692"/>
        <item x="4326"/>
        <item x="5083"/>
        <item x="644"/>
        <item x="261"/>
        <item x="1058"/>
        <item x="1133"/>
        <item x="2927"/>
        <item x="725"/>
        <item x="2959"/>
        <item x="2673"/>
        <item x="1137"/>
        <item x="7503"/>
        <item x="4237"/>
        <item x="463"/>
        <item x="1982"/>
        <item x="4271"/>
        <item x="4700"/>
        <item x="4709"/>
        <item x="6350"/>
        <item x="4463"/>
        <item x="1224"/>
        <item x="3107"/>
        <item x="1431"/>
        <item x="2583"/>
        <item x="2237"/>
        <item x="5858"/>
        <item x="1834"/>
        <item x="4846"/>
        <item x="6351"/>
        <item x="433"/>
        <item x="5474"/>
        <item x="5095"/>
        <item x="3649"/>
        <item x="1079"/>
        <item x="3203"/>
        <item x="4345"/>
        <item x="360"/>
        <item x="5242"/>
        <item x="130"/>
        <item x="2227"/>
        <item x="6201"/>
        <item x="7397"/>
        <item x="7357"/>
        <item x="3046"/>
        <item x="5396"/>
        <item x="6430"/>
        <item x="5354"/>
        <item x="4374"/>
        <item x="2494"/>
        <item x="3204"/>
        <item x="2397"/>
        <item x="6329"/>
        <item x="6752"/>
        <item x="3585"/>
        <item x="2013"/>
        <item x="1967"/>
        <item x="4060"/>
        <item x="4460"/>
        <item x="2992"/>
        <item x="610"/>
        <item x="2106"/>
        <item x="7519"/>
        <item x="6853"/>
        <item x="2409"/>
        <item x="5322"/>
        <item x="4763"/>
        <item x="5037"/>
        <item x="3994"/>
        <item x="611"/>
        <item x="1378"/>
        <item x="417"/>
        <item x="4926"/>
        <item x="5810"/>
        <item x="4753"/>
        <item x="1190"/>
        <item x="3090"/>
        <item x="3793"/>
        <item x="3885"/>
        <item x="3557"/>
        <item x="3012"/>
        <item x="5800"/>
        <item x="4157"/>
        <item x="4979"/>
        <item x="2098"/>
        <item x="1881"/>
        <item x="2208"/>
        <item x="4995"/>
        <item x="6870"/>
        <item x="1026"/>
        <item x="566"/>
        <item x="126"/>
        <item x="5312"/>
        <item x="1853"/>
        <item x="5353"/>
        <item x="1876"/>
        <item x="6242"/>
        <item x="3420"/>
        <item x="6183"/>
        <item x="6478"/>
        <item x="4646"/>
        <item x="2325"/>
        <item x="3244"/>
        <item x="4626"/>
        <item x="1985"/>
        <item x="5116"/>
        <item x="367"/>
        <item x="6159"/>
        <item x="6982"/>
        <item x="5692"/>
        <item x="5173"/>
        <item x="5483"/>
        <item x="1562"/>
        <item x="5492"/>
        <item x="1764"/>
        <item x="2444"/>
        <item x="2699"/>
        <item x="6856"/>
        <item x="2216"/>
        <item x="7247"/>
        <item x="2773"/>
        <item x="6684"/>
        <item x="7088"/>
        <item x="3174"/>
        <item x="7138"/>
        <item x="1320"/>
        <item x="1590"/>
        <item x="2541"/>
        <item x="6901"/>
        <item x="2182"/>
        <item x="402"/>
        <item x="5497"/>
        <item x="6544"/>
        <item x="6783"/>
        <item x="5453"/>
        <item x="4329"/>
        <item x="1488"/>
        <item x="6633"/>
        <item x="4951"/>
        <item x="2474"/>
        <item x="5828"/>
        <item x="5336"/>
        <item x="2031"/>
        <item x="628"/>
        <item x="6466"/>
        <item x="672"/>
        <item x="7259"/>
        <item x="3277"/>
        <item x="5901"/>
        <item x="2639"/>
        <item x="5451"/>
        <item x="1364"/>
        <item x="4766"/>
        <item x="3155"/>
        <item x="7066"/>
        <item x="1318"/>
        <item x="2812"/>
        <item x="2829"/>
        <item x="7070"/>
        <item x="3916"/>
        <item x="4670"/>
        <item x="5789"/>
        <item x="4941"/>
        <item x="3772"/>
        <item x="2255"/>
        <item x="2246"/>
        <item x="4389"/>
        <item x="2856"/>
        <item x="6489"/>
        <item x="3201"/>
        <item x="7041"/>
        <item x="6103"/>
        <item x="4268"/>
        <item x="3235"/>
        <item x="3247"/>
        <item x="3160"/>
        <item x="3529"/>
        <item x="7472"/>
        <item x="4338"/>
        <item x="6419"/>
        <item x="6380"/>
        <item x="6127"/>
        <item x="1984"/>
        <item x="6378"/>
        <item x="5070"/>
        <item x="5019"/>
        <item x="5410"/>
        <item x="5998"/>
        <item x="5974"/>
        <item x="7176"/>
        <item x="85"/>
        <item x="5189"/>
        <item x="5047"/>
        <item x="4069"/>
        <item x="3162"/>
        <item x="3042"/>
        <item x="3993"/>
        <item x="5204"/>
        <item x="6080"/>
        <item x="4420"/>
        <item x="3964"/>
        <item x="6782"/>
        <item x="597"/>
        <item x="888"/>
        <item x="2441"/>
        <item x="1010"/>
        <item x="3881"/>
        <item x="3491"/>
        <item x="7535"/>
        <item x="6976"/>
        <item x="4427"/>
        <item x="1022"/>
        <item x="705"/>
        <item x="2803"/>
        <item x="5264"/>
        <item x="6878"/>
        <item x="324"/>
        <item x="3929"/>
        <item x="4886"/>
        <item x="5231"/>
        <item x="6738"/>
        <item x="3951"/>
        <item x="6414"/>
        <item x="1090"/>
        <item x="2894"/>
        <item x="4356"/>
        <item x="3262"/>
        <item x="7144"/>
        <item x="5573"/>
        <item x="5108"/>
        <item x="2265"/>
        <item x="3284"/>
        <item x="6269"/>
        <item x="738"/>
        <item x="3986"/>
        <item x="1139"/>
        <item x="4852"/>
        <item x="5918"/>
        <item x="2226"/>
        <item x="9"/>
        <item x="3962"/>
        <item x="4930"/>
        <item x="6101"/>
        <item x="5329"/>
        <item x="1467"/>
        <item x="5248"/>
        <item x="3505"/>
        <item x="2758"/>
        <item x="552"/>
        <item x="1350"/>
        <item x="7287"/>
        <item x="7143"/>
        <item x="5698"/>
        <item x="757"/>
        <item x="875"/>
        <item x="5417"/>
        <item x="890"/>
        <item x="7489"/>
        <item x="4638"/>
        <item x="6986"/>
        <item x="5512"/>
        <item x="1283"/>
        <item x="319"/>
        <item x="6162"/>
        <item x="1991"/>
        <item x="6272"/>
        <item x="7346"/>
        <item x="6650"/>
        <item x="2090"/>
        <item x="262"/>
        <item x="5097"/>
        <item x="4550"/>
        <item x="5363"/>
        <item x="5821"/>
        <item x="2601"/>
        <item x="1935"/>
        <item x="50"/>
        <item x="2343"/>
        <item x="37"/>
        <item x="5746"/>
        <item x="4517"/>
        <item x="3758"/>
        <item x="205"/>
        <item x="4734"/>
        <item x="4652"/>
        <item x="69"/>
        <item x="4935"/>
        <item x="676"/>
        <item x="1229"/>
        <item x="5076"/>
        <item x="3537"/>
        <item x="5793"/>
        <item x="6141"/>
        <item x="1147"/>
        <item x="4954"/>
        <item x="2791"/>
        <item x="5816"/>
        <item x="2033"/>
        <item x="1836"/>
        <item x="3421"/>
        <item x="1246"/>
        <item x="3358"/>
        <item x="5291"/>
        <item x="1867"/>
        <item x="5393"/>
        <item x="3818"/>
        <item x="7019"/>
        <item x="4413"/>
        <item x="5878"/>
        <item x="447"/>
        <item x="4812"/>
        <item x="7003"/>
        <item x="2520"/>
        <item x="1264"/>
        <item x="7264"/>
        <item x="4740"/>
        <item x="7282"/>
        <item x="6412"/>
        <item x="6501"/>
        <item x="1252"/>
        <item x="2960"/>
        <item x="5273"/>
        <item x="4780"/>
        <item x="2344"/>
        <item x="2808"/>
        <item x="954"/>
        <item x="2478"/>
        <item x="4620"/>
        <item x="2229"/>
        <item x="3430"/>
        <item x="4497"/>
        <item x="5608"/>
        <item x="1897"/>
        <item x="6423"/>
        <item x="832"/>
        <item x="4289"/>
        <item x="6818"/>
        <item x="2417"/>
        <item x="4335"/>
        <item x="6913"/>
        <item x="4587"/>
        <item x="5426"/>
        <item x="309"/>
        <item x="3393"/>
        <item x="6475"/>
        <item x="1381"/>
        <item x="395"/>
        <item x="4336"/>
        <item x="2436"/>
        <item x="3134"/>
        <item x="2952"/>
        <item x="5740"/>
        <item x="2534"/>
        <item x="3014"/>
        <item x="2068"/>
        <item x="985"/>
        <item x="297"/>
        <item x="2358"/>
        <item x="2932"/>
        <item x="1785"/>
        <item x="528"/>
        <item x="2104"/>
        <item x="5657"/>
        <item x="1700"/>
        <item x="2078"/>
        <item x="4175"/>
        <item x="3920"/>
        <item x="5049"/>
        <item x="4982"/>
        <item x="2505"/>
        <item x="7443"/>
        <item x="407"/>
        <item x="6683"/>
        <item x="3716"/>
        <item x="4011"/>
        <item x="7488"/>
        <item x="7229"/>
        <item x="2736"/>
        <item x="4990"/>
        <item x="6564"/>
        <item x="5798"/>
        <item x="4023"/>
        <item x="6340"/>
        <item x="4346"/>
        <item x="5333"/>
        <item x="7332"/>
        <item x="4269"/>
        <item x="1902"/>
        <item x="6208"/>
        <item x="6780"/>
        <item x="5610"/>
        <item x="2865"/>
        <item x="6706"/>
        <item x="4019"/>
        <item x="3866"/>
        <item x="3959"/>
        <item x="7414"/>
        <item x="1689"/>
        <item x="5529"/>
        <item x="2780"/>
        <item x="2540"/>
        <item x="1441"/>
        <item x="2336"/>
        <item x="6728"/>
        <item x="6840"/>
        <item x="3526"/>
        <item x="1450"/>
        <item x="5391"/>
        <item x="1848"/>
        <item x="5683"/>
        <item x="6849"/>
        <item x="7383"/>
        <item x="3976"/>
        <item x="7202"/>
        <item x="5732"/>
        <item x="6032"/>
        <item x="2934"/>
        <item x="4733"/>
        <item x="789"/>
        <item x="945"/>
        <item x="484"/>
        <item x="6241"/>
        <item x="3365"/>
        <item x="498"/>
        <item x="4535"/>
        <item x="7423"/>
        <item x="3308"/>
        <item x="3674"/>
        <item x="95"/>
        <item x="2627"/>
        <item x="821"/>
        <item x="653"/>
        <item x="748"/>
        <item x="1086"/>
        <item x="2136"/>
        <item x="7114"/>
        <item x="6616"/>
        <item x="4498"/>
        <item x="5643"/>
        <item x="1747"/>
        <item x="4195"/>
        <item x="1933"/>
        <item x="6320"/>
        <item x="2979"/>
        <item x="2238"/>
        <item x="1150"/>
        <item x="525"/>
        <item x="5327"/>
        <item x="4767"/>
        <item x="5301"/>
        <item x="1178"/>
        <item x="6392"/>
        <item x="6108"/>
        <item x="2251"/>
        <item x="2270"/>
        <item x="6727"/>
        <item x="589"/>
        <item x="242"/>
        <item x="7020"/>
        <item x="5311"/>
        <item x="2188"/>
        <item x="40"/>
        <item x="5540"/>
        <item x="893"/>
        <item x="4520"/>
        <item x="1761"/>
        <item x="3656"/>
        <item x="3021"/>
        <item x="0"/>
        <item x="7222"/>
        <item x="6872"/>
        <item x="1354"/>
        <item x="3212"/>
        <item x="181"/>
        <item x="3304"/>
        <item x="6211"/>
        <item x="5213"/>
        <item x="5917"/>
        <item x="1825"/>
        <item x="432"/>
        <item x="1826"/>
        <item x="3234"/>
        <item x="3294"/>
        <item x="852"/>
        <item x="2405"/>
        <item x="3383"/>
        <item x="4161"/>
        <item x="2162"/>
        <item x="7534"/>
        <item x="3823"/>
        <item x="1478"/>
        <item x="2955"/>
        <item x="5182"/>
        <item x="3191"/>
        <item x="513"/>
        <item x="7447"/>
        <item x="1336"/>
        <item x="4751"/>
        <item x="3067"/>
        <item x="4343"/>
        <item x="6145"/>
        <item x="2456"/>
        <item x="4814"/>
        <item x="425"/>
        <item x="614"/>
        <item x="7281"/>
        <item x="5235"/>
        <item x="1584"/>
        <item x="903"/>
        <item x="5135"/>
        <item x="1960"/>
        <item x="7166"/>
        <item x="6873"/>
        <item x="5527"/>
        <item x="2650"/>
        <item x="4384"/>
        <item x="3934"/>
        <item x="227"/>
        <item x="5183"/>
        <item x="1360"/>
        <item x="115"/>
        <item x="5059"/>
        <item x="7051"/>
        <item x="5804"/>
        <item x="5464"/>
        <item x="6117"/>
        <item x="6477"/>
        <item x="203"/>
        <item x="2102"/>
        <item x="5899"/>
        <item x="1444"/>
        <item x="4826"/>
        <item x="927"/>
        <item x="2137"/>
        <item x="1136"/>
        <item x="5591"/>
        <item x="5136"/>
        <item x="3453"/>
        <item x="1099"/>
        <item x="549"/>
        <item x="3689"/>
        <item x="1480"/>
        <item x="6500"/>
        <item x="4858"/>
        <item x="2933"/>
        <item x="634"/>
        <item x="4933"/>
        <item x="6960"/>
        <item x="7445"/>
        <item x="6563"/>
        <item x="464"/>
        <item x="1865"/>
        <item x="6641"/>
        <item x="5170"/>
        <item x="6966"/>
        <item x="5707"/>
        <item x="2154"/>
        <item x="3199"/>
        <item x="1523"/>
        <item x="1351"/>
        <item x="6845"/>
        <item x="630"/>
        <item x="2873"/>
        <item x="1619"/>
        <item x="4177"/>
        <item x="4034"/>
        <item x="6886"/>
        <item x="6570"/>
        <item x="2127"/>
        <item x="6052"/>
        <item x="5739"/>
        <item x="951"/>
        <item x="1596"/>
        <item x="5631"/>
        <item x="5555"/>
        <item x="7134"/>
        <item x="548"/>
        <item x="7245"/>
        <item x="5749"/>
        <item x="604"/>
        <item x="7010"/>
        <item x="190"/>
        <item x="6368"/>
        <item x="6810"/>
        <item x="1718"/>
        <item x="3066"/>
        <item x="3176"/>
        <item x="4524"/>
        <item x="2462"/>
        <item x="6064"/>
        <item x="4636"/>
        <item x="5925"/>
        <item x="3571"/>
        <item x="6369"/>
        <item x="6247"/>
        <item x="2766"/>
        <item x="7512"/>
        <item x="585"/>
        <item x="280"/>
        <item x="1742"/>
        <item x="1885"/>
        <item x="728"/>
        <item x="2059"/>
        <item x="4757"/>
        <item x="3879"/>
        <item x="281"/>
        <item x="5077"/>
        <item x="4103"/>
        <item x="7025"/>
        <item x="4262"/>
        <item x="2983"/>
        <item x="2935"/>
        <item x="5991"/>
        <item x="6823"/>
        <item x="5240"/>
        <item x="7484"/>
        <item x="4010"/>
        <item x="153"/>
        <item x="4495"/>
        <item x="6290"/>
        <item x="5835"/>
        <item x="5909"/>
        <item x="5040"/>
        <item x="5741"/>
        <item x="3500"/>
        <item x="1411"/>
        <item x="2938"/>
        <item x="3400"/>
        <item x="6745"/>
        <item x="3081"/>
        <item x="3037"/>
        <item x="1699"/>
        <item x="5528"/>
        <item x="2727"/>
        <item x="1089"/>
        <item x="3108"/>
        <item x="6631"/>
        <item x="2911"/>
        <item x="2407"/>
        <item x="1766"/>
        <item x="1462"/>
        <item x="812"/>
        <item x="6225"/>
        <item x="1750"/>
        <item x="3528"/>
        <item x="5549"/>
        <item x="5205"/>
        <item x="2086"/>
        <item x="5796"/>
        <item x="490"/>
        <item x="7239"/>
        <item x="815"/>
        <item x="2941"/>
        <item x="5122"/>
        <item x="3157"/>
        <item x="3765"/>
        <item x="4032"/>
        <item x="5587"/>
        <item x="6115"/>
        <item x="3939"/>
        <item x="5287"/>
        <item x="2638"/>
        <item x="873"/>
        <item x="3209"/>
        <item x="5350"/>
        <item x="1948"/>
        <item x="4689"/>
        <item x="6331"/>
        <item x="794"/>
        <item x="2759"/>
        <item x="7147"/>
        <item x="4412"/>
        <item x="2818"/>
        <item x="1055"/>
        <item x="775"/>
        <item x="3863"/>
        <item x="6131"/>
        <item x="1582"/>
        <item x="1858"/>
        <item x="6586"/>
        <item x="4549"/>
        <item x="156"/>
        <item x="3337"/>
        <item x="7531"/>
        <item x="2523"/>
        <item x="483"/>
        <item x="1098"/>
        <item x="742"/>
        <item x="121"/>
        <item x="855"/>
        <item x="1995"/>
        <item x="5375"/>
        <item x="2777"/>
        <item x="795"/>
        <item x="279"/>
        <item x="4844"/>
        <item x="969"/>
        <item x="55"/>
        <item x="5670"/>
        <item x="5386"/>
        <item x="5891"/>
        <item x="2852"/>
        <item x="1561"/>
        <item x="1215"/>
        <item x="2321"/>
        <item x="306"/>
        <item x="1203"/>
        <item x="6385"/>
        <item x="2328"/>
        <item x="3190"/>
        <item x="5187"/>
        <item x="5607"/>
        <item x="1242"/>
        <item x="680"/>
        <item x="2268"/>
        <item x="1291"/>
        <item x="6422"/>
        <item x="562"/>
        <item x="4150"/>
        <item x="4426"/>
        <item x="907"/>
        <item x="5058"/>
        <item x="5379"/>
        <item x="170"/>
        <item x="6898"/>
        <item x="7101"/>
        <item x="4775"/>
        <item x="1107"/>
        <item x="1789"/>
        <item x="5534"/>
        <item x="3742"/>
        <item x="879"/>
        <item x="2065"/>
        <item x="3893"/>
        <item x="3938"/>
        <item x="1522"/>
        <item x="1077"/>
        <item x="7103"/>
        <item x="7506"/>
        <item x="4258"/>
        <item x="4490"/>
        <item x="2254"/>
        <item x="4866"/>
        <item x="4506"/>
        <item x="6832"/>
        <item x="7339"/>
        <item x="4974"/>
        <item x="7360"/>
        <item x="622"/>
        <item x="3708"/>
        <item x="6002"/>
        <item x="6807"/>
        <item x="889"/>
        <item x="288"/>
        <item x="6065"/>
        <item x="4847"/>
        <item x="7099"/>
        <item x="5434"/>
        <item x="3584"/>
        <item x="5378"/>
        <item x="2537"/>
        <item x="5028"/>
        <item x="3806"/>
        <item x="6816"/>
        <item x="420"/>
        <item x="3843"/>
        <item x="1438"/>
        <item x="7395"/>
        <item x="2956"/>
        <item x="7533"/>
        <item x="5709"/>
        <item x="7335"/>
        <item x="3551"/>
        <item x="6173"/>
        <item x="7315"/>
        <item x="7494"/>
        <item x="3054"/>
        <item x="7225"/>
        <item x="7406"/>
        <item x="576"/>
        <item x="1997"/>
        <item x="7215"/>
        <item x="2269"/>
        <item x="5033"/>
        <item x="3378"/>
        <item x="2278"/>
        <item x="923"/>
        <item x="5615"/>
        <item x="869"/>
        <item x="1221"/>
        <item x="5876"/>
        <item x="79"/>
        <item x="5318"/>
        <item x="5462"/>
        <item x="505"/>
        <item x="5146"/>
        <item x="2100"/>
        <item x="2516"/>
        <item x="624"/>
        <item x="7496"/>
        <item x="5200"/>
        <item x="3915"/>
        <item x="411"/>
        <item x="988"/>
        <item x="254"/>
        <item x="721"/>
        <item x="2427"/>
        <item x="2455"/>
        <item x="6465"/>
        <item x="5067"/>
        <item x="3523"/>
        <item x="1439"/>
        <item x="967"/>
        <item x="4400"/>
        <item x="4045"/>
        <item x="1045"/>
        <item x="4921"/>
        <item x="471"/>
        <item x="6794"/>
        <item x="2850"/>
        <item x="6560"/>
        <item x="6383"/>
        <item x="4207"/>
        <item x="7405"/>
        <item x="5444"/>
        <item x="2257"/>
        <item x="6151"/>
        <item x="3489"/>
        <item x="6527"/>
        <item x="3061"/>
        <item x="4893"/>
        <item x="5642"/>
        <item x="6789"/>
        <item x="1633"/>
        <item x="1987"/>
        <item x="5588"/>
        <item x="7240"/>
        <item x="6164"/>
        <item x="5031"/>
        <item x="7141"/>
        <item x="6687"/>
        <item x="5912"/>
        <item x="1771"/>
        <item x="2158"/>
        <item x="1941"/>
        <item x="3910"/>
        <item x="2841"/>
        <item x="1295"/>
        <item x="2183"/>
        <item x="7461"/>
        <item x="3018"/>
        <item x="2184"/>
        <item x="5395"/>
        <item x="7267"/>
        <item x="7200"/>
        <item x="6541"/>
        <item x="2017"/>
        <item x="4404"/>
        <item x="3511"/>
        <item x="1704"/>
        <item x="5412"/>
        <item x="6720"/>
        <item x="3132"/>
        <item x="6632"/>
        <item x="5024"/>
        <item x="4996"/>
        <item x="2310"/>
        <item x="4452"/>
        <item x="1413"/>
        <item x="778"/>
        <item x="3954"/>
        <item x="5299"/>
        <item x="6815"/>
        <item x="2679"/>
        <item x="5990"/>
        <item x="2438"/>
        <item x="6114"/>
        <item x="1223"/>
        <item x="5648"/>
        <item x="4046"/>
        <item x="1274"/>
        <item x="2156"/>
        <item x="3971"/>
        <item x="83"/>
        <item x="2767"/>
        <item x="1680"/>
        <item x="895"/>
        <item x="4589"/>
        <item x="4540"/>
        <item x="68"/>
        <item x="6571"/>
        <item x="3935"/>
        <item x="120"/>
        <item x="3769"/>
        <item x="7478"/>
        <item x="766"/>
        <item x="5647"/>
        <item x="3379"/>
        <item x="2101"/>
        <item x="2768"/>
        <item x="956"/>
        <item x="1722"/>
        <item x="1874"/>
        <item x="3103"/>
        <item x="3648"/>
        <item x="5300"/>
        <item x="834"/>
        <item x="4959"/>
        <item x="1100"/>
        <item x="5368"/>
        <item x="1638"/>
        <item x="1116"/>
        <item x="2197"/>
        <item x="2994"/>
        <item x="3187"/>
        <item x="2387"/>
        <item x="404"/>
        <item x="5664"/>
        <item x="1751"/>
        <item x="3839"/>
        <item x="2713"/>
        <item x="6011"/>
        <item x="3512"/>
        <item x="7031"/>
        <item x="442"/>
        <item x="6949"/>
        <item x="5397"/>
        <item x="5155"/>
        <item x="3719"/>
        <item x="1893"/>
        <item x="1109"/>
        <item x="836"/>
        <item x="5733"/>
        <item x="2330"/>
        <item x="6984"/>
        <item x="3395"/>
        <item x="833"/>
        <item x="4176"/>
        <item x="2377"/>
        <item x="3878"/>
        <item x="1723"/>
        <item x="2034"/>
        <item x="3317"/>
        <item x="1355"/>
        <item x="2893"/>
        <item x="5355"/>
        <item x="108"/>
        <item x="6009"/>
        <item x="3706"/>
        <item x="5678"/>
        <item x="2998"/>
        <item x="2987"/>
        <item x="11"/>
        <item x="5230"/>
        <item x="5758"/>
        <item x="2472"/>
        <item x="6420"/>
        <item x="2823"/>
        <item x="5150"/>
        <item x="4111"/>
        <item x="64"/>
        <item x="142"/>
        <item x="2801"/>
        <item x="758"/>
        <item x="4367"/>
        <item x="4708"/>
        <item x="6726"/>
        <item x="5357"/>
        <item x="1392"/>
        <item x="934"/>
        <item x="3069"/>
        <item x="6551"/>
        <item x="1887"/>
        <item x="1762"/>
        <item x="5672"/>
        <item x="1148"/>
        <item x="1877"/>
        <item x="2509"/>
        <item x="6377"/>
        <item x="3359"/>
        <item x="4283"/>
        <item x="7026"/>
        <item x="5592"/>
        <item x="5210"/>
        <item x="5538"/>
        <item x="4442"/>
        <item x="1577"/>
        <item x="5045"/>
        <item x="6045"/>
        <item x="3250"/>
        <item x="3236"/>
        <item x="2304"/>
        <item x="2781"/>
        <item x="1711"/>
        <item x="1805"/>
        <item x="526"/>
        <item x="5637"/>
        <item x="4510"/>
        <item x="438"/>
        <item x="2603"/>
        <item x="3089"/>
        <item x="5214"/>
        <item x="5757"/>
        <item x="6617"/>
        <item x="4093"/>
        <item x="1226"/>
        <item x="786"/>
        <item x="5335"/>
        <item x="6010"/>
        <item x="3991"/>
        <item x="2890"/>
        <item x="1312"/>
        <item x="6128"/>
        <item x="4257"/>
        <item x="4521"/>
        <item x="929"/>
        <item x="6019"/>
        <item x="7393"/>
        <item x="7544"/>
        <item x="6812"/>
        <item x="2467"/>
        <item x="1649"/>
        <item x="691"/>
        <item x="1929"/>
        <item x="666"/>
        <item x="5750"/>
        <item x="3055"/>
        <item x="1776"/>
        <item x="6366"/>
        <item x="2005"/>
        <item x="2210"/>
        <item x="1332"/>
        <item x="1755"/>
        <item x="7321"/>
        <item x="7359"/>
        <item x="4967"/>
        <item x="4697"/>
        <item x="924"/>
        <item x="898"/>
        <item x="4624"/>
        <item x="3855"/>
        <item x="5351"/>
        <item x="3869"/>
        <item x="1056"/>
        <item x="5786"/>
        <item x="5328"/>
        <item x="3406"/>
        <item x="3804"/>
        <item x="2134"/>
        <item x="6719"/>
        <item x="2572"/>
        <item x="2519"/>
        <item x="1829"/>
        <item x="2628"/>
        <item x="2178"/>
        <item x="1658"/>
        <item x="4975"/>
        <item x="6413"/>
        <item x="4699"/>
        <item x="6301"/>
        <item x="6312"/>
        <item x="5881"/>
        <item x="179"/>
        <item x="1171"/>
        <item x="3515"/>
        <item x="6093"/>
        <item x="4919"/>
        <item x="6855"/>
        <item x="6271"/>
        <item x="4386"/>
        <item x="4227"/>
        <item x="2385"/>
        <item x="6078"/>
        <item x="4008"/>
        <item x="1847"/>
        <item x="810"/>
        <item x="6596"/>
        <item x="1214"/>
        <item x="6669"/>
        <item x="6222"/>
        <item x="3003"/>
        <item x="4823"/>
        <item x="2510"/>
        <item x="2931"/>
        <item x="3770"/>
        <item x="6106"/>
        <item x="3019"/>
        <item x="1724"/>
        <item x="556"/>
        <item x="2292"/>
        <item x="6315"/>
        <item x="290"/>
        <item x="3726"/>
        <item x="1292"/>
        <item x="1795"/>
        <item x="2053"/>
        <item x="5414"/>
        <item x="5419"/>
        <item x="4511"/>
        <item x="1797"/>
        <item x="761"/>
        <item x="693"/>
        <item x="314"/>
        <item x="7385"/>
        <item x="4449"/>
        <item x="2075"/>
        <item x="1913"/>
        <item x="149"/>
        <item x="2593"/>
        <item x="4333"/>
        <item x="1191"/>
        <item x="7270"/>
        <item x="2697"/>
        <item x="2384"/>
        <item x="5956"/>
        <item x="4863"/>
        <item x="2129"/>
        <item x="866"/>
        <item x="5168"/>
        <item x="3285"/>
        <item x="5919"/>
        <item x="2338"/>
        <item x="1907"/>
        <item x="3303"/>
        <item x="318"/>
        <item x="485"/>
        <item x="2431"/>
        <item x="6262"/>
        <item x="3486"/>
        <item x="4434"/>
        <item x="4191"/>
        <item x="7204"/>
        <item x="2730"/>
        <item x="1211"/>
        <item x="2543"/>
        <item x="3059"/>
        <item x="2905"/>
        <item x="966"/>
        <item x="7485"/>
        <item x="4065"/>
        <item x="6454"/>
        <item x="7348"/>
        <item x="7465"/>
        <item x="7165"/>
        <item x="303"/>
        <item x="4264"/>
        <item x="4210"/>
        <item x="4292"/>
        <item x="698"/>
        <item x="3873"/>
        <item x="1838"/>
        <item x="7274"/>
        <item x="1500"/>
        <item x="6087"/>
        <item x="468"/>
        <item x="2518"/>
        <item x="1205"/>
        <item x="6540"/>
        <item x="4278"/>
        <item x="2589"/>
        <item x="3651"/>
        <item x="3692"/>
        <item x="762"/>
        <item x="10"/>
        <item x="4701"/>
        <item x="613"/>
        <item x="4903"/>
        <item x="620"/>
        <item x="4058"/>
        <item x="3746"/>
        <item x="5389"/>
        <item x="2205"/>
        <item x="704"/>
        <item x="6356"/>
        <item x="3999"/>
        <item x="355"/>
        <item x="5282"/>
        <item x="7518"/>
        <item x="6077"/>
        <item x="2658"/>
        <item x="4567"/>
        <item x="601"/>
        <item x="755"/>
        <item x="6490"/>
        <item x="6308"/>
        <item x="6572"/>
        <item x="461"/>
        <item x="1506"/>
        <item x="7331"/>
        <item x="1194"/>
        <item x="2728"/>
        <item x="6073"/>
        <item x="6102"/>
        <item x="3013"/>
        <item x="5948"/>
        <item x="4601"/>
        <item x="5044"/>
        <item x="4024"/>
        <item x="2624"/>
        <item x="1110"/>
        <item x="4970"/>
        <item x="685"/>
        <item x="3371"/>
        <item x="6219"/>
        <item x="5710"/>
        <item x="3785"/>
        <item x="5138"/>
        <item x="5708"/>
        <item x="3911"/>
        <item x="3597"/>
        <item x="980"/>
        <item x="793"/>
        <item x="7398"/>
        <item x="7"/>
        <item x="7280"/>
        <item x="1082"/>
        <item x="2789"/>
        <item x="2050"/>
        <item x="6165"/>
        <item x="6455"/>
        <item x="4126"/>
        <item x="6535"/>
        <item x="577"/>
        <item x="2575"/>
        <item x="4092"/>
        <item x="912"/>
        <item x="7234"/>
        <item x="944"/>
        <item x="2430"/>
        <item x="268"/>
        <item x="4578"/>
        <item x="4724"/>
        <item x="1749"/>
        <item x="6862"/>
        <item x="4130"/>
        <item x="1810"/>
        <item x="3222"/>
        <item x="921"/>
        <item x="2142"/>
        <item x="5177"/>
        <item x="5132"/>
        <item x="2967"/>
        <item x="3272"/>
        <item x="3636"/>
        <item x="6156"/>
        <item x="2504"/>
        <item x="6797"/>
        <item x="2453"/>
        <item x="2448"/>
        <item x="7336"/>
        <item x="3498"/>
        <item x="2946"/>
        <item x="7024"/>
        <item x="2185"/>
        <item x="2341"/>
        <item x="1158"/>
        <item x="2060"/>
        <item x="5005"/>
        <item x="7452"/>
        <item x="5294"/>
        <item x="1540"/>
        <item x="6852"/>
        <item x="3286"/>
        <item x="7486"/>
        <item x="5601"/>
        <item x="7140"/>
        <item x="3115"/>
        <item x="2161"/>
        <item x="4556"/>
        <item x="6673"/>
        <item x="6056"/>
        <item x="3482"/>
        <item x="1757"/>
        <item x="3974"/>
        <item x="5486"/>
        <item x="7480"/>
        <item x="2559"/>
        <item x="7290"/>
        <item x="6124"/>
        <item x="1496"/>
        <item x="5445"/>
        <item x="2388"/>
        <item x="771"/>
        <item x="5595"/>
        <item x="4036"/>
        <item x="1080"/>
        <item x="7384"/>
        <item x="2558"/>
        <item x="2022"/>
        <item x="3261"/>
        <item x="2461"/>
        <item x="1517"/>
        <item x="6979"/>
        <item x="5907"/>
        <item x="6354"/>
        <item x="1647"/>
        <item x="3861"/>
        <item x="3299"/>
        <item x="5195"/>
        <item x="5114"/>
        <item x="2408"/>
        <item x="6079"/>
        <item x="1798"/>
        <item x="4527"/>
        <item x="701"/>
        <item x="6939"/>
        <item x="5481"/>
        <item x="5151"/>
        <item x="4696"/>
        <item x="1025"/>
        <item x="5174"/>
        <item x="146"/>
        <item x="6959"/>
        <item x="4267"/>
        <item x="5201"/>
        <item x="6992"/>
        <item x="7038"/>
        <item x="4835"/>
        <item x="1806"/>
        <item x="1017"/>
        <item x="5714"/>
        <item x="4349"/>
        <item x="3917"/>
        <item x="2301"/>
        <item x="4285"/>
        <item x="5310"/>
        <item x="1380"/>
        <item x="2080"/>
        <item x="1917"/>
        <item x="3305"/>
        <item x="6213"/>
        <item x="7085"/>
        <item x="6343"/>
        <item x="6867"/>
        <item x="6882"/>
        <item x="3396"/>
        <item x="1070"/>
        <item x="2859"/>
        <item x="3265"/>
        <item x="1634"/>
        <item x="6157"/>
        <item x="1759"/>
        <item x="1172"/>
        <item x="5471"/>
        <item x="5401"/>
        <item x="5051"/>
        <item x="2794"/>
        <item x="6556"/>
        <item x="1314"/>
        <item x="3106"/>
        <item x="5745"/>
        <item x="5818"/>
        <item x="2440"/>
        <item x="1111"/>
        <item x="684"/>
        <item x="4669"/>
        <item x="3852"/>
        <item x="2468"/>
        <item x="3545"/>
        <item x="2522"/>
        <item x="67"/>
        <item x="5684"/>
        <item x="4486"/>
        <item x="1047"/>
        <item x="4931"/>
        <item x="1400"/>
        <item x="5867"/>
        <item x="6029"/>
        <item x="187"/>
        <item x="2095"/>
        <item x="6581"/>
        <item x="4914"/>
        <item x="7109"/>
        <item x="4364"/>
        <item x="5413"/>
        <item x="6072"/>
        <item x="1563"/>
        <item x="426"/>
        <item x="4286"/>
        <item x="877"/>
        <item x="686"/>
        <item x="3356"/>
        <item x="2201"/>
        <item x="1770"/>
        <item x="7312"/>
        <item x="2054"/>
        <item x="4593"/>
        <item x="3623"/>
        <item x="6441"/>
        <item x="5373"/>
        <item x="1428"/>
        <item x="3246"/>
        <item x="2623"/>
        <item x="1406"/>
        <item x="1840"/>
        <item x="7133"/>
        <item x="785"/>
        <item x="4514"/>
        <item x="1317"/>
        <item x="1304"/>
        <item x="5348"/>
        <item x="1279"/>
        <item x="2846"/>
        <item x="3323"/>
        <item x="3348"/>
        <item x="5574"/>
        <item x="5952"/>
        <item x="2586"/>
        <item x="4937"/>
        <item x="5119"/>
        <item x="3165"/>
        <item x="5478"/>
        <item x="5755"/>
        <item x="1014"/>
        <item x="5703"/>
        <item x="4125"/>
        <item x="3903"/>
        <item x="7365"/>
        <item x="2285"/>
        <item x="4657"/>
        <item x="4003"/>
        <item x="35"/>
        <item x="2112"/>
        <item x="3464"/>
        <item x="1155"/>
        <item x="4927"/>
        <item x="7037"/>
        <item x="1697"/>
        <item x="4879"/>
        <item x="637"/>
        <item x="2854"/>
        <item x="2475"/>
        <item x="4357"/>
        <item x="5564"/>
        <item x="984"/>
        <item x="7064"/>
        <item x="3060"/>
        <item x="5953"/>
        <item x="4913"/>
        <item x="2082"/>
        <item x="6595"/>
        <item x="6396"/>
        <item x="1294"/>
        <item x="4939"/>
        <item x="3521"/>
        <item x="1677"/>
        <item x="6997"/>
        <item x="6313"/>
        <item x="6575"/>
        <item x="2471"/>
        <item x="1627"/>
        <item x="1062"/>
        <item x="2751"/>
        <item x="315"/>
        <item x="6344"/>
        <item x="3275"/>
        <item x="3654"/>
        <item x="5639"/>
        <item x="2177"/>
        <item x="4906"/>
        <item x="1609"/>
        <item x="603"/>
        <item x="180"/>
        <item x="931"/>
        <item x="2049"/>
        <item x="5377"/>
        <item x="6839"/>
        <item x="2099"/>
        <item x="13"/>
        <item x="7464"/>
        <item x="2110"/>
        <item x="2317"/>
        <item x="4256"/>
        <item x="5384"/>
        <item x="1809"/>
        <item x="4399"/>
        <item x="6221"/>
        <item x="5038"/>
        <item x="2715"/>
        <item x="5437"/>
        <item x="2742"/>
        <item x="6658"/>
        <item x="3819"/>
        <item x="1159"/>
        <item x="6493"/>
        <item x="851"/>
        <item x="5905"/>
        <item x="6186"/>
        <item x="3087"/>
        <item x="4012"/>
        <item x="224"/>
        <item x="1046"/>
        <item x="6492"/>
        <item x="2118"/>
        <item x="6239"/>
        <item x="416"/>
        <item x="2729"/>
        <item x="7211"/>
        <item x="1162"/>
        <item x="5676"/>
        <item x="3722"/>
        <item x="6153"/>
        <item x="3747"/>
        <item x="894"/>
        <item x="2561"/>
        <item x="2308"/>
        <item x="6199"/>
        <item x="3949"/>
        <item x="1502"/>
        <item x="2847"/>
        <item x="6424"/>
        <item x="6438"/>
        <item x="2375"/>
        <item x="4851"/>
        <item x="5145"/>
        <item x="5480"/>
        <item x="5323"/>
        <item x="6889"/>
        <item x="6603"/>
        <item x="568"/>
        <item x="7389"/>
        <item x="3137"/>
        <item x="4409"/>
        <item x="1925"/>
        <item x="5222"/>
        <item x="4040"/>
        <item x="978"/>
        <item x="4251"/>
        <item x="1306"/>
        <item x="7045"/>
        <item x="3948"/>
        <item x="5950"/>
        <item x="3690"/>
        <item x="5551"/>
        <item x="1343"/>
        <item x="7068"/>
        <item x="3771"/>
        <item x="5986"/>
        <item x="4225"/>
        <item x="4570"/>
        <item x="6517"/>
        <item x="3891"/>
        <item x="5711"/>
        <item x="4135"/>
        <item x="1610"/>
        <item x="3675"/>
        <item x="1969"/>
        <item x="1607"/>
        <item x="6107"/>
        <item x="3497"/>
        <item x="2406"/>
        <item x="2665"/>
        <item x="4216"/>
        <item x="1735"/>
        <item x="6148"/>
        <item x="7538"/>
        <item x="7387"/>
        <item x="6021"/>
        <item x="1503"/>
        <item x="6407"/>
        <item x="7191"/>
        <item x="5292"/>
        <item x="958"/>
        <item x="2323"/>
        <item x="2046"/>
        <item x="6116"/>
        <item x="2337"/>
        <item x="5491"/>
        <item x="7181"/>
        <item x="2826"/>
        <item x="6660"/>
        <item x="4891"/>
        <item x="2340"/>
        <item x="6204"/>
        <item x="3814"/>
        <item x="3631"/>
        <item x="7341"/>
        <item x="3941"/>
        <item x="3794"/>
        <item x="1297"/>
        <item x="7351"/>
        <item x="5030"/>
        <item x="6624"/>
        <item x="6746"/>
        <item x="3760"/>
        <item x="250"/>
        <item x="663"/>
        <item x="3619"/>
        <item x="1334"/>
        <item x="4663"/>
        <item x="5659"/>
        <item x="3243"/>
        <item x="5423"/>
        <item x="3992"/>
        <item x="116"/>
        <item x="2231"/>
        <item x="3215"/>
        <item x="1210"/>
        <item x="2105"/>
        <item x="5579"/>
        <item x="3073"/>
        <item x="353"/>
        <item x="5152"/>
        <item x="5340"/>
        <item x="3565"/>
        <item x="1288"/>
        <item x="6265"/>
        <item x="7192"/>
        <item x="2089"/>
        <item x="6238"/>
        <item x="2207"/>
        <item x="3560"/>
        <item x="936"/>
        <item x="4971"/>
        <item x="5911"/>
        <item x="1385"/>
        <item x="4687"/>
        <item x="1436"/>
        <item x="1475"/>
        <item x="5780"/>
        <item x="1245"/>
        <item x="5069"/>
        <item x="4837"/>
        <item x="7042"/>
        <item x="4968"/>
        <item x="3676"/>
        <item x="6626"/>
        <item x="629"/>
        <item x="4441"/>
        <item x="602"/>
        <item x="4850"/>
        <item x="364"/>
        <item x="2186"/>
        <item x="740"/>
        <item x="4095"/>
        <item x="5559"/>
        <item x="1629"/>
        <item x="3085"/>
        <item x="6994"/>
        <item x="1049"/>
        <item x="3796"/>
        <item x="4560"/>
        <item x="3912"/>
        <item x="6519"/>
        <item x="4769"/>
        <item x="4821"/>
        <item x="4272"/>
        <item x="6111"/>
        <item x="2749"/>
        <item x="2085"/>
        <item x="3483"/>
        <item x="4136"/>
        <item x="1397"/>
        <item x="3399"/>
        <item x="7455"/>
        <item x="3691"/>
        <item x="4270"/>
        <item x="3527"/>
        <item x="1813"/>
        <item x="4266"/>
        <item x="1639"/>
        <item x="4871"/>
        <item x="1330"/>
        <item x="1433"/>
        <item x="5341"/>
        <item x="4401"/>
        <item x="6299"/>
        <item x="4331"/>
        <item x="5225"/>
        <item x="3495"/>
        <item x="3159"/>
        <item x="2173"/>
        <item x="2126"/>
        <item x="4832"/>
        <item x="7157"/>
        <item x="1427"/>
        <item x="2274"/>
        <item x="5966"/>
        <item x="3598"/>
        <item x="527"/>
        <item x="3922"/>
        <item x="3972"/>
        <item x="422"/>
        <item x="6322"/>
        <item x="5078"/>
        <item x="3232"/>
        <item x="4788"/>
        <item x="3146"/>
        <item x="6897"/>
        <item x="1074"/>
        <item x="267"/>
        <item x="5411"/>
        <item x="3398"/>
        <item x="4710"/>
        <item x="2300"/>
        <item x="2398"/>
        <item x="2302"/>
        <item x="3550"/>
        <item x="968"/>
        <item x="5609"/>
        <item x="5799"/>
        <item x="5627"/>
        <item x="6705"/>
        <item x="1815"/>
        <item x="5954"/>
        <item x="2432"/>
        <item x="6016"/>
        <item x="3397"/>
        <item x="143"/>
        <item x="1281"/>
        <item x="2750"/>
        <item x="4054"/>
        <item x="1"/>
        <item x="5435"/>
        <item x="3798"/>
        <item x="7098"/>
        <item x="6868"/>
        <item x="6061"/>
        <item x="7047"/>
        <item x="1068"/>
        <item x="3484"/>
        <item x="6750"/>
        <item x="6020"/>
        <item x="1053"/>
        <item x="4681"/>
        <item x="4219"/>
        <item x="4984"/>
        <item x="414"/>
        <item x="6861"/>
        <item x="3827"/>
        <item x="5064"/>
        <item x="7349"/>
        <item x="1365"/>
        <item x="5771"/>
        <item x="5166"/>
        <item x="2003"/>
        <item x="2521"/>
        <item x="692"/>
        <item x="2011"/>
        <item x="4795"/>
        <item x="4528"/>
        <item x="157"/>
        <item x="2400"/>
        <item x="2316"/>
        <item x="5833"/>
        <item x="3510"/>
        <item x="6814"/>
        <item x="24"/>
        <item x="5735"/>
        <item x="1910"/>
        <item x="5597"/>
        <item x="6605"/>
        <item x="1846"/>
        <item x="2981"/>
        <item x="1662"/>
        <item x="6068"/>
        <item x="5228"/>
        <item x="774"/>
        <item x="6282"/>
        <item x="3638"/>
        <item x="2245"/>
        <item x="6482"/>
        <item x="4182"/>
        <item x="2277"/>
        <item x="2029"/>
        <item x="3787"/>
        <item x="2680"/>
        <item x="2709"/>
        <item x="1656"/>
        <item x="3344"/>
        <item x="3109"/>
        <item x="736"/>
        <item x="6806"/>
        <item x="4361"/>
        <item x="7334"/>
        <item x="839"/>
        <item x="5866"/>
        <item x="4132"/>
        <item x="4190"/>
        <item x="6871"/>
        <item x="6349"/>
        <item x="6612"/>
        <item x="361"/>
        <item x="617"/>
        <item x="7252"/>
        <item x="520"/>
        <item x="5964"/>
        <item x="4288"/>
        <item x="3084"/>
        <item x="1866"/>
        <item x="4684"/>
        <item x="3313"/>
        <item x="7386"/>
        <item x="2542"/>
        <item x="1165"/>
        <item x="7189"/>
        <item x="4953"/>
        <item x="3519"/>
        <item x="1489"/>
        <item x="2324"/>
        <item x="6458"/>
        <item x="4146"/>
        <item x="4732"/>
        <item x="878"/>
        <item x="4860"/>
        <item x="4325"/>
        <item x="3786"/>
        <item x="2076"/>
        <item x="54"/>
        <item x="3075"/>
        <item x="3005"/>
        <item x="1756"/>
        <item x="2249"/>
        <item x="5700"/>
        <item x="1280"/>
        <item x="3339"/>
        <item x="5544"/>
        <item x="540"/>
        <item x="777"/>
        <item x="6829"/>
        <item x="2483"/>
        <item x="6484"/>
        <item x="6075"/>
        <item x="5562"/>
        <item x="2853"/>
        <item x="6668"/>
        <item x="3255"/>
        <item x="2526"/>
        <item x="3613"/>
        <item x="4152"/>
        <item x="4897"/>
        <item x="960"/>
        <item x="3364"/>
        <item x="5723"/>
        <item x="1564"/>
        <item x="2200"/>
        <item x="864"/>
        <item x="7299"/>
        <item x="2264"/>
        <item x="3276"/>
        <item x="3710"/>
        <item x="5691"/>
        <item x="6112"/>
        <item x="3287"/>
        <item x="2802"/>
        <item x="5871"/>
        <item x="6382"/>
        <item x="6975"/>
        <item x="4794"/>
        <item x="330"/>
        <item x="6813"/>
        <item x="475"/>
        <item x="2449"/>
        <item x="7080"/>
        <item x="1515"/>
        <item x="7244"/>
        <item x="5010"/>
        <item x="2889"/>
        <item x="4350"/>
        <item x="7505"/>
        <item x="2824"/>
        <item x="953"/>
        <item x="3434"/>
        <item x="1101"/>
        <item x="3652"/>
        <item x="1685"/>
        <item x="1804"/>
        <item x="4896"/>
        <item x="4811"/>
        <item x="4956"/>
        <item x="2345"/>
        <item x="6417"/>
        <item x="4680"/>
        <item x="6163"/>
        <item x="1679"/>
        <item x="2560"/>
        <item x="724"/>
        <item x="3163"/>
        <item x="5011"/>
        <item x="278"/>
        <item x="6381"/>
        <item x="448"/>
        <item x="2061"/>
        <item x="1993"/>
        <item x="6664"/>
        <item x="3582"/>
        <item x="2039"/>
        <item x="6319"/>
        <item x="1497"/>
        <item x="4458"/>
        <item x="5908"/>
        <item x="3156"/>
        <item x="7371"/>
        <item x="4380"/>
        <item x="3023"/>
        <item x="4765"/>
        <item x="5817"/>
        <item x="4692"/>
        <item x="5565"/>
        <item x="7030"/>
        <item x="5548"/>
        <item x="2339"/>
        <item x="7055"/>
        <item x="1875"/>
        <item x="5870"/>
        <item x="2473"/>
        <item x="7201"/>
        <item x="2669"/>
        <item x="7391"/>
        <item x="5065"/>
        <item x="3346"/>
        <item x="2626"/>
        <item x="2239"/>
        <item x="396"/>
        <item x="5349"/>
        <item x="5961"/>
        <item x="3549"/>
        <item x="1465"/>
        <item x="4555"/>
        <item x="5109"/>
        <item x="6120"/>
        <item x="2825"/>
        <item x="3645"/>
        <item x="1843"/>
        <item x="5085"/>
        <item x="1078"/>
        <item x="2389"/>
        <item x="244"/>
        <item x="3700"/>
        <item x="7044"/>
        <item x="5154"/>
        <item x="1573"/>
        <item x="1163"/>
        <item x="4147"/>
        <item x="3809"/>
        <item x="4612"/>
        <item x="7521"/>
        <item x="2993"/>
        <item x="7258"/>
        <item x="5734"/>
        <item x="6972"/>
        <item x="1501"/>
        <item x="6215"/>
        <item x="5762"/>
        <item x="241"/>
        <item x="5279"/>
        <item x="148"/>
        <item x="5023"/>
        <item x="780"/>
        <item x="2798"/>
        <item x="5009"/>
        <item x="7468"/>
        <item x="3474"/>
        <item x="4783"/>
        <item x="3039"/>
        <item x="5387"/>
        <item x="5993"/>
        <item x="6788"/>
        <item x="248"/>
        <item x="3195"/>
        <item x="2363"/>
        <item x="961"/>
        <item x="4459"/>
        <item x="6270"/>
        <item x="4548"/>
        <item x="7184"/>
        <item x="1642"/>
        <item x="919"/>
        <item x="7241"/>
        <item x="6739"/>
        <item x="4366"/>
        <item x="383"/>
        <item x="5324"/>
        <item x="6035"/>
        <item x="3147"/>
        <item x="4623"/>
        <item x="5963"/>
        <item x="6869"/>
        <item x="3965"/>
        <item x="3143"/>
        <item x="942"/>
        <item x="7320"/>
        <item x="6506"/>
        <item x="2919"/>
        <item x="5567"/>
        <item x="2731"/>
        <item x="7522"/>
        <item x="865"/>
        <item x="5580"/>
        <item x="1736"/>
        <item x="2717"/>
        <item x="4940"/>
        <item x="5317"/>
        <item x="6039"/>
        <item x="5092"/>
        <item x="3472"/>
        <item x="3950"/>
        <item x="7396"/>
        <item x="4755"/>
        <item x="2900"/>
        <item x="5522"/>
        <item x="4240"/>
        <item x="5250"/>
        <item x="6781"/>
        <item x="1988"/>
        <item x="2252"/>
        <item x="2550"/>
        <item x="5836"/>
        <item x="935"/>
        <item x="5185"/>
        <item x="4330"/>
        <item x="502"/>
        <item x="347"/>
        <item x="3563"/>
        <item x="4645"/>
        <item x="7108"/>
        <item x="1353"/>
        <item x="1516"/>
        <item x="6202"/>
        <item x="6256"/>
        <item x="6850"/>
        <item x="6109"/>
        <item x="313"/>
        <item x="6440"/>
        <item x="5383"/>
        <item x="6934"/>
        <item x="3696"/>
        <item x="1018"/>
        <item x="5313"/>
        <item x="6100"/>
        <item x="6619"/>
        <item x="497"/>
        <item x="2362"/>
        <item x="3567"/>
        <item x="6963"/>
        <item x="3629"/>
        <item x="6409"/>
        <item x="5531"/>
        <item t="default"/>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7">
        <item sd="0" x="0"/>
        <item sd="0" x="1"/>
        <item sd="0" x="2"/>
        <item sd="0" x="3"/>
        <item sd="0" x="4"/>
        <item sd="0" x="5"/>
        <item sd="0" x="6"/>
      </items>
    </pivotField>
    <pivotField dataField="1" dragToRow="0" dragToCol="0" dragToPage="0" showAll="0" defaultSubtotal="0"/>
  </pivotFields>
  <rowFields count="4">
    <field x="24"/>
    <field x="23"/>
    <field x="22"/>
    <field x="3"/>
  </rowFields>
  <rowItems count="4">
    <i>
      <x v="1"/>
    </i>
    <i>
      <x v="2"/>
    </i>
    <i>
      <x v="3"/>
    </i>
    <i>
      <x v="4"/>
    </i>
  </rowItems>
  <colFields count="1">
    <field x="-2"/>
  </colFields>
  <colItems count="6">
    <i>
      <x/>
    </i>
    <i i="1">
      <x v="1"/>
    </i>
    <i i="2">
      <x v="2"/>
    </i>
    <i i="3">
      <x v="3"/>
    </i>
    <i i="4">
      <x v="4"/>
    </i>
    <i i="5">
      <x v="5"/>
    </i>
  </colItems>
  <dataFields count="6">
    <dataField name="Sum of Sales" fld="18" baseField="0" baseItem="0"/>
    <dataField name="Sum of Profit" fld="21" baseField="0" baseItem="0"/>
    <dataField name="Sum of Quantity" fld="19" baseField="0" baseItem="0"/>
    <dataField name="Count of Order ID" fld="1" subtotal="count" baseField="0" baseItem="0"/>
    <dataField name="Count of Customer ID" fld="6" subtotal="count" baseField="0" baseItem="0"/>
    <dataField name="Sum of Profit Margin" fld="25" baseField="0" baseItem="0"/>
  </dataFields>
  <formats count="4">
    <format dxfId="4">
      <pivotArea field="24" type="button" dataOnly="0" labelOnly="1" outline="0" axis="axisRow" fieldPosition="0"/>
    </format>
    <format dxfId="3">
      <pivotArea dataOnly="0" labelOnly="1" outline="0" fieldPosition="0">
        <references count="1">
          <reference field="4294967294" count="4">
            <x v="0"/>
            <x v="1"/>
            <x v="2"/>
            <x v="3"/>
          </reference>
        </references>
      </pivotArea>
    </format>
    <format dxfId="2">
      <pivotArea grandRow="1" outline="0" collapsedLevelsAreSubtotals="1" fieldPosition="0"/>
    </format>
    <format dxfId="1">
      <pivotArea dataOnly="0" labelOnly="1" grandRow="1" outline="0"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26CC720-E574-4930-B7CC-68FBD26EC75F}" name="PivotTable2" cacheId="1"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28">
  <location ref="A3:C53" firstHeaderRow="0" firstDataRow="1" firstDataCol="1"/>
  <pivotFields count="8">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2">
    <field x="3"/>
    <field x="0"/>
  </rowFields>
  <rowItems count="50">
    <i>
      <x/>
    </i>
    <i r="1">
      <x/>
    </i>
    <i r="1">
      <x v="1"/>
    </i>
    <i r="1">
      <x v="2"/>
    </i>
    <i r="1">
      <x v="3"/>
    </i>
    <i r="1">
      <x v="4"/>
    </i>
    <i r="1">
      <x v="5"/>
    </i>
    <i r="1">
      <x v="6"/>
    </i>
    <i r="1">
      <x v="7"/>
    </i>
    <i r="1">
      <x v="8"/>
    </i>
    <i r="1">
      <x v="9"/>
    </i>
    <i r="1">
      <x v="10"/>
    </i>
    <i>
      <x v="1"/>
    </i>
    <i r="1">
      <x v="11"/>
    </i>
    <i r="1">
      <x v="2"/>
    </i>
    <i r="1">
      <x v="3"/>
    </i>
    <i r="1">
      <x v="4"/>
    </i>
    <i r="1">
      <x v="5"/>
    </i>
    <i r="1">
      <x v="6"/>
    </i>
    <i r="1">
      <x v="7"/>
    </i>
    <i r="1">
      <x v="8"/>
    </i>
    <i r="1">
      <x v="9"/>
    </i>
    <i r="1">
      <x v="10"/>
    </i>
    <i>
      <x v="2"/>
    </i>
    <i r="1">
      <x v="11"/>
    </i>
    <i r="1">
      <x/>
    </i>
    <i r="1">
      <x v="1"/>
    </i>
    <i r="1">
      <x v="2"/>
    </i>
    <i r="1">
      <x v="3"/>
    </i>
    <i r="1">
      <x v="4"/>
    </i>
    <i r="1">
      <x v="5"/>
    </i>
    <i r="1">
      <x v="6"/>
    </i>
    <i r="1">
      <x v="7"/>
    </i>
    <i r="1">
      <x v="8"/>
    </i>
    <i r="1">
      <x v="9"/>
    </i>
    <i r="1">
      <x v="10"/>
    </i>
    <i>
      <x v="3"/>
    </i>
    <i r="1">
      <x v="11"/>
    </i>
    <i r="1">
      <x/>
    </i>
    <i r="1">
      <x v="1"/>
    </i>
    <i r="1">
      <x v="2"/>
    </i>
    <i r="1">
      <x v="3"/>
    </i>
    <i r="1">
      <x v="4"/>
    </i>
    <i r="1">
      <x v="5"/>
    </i>
    <i r="1">
      <x v="6"/>
    </i>
    <i r="1">
      <x v="7"/>
    </i>
    <i r="1">
      <x v="8"/>
    </i>
    <i r="1">
      <x v="9"/>
    </i>
    <i r="1">
      <x v="10"/>
    </i>
    <i t="grand">
      <x/>
    </i>
  </rowItems>
  <colFields count="1">
    <field x="-2"/>
  </colFields>
  <colItems count="2">
    <i>
      <x/>
    </i>
    <i i="1">
      <x v="1"/>
    </i>
  </colItems>
  <dataFields count="2">
    <dataField name="Sum of Sales" fld="1" baseField="0" baseItem="0"/>
    <dataField name="Sum of Profit" fld="2" baseField="0" baseItem="0"/>
  </dataFields>
  <formats count="1">
    <format dxfId="0">
      <pivotArea collapsedLevelsAreSubtotals="1" fieldPosition="0">
        <references count="1">
          <reference field="0" count="0"/>
        </references>
      </pivotArea>
    </format>
  </formats>
  <chartFormats count="1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pivotArea type="data" outline="0" fieldPosition="0">
        <references count="3">
          <reference field="4294967294" count="1" selected="0">
            <x v="1"/>
          </reference>
          <reference field="0" count="1" selected="0">
            <x v="1"/>
          </reference>
          <reference field="3" count="1" selected="0">
            <x v="3"/>
          </reference>
        </references>
      </pivotArea>
    </chartFormat>
    <chartFormat chart="19" format="6" series="1">
      <pivotArea type="data" outline="0" fieldPosition="0">
        <references count="1">
          <reference field="4294967294" count="1" selected="0">
            <x v="0"/>
          </reference>
        </references>
      </pivotArea>
    </chartFormat>
    <chartFormat chart="19" format="7" series="1">
      <pivotArea type="data" outline="0" fieldPosition="0">
        <references count="1">
          <reference field="4294967294" count="1" selected="0">
            <x v="1"/>
          </reference>
        </references>
      </pivotArea>
    </chartFormat>
    <chartFormat chart="19" format="8">
      <pivotArea type="data" outline="0" fieldPosition="0">
        <references count="3">
          <reference field="4294967294" count="1" selected="0">
            <x v="1"/>
          </reference>
          <reference field="0" count="1" selected="0">
            <x v="1"/>
          </reference>
          <reference field="3" count="1" selected="0">
            <x v="3"/>
          </reference>
        </references>
      </pivotArea>
    </chartFormat>
    <chartFormat chart="19" format="9">
      <pivotArea type="data" outline="0" fieldPosition="0">
        <references count="3">
          <reference field="4294967294" count="1" selected="0">
            <x v="1"/>
          </reference>
          <reference field="0" count="1" selected="0">
            <x v="9"/>
          </reference>
          <reference field="3" count="1" selected="0">
            <x v="1"/>
          </reference>
        </references>
      </pivotArea>
    </chartFormat>
    <chartFormat chart="20" format="10" series="1">
      <pivotArea type="data" outline="0" fieldPosition="0">
        <references count="1">
          <reference field="4294967294" count="1" selected="0">
            <x v="0"/>
          </reference>
        </references>
      </pivotArea>
    </chartFormat>
    <chartFormat chart="20" format="11" series="1">
      <pivotArea type="data" outline="0" fieldPosition="0">
        <references count="1">
          <reference field="4294967294" count="1" selected="0">
            <x v="1"/>
          </reference>
        </references>
      </pivotArea>
    </chartFormat>
    <chartFormat chart="20" format="12">
      <pivotArea type="data" outline="0" fieldPosition="0">
        <references count="3">
          <reference field="4294967294" count="1" selected="0">
            <x v="1"/>
          </reference>
          <reference field="0" count="1" selected="0">
            <x v="1"/>
          </reference>
          <reference field="3" count="1" selected="0">
            <x v="3"/>
          </reference>
        </references>
      </pivotArea>
    </chartFormat>
    <chartFormat chart="21" format="10" series="1">
      <pivotArea type="data" outline="0" fieldPosition="0">
        <references count="1">
          <reference field="4294967294" count="1" selected="0">
            <x v="0"/>
          </reference>
        </references>
      </pivotArea>
    </chartFormat>
    <chartFormat chart="21" format="11" series="1">
      <pivotArea type="data" outline="0" fieldPosition="0">
        <references count="1">
          <reference field="4294967294" count="1" selected="0">
            <x v="1"/>
          </reference>
        </references>
      </pivotArea>
    </chartFormat>
    <chartFormat chart="21" format="12">
      <pivotArea type="data" outline="0" fieldPosition="0">
        <references count="3">
          <reference field="4294967294" count="1" selected="0">
            <x v="1"/>
          </reference>
          <reference field="0" count="1" selected="0">
            <x v="1"/>
          </reference>
          <reference field="3" count="1" selected="0">
            <x v="3"/>
          </reference>
        </references>
      </pivotArea>
    </chartFormat>
    <chartFormat chart="22" format="13" series="1">
      <pivotArea type="data" outline="0" fieldPosition="0">
        <references count="1">
          <reference field="4294967294" count="1" selected="0">
            <x v="0"/>
          </reference>
        </references>
      </pivotArea>
    </chartFormat>
    <chartFormat chart="22" format="14" series="1">
      <pivotArea type="data" outline="0" fieldPosition="0">
        <references count="1">
          <reference field="4294967294" count="1" selected="0">
            <x v="1"/>
          </reference>
        </references>
      </pivotArea>
    </chartFormat>
    <chartFormat chart="22" format="15">
      <pivotArea type="data" outline="0" fieldPosition="0">
        <references count="3">
          <reference field="4294967294" count="1" selected="0">
            <x v="1"/>
          </reference>
          <reference field="0" count="1" selected="0">
            <x v="1"/>
          </reference>
          <reference field="3" count="1" selected="0">
            <x v="3"/>
          </reference>
        </references>
      </pivotArea>
    </chartFormat>
    <chartFormat chart="19" format="10">
      <pivotArea type="data" outline="0" fieldPosition="0">
        <references count="3">
          <reference field="4294967294" count="1" selected="0">
            <x v="1"/>
          </reference>
          <reference field="0" count="1" selected="0">
            <x v="4"/>
          </reference>
          <reference field="3" count="1" selected="0">
            <x v="3"/>
          </reference>
        </references>
      </pivotArea>
    </chartFormat>
  </chartFormats>
  <pivotHierarchies count="30">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Table_1].[Segment].&amp;[Home Office]"/>
      </members>
    </pivotHierarchy>
    <pivotHierarchy dragToData="1"/>
    <pivotHierarchy dragToData="1"/>
    <pivotHierarchy dragToData="1"/>
    <pivotHierarchy dragToData="1"/>
    <pivotHierarchy multipleItemSelectionAllowed="1" dragToData="1">
      <members count="1" level="1">
        <member name="[Table_1].[Region].&amp;[West]"/>
      </members>
    </pivotHierarchy>
    <pivotHierarchy dragToData="1"/>
    <pivotHierarchy multipleItemSelectionAllowed="1" dragToData="1">
      <members count="1" level="1">
        <member name="[Table_1].[Category].&amp;[Office Suppli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showRowHeaders="1" showColHeaders="1" showRowStripes="0" showColStripes="0" showLastColumn="1"/>
  <rowHierarchiesUsage count="2">
    <rowHierarchyUsage hierarchyUsage="22"/>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 Sales Analysis Dataset.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79AF0E8-6DEA-4FFD-9FB0-33B7934D3DD4}" sourceName="[Table_1].[Year]">
  <pivotTables>
    <pivotTable tabId="3" name="PivotTable2"/>
    <pivotTable tabId="13" name="PivotTable2"/>
  </pivotTables>
  <data>
    <olap pivotCacheId="188809404">
      <levels count="2">
        <level uniqueName="[Table_1].[Year].[(All)]" sourceCaption="(All)" count="0"/>
        <level uniqueName="[Table_1].[Year].[Year]" sourceCaption="Year" count="4">
          <ranges>
            <range startItem="0">
              <i n="[Table_1].[Year].&amp;[2011]" c="2011"/>
              <i n="[Table_1].[Year].&amp;[2012]" c="2012"/>
              <i n="[Table_1].[Year].&amp;[2013]" c="2013"/>
              <i n="[Table_1].[Year].&amp;[2014]" c="2014"/>
            </range>
          </ranges>
        </level>
      </levels>
      <selections count="1">
        <selection n="[Table_1].[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248667B-03C4-411C-A3FD-F6E3122704A6}" sourceName="[Table_1].[Region]">
  <pivotTables>
    <pivotTable tabId="3" name="PivotTable2"/>
    <pivotTable tabId="13" name="PivotTable2"/>
  </pivotTables>
  <data>
    <olap pivotCacheId="188809404">
      <levels count="2">
        <level uniqueName="[Table_1].[Region].[(All)]" sourceCaption="(All)" count="0"/>
        <level uniqueName="[Table_1].[Region].[Region]" sourceCaption="Region" count="4">
          <ranges>
            <range startItem="0">
              <i n="[Table_1].[Region].&amp;[Central]" c="Central"/>
              <i n="[Table_1].[Region].&amp;[East]" c="East"/>
              <i n="[Table_1].[Region].&amp;[South]" c="South"/>
              <i n="[Table_1].[Region].&amp;[West]" c="West"/>
            </range>
          </ranges>
        </level>
      </levels>
      <selections count="1">
        <selection n="[Table_1].[Region].&amp;[West]"/>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67FFF69-9825-42BE-B897-EAEDBE1F9213}" sourceName="[Table_1].[Category]">
  <pivotTables>
    <pivotTable tabId="3" name="PivotTable2"/>
    <pivotTable tabId="13" name="PivotTable2"/>
  </pivotTables>
  <data>
    <olap pivotCacheId="188809404">
      <levels count="2">
        <level uniqueName="[Table_1].[Category].[(All)]" sourceCaption="(All)" count="0"/>
        <level uniqueName="[Table_1].[Category].[Category]" sourceCaption="Category" count="3">
          <ranges>
            <range startItem="0">
              <i n="[Table_1].[Category].&amp;[Furniture]" c="Furniture"/>
              <i n="[Table_1].[Category].&amp;[Office Supplies]" c="Office Supplies"/>
              <i n="[Table_1].[Category].&amp;[Technology]" c="Technology"/>
            </range>
          </ranges>
        </level>
      </levels>
      <selections count="1">
        <selection n="[Table_1].[Category].&amp;[Office Supplies]"/>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4DB36834-2898-4E63-8B08-826134C49311}" sourceName="[Table_1].[Segment]">
  <pivotTables>
    <pivotTable tabId="3" name="PivotTable2"/>
    <pivotTable tabId="13" name="PivotTable2"/>
  </pivotTables>
  <data>
    <olap pivotCacheId="188809404">
      <levels count="2">
        <level uniqueName="[Table_1].[Segment].[(All)]" sourceCaption="(All)" count="0"/>
        <level uniqueName="[Table_1].[Segment].[Segment]" sourceCaption="Segment" count="3">
          <ranges>
            <range startItem="0">
              <i n="[Table_1].[Segment].&amp;[Consumer]" c="Consumer"/>
              <i n="[Table_1].[Segment].&amp;[Corporate]" c="Corporate"/>
              <i n="[Table_1].[Segment].&amp;[Home Office]" c="Home Office"/>
            </range>
          </ranges>
        </level>
      </levels>
      <selections count="1">
        <selection n="[Table_1].[Segment].&amp;[Home Office]"/>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44F35869-3B3F-4FEC-BB98-4567A2C40906}" sourceName="[Table_1].[Ship Mode]">
  <pivotTables>
    <pivotTable tabId="3" name="PivotTable2"/>
  </pivotTables>
  <data>
    <olap pivotCacheId="188809404">
      <levels count="2">
        <level uniqueName="[Table_1].[Ship Mode].[(All)]" sourceCaption="(All)" count="0"/>
        <level uniqueName="[Table_1].[Ship Mode].[Ship Mode]" sourceCaption="Ship Mode" count="4">
          <ranges>
            <range startItem="0">
              <i n="[Table_1].[Ship Mode].&amp;[First Class]" c="First Class"/>
              <i n="[Table_1].[Ship Mode].&amp;[Same Day]" c="Same Day"/>
              <i n="[Table_1].[Ship Mode].&amp;[Second Class]" c="Second Class"/>
              <i n="[Table_1].[Ship Mode].&amp;[Standard Class]" c="Standard Class"/>
            </range>
          </ranges>
        </level>
      </levels>
      <selections count="1">
        <selection n="[Table_1].[Ship Mode].[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B446AC76-FA51-4A88-BB9F-DCFB7666465F}" sourceName="Category">
  <pivotTables>
    <pivotTable tabId="2" name="PivotTable1"/>
    <pivotTable tabId="11" name="PivotTable1"/>
    <pivotTable tabId="8" name="PivotTable10"/>
    <pivotTable tabId="8" name="PivotTable3"/>
    <pivotTable tabId="9" name="PivotTable1"/>
    <pivotTable tabId="9" name="PivotTable2"/>
    <pivotTable tabId="9" name="PivotTable3"/>
    <pivotTable tabId="9" name="PivotTable4"/>
    <pivotTable tabId="9" name="PivotTable5"/>
    <pivotTable tabId="9" name="PivotTable7"/>
    <pivotTable tabId="4" name="PivotTable3"/>
    <pivotTable tabId="7" name="PivotTable4"/>
    <pivotTable tabId="6" name="PivotTable1"/>
    <pivotTable tabId="5" name="PivotTable1"/>
  </pivotTables>
  <data>
    <tabular pivotCacheId="2064972354">
      <items count="3">
        <i x="0" s="1"/>
        <i x="1"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0ED62449-DE6C-485A-B058-EE96D36D8794}" sourceName="Region">
  <pivotTables>
    <pivotTable tabId="4" name="PivotTable3"/>
    <pivotTable tabId="2" name="PivotTable1"/>
    <pivotTable tabId="11" name="PivotTable1"/>
    <pivotTable tabId="8" name="PivotTable10"/>
    <pivotTable tabId="8" name="PivotTable3"/>
    <pivotTable tabId="9" name="PivotTable1"/>
    <pivotTable tabId="9" name="PivotTable2"/>
    <pivotTable tabId="9" name="PivotTable3"/>
    <pivotTable tabId="9" name="PivotTable4"/>
    <pivotTable tabId="9" name="PivotTable5"/>
    <pivotTable tabId="9" name="PivotTable7"/>
    <pivotTable tabId="7" name="PivotTable4"/>
    <pivotTable tabId="6" name="PivotTable1"/>
    <pivotTable tabId="5" name="PivotTable1"/>
  </pivotTables>
  <data>
    <tabular pivotCacheId="2064972354">
      <items count="4">
        <i x="2" s="1"/>
        <i x="3" s="1"/>
        <i x="0" s="1"/>
        <i x="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B4775712-A57D-4947-BD48-1FC72CAEC59F}" sourceName="[Table_1].[State]">
  <data>
    <olap pivotCacheId="188809404">
      <levels count="2">
        <level uniqueName="[Table_1].[State].[(All)]" sourceCaption="(All)" count="0"/>
        <level uniqueName="[Table_1].[State].[State]" sourceCaption="State" count="49">
          <ranges>
            <range startItem="0">
              <i n="[Table_1].[State].&amp;[Alabama]" c="Alabama"/>
              <i n="[Table_1].[State].&amp;[Arizona]" c="Arizona"/>
              <i n="[Table_1].[State].&amp;[Arkansas]" c="Arkansas"/>
              <i n="[Table_1].[State].&amp;[California]" c="California"/>
              <i n="[Table_1].[State].&amp;[Colorado]" c="Colorado"/>
              <i n="[Table_1].[State].&amp;[Connecticut]" c="Connecticut"/>
              <i n="[Table_1].[State].&amp;[Delaware]" c="Delaware"/>
              <i n="[Table_1].[State].&amp;[District of Columbia]" c="District of Columbia"/>
              <i n="[Table_1].[State].&amp;[Florida]" c="Florida"/>
              <i n="[Table_1].[State].&amp;[Georgia]" c="Georgia"/>
              <i n="[Table_1].[State].&amp;[Idaho]" c="Idaho"/>
              <i n="[Table_1].[State].&amp;[Illinois]" c="Illinois"/>
              <i n="[Table_1].[State].&amp;[Indiana]" c="Indiana"/>
              <i n="[Table_1].[State].&amp;[Iowa]" c="Iowa"/>
              <i n="[Table_1].[State].&amp;[Kansas]" c="Kansas"/>
              <i n="[Table_1].[State].&amp;[Kentucky]" c="Kentucky"/>
              <i n="[Table_1].[State].&amp;[Louisiana]" c="Louisiana"/>
              <i n="[Table_1].[State].&amp;[Maine]" c="Maine"/>
              <i n="[Table_1].[State].&amp;[Maryland]" c="Maryland"/>
              <i n="[Table_1].[State].&amp;[Massachusetts]" c="Massachusetts"/>
              <i n="[Table_1].[State].&amp;[Michigan]" c="Michigan"/>
              <i n="[Table_1].[State].&amp;[Minnesota]" c="Minnesota"/>
              <i n="[Table_1].[State].&amp;[Mississippi]" c="Mississippi"/>
              <i n="[Table_1].[State].&amp;[Missouri]" c="Missouri"/>
              <i n="[Table_1].[State].&amp;[Montana]" c="Montana"/>
              <i n="[Table_1].[State].&amp;[Nebraska]" c="Nebraska"/>
              <i n="[Table_1].[State].&amp;[Nevada]" c="Nevada"/>
              <i n="[Table_1].[State].&amp;[New Hampshire]" c="New Hampshire"/>
              <i n="[Table_1].[State].&amp;[New Jersey]" c="New Jersey"/>
              <i n="[Table_1].[State].&amp;[New Mexico]" c="New Mexico"/>
              <i n="[Table_1].[State].&amp;[New York]" c="New York"/>
              <i n="[Table_1].[State].&amp;[North Carolina]" c="North Carolina"/>
              <i n="[Table_1].[State].&amp;[North Dakota]" c="North Dakota"/>
              <i n="[Table_1].[State].&amp;[Ohio]" c="Ohio"/>
              <i n="[Table_1].[State].&amp;[Oklahoma]" c="Oklahoma"/>
              <i n="[Table_1].[State].&amp;[Oregon]" c="Oregon"/>
              <i n="[Table_1].[State].&amp;[Pennsylvania]" c="Pennsylvania"/>
              <i n="[Table_1].[State].&amp;[Rhode Island]" c="Rhode Island"/>
              <i n="[Table_1].[State].&amp;[South Carolina]" c="South Carolina"/>
              <i n="[Table_1].[State].&amp;[South Dakota]" c="South Dakota"/>
              <i n="[Table_1].[State].&amp;[Tennessee]" c="Tennessee"/>
              <i n="[Table_1].[State].&amp;[Texas]" c="Texas"/>
              <i n="[Table_1].[State].&amp;[Utah]" c="Utah"/>
              <i n="[Table_1].[State].&amp;[Vermont]" c="Vermont"/>
              <i n="[Table_1].[State].&amp;[Virginia]" c="Virginia"/>
              <i n="[Table_1].[State].&amp;[Washington]" c="Washington"/>
              <i n="[Table_1].[State].&amp;[West Virginia]" c="West Virginia"/>
              <i n="[Table_1].[State].&amp;[Wisconsin]" c="Wisconsin"/>
              <i n="[Table_1].[State].&amp;[Wyoming]" c="Wyoming"/>
            </range>
          </ranges>
        </level>
      </levels>
      <selections count="1">
        <selection n="[Table_1].[State].[All]"/>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1" xr10:uid="{59DCFF42-EC06-4A3E-8E85-F8BC1CDCD307}" sourceName="Segment">
  <pivotTables>
    <pivotTable tabId="7" name="PivotTable4"/>
    <pivotTable tabId="2" name="PivotTable1"/>
    <pivotTable tabId="11" name="PivotTable1"/>
    <pivotTable tabId="8" name="PivotTable10"/>
    <pivotTable tabId="8" name="PivotTable3"/>
    <pivotTable tabId="9" name="PivotTable1"/>
    <pivotTable tabId="9" name="PivotTable2"/>
    <pivotTable tabId="9" name="PivotTable3"/>
    <pivotTable tabId="9" name="PivotTable4"/>
    <pivotTable tabId="9" name="PivotTable5"/>
    <pivotTable tabId="9" name="PivotTable7"/>
    <pivotTable tabId="4" name="PivotTable3"/>
    <pivotTable tabId="6" name="PivotTable1"/>
    <pivotTable tabId="5" name="PivotTable1"/>
  </pivotTables>
  <data>
    <tabular pivotCacheId="2064972354">
      <items count="3">
        <i x="0" s="1"/>
        <i x="1" s="1"/>
        <i x="2"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1" xr10:uid="{66D331D9-9087-4017-830E-7AF88E71B6E1}" sourceName="Ship Mode">
  <pivotTables>
    <pivotTable tabId="8" name="PivotTable3"/>
    <pivotTable tabId="2" name="PivotTable1"/>
    <pivotTable tabId="11" name="PivotTable1"/>
    <pivotTable tabId="8" name="PivotTable10"/>
    <pivotTable tabId="9" name="PivotTable1"/>
    <pivotTable tabId="9" name="PivotTable2"/>
    <pivotTable tabId="9" name="PivotTable3"/>
    <pivotTable tabId="9" name="PivotTable4"/>
    <pivotTable tabId="9" name="PivotTable5"/>
    <pivotTable tabId="9" name="PivotTable7"/>
    <pivotTable tabId="4" name="PivotTable3"/>
    <pivotTable tabId="7" name="PivotTable4"/>
    <pivotTable tabId="6" name="PivotTable1"/>
    <pivotTable tabId="5" name="PivotTable1"/>
  </pivotTables>
  <data>
    <tabular pivotCacheId="2064972354">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F4BDD62F-4769-43EC-AD4E-86289F4ADBFC}" cache="Slicer_Region1"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538DEC9A-A7AD-46AA-AE3C-87F9A747E09A}" cache="Slicer_Category1" caption="Category"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36644C93-AE68-40D0-A6ED-454904261B90}" cache="Slicer_State" caption="State" level="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BF4170D7-C1ED-487D-A641-08DACE0DE4CF}" cache="Slicer_Segment1" caption="Segment"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1" xr10:uid="{C9045650-89FE-439C-BFE0-0212B50FC798}" cache="Slicer_Ship_Mode1" caption="Ship Mode"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5837E4EE-6A5B-4E8D-80FB-BEFA984829A9}" cache="Slicer_Year" caption="Year" level="1" rowHeight="234950"/>
  <slicer name="Region" xr10:uid="{1353ABD5-E985-4529-B03D-AFECC7EF2A5C}" cache="Slicer_Region" caption="Region" level="1" rowHeight="234950"/>
  <slicer name="Category" xr10:uid="{0D6926E6-04F3-4EFB-B9D5-F5BFA16CA3EA}" cache="Slicer_Category" caption="Category" level="1" rowHeight="234950"/>
  <slicer name="Segment" xr10:uid="{F7CE8FAC-49D4-4C7F-AF16-049EC48B42B6}" cache="Slicer_Segment" caption="Segment" level="1" rowHeight="234950"/>
  <slicer name="Ship Mode" xr10:uid="{6A131160-A30C-48E0-873D-4EAF3B28DDF5}" cache="Slicer_Ship_Mode" caption="Ship Mode" level="1" rowHeight="23495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32DA6653-9F8A-4110-BA45-98A431C4F7E8}" cache="Slicer_Year" caption="Year" columnCount="2" level="1" style="Slicer Style 3" rowHeight="234950"/>
  <slicer name="Category 2" xr10:uid="{F5C99D3F-7DE3-4228-A23D-393FBEFCEE7E}" cache="Slicer_Category1" caption="Category" columnCount="2" style="Slicer Style 3 2" rowHeight="234950"/>
  <slicer name="Region 2" xr10:uid="{C9E413BE-6A26-4828-93C6-19968DFBE5DF}" cache="Slicer_Region1" caption="Region" columnCount="2" style="Slicer Style 3" rowHeight="234950"/>
  <slicer name="Segment 2" xr10:uid="{324AACF4-CEDC-456F-9C0E-1EE4C1668749}" cache="Slicer_Segment1" caption="Segment" columnCount="2" style="Slicer Style 3" rowHeight="234950"/>
  <slicer name="Ship Mode 2" xr10:uid="{9557CE64-661F-4A85-B588-4AC7BE1A53E8}" cache="Slicer_Ship_Mode1" caption="Ship Mode" columnCount="2" style="Slicer Style 3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dataDxfId="45">
  <autoFilter ref="A1:V9995" xr:uid="{00000000-000C-0000-FFFF-FFFF00000000}"/>
  <tableColumns count="22">
    <tableColumn id="1" xr3:uid="{00000000-0010-0000-0000-000001000000}" name="Row ID" dataDxfId="44"/>
    <tableColumn id="2" xr3:uid="{00000000-0010-0000-0000-000002000000}" name="Order ID" dataDxfId="43"/>
    <tableColumn id="3" xr3:uid="{00000000-0010-0000-0000-000003000000}" name="Year" dataDxfId="42"/>
    <tableColumn id="4" xr3:uid="{00000000-0010-0000-0000-000004000000}" name="Order Date" dataDxfId="41"/>
    <tableColumn id="5" xr3:uid="{00000000-0010-0000-0000-000005000000}" name="Ship Date" dataDxfId="40"/>
    <tableColumn id="6" xr3:uid="{00000000-0010-0000-0000-000006000000}" name="Ship Mode" dataDxfId="39"/>
    <tableColumn id="7" xr3:uid="{00000000-0010-0000-0000-000007000000}" name="Customer ID" dataDxfId="38"/>
    <tableColumn id="8" xr3:uid="{00000000-0010-0000-0000-000008000000}" name="Customer Name" dataDxfId="37"/>
    <tableColumn id="9" xr3:uid="{00000000-0010-0000-0000-000009000000}" name="Segment" dataDxfId="36"/>
    <tableColumn id="10" xr3:uid="{00000000-0010-0000-0000-00000A000000}" name="Country" dataDxfId="35"/>
    <tableColumn id="11" xr3:uid="{00000000-0010-0000-0000-00000B000000}" name="City" dataDxfId="34"/>
    <tableColumn id="12" xr3:uid="{00000000-0010-0000-0000-00000C000000}" name="State" dataDxfId="33"/>
    <tableColumn id="13" xr3:uid="{00000000-0010-0000-0000-00000D000000}" name="Postal Code" dataDxfId="32"/>
    <tableColumn id="14" xr3:uid="{00000000-0010-0000-0000-00000E000000}" name="Region" dataDxfId="31"/>
    <tableColumn id="15" xr3:uid="{00000000-0010-0000-0000-00000F000000}" name="Product ID" dataDxfId="30"/>
    <tableColumn id="16" xr3:uid="{00000000-0010-0000-0000-000010000000}" name="Category" dataDxfId="29"/>
    <tableColumn id="17" xr3:uid="{00000000-0010-0000-0000-000011000000}" name="Sub-Category" dataDxfId="28"/>
    <tableColumn id="18" xr3:uid="{00000000-0010-0000-0000-000012000000}" name="Product Name" dataDxfId="27"/>
    <tableColumn id="19" xr3:uid="{00000000-0010-0000-0000-000013000000}" name="Sales" dataDxfId="26"/>
    <tableColumn id="20" xr3:uid="{00000000-0010-0000-0000-000014000000}" name="Quantity" dataDxfId="25"/>
    <tableColumn id="21" xr3:uid="{00000000-0010-0000-0000-000015000000}" name="Discount" dataDxfId="24"/>
    <tableColumn id="22" xr3:uid="{00000000-0010-0000-0000-000016000000}" name="Profit" dataDxfId="23"/>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9729513B-B125-44ED-91B4-A39F1F5FAD33}" sourceName="[Table_1].[Order Date]">
  <pivotTables>
    <pivotTable tabId="3" name="PivotTable2"/>
    <pivotTable tabId="13" name="PivotTable2"/>
  </pivotTables>
  <state minimalRefreshVersion="6" lastRefreshVersion="6" pivotCacheId="1258336374" filterType="unknown">
    <bounds startDate="2011-01-01T00:00:00" endDate="201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216DF6C4-4946-4E61-9BC7-098BE750D0F5}" sourceName="Order Date">
  <pivotTables>
    <pivotTable tabId="8" name="PivotTable3"/>
    <pivotTable tabId="2" name="PivotTable1"/>
    <pivotTable tabId="11" name="PivotTable1"/>
    <pivotTable tabId="8" name="PivotTable10"/>
    <pivotTable tabId="9" name="PivotTable1"/>
    <pivotTable tabId="9" name="PivotTable2"/>
    <pivotTable tabId="9" name="PivotTable3"/>
    <pivotTable tabId="9" name="PivotTable4"/>
    <pivotTable tabId="9" name="PivotTable5"/>
    <pivotTable tabId="9" name="PivotTable7"/>
    <pivotTable tabId="4" name="PivotTable3"/>
    <pivotTable tabId="7" name="PivotTable4"/>
    <pivotTable tabId="6" name="PivotTable1"/>
    <pivotTable tabId="5" name="PivotTable1"/>
  </pivotTables>
  <state minimalRefreshVersion="6" lastRefreshVersion="6" pivotCacheId="2064972354" filterType="unknown">
    <bounds startDate="2011-01-01T00:00:00" endDate="201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50CC14A5-A6F5-4EDB-81CB-0254B579E1B0}" cache="NativeTimeline_Order_Date" caption="Order Date" level="2" selectionLevel="2" scrollPosition="2013-03-1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FC7401ED-F997-4B28-90B5-4A1EED6BED5E}" cache="Timeline_Order_Date" caption="Order Date" level="2" selectionLevel="2" scrollPosition="2014-05-18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2" xr10:uid="{FEBC17B4-9889-43E7-8E6D-EABB4D8A4B8F}" cache="NativeTimeline_Order_Date" caption="Order Date" level="0" selectionLevel="0" scrollPosition="2011-01-01T00:00:00" style="TimeSlicerStyleDark4"/>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1.bin"/><Relationship Id="rId1" Type="http://schemas.openxmlformats.org/officeDocument/2006/relationships/pivotTable" Target="../pivotTables/pivotTable10.xml"/><Relationship Id="rId4" Type="http://schemas.microsoft.com/office/2007/relationships/slicer" Target="../slicers/slicer3.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14.xml"/><Relationship Id="rId1" Type="http://schemas.openxmlformats.org/officeDocument/2006/relationships/pivotTable" Target="../pivotTables/pivotTable13.xml"/><Relationship Id="rId5" Type="http://schemas.microsoft.com/office/2011/relationships/timeline" Target="../timelines/timeline1.xml"/><Relationship Id="rId4" Type="http://schemas.microsoft.com/office/2007/relationships/slicer" Target="../slicers/slicer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12.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8.xml"/><Relationship Id="rId1" Type="http://schemas.openxmlformats.org/officeDocument/2006/relationships/pivotTable" Target="../pivotTables/pivotTable16.xml"/><Relationship Id="rId4" Type="http://schemas.microsoft.com/office/2011/relationships/timeline" Target="../timelines/timeline2.xml"/></Relationships>
</file>

<file path=xl/worksheets/_rels/sheet13.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image" Target="../media/image2.png"/><Relationship Id="rId1" Type="http://schemas.openxmlformats.org/officeDocument/2006/relationships/drawing" Target="../drawings/drawing9.xml"/><Relationship Id="rId4" Type="http://schemas.microsoft.com/office/2011/relationships/timeline" Target="../timelines/timelin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A2" workbookViewId="0">
      <selection activeCell="B19" sqref="A1:V9995"/>
    </sheetView>
  </sheetViews>
  <sheetFormatPr defaultColWidth="14.44140625" defaultRowHeight="15" customHeight="1" x14ac:dyDescent="0.3"/>
  <cols>
    <col min="1" max="1" width="7.44140625" bestFit="1" customWidth="1"/>
    <col min="2" max="2" width="18.109375" customWidth="1"/>
    <col min="3" max="3" width="10.21875" customWidth="1"/>
    <col min="4" max="4" width="17.21875" customWidth="1"/>
    <col min="5" max="5" width="19.21875" customWidth="1"/>
    <col min="6" max="6" width="20.109375" customWidth="1"/>
    <col min="7" max="7" width="17.44140625" customWidth="1"/>
    <col min="8" max="8" width="20.21875" customWidth="1"/>
    <col min="9" max="9" width="15.77734375" customWidth="1"/>
    <col min="10" max="10" width="18.77734375" customWidth="1"/>
    <col min="11" max="11" width="16.33203125" customWidth="1"/>
    <col min="12" max="12" width="16.6640625" customWidth="1"/>
    <col min="13" max="13" width="19.77734375" customWidth="1"/>
    <col min="14" max="14" width="15.33203125" customWidth="1"/>
    <col min="15" max="15" width="21.109375" customWidth="1"/>
    <col min="16" max="16" width="17.77734375" customWidth="1"/>
    <col min="17" max="17" width="15.6640625" customWidth="1"/>
    <col min="18" max="18" width="73.6640625" customWidth="1"/>
    <col min="19" max="19" width="13.77734375" customWidth="1"/>
    <col min="20" max="20" width="11.6640625" customWidth="1"/>
    <col min="21" max="21" width="11" customWidth="1"/>
    <col min="22" max="22" width="14.21875" customWidth="1"/>
  </cols>
  <sheetData>
    <row r="1" spans="1:22" ht="14.2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3">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3">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3">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3">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3">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3">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3">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3">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3">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3">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3">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3">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3">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3">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3">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3">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3">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3">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3">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3">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3">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3">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3">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3">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3">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3">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3">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3">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3">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3">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3">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3">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3">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3">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3">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3">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3">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3">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3">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3">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3">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3">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3">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3">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3">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3">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3">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3">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3">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3">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3">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3">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3">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3">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3">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3">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3">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3">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3">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3">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3">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3">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3">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3">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3">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3">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3">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3">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3">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3">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3">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3">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3">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3">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3">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3">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3">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3">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3">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3">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3">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3">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3">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3">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3">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3">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3">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3">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3">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3">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3">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3">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3">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3">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3">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3">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3">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3">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3">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3">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3">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3">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3">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3">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3">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3">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3">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3">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3">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3">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3">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3">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3">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3">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3">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3">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3">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3">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3">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3">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3">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3">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3">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3">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3">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3">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3">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3">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3">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3">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3">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3">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3">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3">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3">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3">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3">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3">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3">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3">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3">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3">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3">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3">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3">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3">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3">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3">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3">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3">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3">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3">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3">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3">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3">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3">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3">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3">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3">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3">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3">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3">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3">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3">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3">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3">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3">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3">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3">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3">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3">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3">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3">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3">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3">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3">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3">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3">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3">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3">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3">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3">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3">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3">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3">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3">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3">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3">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3">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3">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3">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3">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3">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3">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3">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3">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3">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3">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3">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3">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3">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3">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3">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3">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3">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3">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3">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3">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3">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3">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3">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3">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3">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3">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3">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3">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3">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3">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3">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3">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3">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3">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3">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3">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3">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3">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3">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3">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3">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3">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3">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3">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3">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3">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3">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3">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3">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3">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3">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3">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3">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3">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3">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3">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3">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3">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3">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3">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3">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3">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3">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3">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3">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3">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3">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3">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3">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3">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3">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3">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3">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3">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3">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3">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3">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3">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3">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3">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3">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3">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3">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3">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3">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3">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3">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3">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3">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3">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3">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3">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3">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3">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3">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3">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3">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3">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3">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3">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3">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3">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3">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3">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3">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3">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3">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3">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3">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3">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3">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3">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3">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3">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3">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3">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3">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3">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3">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3">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3">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3">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3">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3">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3">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3">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3">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3">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3">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3">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3">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3">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3">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3">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3">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3">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3">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3">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3">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3">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3">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3">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3">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3">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3">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3">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3">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3">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3">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3">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3">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3">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3">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3">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3">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3">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3">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3">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3">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3">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3">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3">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3">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3">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3">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3">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3">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3">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3">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3">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3">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3">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3">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3">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3">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3">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3">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3">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3">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3">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3">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3">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3">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3">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3">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3">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3">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3">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3">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3">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3">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3">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3">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3">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3">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3">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3">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3">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3">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3">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3">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3">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3">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3">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3">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3">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3">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3">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3">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3">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3">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3">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3">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3">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3">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3">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3">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3">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3">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3">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3">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3">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3">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3">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3">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3">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3">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3">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3">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3">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3">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3">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3">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3">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3">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3">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3">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3">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3">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3">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3">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3">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3">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3">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3">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3">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3">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3">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3">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3">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3">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3">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3">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3">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3">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3">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3">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3">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3">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3">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3">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3">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3">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3">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3">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3">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3">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3">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3">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3">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3">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3">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3">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3">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3">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3">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3">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3">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3">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3">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3">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3">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3">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3">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3">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3">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3">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3">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3">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3">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3">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3">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3">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3">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3">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3">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3">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3">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3">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3">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3">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3">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3">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3">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3">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3">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3">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3">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3">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3">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3">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3">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3">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3">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3">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3">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3">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3">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3">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3">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3">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3">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3">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3">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3">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3">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3">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3">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3">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3">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3">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3">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3">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3">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3">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3">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3">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3">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3">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3">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3">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3">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3">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3">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3">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3">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3">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3">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3">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3">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3">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3">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3">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3">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3">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3">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3">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3">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3">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3">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3">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3">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3">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3">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3">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3">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3">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3">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3">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3">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3">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3">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3">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3">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3">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3">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3">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3">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3">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3">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3">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3">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3">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3">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3">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3">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3">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3">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3">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3">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3">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3">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3">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3">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3">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3">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3">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3">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3">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3">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3">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3">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3">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3">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3">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3">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3">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3">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3">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3">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3">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3">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3">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3">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3">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3">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3">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3">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3">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3">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3">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3">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3">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3">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3">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3">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3">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3">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3">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3">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3">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3">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3">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3">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3">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3">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3">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3">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3">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3">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3">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3">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3">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3">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3">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3">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3">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3">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3">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3">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3">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3">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3">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3">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3">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3">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3">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3">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3">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3">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3">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3">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3">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3">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3">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3">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3">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3">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3">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3">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3">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3">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3">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3">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3">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3">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3">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3">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3">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3">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3">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3">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3">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3">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3">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3">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3">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3">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3">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3">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3">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3">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3">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3">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3">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3">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3">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3">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3">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3">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3">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3">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3">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3">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3">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3">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3">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3">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3">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3">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3">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3">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3">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3">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3">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3">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3">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3">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3">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3">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3">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3">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3">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3">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3">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3">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3">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3">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3">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3">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3">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3">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3">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3">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3">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3">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3">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3">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3">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3">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3">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3">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3">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3">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3">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3">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3">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3">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3">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3">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3">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3">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3">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3">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3">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3">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3">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3">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3">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3">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3">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3">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3">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3">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3">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3">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3">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3">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3">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3">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3">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3">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3">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3">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3">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3">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3">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3">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3">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3">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3">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3">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3">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3">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3">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3">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3">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3">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3">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3">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3">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3">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3">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3">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3">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3">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3">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3">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3">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3">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3">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3">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3">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3">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3">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3">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3">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3">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3">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3">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3">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3">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3">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3">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3">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3">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3">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3">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3">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3">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3">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3">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3">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3">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3">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3">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3">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3">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3">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3">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3">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3">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3">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3">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3">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3">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3">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3">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3">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3">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3">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3">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3">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3">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3">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3">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3">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3">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3">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3">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3">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3">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3">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3">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3">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3">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3">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3">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3">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3">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3">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3">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3">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3">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3">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3">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3">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3">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3">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3">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3">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3">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3">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3">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3">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3">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3">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3">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3">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3">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3">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3">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3">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3">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3">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3">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3">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3">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3">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3">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3">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3">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3">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3">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3">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3">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3">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3">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3">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3">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3">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3">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3">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3">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3">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3">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3">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3">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3">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3">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3">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3">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3">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3">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3">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3">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3">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3">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3">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3">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3">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3">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3">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3">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3">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3">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3">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3">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3">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3">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3">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3">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3">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3">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3">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3">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3">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3">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3">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3">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3">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3">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3">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3">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3">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3">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3">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3">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3">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3">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3">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3">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3">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3">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3">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3">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3">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3">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3">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3">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3">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3">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3">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3">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3">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3">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3">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3">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3">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3">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3">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3">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3">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3">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3">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3">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3">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3">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3">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3">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3">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3">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3">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3">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3">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3">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3">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3">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3">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3">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3">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3">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3">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3">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3">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3">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3">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3">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3">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3">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3">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3">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3">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3">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3">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3">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3">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3">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3">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3">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3">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3">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3">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3">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3">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3">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3">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3">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3">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3">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3">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3">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3">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3">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3">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3">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3">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3">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3">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3">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3">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3">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3">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3">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3">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3">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3">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3">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3">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3">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3">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3">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3">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3">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3">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3">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3">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3">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3">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3">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3">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3">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3">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3">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3">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3">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3">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3">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3">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3">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3">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3">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3">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3">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3">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3">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3">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3">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3">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3">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3">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3">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3">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3">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3">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3">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3">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3">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3">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3">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3">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3">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3">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3">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3">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3">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3">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3">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3">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3">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3">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3">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3">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3">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3">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3">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3">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3">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3">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3">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3">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3">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3">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3">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3">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3">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3">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3">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3">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3">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3">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3">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3">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3">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3">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3">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3">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3">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3">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3">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3">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3">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3">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3">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3">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3">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3">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3">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3">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3">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3">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3">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3">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3">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3">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3">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3">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3">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3">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3">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3">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3">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3">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3">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3">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3">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3">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3">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3">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3">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3">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3">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3">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3">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3">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3">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3">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3">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3">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3">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3">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3">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3">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3">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3">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3">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3">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3">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3">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3">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3">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3">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3">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3">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3">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3">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3">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3">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3">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3">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3">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3">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3">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3">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3">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3">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3">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3">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3">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3">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3">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3">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3">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3">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3">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3">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3">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3">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3">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3">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3">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3">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3">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3">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3">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3">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3">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3">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3">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3">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3">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3">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3">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3">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3">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3">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3">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3">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3">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3">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3">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3">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3">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3">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3">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3">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3">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3">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3">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3">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3">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3">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3">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3">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3">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3">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3">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3">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3">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3">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3">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3">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3">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3">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3">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3">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3">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3">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3">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3">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3">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3">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3">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3">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3">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3">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3">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3">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3">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3">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3">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3">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3">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3">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3">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3">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3">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3">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3">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3">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3">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3">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3">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3">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3">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3">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3">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3">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3">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3">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3">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3">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3">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3">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3">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3">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3">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3">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3">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3">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3">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3">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3">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3">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3">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3">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3">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3">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3">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3">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3">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3">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3">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3">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3">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3">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3">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3">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3">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3">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3">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3">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3">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3">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3">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3">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3">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3">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3">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3">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3">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3">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3">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3">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3">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3">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3">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3">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3">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3">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3">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3">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3">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3">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3">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3">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3">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3">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3">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3">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3">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3">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3">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3">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3">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3">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3">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3">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3">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3">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3">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3">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3">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3">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3">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3">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3">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3">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3">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3">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3">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3">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3">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3">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3">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3">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3">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3">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3">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3">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3">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3">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3">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3">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3">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3">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3">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3">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3">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3">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3">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3">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3">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3">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3">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3">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3">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3">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3">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3">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3">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3">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3">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3">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3">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3">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3">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3">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3">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3">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3">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3">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3">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3">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3">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3">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3">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3">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3">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3">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3">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3">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3">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3">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3">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3">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3">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3">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3">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3">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3">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3">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3">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3">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3">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3">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3">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3">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3">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3">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3">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3">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3">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3">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3">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3">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3">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3">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3">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3">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3">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3">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3">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3">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3">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3">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3">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3">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3">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3">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3">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3">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3">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3">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3">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3">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3">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3">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3">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3">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3">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3">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3">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3">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3">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3">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3">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3">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3">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3">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3">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3">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3">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3">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3">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3">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3">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3">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3">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3">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3">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3">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3">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3">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3">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3">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3">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3">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3">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3">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3">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3">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3">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3">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3">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3">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3">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3">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3">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3">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3">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3">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3">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3">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3">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3">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3">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3">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3">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3">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3">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3">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3">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3">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3">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3">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3">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3">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3">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3">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3">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3">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3">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3">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3">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3">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3">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3">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3">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3">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3">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3">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3">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3">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3">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3">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3">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3">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3">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3">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3">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3">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3">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3">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3">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3">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3">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3">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3">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3">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3">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3">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3">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3">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3">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3">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3">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3">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3">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3">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3">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3">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3">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3">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3">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3">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3">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3">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3">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3">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3">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3">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3">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3">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3">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3">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3">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3">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3">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3">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3">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3">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3">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3">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3">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3">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3">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3">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3">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3">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3">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3">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3">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3">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3">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3">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3">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3">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3">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3">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3">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3">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3">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3">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3">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3">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3">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3">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3">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3">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3">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3">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3">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3">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3">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3">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3">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3">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3">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3">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3">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3">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3">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3">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3">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3">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3">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3">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3">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3">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3">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3">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3">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3">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3">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3">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3">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3">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3">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3">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3">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3">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3">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3">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3">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3">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3">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3">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3">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3">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3">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3">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3">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3">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3">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3">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3">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3">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3">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3">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3">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3">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3">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3">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3">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3">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3">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3">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3">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3">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3">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3">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3">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3">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3">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3">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3">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3">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3">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3">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3">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3">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3">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3">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3">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3">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3">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3">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3">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3">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3">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3">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3">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3">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3">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3">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3">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3">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3">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3">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3">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3">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3">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3">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3">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3">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3">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3">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3">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3">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3">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3">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3">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3">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3">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3">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3">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3">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3">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3">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3">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3">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3">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3">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3">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3">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3">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3">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3">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3">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3">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3">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3">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3">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3">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3">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3">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3">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3">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3">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3">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3">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3">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3">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3">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3">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3">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3">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3">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3">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3">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3">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3">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3">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3">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3">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3">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3">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3">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3">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3">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3">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3">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3">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3">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3">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3">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3">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3">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3">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3">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3">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3">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3">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3">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3">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3">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3">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3">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3">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3">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3">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3">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3">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3">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3">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3">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3">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3">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3">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3">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3">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3">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3">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3">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3">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3">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3">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3">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3">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3">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3">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3">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3">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3">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3">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3">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3">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3">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3">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3">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3">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3">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3">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3">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3">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3">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3">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3">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3">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3">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3">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3">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3">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3">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3">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3">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3">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3">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3">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3">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3">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3">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3">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3">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3">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3">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3">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3">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3">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3">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3">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3">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3">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3">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3">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3">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3">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3">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3">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3">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3">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3">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3">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3">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3">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3">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3">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3">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3">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3">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3">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3">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3">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3">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3">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3">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3">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3">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3">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3">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3">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3">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3">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3">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3">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3">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3">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3">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3">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3">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3">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3">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3">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3">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3">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3">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3">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3">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3">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3">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3">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3">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3">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3">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3">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3">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3">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3">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3">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3">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3">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3">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3">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3">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3">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3">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3">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3">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3">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3">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3">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3">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3">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3">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3">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3">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3">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3">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3">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3">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3">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3">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3">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3">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3">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3">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3">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3">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3">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3">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3">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3">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3">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3">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3">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3">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3">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3">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3">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3">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3">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3">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3">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3">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3">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3">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3">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3">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3">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3">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3">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3">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3">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3">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3">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3">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3">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3">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3">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3">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3">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3">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3">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3">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3">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3">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3">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3">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3">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3">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3">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3">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3">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3">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3">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3">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3">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3">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3">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3">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3">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3">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3">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3">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3">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3">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3">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3">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3">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3">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3">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3">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3">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3">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3">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3">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3">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3">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3">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3">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3">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3">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3">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3">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3">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3">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3">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3">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3">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3">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3">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3">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3">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3">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3">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3">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3">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3">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3">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3">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3">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3">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3">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3">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3">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3">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3">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3">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3">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3">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3">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3">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3">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3">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3">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3">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3">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3">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3">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3">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3">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3">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3">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3">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3">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3">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3">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3">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3">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3">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3">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3">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3">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3">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3">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3">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3">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3">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3">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3">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3">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3">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3">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3">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3">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3">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3">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3">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3">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3">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3">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3">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3">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3">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3">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3">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3">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3">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3">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3">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3">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3">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3">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3">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3">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3">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3">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3">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3">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3">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3">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3">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3">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3">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3">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3">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3">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3">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3">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3">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3">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3">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3">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3">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3">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3">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3">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3">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3">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3">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3">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3">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3">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3">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3">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3">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3">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3">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3">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3">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3">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3">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3">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3">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3">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3">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3">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3">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3">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3">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3">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3">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3">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3">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3">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3">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3">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3">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3">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3">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3">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3">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3">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3">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3">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3">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3">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3">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3">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3">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3">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3">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3">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3">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3">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3">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3">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3">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3">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3">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3">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3">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3">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3">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3">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3">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3">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3">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3">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3">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3">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3">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3">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3">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3">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3">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3">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3">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3">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3">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3">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3">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3">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3">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3">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3">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3">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3">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3">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3">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3">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3">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3">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3">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3">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3">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3">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3">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3">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3">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3">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3">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3">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3">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3">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3">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3">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3">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3">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3">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3">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3">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3">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3">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3">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3">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3">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3">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3">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3">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3">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3">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3">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3">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3">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3">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3">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3">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3">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3">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3">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3">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3">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3">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3">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3">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3">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3">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3">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3">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3">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3">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3">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3">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3">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3">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3">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3">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3">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3">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3">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3">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3">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3">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3">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3">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3">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3">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3">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3">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3">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3">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3">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3">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3">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3">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3">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3">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3">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3">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3">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3">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3">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3">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3">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3">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3">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3">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3">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3">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3">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3">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3">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3">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3">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3">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3">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3">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3">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3">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3">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3">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3">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3">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3">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3">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3">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3">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3">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3">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3">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3">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3">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3">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3">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3">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3">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3">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3">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3">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3">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3">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3">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3">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3">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3">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3">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3">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3">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3">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3">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3">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3">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3">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3">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3">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3">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3">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3">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3">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3">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3">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3">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3">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3">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3">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3">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3">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3">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3">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3">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3">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3">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3">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3">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3">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3">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3">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3">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3">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3">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3">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3">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3">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3">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3">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3">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3">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3">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3">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3">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3">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3">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3">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3">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3">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3">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3">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3">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3">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3">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3">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3">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3">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3">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3">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3">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3">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3">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3">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3">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3">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3">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3">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3">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3">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3">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3">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3">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3">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3">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3">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3">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3">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3">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3">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3">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3">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3">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3">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3">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3">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3">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3">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3">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3">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3">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3">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3">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3">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3">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3">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3">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3">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3">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3">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3">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3">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3">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3">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3">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3">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3">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3">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3">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3">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3">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3">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3">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3">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3">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3">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3">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3">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3">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3">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3">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3">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3">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3">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3">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3">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3">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3">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3">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3">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3">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3">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3">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3">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3">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3">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3">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3">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3">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3">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3">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3">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3">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3">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3">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3">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3">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3">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3">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3">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3">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3">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3">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3">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3">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3">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3">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3">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3">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3">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3">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3">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3">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3">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3">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3">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3">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3">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3">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3">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3">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3">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3">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3">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3">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3">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3">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3">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3">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3">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3">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3">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3">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3">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3">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3">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3">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3">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3">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3">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3">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3">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3">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3">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3">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3">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3">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3">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3">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3">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3">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3">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3">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3">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3">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3">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3">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3">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3">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3">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3">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3">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3">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3">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3">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3">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3">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3">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3">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3">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3">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3">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3">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3">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3">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3">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3">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3">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3">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3">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3">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3">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3">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3">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3">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3">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3">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3">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3">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3">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3">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3">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3">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3">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3">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3">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3">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3">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3">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3">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3">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3">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3">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3">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3">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3">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3">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3">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3">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3">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3">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3">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3">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3">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3">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3">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3">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3">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3">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3">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3">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3">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3">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3">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3">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3">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3">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3">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3">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3">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3">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3">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3">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3">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3">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3">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3">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3">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3">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3">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3">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3">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3">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3">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3">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3">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3">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3">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3">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3">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3">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3">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3">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3">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3">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3">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3">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3">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3">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3">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3">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3">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3">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3">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3">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3">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3">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3">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3">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3">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3">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3">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3">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3">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3">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3">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3">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3">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3">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3">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3">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3">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3">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3">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3">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3">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3">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3">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3">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3">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3">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3">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3">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3">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3">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3">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3">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3">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3">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3">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3">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3">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3">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3">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3">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3">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3">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3">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3">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3">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3">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3">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3">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3">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3">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3">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3">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3">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3">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3">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3">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3">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3">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3">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3">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3">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3">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3">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3">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3">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3">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3">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3">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3">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3">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3">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3">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3">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3">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3">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3">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3">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3">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3">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3">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3">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3">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3">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3">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3">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3">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3">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3">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3">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3">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3">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3">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3">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3">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3">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3">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3">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3">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3">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3">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3">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3">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3">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3">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3">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3">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3">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3">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3">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3">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3">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3">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3">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3">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3">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3">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3">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3">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3">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3">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3">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3">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3">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3">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3">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3">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3">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3">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3">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3">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3">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3">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3">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3">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3">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3">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3">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3">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3">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3">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3">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3">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3">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3">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3">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3">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3">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3">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3">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3">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3">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3">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3">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3">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3">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3">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3">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3">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3">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3">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3">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3">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3">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3">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3">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3">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3">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3">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3">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3">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3">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3">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3">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3">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3">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3">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3">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3">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3">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3">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3">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3">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3">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3">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3">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3">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3">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3">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3">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3">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3">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3">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3">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3">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3">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3">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3">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3">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3">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3">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3">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3">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3">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3">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3">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3">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3">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3">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3">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3">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3">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3">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3">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3">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3">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3">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3">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3">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3">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3">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3">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3">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3">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3">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3">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3">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3">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3">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3">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3">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3">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3">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3">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3">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3">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3">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3">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3">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3">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3">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3">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3">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3">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3">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3">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3">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3">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3">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3">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3">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3">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3">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3">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3">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3">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3">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3">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3">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3">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3">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3">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3">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3">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3">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3">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3">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3">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3">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3">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3">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3">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3">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3">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3">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3">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3">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3">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3">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3">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3">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3">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3">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3">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3">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3">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3">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3">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3">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3">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3">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3">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3">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3">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3">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3">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3">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3">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3">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3">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3">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3">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3">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3">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3">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3">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3">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3">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3">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3">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3">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3">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3">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3">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3">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3">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3">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3">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3">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3">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3">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3">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3">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3">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3">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3">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3">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3">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3">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3">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3">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3">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3">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3">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3">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3">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3">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3">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3">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3">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3">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3">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3">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3">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3">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3">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3">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3">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3">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3">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3">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3">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3">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3">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3">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3">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3">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3">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3">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3">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3">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3">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3">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3">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3">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3">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3">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3">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3">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3">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3">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3">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3">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3">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3">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3">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3">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3">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3">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3">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3">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3">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3">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3">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3">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3">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3">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3">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3">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3">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3">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3">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3">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3">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3">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3">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3">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3">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3">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3">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3">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3">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3">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3">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3">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3">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3">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3">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3">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3">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3">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3">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3">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3">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3">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3">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3">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3">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3">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3">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3">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3">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3">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3">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3">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3">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3">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3">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3">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3">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3">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3">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3">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3">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3">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3">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3">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3">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3">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3">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3">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3">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3">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3">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3">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3">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3">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3">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3">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3">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3">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3">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3">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3">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3">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3">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3">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3">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3">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3">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3">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3">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3">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3">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3">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3">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3">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3">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3">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3">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3">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3">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3">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3">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3">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3">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3">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3">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3">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3">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3">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3">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3">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3">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3">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3">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3">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3">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3">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3">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3">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3">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3">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3">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3">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3">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3">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3">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3">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3">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3">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3">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3">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3">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3">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3">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3">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3">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3">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3">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3">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3">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3">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3">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3">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3">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3">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3">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3">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3">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3">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3">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3">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3">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3">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3">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3">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3">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3">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3">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3">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3">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3">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3">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3">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3">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3">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3">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3">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3">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3">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3">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3">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3">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3">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3">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3">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3">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3">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3">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3">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3">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3">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3">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3">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3">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3">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3">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3">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3">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3">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3">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3">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3">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3">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3">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3">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3">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3">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3">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3">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3">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3">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3">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3">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3">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3">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3">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3">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3">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3">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3">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3">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3">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3">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3">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3">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3">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3">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3">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3">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3">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3">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3">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3">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3">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3">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3">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3">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3">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3">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3">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3">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3">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3">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3">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3">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3">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3">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3">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3">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3">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3">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3">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3">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3">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3">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3">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3">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3">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3">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3">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3">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3">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3">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3">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3">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3">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3">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3">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3">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3">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3">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3">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3">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3">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3">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3">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3">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3">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3">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3">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3">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3">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3">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3">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3">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3">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3">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3">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3">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3">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3">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3">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3">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3">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3">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3">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3">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3">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3">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3">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3">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3">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3">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3">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3">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3">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3">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3">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3">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3">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3">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3">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3">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3">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3">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3">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3">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3">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3">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3">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3">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3">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3">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3">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3">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3">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3">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3">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3">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3">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3">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3">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3">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3">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3">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3">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3">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3">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3">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3">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3">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3">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3">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3">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3">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3">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3">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3">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3">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3">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3">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3">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3">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3">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3">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3">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3">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3">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3">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3">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3">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3">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3">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3">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3">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3">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3">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3">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3">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3">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3">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3">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3">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3">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3">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3">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3">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3">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3">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3">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3">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3">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3">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3">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3">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3">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3">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3">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3">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3">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3">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3">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3">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3">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3">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3">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3">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3">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3">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3">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3">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3">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3">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3">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3">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3">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3">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3">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3">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3">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3">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3">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3">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3">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3">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3">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3">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3">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3">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3">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3">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3">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3">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3">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3">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3">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3">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3">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3">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3">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3">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3">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3">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3">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3">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3">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3">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3">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3">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3">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3">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3">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3">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3">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3">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3">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3">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3">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3">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3">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3">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3">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3">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3">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3">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3">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3">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3">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3">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3">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3">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3">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3">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3">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3">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3">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3">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3">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3">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3">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3">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3">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3">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3">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3">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3">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3">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3">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3">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3">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3">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3">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3">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3">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3">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3">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3">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3">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3">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3">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3">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3">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3">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3">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3">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3">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3">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3">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3">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3">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3">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3">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3">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3">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3">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3">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3">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3">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3">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3">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3">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3">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3">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3">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3">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3">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3">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3">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3">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3">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3">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3">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3">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3">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3">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3">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3">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3">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3">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3">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3">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3">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3">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3">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3">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3">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3">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3">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3">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3">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3">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3">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3">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3">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3">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3">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3">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3">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3">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3">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3">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3">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3">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3">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3">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3">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3">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3">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3">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3">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3">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3">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3">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3">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3">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3">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3">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3">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3">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3">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3">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3">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3">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3">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3">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3">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3">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3">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3">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3">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3">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3">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3">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3">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3">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3">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3">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3">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3">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3">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3">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3">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3">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3">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3">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3">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3">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3">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3">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3">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3">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3">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3">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3">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3">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3">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3">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3">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3">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3">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3">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3">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3">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3">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3">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3">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3">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3">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3">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3">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3">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3">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3">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3">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3">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3">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3">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3">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3">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3">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3">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3">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3">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3">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3">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3">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3">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3">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3">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3">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3">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3">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3">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3">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3">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3">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3">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3">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3">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3">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3">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3">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3">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3">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3">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3">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3">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3">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3">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3">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3">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3">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3">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3">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3">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3">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3">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3">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3">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3">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3">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3">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3">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3">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3">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3">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3">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3">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3">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3">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3">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3">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3">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3">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3">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3">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3">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3">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3">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3">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3">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3">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3">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3">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3">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3">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3">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3">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3">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3">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3">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3">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3">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3">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3">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3">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3">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3">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3">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3">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3">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3">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3">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3">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3">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3">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3">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3">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3">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3">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3">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3">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3">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3">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3">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3">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3">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3">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3">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3">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3">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3">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3">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3">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3">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3">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3">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3">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3">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3">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3">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3">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3">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3">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3">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3">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3">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3">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3">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3">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3">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3">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3">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3">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3">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3">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3">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3">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3">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3">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3">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3">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3">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3">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3">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3">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3">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3">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3">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3">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3">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3">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3">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3">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3">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3">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3">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3">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3">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3">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3">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3">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3">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3">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3">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3">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3">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3">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3">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3">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3">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3">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3">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3">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3">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3">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3">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3">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3">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3">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3">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3">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3">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3">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3">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3">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3">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3">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3">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3">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3">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3">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3">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3">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3">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3">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3">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3">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3">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3">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3">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3">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3">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3">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3">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3">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3">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3">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3">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3">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3">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3">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3">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3">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3">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3">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3">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3">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3">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3">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3">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3">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3">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3">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3">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3">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3">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3">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3">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3">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3">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3">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3">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3">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3">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3">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3">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3">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3">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3">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3">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3">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3">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3">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3">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3">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3">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3">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3">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3">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3">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3">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3">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3">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3">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3">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3">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3">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3">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3">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3">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3">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3">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3">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3">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3">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3">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3">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3">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3">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3">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3">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3">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3">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3">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3">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3">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3">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3">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3">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3">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3">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3">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3">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3">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3">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3">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3">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3">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3">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3">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3">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3">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3">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3">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3">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3">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3">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3">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3">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3">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3">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3">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3">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3">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3">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3">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3">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3">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3">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3">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3">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3">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3">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3">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3">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3">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3">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3">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3">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3">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3">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3">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3">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3">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3">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3">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3">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3">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3">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3">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3">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3">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3">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3">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3">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3">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3">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3">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3">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3">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3">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3">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3">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3">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3">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3">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3">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3">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3">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3">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3">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3">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3">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3">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3">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3">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3">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3">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3">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3">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3">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3">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3">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3">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3">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3">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3">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3">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3">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3">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3">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3">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3">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3">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3">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3">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3">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3">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3">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3">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3">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3">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3">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3">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3">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3">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3">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3">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3">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3">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3">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3">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3">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3">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3">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3">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3">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3">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3">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3">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3">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3">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3">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3">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3">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3">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3">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3">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3">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3">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3">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3">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3">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3">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3">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3">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3">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3">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3">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3">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3">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3">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3">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3">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3">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3">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3">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3">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3">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3">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3">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3">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3">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3">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3">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3">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3">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3">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3">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3">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3">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3">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3">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3">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3">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3">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3">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3">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3">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3">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3">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3">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3">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3">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3">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3">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3">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3">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3">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3">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3">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3">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3">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3">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3">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3">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3">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3">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3">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3">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3">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3">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3">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3">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3">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3">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3">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3">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3">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3">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3">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3">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3">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3">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3">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3">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3">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3">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3">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3">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3">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3">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3">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3">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3">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3">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3">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3">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3">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3">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3">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3">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3">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3">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3">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3">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3">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3">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3">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3">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3">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3">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3">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3">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3">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3">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3">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3">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3">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3">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3">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3">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3">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3">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3">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3">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3">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3">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3">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3">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3">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3">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3">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3">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3">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3">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3">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3">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3">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3">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3">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3">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3">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3">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3">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3">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3">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3">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3">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3">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3">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3">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3">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3">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3">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3">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3">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3">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3">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3">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3">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3">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3">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3">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3">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3">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3">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3">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3">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3">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3">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3">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3">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3">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3">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3">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3">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3">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3">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3">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3">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3">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3">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3">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3">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3">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3">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3">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3">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3">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3">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3">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3">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3">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3">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3">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3">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3">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3">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3">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3">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3">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3">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3">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3">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3">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3">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3">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3">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3">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3">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3">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3">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3">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3">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3">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3">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3">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3">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3">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3">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3">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3">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3">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3">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3">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3">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3">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3">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3">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3">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3">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3">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3">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3">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3">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3">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3">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3">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3">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3">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3">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3">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3">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3">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3">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3">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3">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3">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3">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3">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3">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3">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3">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3">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3">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3">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3">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3">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3">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3">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3">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3">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3">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3">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3">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3">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3">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3">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3">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3">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3">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3">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3">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3">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3">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3">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3">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3">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3">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3">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3">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3">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3">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3">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3">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3">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3">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3">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3">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3">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3">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3">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3">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3">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3">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3">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3">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3">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3">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3">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3">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3">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3">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3">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3">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3">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3">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3">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3">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3">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3">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3">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3">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3">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3">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3">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3">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3">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3">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3">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3">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3">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3">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3">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3">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3">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3">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3">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3">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3">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3">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3">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3">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3">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3">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3">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3">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3">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3">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3">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3">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3">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3">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3">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3">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3">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3">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3">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3">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3">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3">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3">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3">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3">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3">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3">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3">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3">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3">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3">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3">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3">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3">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3">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3">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3">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3">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3">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3">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3">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3">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3">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3">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3">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3">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3">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3">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3">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3">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3">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3">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3">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3">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3">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3">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3">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3">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3">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3">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3">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3">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3">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3">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3">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3">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3">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3">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3">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3">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3">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3">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3">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3">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3">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3">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3">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3">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3">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3">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3">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3">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3">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3">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3">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3">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3">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3">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3">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3">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3">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3">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3">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3">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3">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3">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3">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3">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3">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3">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3">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3">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3">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3">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3">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3">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3">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3">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3">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3">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3">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3">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3">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3">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3">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3">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3">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3">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3">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3">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3">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3">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3">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3">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3">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3">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3">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3">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3">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3">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3">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3">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3">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3">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3">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3">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3">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3">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3">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3">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3">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3">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3">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3">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3">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3">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3">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3">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3">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3">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3">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3">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3">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3">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3">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3">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3">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3">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3">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3">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3">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3">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3">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3">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3">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3">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3">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3">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3">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3">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3">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3">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3">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3">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3">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3">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3">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3">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3">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3">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3">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3">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3">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3">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3">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3">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3">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3">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3">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3">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3">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3">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3">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3">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3">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3">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3">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3">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3">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3">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3">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3">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3">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3">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3">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3">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3">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3">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3">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3">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3">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3">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3">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3">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3">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3">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3">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3">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3">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3">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3">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3">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3">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3">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3">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3">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3">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3">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3">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3">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3">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3">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3">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3">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3">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3">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3">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3">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3">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3">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3">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3">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3">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3">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3">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3">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3">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3">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3">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3">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3">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3">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3">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3">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3">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3">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3">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3">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3">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3">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3">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3">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3">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3">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3">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3">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3">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3">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3">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3">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3">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3">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3">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3">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3">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3">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3">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3">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3">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3">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3">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3">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3">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3">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3">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3">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3">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3">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3">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3">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3">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3">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3">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3">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3">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3">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3">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3">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3">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3">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3">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3">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3">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3">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3">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3">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3">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3">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3">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3">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3">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3">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3">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3">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3">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3">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3">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3">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3">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3">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3">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3">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3">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3">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3">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3">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3">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3">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3">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3">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3">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3">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3">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3">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3">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3">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3">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3">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3">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3">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3">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3">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3">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3">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3">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3">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3">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3">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3">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3">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3">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3">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3">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3">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3">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3">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3">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3">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3">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3">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3">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3">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3">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3">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3">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3">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3">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3">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3">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3">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3">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3">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3">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3">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3">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3">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3">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3">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3">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3">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3">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3">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3">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3">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3">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3">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3">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3">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3">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3">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3">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3">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3">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3">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3">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3">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3">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3">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3">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3">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3">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3">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3">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3">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3">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3">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3">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3">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3">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3">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3">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3">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3">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3">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3">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3">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3">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3">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3">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3">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3">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3">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3">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3">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3">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3">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3">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3">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3">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3">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3">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3">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3">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3">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3">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3">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3">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3">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3">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3">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3">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3">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3">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3">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3">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3">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3">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3">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3">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3">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3">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3">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3">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3">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3">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3">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3">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3">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3">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3">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3">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3">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3">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3">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3">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3">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3">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3">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3">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3">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3">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3">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3">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3">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3">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3">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3">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3">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3">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3">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3">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3">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3">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3">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3">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3">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3">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3">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3">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3">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3">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3">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3">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3">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3">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3">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3">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3">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3">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3">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3">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3">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3">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3">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3">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3">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3">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3">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3">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3">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3">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3">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3">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3">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3">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3">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3">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3">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3">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3">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3">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3">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3">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3">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3">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3">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3">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3">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3">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3">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3">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3">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3">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3">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3">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3">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3">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3">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3">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3">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3">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3">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3">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3">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3">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3">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3">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3">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3">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3">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3">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3">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3">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3">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3">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3">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3">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3">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3">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3">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3">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3">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3">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3">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3">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3">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3">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3">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3">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3">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3">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3">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3">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3">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3">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3">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3">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3">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3">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3">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3">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3">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3">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3">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3">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3">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3">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3">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3">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3">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3">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3">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3">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3">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3">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3">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3">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3">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3">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3">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3">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3">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3">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3">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3">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3">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3">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3">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3">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3">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3">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3">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3">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3">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3">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3">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3">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3">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3">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3">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3">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3">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3">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3">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3">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3">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3">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3">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3">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3">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3">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3">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3">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3">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3">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3">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3">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3">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3">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3">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3">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3">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3">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3">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3">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3">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3">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3">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3">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3">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3">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3">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3">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3">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3">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3">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3">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3">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3">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3">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3">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3">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3">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3">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3">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3">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3">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3">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3">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3">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3">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3">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3">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3">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3">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3">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3">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3">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3">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3">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3">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3">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3">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3">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3">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3">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3">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3">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3">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3">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3">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3">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3">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3">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3">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3">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3">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3">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3">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3">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3">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3">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3">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3">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3">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3">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3">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3">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3">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3">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3">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3">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3">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3">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3">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3">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3">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3">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3">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3">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3">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3">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3">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3">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3">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3">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3">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3">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3">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3">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3">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3">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3">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3">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3">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3">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3">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3">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3">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3">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3">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3">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3">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3">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3">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3">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3">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3">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3">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3">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3">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3">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3">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3">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3">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3">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3">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3">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3">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3">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3">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3">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3">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3">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3">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3">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3">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3">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3">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3">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3">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3">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3">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3">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3">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3">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3">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3">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3">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3">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3">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3">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3">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3">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3">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3">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3">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3">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3">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3">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3">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3">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3">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3">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3">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3">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3">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3">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3">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3">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3">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3">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3">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3">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3">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3">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3">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3">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3">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3">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3">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3">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3">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3">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3">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3">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3">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3">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3">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3">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3">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3">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3">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3">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3">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3">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3">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3">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3">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3">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3">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3">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3">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3">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3">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3">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3">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3">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3">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3">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3">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3">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3">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3">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3">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3">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3">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3">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3">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3">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3">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3">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3">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3">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3">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3">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3">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3">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3">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3">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3">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3">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3">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3">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3">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3">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3">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3">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3">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3">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3">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3">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3">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3">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3">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3">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3">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3">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3">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3">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3">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3">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3">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3">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3">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3">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3">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3">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3">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3">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3">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3">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3">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3">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3">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3">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3">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3">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3">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3">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3">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3">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3">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3">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3">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3">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3">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3">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3">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3">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3">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3">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3">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3">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3">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3">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3">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3">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3">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3">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3">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3">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3">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3">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3">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3">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3">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3">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3">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3">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3">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3">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3">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3">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3">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3">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3">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3">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3">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3">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3">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3">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3">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3">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3">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3">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3">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3">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3">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3">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3">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3">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3">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3">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3">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3">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3">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3">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3">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3">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3">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3">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3">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3">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3">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3">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3">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3">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3">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3">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3">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3">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3">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3">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3">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3">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3">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3">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3">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3">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3">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3">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3">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3">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3">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3">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3">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3">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3">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3">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3">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3">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3">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3">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3">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3">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3">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3">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3">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3">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3">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3">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3">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3">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3">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3">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3">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3">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3">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3">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3">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3">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3">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3">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3">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3">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3">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3">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3">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3">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3">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3">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3">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3">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3">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3">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3">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3">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3">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3">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3">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3">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3">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3">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3">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3">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3">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3">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3">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3">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3">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3">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3">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3">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3">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3">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3">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3">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3">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3">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3">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3">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3">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3">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3">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3">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3">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3">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3">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3">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3">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3">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3">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3">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3">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3">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3">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3">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3">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3">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3">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3">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3">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3">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3">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3">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3">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3">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3">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3">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3">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3">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3">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3">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3">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3">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3">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3">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3">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3">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3">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3">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3">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3">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3">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3">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3">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3">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3">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3">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3">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3">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3">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3">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3">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3">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3">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3">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3">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3">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3">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3">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3">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3">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3">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3">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3">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3">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3">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3">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3">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3">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3">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3">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3">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3">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3">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3">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3">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3">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3">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3">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3">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3">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3">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3">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3">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3">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3">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3">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3">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3">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3">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3">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3">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3">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3">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3">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3">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3">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3">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3">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3">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3">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3">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3">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3">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3">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3">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3">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3">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3">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3">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3">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3">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3">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3">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3">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3">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3">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3">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3">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3">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3">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3">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3">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3">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3">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3">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3">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3">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3">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3">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3">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3">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3">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3">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3">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3">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3">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3">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3">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3">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3">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3">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3">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3">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3">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3">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3">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3">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3">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3">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3">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3">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3">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3">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3">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3">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3">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3">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3">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3">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3">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3">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3">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3">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3">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3">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3">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3">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3">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3">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3">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3">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3">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3">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3">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3">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3">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3">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3">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3">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3">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3">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3">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3">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3">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3">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3">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3">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3">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3">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3">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3">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3">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3">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3">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3">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3">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3">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3">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3">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3">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3">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3">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3">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3">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3">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3">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3">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3">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3">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3">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3">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3">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3">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3">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3">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3">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3">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3">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3">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3">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3">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3">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3">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3">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3">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3">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3">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3">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3">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3">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3">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3">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3">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3">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3">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3">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3">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3">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3">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3">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3">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3">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3">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3">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3">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3">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3">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3">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3">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3">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3">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3">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3">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3">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3">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3">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3">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3">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3">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3">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3">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3">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3">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3">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3">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3">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3">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3">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3">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3">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3">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3">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3">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3">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3">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3">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3">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3">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3">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3">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3">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3">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3">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3">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3">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3">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3">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3">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3">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3">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3">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3">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3">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3">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3">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3">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3">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3">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3">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3">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3">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3">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3">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3">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3">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3">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3">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3">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3">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3">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3">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3">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3">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3">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3">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3">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3">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3">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3">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3">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3">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3">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3">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3">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3">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3">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3">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3">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3">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3">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3">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3">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3">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3">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3">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3">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3">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3">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3">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3">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3">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3">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3">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3">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3">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3">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3">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3">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3">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3">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3">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3">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3">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3">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3">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3">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3">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3">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3">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3">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3">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3">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3">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3">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3">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3">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3">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3">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3">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3">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3">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3">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3">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3">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3">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3">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3">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3">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3">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3">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3">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3">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3">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3">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3">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3">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3">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3">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3">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3">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3">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3">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3">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3">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3">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3">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3">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3">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3">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3">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3">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3">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3">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3">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3">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3">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3">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3">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3">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3">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3">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3">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3">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3">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3">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3">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3">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3">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3">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3">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3">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3">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3">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3">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3">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3">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3">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3">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3">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3">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3">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3">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3">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3">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3">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3">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3">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3">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3">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3">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3">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3">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3">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3">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3">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3">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3">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3">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3">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3">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3">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3">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3">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3">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3">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3">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3">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3">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3">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3">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3">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3">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3">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3">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3">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3">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3">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3">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3">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3">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3">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3">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3">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3">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3">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3">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3">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3">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3">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3">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3">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3">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3">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3">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3">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3">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3">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3">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3">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3">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3">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3">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3">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3">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3">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3">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3">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3">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3">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3">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3">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3">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3">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3">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3">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3">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3">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3">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3">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3">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3">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3">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3">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3">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3">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3">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3">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3">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3">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3">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3">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3">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3">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3">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3">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3">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3">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3">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3">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3">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3">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3">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3">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3">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3">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3">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3">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3">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3">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3">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3">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3">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3">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3">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3">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3">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3">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3">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3">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3">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3">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3">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3">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3">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3">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3">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3">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3">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3">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3">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3">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3">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3">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3">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3">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3">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3">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3">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3">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3">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3">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3">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3">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3">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3">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3">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3">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3">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3">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3">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3">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3">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3">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3">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3">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3">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3">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3">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3">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3">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3">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3">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3">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3">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3">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3">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3">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3">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3">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3">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3">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3">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3">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3">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3">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3">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3">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3">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3">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3">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3">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3">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3">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3">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3">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3">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3">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3">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3">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3">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3">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3">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3">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3">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3">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3">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3">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3">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3">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3">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3">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3">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3">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3">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3">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3">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3">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3">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3">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3">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3">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3">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3">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3">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3">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3">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3">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3">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3">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3">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3">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3">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3">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3">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3">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3">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3">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3">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3">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3">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3">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3">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3">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3">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3">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3">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3">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3">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3">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3">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3">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3">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3">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3">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3">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3">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3">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3">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3">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3">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3">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3">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3">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3">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3">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3">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3">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3">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3">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3">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3">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3">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3">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3">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3">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3">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3">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3">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3">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3">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3">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3">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3">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3">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3">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3">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3">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3">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3">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3">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3">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3">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3">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3">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3">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3">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3">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3">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3">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3">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3">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3">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3">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3">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3">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3">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3">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3">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3">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3">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3">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3">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3">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3">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3">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3">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3">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3">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3">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3">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3">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3">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3">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3">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3">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3">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3">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3">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3">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3">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3">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3">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3">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3">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3">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3">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3">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3">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3">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3">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3">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3">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3">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3">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3">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3">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3">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3">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3">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3">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3">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3">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3">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3">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3">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3">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3">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3">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3">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3">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3">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3">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3">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3">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3">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3">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3">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3">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3">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3">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3">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3">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3">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3">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3">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3">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3">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3">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3">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3">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3">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3">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3">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3">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3">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3">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3">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3">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3">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3">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3">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3">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3">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3">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3">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3">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3">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3">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3">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3">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3">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3">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3">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3">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3">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3">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3">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3">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3">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3">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3">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3">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3">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3">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3">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3">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3">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3">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3">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3">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3">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3">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3">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3">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3">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3">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3">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3">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3">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3">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3">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3">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3">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3">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3">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3">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3">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3">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3">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3">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3">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3">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3">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3">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3">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3">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3">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3">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3">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3">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3">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3">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3">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3">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3">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3">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3">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3">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3">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3">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3">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3">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3">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3">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3">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3">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3">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3">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3">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3">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3">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3">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3">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3">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3">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3">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3">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3">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3">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3">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3">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3">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3">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3">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3">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3">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3">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3">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3">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3">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3">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3">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3">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3">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3">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3">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3">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3">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3">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3">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3">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3">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3">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3">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3">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3">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3">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3">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3">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3">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3">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3">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3">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3">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3">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3">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3">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3">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3">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3">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3">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3">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3">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3">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3">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3">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3">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3">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3">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3">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3">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3">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3">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3">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3">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3">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3">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3">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3">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3">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3">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3">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3">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3">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3">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3">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3">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3">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3">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3">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3">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3">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3">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3">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3">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3">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3">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3">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3">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3">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3">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3">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3">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3">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3">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3">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3">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3">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3">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3">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3">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3">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3">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3">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3">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3">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3">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3">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3">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3">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3">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3">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3">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3">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3">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3">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3">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3">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3">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3">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3">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3">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3">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3">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3">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3">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3">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3">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3">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3">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3">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3">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3">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3">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3">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3">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3">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3">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3">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3">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3">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3">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3">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3">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3">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3">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3">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3">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3">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3">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3">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3">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3">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3">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3">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3">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3">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3">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3">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3">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3">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3">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3">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3">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3">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3">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3">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3">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3">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3">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3">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3">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3">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3">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3">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3">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3">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3">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3">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3">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3">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3">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3">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3">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3">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3">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3">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3">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3">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3">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3">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3">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3">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3">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3">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3">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3">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3">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3">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3">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3">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3">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3">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3">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3">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3">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3">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3">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3">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3">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3">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3">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3">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3">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3">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3">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3">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3">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3">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3">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3">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3">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3">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3">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3">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3">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3">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3">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3">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3">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3">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3">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3">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3">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3">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3">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3">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3">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3">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3">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3">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3">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3">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3">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3">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3">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3">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3">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3">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3">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3">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3">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3">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3">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3">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3">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3">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3">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3">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3">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3">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3">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3">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3">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3">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3">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3">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3">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3">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3">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3">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3">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3">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3">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3">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3">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3">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3">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3">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3">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3">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3">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3">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3">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3">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3">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3">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3">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3">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3">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3">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3">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3">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3">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3">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3">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3">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3">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3">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3">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3">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3">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3">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3">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3">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3">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3">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3">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3">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3">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3">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3">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3">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3">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3">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3">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3">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3">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3">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3">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3">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3">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3">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3">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3">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3">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3">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3">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3">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3">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3">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3">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3">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3">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3">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3">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3">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3">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3">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3">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3">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3">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3">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3">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3">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3">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3">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3">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3">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3">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3">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3">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3">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3">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3">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3">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3">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3">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3">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3">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3">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3">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3">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3">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3">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3">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3">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3">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3">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3">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3">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3">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3">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3">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3">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3">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3">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3">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3">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3">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3">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3">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3">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3">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3">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3">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3">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3">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3">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3">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3">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3">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3">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3">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3">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3">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3">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3">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3">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3">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3">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3">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3">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3">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3">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3">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3">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3">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3">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3">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3">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3">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3">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3">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3">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3">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3">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3">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3">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3">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3">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3">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3">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3">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3">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3">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3">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3">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3">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3">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3">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3">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3">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3">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3">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3">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3">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3">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3">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3">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3">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3">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3">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3">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3">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3">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3">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3">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3">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3">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3">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3">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3">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3">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3">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3">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3">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3">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3">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3">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3">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3">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3">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3">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3">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3">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3">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3">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3">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3">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3">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3">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3">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3">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3">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3">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3">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3">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3">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3">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3">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3">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3">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3">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3">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3">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3">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3">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3">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3">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3">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3">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3">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3">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3">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3">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3">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3">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3">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3">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3">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3">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3">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3">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3">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3">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3">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3">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3">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3">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3">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3">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3">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3">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3">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3">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3">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3">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3">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3">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3">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3">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3">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3">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3">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3">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3">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3">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3">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3">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3">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3">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3">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3">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3">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3">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3">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3">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3">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3">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3">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3">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3">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3">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3">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3">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3">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3">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3">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3">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3">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3">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3">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3">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3">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3">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3">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3">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3">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3">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3">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3">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3">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3">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3">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3">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3">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3">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3">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3">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3">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3">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3">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3">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3">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3">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3">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3">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3">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3">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3">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3">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3">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3">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3">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3">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3">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3">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3">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3">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3">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3">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3">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3">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3">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3">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3">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3">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3">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3">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3">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3">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3">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3">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3">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3">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3">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3">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3">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3">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3">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3">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3">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3">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3">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3">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3">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3">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3">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3">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3">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3">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3">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3">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3">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3">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3">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3">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3">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3">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3">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3">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3">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3">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3">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3">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3">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3">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3">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3">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3">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3">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3">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3">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3">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3">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3">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3">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3">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3">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3">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3">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3">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3">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3">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3">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3">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3">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3">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3">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3">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3">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3">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3">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3">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3">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3">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3">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3">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3">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3">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3">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3">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3">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3">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3">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3">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3">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3">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3">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3">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3">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3">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3">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3">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3">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3">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3">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3">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3">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3">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3">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3">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3">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3">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3">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3">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3">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3">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3">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3">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3">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3">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3">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3">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3">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3">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3">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3">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3">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3">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3">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3">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3">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3">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3">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3">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3">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3">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3">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3">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3">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3">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3">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3">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3">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3">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3">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3">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3">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3">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3">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3">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3">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3">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3">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3">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3">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3">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3">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3">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3">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3">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3">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3">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3">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3">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3">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3">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3">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3">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3">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3">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3">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3">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3">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3">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3">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3">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3">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3">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3">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3">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3">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3">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3">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3">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3">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3">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3">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3">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3">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3">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3">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3">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3">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3">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3">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3">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3">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3">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3">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3">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3">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3">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3">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3">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3">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3">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3">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3">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3">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3">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3">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3">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3">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3">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3">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3">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3">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3">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3">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3">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3">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3">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3">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3">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3">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3">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3">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3">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3">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3">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3">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3">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3">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3">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3">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3">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3">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3">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3">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3">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3">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3">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3">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3">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3">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3">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3">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3">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3">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3">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3">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3">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3">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3">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3">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3">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3">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3">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3">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3">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3">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3">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3">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3">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3">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3">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3">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3">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3">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3">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3">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3">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3">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3">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3">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3">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3">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3">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3">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3">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3">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3">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3">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3">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3">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3">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3">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3">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3">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3">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3">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3">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3">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3">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3">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3">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3">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3">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3">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3">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3">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3">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3">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3">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3">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3">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3">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3">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3">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3">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3">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3">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3">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3">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3">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3">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3">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3">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3">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3">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3">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3">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3">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3">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3">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3">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3">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3">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3">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3">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3">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3">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3">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3">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3">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3">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3">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3">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3">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3">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3">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3">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3">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3">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3">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3">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3">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3">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3">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3">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3">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3">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3">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3">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3">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3">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3">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3">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3">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3">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3">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3">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3">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3">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3">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3">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3">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3">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3">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3">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3">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3">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3">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3">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3">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3">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3">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3">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3">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3">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3">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3">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3">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3">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3">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3">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3">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3">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3">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3">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3">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3">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3">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3">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3">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3">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3">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3">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3">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3">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3">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3">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3">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3">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3">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3">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3">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3">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3">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3">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3">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3">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3">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3">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3">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3">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3">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3">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3">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3">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3">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3">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3">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3">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3">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3">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3">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3">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3">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3">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3">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3">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3">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3">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3">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3">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3">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3">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3">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3">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3">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3">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3">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3">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3">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3">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3">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3">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3">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3">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3">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3">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3">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3">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3">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3">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3">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3">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3">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3">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3">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3">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3">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3">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3">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3">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3">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3">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3">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3">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3">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3">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3">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3">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3">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3">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3">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3">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3">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3">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3">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3">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3">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3">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3">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3">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3">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3">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3">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3">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3">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3">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3">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3">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3">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3">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3">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3">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3">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3">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3">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3">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3">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3">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3">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3">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3">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3">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3">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3">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3">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3">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3">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3">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3">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3">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3">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3">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3">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3">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3">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3">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3">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3">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3">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3">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3">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3">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3">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3">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3">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3">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3">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3">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3">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3">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3">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3">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3">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3">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3">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3">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3">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3">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3">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3">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3">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3">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3">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3">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3">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3">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3">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3">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3">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3">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3">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3">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3">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3">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3">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3">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3">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3">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3">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3">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3">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3">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3">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3">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3">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3">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3">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3">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3">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3">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3">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3">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3">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3">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3">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3">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3">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3">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3">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3">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3">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3">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3">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3">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3">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3">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3">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3">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3">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3">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3">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3">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3">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3">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3">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3">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3">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3">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3">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3">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3">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3">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3">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3">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3">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3">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3">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3">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3">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3">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3">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3">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3">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3">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3">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3">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3">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3">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3">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3">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3">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3">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3">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3">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3">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3">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3">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3">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3">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3">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3">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3">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3">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3">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3">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3">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3">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3">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3">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3">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3">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3">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3">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3">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3">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3">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3">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3">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3">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3">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3">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3">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3">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3">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3">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3">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3">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3">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3">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3">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3">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3">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3">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3">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3">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3">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3">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3">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3">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3">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3">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3">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3">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3">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3">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3">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3">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3">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3">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3">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3">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3">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3">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3">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3">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3">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3">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3">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3">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3">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3">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3">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3">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3">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3">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3">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3">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3">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3">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3">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3">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3">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3">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3">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3">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3">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3">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3">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3">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3">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3">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3">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3">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3">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3">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3">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3">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3">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3">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3">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3">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3">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3">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3">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3">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3">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3">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3">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3">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3">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3">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3">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3">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3">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3">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3">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3">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3">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3">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3">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3">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3">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3">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3">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3">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3">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3">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3">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3">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3">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3">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3">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3">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3">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3">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3">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3">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3">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3">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3">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3">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3">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3">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3">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3">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3">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3">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3">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3">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3">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3">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3">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3">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3">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3">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3">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3">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3">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3">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3">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3">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3">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3">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3">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3">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3">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3">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3">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3">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3">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3">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3">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3">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3">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3">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3">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3">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3">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3">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3">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3">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3">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3">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3">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3">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3">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3">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3">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3">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3">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3">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3">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3">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3">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3">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3">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3">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3">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3">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3">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3">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3">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3">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3">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3">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3">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3">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3">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3">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3">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3">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3">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3">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3">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3">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3">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3">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3">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3">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3">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3">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3">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3">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3">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3">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3">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3">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3">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3">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3">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3">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3">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3">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3">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3">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3">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3">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3">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3">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3">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3">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3">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3">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3">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3">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3">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3">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3">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3">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3">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3">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3">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3">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3">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3">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3">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3">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3">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3">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3">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3">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3">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3">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3">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3">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3">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3">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3">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3">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3">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3">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3">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3">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3">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3">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3">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3">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3">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3">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3">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3">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3">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3">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3">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3">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3">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3">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3">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3">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3">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3">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3">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3">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3">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3">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3">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3">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3">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3">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3">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3">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3">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3">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3">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3">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3">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3">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3">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3">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3">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3">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3">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3">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3">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3">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3">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3">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3">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3">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3">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3">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3">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3">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3">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3">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3">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3">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3">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3">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3">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3">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3">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3">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3">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3">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3">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3">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3">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3">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3">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3">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3">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3">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3">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3">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3">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3">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3">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3">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3">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3">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3">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3">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3">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3">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3">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3">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3">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3">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3">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3">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3">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3">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3">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3">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3">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3">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3">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3">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3">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3">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3">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3">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3">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3">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3">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3">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3">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3">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3">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3">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3">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3">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3">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3">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3">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3">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3">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3">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3">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3">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3">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3">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3">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3">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3">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3">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3">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3">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3">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3">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3">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3">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3">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3">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3">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3">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3">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3">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3">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3">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3">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3">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3">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3">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3">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3">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3">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3">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3">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3">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3">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3">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3">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3">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3">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3">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3">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3">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3">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3">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3">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3">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3">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3">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3">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3">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3">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3">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3">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3">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3">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3">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3">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3">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3">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3">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3">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3">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3">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3">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3">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3">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3">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3">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3">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3">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3">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3">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3">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3">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3">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3">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3">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3">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3">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3">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3">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3">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3">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3">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3">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3">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3">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3">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3">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3">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3">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3">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3">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3">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3">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3">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3">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3">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3">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3">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3">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3">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3">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3">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3">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3">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3">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3">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3">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3">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3">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3">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3">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3">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3">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3">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3">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3">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3">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3">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3">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3">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3">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3">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3">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3">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3">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3">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3">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3">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3">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3">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3">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3">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3">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3">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3">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3">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3">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3">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3">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3">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3">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3">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3">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3">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3">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3">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3">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3">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3">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3">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3">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3">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3">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3">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3">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3">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3">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3">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3">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3">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3">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3">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3">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3">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3">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3">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3">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3">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3">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3">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3">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3">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3">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3">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3">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3">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3">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3">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3">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3">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3">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3">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3">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3">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3">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3">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3">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3">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3">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3">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3">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3">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3">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3">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3">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3">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3">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3">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3">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3">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3">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3">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3">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3">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3">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3">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3">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3">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3">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3">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3">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3">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3">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3">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3">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3">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3">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3">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3">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3">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3">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3">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3">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3">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3">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3">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3">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3">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3">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3">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3">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3">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3">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3">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3">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3">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3">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3">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3">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3">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3">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3">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3">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3">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3">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3">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3">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3">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3">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3">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3">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3">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3">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3">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3">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3">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3">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3">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3">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3">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3">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3">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3">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3">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3">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3">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3">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3">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3">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3">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3">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3">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3">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3">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3">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3">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3">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3">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3">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3">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3">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3">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3">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3">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3">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3">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3">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3">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3">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3">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3">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3">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3">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3">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3">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3">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3">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3">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3">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3">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3">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3">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3">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3">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3">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3">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3">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3">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3">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3">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3">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3">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3">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3">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3">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3">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3">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3">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3">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3">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3">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3">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3">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3">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3">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3">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3">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3">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3">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3">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3">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3">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3">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3">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3">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3">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3">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3">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3">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3">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3">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3">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3">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3">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3">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3">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3">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3">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3">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3">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3">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3">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3">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3">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3">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3">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3">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3">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3">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3">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3">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3">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3">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3">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3">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3">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3">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3">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3">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3">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3">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3">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3">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3">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3">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3">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3">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3">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3">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3">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3">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3">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3">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3">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3">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3">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3">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3">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3">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3">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3">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3">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3">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3">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3">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3">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3">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3">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3">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3">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3">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3">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3">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3">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3">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3">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3">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3">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3">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3">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3">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3">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3">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3">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3">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3">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3">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3">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3">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3">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3">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3">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3">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3">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3">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3">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3">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3">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3">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3">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3">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3">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3">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3">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3">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3">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3">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3">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3">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3">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3">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3">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3">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3">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3">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3">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3">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3">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3">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3">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3">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3">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3">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3">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3">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3">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3">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3">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3">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3">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3">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3">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3">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3">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3">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3">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3">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3">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3">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3">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3">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3">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3">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3">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3">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3">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3">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3">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3">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3">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3">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3">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3">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3">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3">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3">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3">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3">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3">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3">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3">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3">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3">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3">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3">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3">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3">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3">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3">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3">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3">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3">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3">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3">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3">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3">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3">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3">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3">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3">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3">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3">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3">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3">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3">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3">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3">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3">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3">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3">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3">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3">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3">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3">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3">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3">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3">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3">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3">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3">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3">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3">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3">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3">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3">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3">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3">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3">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3">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3">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3">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3">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3">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3">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3">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3">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3">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3">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3">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3">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3">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3">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3">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3">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3">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3">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3">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3">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3">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3">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3">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3">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3">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3">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3">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3">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3">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3">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3">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3">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3">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3">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3">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3">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3">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3">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3">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3">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3">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3">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3">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3">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3">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3">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3">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3">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3">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3">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3">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3">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3">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3">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3">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3">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3">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3">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3">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3">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3">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3">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3">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3">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3">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3">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3">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3">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3">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3">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3">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3">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3">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3">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3">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3">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3">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3">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3">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3">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3">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3">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3">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3">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3">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3">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3">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3">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3">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3">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3">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3">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3">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3">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3">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3">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3">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3">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3">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3">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3">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3">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3">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3">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3">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3">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3">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3">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3">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3">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3">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3">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3">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3">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3">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3">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3">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3">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3">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3">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3">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3">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3">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3">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3">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3">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3">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3">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3">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3">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3">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3">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3">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3">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3">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3">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3">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3">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3">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3">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3">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3">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3">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3">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3">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3">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3">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3">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3">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3">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3">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3">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3">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3">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3">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3">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3">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3">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3">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3">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3">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3">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3">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3">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3">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3">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3">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3">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3">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3">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3">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3">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3">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3">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3">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3">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3">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3">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3">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3">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3">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3">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3">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3">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3">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3">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3">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3">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3">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3">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3">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3">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3">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3">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3">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3">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3">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3">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3">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3">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3">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3">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3">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3">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3">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3">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3">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3">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3">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3">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3">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3">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3">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3">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3">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3">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3">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3">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3">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3">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3">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3">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3">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3">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3">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3">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3">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3">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3">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3">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3">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3">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3">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3">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3">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3">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3">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3">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3">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3">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3">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3">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3">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3">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3">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3">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3">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3">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3">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3">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3">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3">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3">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3">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3">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3">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3">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3">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3">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3">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3">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3">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3">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3">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3">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3">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3">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3">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3">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3">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3">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3">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3">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3">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3">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3">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3">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3">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3">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3">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3">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3">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3">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3">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3">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3">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3">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3">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3">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3">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3">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3">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3">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3">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3">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3">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3">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3">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3">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3">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3">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3">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3">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3">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3">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3">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3">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3">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3">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3">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3">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3">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3">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3">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3">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3">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3">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3">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3">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3">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3">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3">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3">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3">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3">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3">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3">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3">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3">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3">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3">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3">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3">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3">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3">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3">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3">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3">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3">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3">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3">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3">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3">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3">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3">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3">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3">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3">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3">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3">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3">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3">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3">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3">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3">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3">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3">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3">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3">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3">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3">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3">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3">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3">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3">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3">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3">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3">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3">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3">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3">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3">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3">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3">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3">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3">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3">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3">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3">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3">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3">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3">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3">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3">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3">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3">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3">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3">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3">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3">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3">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3">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3">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3">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3">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3">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3">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3">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3">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3">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3">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3">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3">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3">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3">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3">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3">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3">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3">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3">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3">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3">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3">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3">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3">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3">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3">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3">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3">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3">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3">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3">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3">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3">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3">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3">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3">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3">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3">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3">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3">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3">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3">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3">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3">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3">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3">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3">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3">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3">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3">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3">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3">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3">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3">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3">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3">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3">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3">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3">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3">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3">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3">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3">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3">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3">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3">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3">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3">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3">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3">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3">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3">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3">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3">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3">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3">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3">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3">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3">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3">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3">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3">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3">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3">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3">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3">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3">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3">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3">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3">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3">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3">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3">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3">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3">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3">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3">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3">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3">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3">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3">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3">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3">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3">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3">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3">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3">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3">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3">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3">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3">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3">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3">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3">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3">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3">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3">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3">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3">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3">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3">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3">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3">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3">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3">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3">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3">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3">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3">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3">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3">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3">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3">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3">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3">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3">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3">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3">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3">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3">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3">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3">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3">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3">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3">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3">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3">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3">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3">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3">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3">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3">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3">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3">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3">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3">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3">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3">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3">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3">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3">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3">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3">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3">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3">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3">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3">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3">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3">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3">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3">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3">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3">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3">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3">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3">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3">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3">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3">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3">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3">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3">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3">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3">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3">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3">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3">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3">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3">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3">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3">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3">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3">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3">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3">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3">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3">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3">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3">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3">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3">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3">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3">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3">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3">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3">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3">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3">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3">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3">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3">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3">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3">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3">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3">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3">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3">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3">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3">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3">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3">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3">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3">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3">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3">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3">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3">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3">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3">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3">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3">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3">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3">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3">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3">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3">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3">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3">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3">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3">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3">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3">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3">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3">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3">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3">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3">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3">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3">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3">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3">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3">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3">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3">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3">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3">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3">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3">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3">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3">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3">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3">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3">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3">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3">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3">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3">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3">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3">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3">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3">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3">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3">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3">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3">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3">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3">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3">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3">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3">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3">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3">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3">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3">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3">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3">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3">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3">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3">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3">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3">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3">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3">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3">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3">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3">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3">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3">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3">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3">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3">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3">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3">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3">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3">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3">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3">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3">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3">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3">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3">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3">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3">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3">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3">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3">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3">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3">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3">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3">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3">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3">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3">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3">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3">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3">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3">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3">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3">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3">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3">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3">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3">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3">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3">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3">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3">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3">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3">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3">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3">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3">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3">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3">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3">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3">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3">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3">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3">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3">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3">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3">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3">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3">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3">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3">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3">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3">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3">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3">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3">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3">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3">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3">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3">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3">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3">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3">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3">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3">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3">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3">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3">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3">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3">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3">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3">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3">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3">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3">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3">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3">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3">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3">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3">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3">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3">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3">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3">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3">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3">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3">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3">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3">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3">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3">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3">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3">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3">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3">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3">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3">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3">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3">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3">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3">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3">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3">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3">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3">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3">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3">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3">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3">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3">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3">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3">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3">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3">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3">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3">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3">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3">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3">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3">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3">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3">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3">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3">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3">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3">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3">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3">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3">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3">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3">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3">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3">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3">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3">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3">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3">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3">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3">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3">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3">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3">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3">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3">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3">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3">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3">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3">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3">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3">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3">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3">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3">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3">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3">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3">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3">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3">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3">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3">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3">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3">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3">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3">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3">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3">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3">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3">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3">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3">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3">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3">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3">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3">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3">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3">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3">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3">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3">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3">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3">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3">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3">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3">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3">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3">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3">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3">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3">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3">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3">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3">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3">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3">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3">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3">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3">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3">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3">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3">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3">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3">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3">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3">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3">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3">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3">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3">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3">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3">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3">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3">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3">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3">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3">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3">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3">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3">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3">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3">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3">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3">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3">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3">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3">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3">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3">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3">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3">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3">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3">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3">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3">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3">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3">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3">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3">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3">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3">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3">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3">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3">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3">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3">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3">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3">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3">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3">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3">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3">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3">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3">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3">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3">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3">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3">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3">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3">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3">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3">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3">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3">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3">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3">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3">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3">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3">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3">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3">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3">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3">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3">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3">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3">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3">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3">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3">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3">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3">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3">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3">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3">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3">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3">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3">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3">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3">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3">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3">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3">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3">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3">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3">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3">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3">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3">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3">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3">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3">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3">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3">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3">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3">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3">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3">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3">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3">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3">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3">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3">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3">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3">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3">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3">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3">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3">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3">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3">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3">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3">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3">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3">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3">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3">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3">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3">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3">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3">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3">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3">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3">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3">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3">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3">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3">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3">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3">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3">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3">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3">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3">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3">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3">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3">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3">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3">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3">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3">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3">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3">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3">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3">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3">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3">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3">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3">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3">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3">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3">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3">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3">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3">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3">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3">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3">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3">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3">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3">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3">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3">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3">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3">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3">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3">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3">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3">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3">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3">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3">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3">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3">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3">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3">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3">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3">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3">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3">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3">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3">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3">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3">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3">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3">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3">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3">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3">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3">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3">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3">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3">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3">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3">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3">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3">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3">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3">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3">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3">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3">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3">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3">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3">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3">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3">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3">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3">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3">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3">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3">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3">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3">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3">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3">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3">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3">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3">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3">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3">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3">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3">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3">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3">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3">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3">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3">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3">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3">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3">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3">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3">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3">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3">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3">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3">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3">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3">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3">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3">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3">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3">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3">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3">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3">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3">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3">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3">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3">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3">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3">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3">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3">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3">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3">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3">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3">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3">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3">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3">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3">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3">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3">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3">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3">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3">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3">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3">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3">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3">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3">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3">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3">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3">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3">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3">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3">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3">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3">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3">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3">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3">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3">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3">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3">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3">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3">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3">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3">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3">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3">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3">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3">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3">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3">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3">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3">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3">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3">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3">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3">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3">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3">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3">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3">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3">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3">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3">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3">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3">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3">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3">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3">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3">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3">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3">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3">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3">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3">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3">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3">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3">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3">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3">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3">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3">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3">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3">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3">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3">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3">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3">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3">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3">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3">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3">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3">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3">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3">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3">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3">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3">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3">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3">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3">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3">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3">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3">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3">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3">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3">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3">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3">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3">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3">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3">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3">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3">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3">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3">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3">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3">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3">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3">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3">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3">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3">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3">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3">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3">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3">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3">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3">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3">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3">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3">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3">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3">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3">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3">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3">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3">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3">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3">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3">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3">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3">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3">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3">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3">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3">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3">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3">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3">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3">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3">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3">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3">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3">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3">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3">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3">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3">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3">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3">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3">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3">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3">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3">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3">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3">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3">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3">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3">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3">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3">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3">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3">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3">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3">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3">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3">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3">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3">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3">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3">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3">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3">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3">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3">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3">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3">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3">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3">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3">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3">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3">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3">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3">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3">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3">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3">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3">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3">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3">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3">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3">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3">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3">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3">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3">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3">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3">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3">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3">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3">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3">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3">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3">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3">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3">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3">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3">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3">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3">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3">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3">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3">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3">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3">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3">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3">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3">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3">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3">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3">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3">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3">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3">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3">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3">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3">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3">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3">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3">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3">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3">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3">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3">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3">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3">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3">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3">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3">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3">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3">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3">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3">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3">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3">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3">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3">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3">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3">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3">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3">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3">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3">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3">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3">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3">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3">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3">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3">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3">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3">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3">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3">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3">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3">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3">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3">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3">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3">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3">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3">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3">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3">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3">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3">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3">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3">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3">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3">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3">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3">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3">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3">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3">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3">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3">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3">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3">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3">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3">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3">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3">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3">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3">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3">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3">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3">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3">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3">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3">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3">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3">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3">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3">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3">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3">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3">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3">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3">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3">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3">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3">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3">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3">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3">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3">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3">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3">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3">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3">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3">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3">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3">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3">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3">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3">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3">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3">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3">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3">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3">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3">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3">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3">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3">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3">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3">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3">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3">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3">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3">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3">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3">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3">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3">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3">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3">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3">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3">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3">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3">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3">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3">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3">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3">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3">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3">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3">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3">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3">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3">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3">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3">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3">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3">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3">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3">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3">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3">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3">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3">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3">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3">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3">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3">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3">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3">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3">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3">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3">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3">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3">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3">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3">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3">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3">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3">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3">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3">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3">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3">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3">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3">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3">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3">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3">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3">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3">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3">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3">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3">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3">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3">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3">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3">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3">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3">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3">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3">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3">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3">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3">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3">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3">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3">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3">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3">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3">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3">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3">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3">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3">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3">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994C5-5181-476B-A1D0-A9BFAFF3DF4F}">
  <dimension ref="A3:K10"/>
  <sheetViews>
    <sheetView workbookViewId="0">
      <selection activeCell="A3" sqref="A3:C8"/>
    </sheetView>
  </sheetViews>
  <sheetFormatPr defaultRowHeight="14.4" x14ac:dyDescent="0.3"/>
  <cols>
    <col min="1" max="1" width="12.44140625" bestFit="1" customWidth="1"/>
    <col min="2" max="2" width="11.21875" bestFit="1" customWidth="1"/>
    <col min="3" max="4" width="12" bestFit="1" customWidth="1"/>
    <col min="5" max="5" width="9.33203125" bestFit="1" customWidth="1"/>
    <col min="7" max="7" width="11.21875" bestFit="1" customWidth="1"/>
    <col min="8" max="8" width="12.33203125" bestFit="1" customWidth="1"/>
  </cols>
  <sheetData>
    <row r="3" spans="1:11" x14ac:dyDescent="0.3">
      <c r="A3" s="5" t="s">
        <v>10932</v>
      </c>
      <c r="B3" s="4" t="s">
        <v>10936</v>
      </c>
      <c r="C3" s="10" t="s">
        <v>10937</v>
      </c>
      <c r="F3" s="19" t="s">
        <v>13</v>
      </c>
      <c r="G3" s="4" t="s">
        <v>10939</v>
      </c>
      <c r="H3" s="19" t="s">
        <v>10938</v>
      </c>
    </row>
    <row r="4" spans="1:11" x14ac:dyDescent="0.3">
      <c r="A4" s="7" t="s">
        <v>105</v>
      </c>
      <c r="B4" s="17">
        <v>501239.89080000052</v>
      </c>
      <c r="C4" s="18">
        <v>39706.362499999967</v>
      </c>
      <c r="E4" s="16"/>
      <c r="F4" t="str">
        <f>A4</f>
        <v>Central</v>
      </c>
      <c r="G4" s="17">
        <v>501239.89080000052</v>
      </c>
      <c r="H4" s="16">
        <f>GETPIVOTDATA("Sum of Profit",$A$3,"Region",A4)</f>
        <v>39706.362499999967</v>
      </c>
    </row>
    <row r="5" spans="1:11" x14ac:dyDescent="0.3">
      <c r="A5" s="8" t="s">
        <v>148</v>
      </c>
      <c r="B5" s="11">
        <v>678781.2399999979</v>
      </c>
      <c r="C5" s="12">
        <v>91522.780000000261</v>
      </c>
      <c r="E5" s="16"/>
      <c r="F5" t="str">
        <f t="shared" ref="F5:F7" si="0">A5</f>
        <v>East</v>
      </c>
      <c r="G5" s="11">
        <v>678781.2399999979</v>
      </c>
      <c r="H5" s="16">
        <f>GETPIVOTDATA("Sum of Profit",$A$3,"Region",A5)</f>
        <v>91522.780000000261</v>
      </c>
    </row>
    <row r="6" spans="1:11" x14ac:dyDescent="0.3">
      <c r="A6" s="8" t="s">
        <v>30</v>
      </c>
      <c r="B6" s="11">
        <v>391721.90500000032</v>
      </c>
      <c r="C6" s="12">
        <v>46749.430300000058</v>
      </c>
      <c r="E6" s="16"/>
      <c r="F6" t="str">
        <f t="shared" si="0"/>
        <v>South</v>
      </c>
      <c r="G6" s="11">
        <v>391721.90500000032</v>
      </c>
      <c r="H6" s="16">
        <f t="shared" ref="H6:H7" si="1">GETPIVOTDATA("Sum of Profit",$A$3,"Region",A6)</f>
        <v>46749.430300000058</v>
      </c>
    </row>
    <row r="7" spans="1:11" x14ac:dyDescent="0.3">
      <c r="A7" s="8" t="s">
        <v>44</v>
      </c>
      <c r="B7" s="11">
        <v>725457.82450000057</v>
      </c>
      <c r="C7" s="12">
        <v>108418.44890000013</v>
      </c>
      <c r="E7" s="16"/>
      <c r="F7" t="str">
        <f t="shared" si="0"/>
        <v>West</v>
      </c>
      <c r="G7" s="11">
        <v>725457.82450000057</v>
      </c>
      <c r="H7" s="16">
        <f t="shared" si="1"/>
        <v>108418.44890000013</v>
      </c>
      <c r="K7" s="16"/>
    </row>
    <row r="8" spans="1:11" x14ac:dyDescent="0.3">
      <c r="A8" s="9" t="s">
        <v>10933</v>
      </c>
      <c r="B8" s="13">
        <v>2297200.8602999994</v>
      </c>
      <c r="C8" s="43">
        <v>286397.02170000039</v>
      </c>
      <c r="G8" s="13"/>
      <c r="K8" s="16"/>
    </row>
    <row r="9" spans="1:11" x14ac:dyDescent="0.3">
      <c r="K9" s="16"/>
    </row>
    <row r="10" spans="1:11" x14ac:dyDescent="0.3">
      <c r="K10" s="16"/>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5B5E2-1610-4A1F-B641-6D944EA4992C}">
  <dimension ref="B3:G14"/>
  <sheetViews>
    <sheetView zoomScale="78" zoomScaleNormal="115" workbookViewId="0">
      <selection activeCell="B4" sqref="B4:B13"/>
      <pivotSelection pane="bottomRight" showHeader="1" activeRow="3" activeCol="1" click="1" r:id="rId1">
        <pivotArea dataOnly="0" labelOnly="1" fieldPosition="0">
          <references count="1">
            <reference field="17" count="0"/>
          </references>
        </pivotArea>
      </pivotSelection>
    </sheetView>
  </sheetViews>
  <sheetFormatPr defaultRowHeight="14.4" x14ac:dyDescent="0.3"/>
  <cols>
    <col min="2" max="2" width="66.109375" bestFit="1" customWidth="1"/>
    <col min="3" max="3" width="11.21875" bestFit="1" customWidth="1"/>
    <col min="6" max="6" width="66.109375" bestFit="1" customWidth="1"/>
  </cols>
  <sheetData>
    <row r="3" spans="2:7" x14ac:dyDescent="0.3">
      <c r="B3" s="5" t="s">
        <v>10932</v>
      </c>
      <c r="C3" s="6" t="s">
        <v>10936</v>
      </c>
      <c r="F3" t="s">
        <v>10940</v>
      </c>
      <c r="G3" t="s">
        <v>18</v>
      </c>
    </row>
    <row r="4" spans="2:7" x14ac:dyDescent="0.3">
      <c r="B4" s="7" t="s">
        <v>5740</v>
      </c>
      <c r="C4" s="6">
        <v>61599.824000000001</v>
      </c>
      <c r="F4" t="str">
        <f>B4</f>
        <v>Canon imageCLASS 2200 Advanced Copier</v>
      </c>
      <c r="G4" s="16">
        <f>GETPIVOTDATA("Sales",$B$3,"Product Name",B4)</f>
        <v>61599.824000000001</v>
      </c>
    </row>
    <row r="5" spans="2:7" x14ac:dyDescent="0.3">
      <c r="B5" s="8" t="s">
        <v>1743</v>
      </c>
      <c r="C5" s="44">
        <v>27453.383999999998</v>
      </c>
      <c r="F5" t="str">
        <f t="shared" ref="F5:F13" si="0">B5</f>
        <v>Fellowes PB500 Electric Punch Plastic Comb Binding Machine with Manual Bind</v>
      </c>
      <c r="G5" s="16">
        <f t="shared" ref="G5:G13" si="1">GETPIVOTDATA("Sales",$B$3,"Product Name",B5)</f>
        <v>27453.383999999998</v>
      </c>
    </row>
    <row r="6" spans="2:7" x14ac:dyDescent="0.3">
      <c r="B6" s="8" t="s">
        <v>5844</v>
      </c>
      <c r="C6" s="44">
        <v>22638.48</v>
      </c>
      <c r="F6" t="str">
        <f t="shared" si="0"/>
        <v>Cisco TelePresence System EX90 Videoconferencing Unit</v>
      </c>
      <c r="G6" s="16">
        <f t="shared" si="1"/>
        <v>22638.48</v>
      </c>
    </row>
    <row r="7" spans="2:7" x14ac:dyDescent="0.3">
      <c r="B7" s="8" t="s">
        <v>1873</v>
      </c>
      <c r="C7" s="44">
        <v>21870.576000000001</v>
      </c>
      <c r="F7" t="str">
        <f t="shared" si="0"/>
        <v>HON 5400 Series Task Chairs for Big and Tall</v>
      </c>
      <c r="G7" s="16">
        <f t="shared" si="1"/>
        <v>21870.576000000001</v>
      </c>
    </row>
    <row r="8" spans="2:7" x14ac:dyDescent="0.3">
      <c r="B8" s="8" t="s">
        <v>4719</v>
      </c>
      <c r="C8" s="44">
        <v>19823.479000000003</v>
      </c>
      <c r="F8" t="str">
        <f t="shared" si="0"/>
        <v>GBC DocuBind TL300 Electric Binding System</v>
      </c>
      <c r="G8" s="16">
        <f t="shared" si="1"/>
        <v>19823.479000000003</v>
      </c>
    </row>
    <row r="9" spans="2:7" x14ac:dyDescent="0.3">
      <c r="B9" s="8" t="s">
        <v>2692</v>
      </c>
      <c r="C9" s="44">
        <v>19024.5</v>
      </c>
      <c r="F9" t="str">
        <f t="shared" si="0"/>
        <v>GBC Ibimaster 500 Manual ProClick Binding System</v>
      </c>
      <c r="G9" s="16">
        <f t="shared" si="1"/>
        <v>19024.5</v>
      </c>
    </row>
    <row r="10" spans="2:7" x14ac:dyDescent="0.3">
      <c r="B10" s="8" t="s">
        <v>1217</v>
      </c>
      <c r="C10" s="44">
        <v>18839.686000000002</v>
      </c>
      <c r="F10" t="str">
        <f t="shared" si="0"/>
        <v>Hewlett Packard LaserJet 3310 Copier</v>
      </c>
      <c r="G10" s="16">
        <f t="shared" si="1"/>
        <v>18839.686000000002</v>
      </c>
    </row>
    <row r="11" spans="2:7" x14ac:dyDescent="0.3">
      <c r="B11" s="8" t="s">
        <v>7234</v>
      </c>
      <c r="C11" s="44">
        <v>18374.895</v>
      </c>
      <c r="F11" t="str">
        <f t="shared" si="0"/>
        <v>HP Designjet T520 Inkjet Large Format Printer - 24" Color</v>
      </c>
      <c r="G11" s="16">
        <f t="shared" si="1"/>
        <v>18374.895</v>
      </c>
    </row>
    <row r="12" spans="2:7" x14ac:dyDescent="0.3">
      <c r="B12" s="8" t="s">
        <v>1256</v>
      </c>
      <c r="C12" s="44">
        <v>17965.067999999999</v>
      </c>
      <c r="F12" t="str">
        <f t="shared" si="0"/>
        <v>GBC DocuBind P400 Electric Binding System</v>
      </c>
      <c r="G12" s="16">
        <f t="shared" si="1"/>
        <v>17965.067999999999</v>
      </c>
    </row>
    <row r="13" spans="2:7" x14ac:dyDescent="0.3">
      <c r="B13" s="8" t="s">
        <v>5591</v>
      </c>
      <c r="C13" s="44">
        <v>17030.311999999998</v>
      </c>
      <c r="F13" t="str">
        <f t="shared" si="0"/>
        <v>High Speed Automatic Electric Letter Opener</v>
      </c>
      <c r="G13" s="16">
        <f t="shared" si="1"/>
        <v>17030.311999999998</v>
      </c>
    </row>
    <row r="14" spans="2:7" x14ac:dyDescent="0.3">
      <c r="B14" s="9" t="s">
        <v>10933</v>
      </c>
      <c r="C14" s="45">
        <v>244620.204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E3B24-DDFD-4654-80CC-9E703735B285}">
  <dimension ref="B2:P20"/>
  <sheetViews>
    <sheetView workbookViewId="0">
      <selection activeCell="P9" sqref="P9"/>
    </sheetView>
  </sheetViews>
  <sheetFormatPr defaultRowHeight="14.4" x14ac:dyDescent="0.3"/>
  <cols>
    <col min="2" max="2" width="12.44140625" bestFit="1" customWidth="1"/>
    <col min="3" max="3" width="18.88671875" bestFit="1" customWidth="1"/>
    <col min="5" max="5" width="12.44140625" bestFit="1" customWidth="1"/>
    <col min="6" max="6" width="11.6640625" bestFit="1" customWidth="1"/>
    <col min="8" max="8" width="12.44140625" bestFit="1" customWidth="1"/>
    <col min="9" max="9" width="14.21875" bestFit="1" customWidth="1"/>
    <col min="12" max="12" width="12.44140625" bestFit="1" customWidth="1"/>
    <col min="13" max="13" width="15.5546875" bestFit="1" customWidth="1"/>
    <col min="15" max="15" width="12.44140625" bestFit="1" customWidth="1"/>
    <col min="16" max="17" width="18" bestFit="1" customWidth="1"/>
  </cols>
  <sheetData>
    <row r="2" spans="2:16" x14ac:dyDescent="0.3">
      <c r="B2" s="5" t="s">
        <v>10932</v>
      </c>
      <c r="C2" s="6" t="s">
        <v>10936</v>
      </c>
      <c r="E2" s="5" t="s">
        <v>10932</v>
      </c>
      <c r="F2" s="6" t="s">
        <v>10937</v>
      </c>
    </row>
    <row r="3" spans="2:16" x14ac:dyDescent="0.3">
      <c r="B3" s="7" t="s">
        <v>10934</v>
      </c>
      <c r="C3" s="14">
        <v>484247.49810000096</v>
      </c>
      <c r="E3" s="7" t="s">
        <v>10934</v>
      </c>
      <c r="F3" s="14">
        <v>49543.974100000007</v>
      </c>
      <c r="H3" s="5" t="s">
        <v>10932</v>
      </c>
      <c r="I3" s="6" t="s">
        <v>10943</v>
      </c>
      <c r="L3" s="5" t="s">
        <v>10932</v>
      </c>
      <c r="M3" s="6" t="s">
        <v>10945</v>
      </c>
      <c r="O3" s="5" t="s">
        <v>10932</v>
      </c>
      <c r="P3" s="6" t="s">
        <v>10949</v>
      </c>
    </row>
    <row r="4" spans="2:16" x14ac:dyDescent="0.3">
      <c r="B4" s="7" t="s">
        <v>10964</v>
      </c>
      <c r="C4" s="14">
        <v>470532.50899999985</v>
      </c>
      <c r="E4" s="7" t="s">
        <v>10964</v>
      </c>
      <c r="F4" s="14">
        <v>61618.603700000051</v>
      </c>
      <c r="H4" s="7" t="s">
        <v>10934</v>
      </c>
      <c r="I4" s="14">
        <v>7581</v>
      </c>
      <c r="L4" s="7" t="s">
        <v>10934</v>
      </c>
      <c r="M4" s="6">
        <v>1993</v>
      </c>
      <c r="O4" s="7" t="s">
        <v>10934</v>
      </c>
      <c r="P4" s="6">
        <v>0.10231126499236715</v>
      </c>
    </row>
    <row r="5" spans="2:16" x14ac:dyDescent="0.3">
      <c r="B5" s="7" t="s">
        <v>10935</v>
      </c>
      <c r="C5" s="14">
        <v>608473.83000000066</v>
      </c>
      <c r="E5" s="7" t="s">
        <v>10935</v>
      </c>
      <c r="F5" s="14">
        <v>81726.930800000177</v>
      </c>
      <c r="H5" s="7" t="s">
        <v>10964</v>
      </c>
      <c r="I5" s="14">
        <v>7979</v>
      </c>
      <c r="L5" s="7" t="s">
        <v>10964</v>
      </c>
      <c r="M5" s="6">
        <v>2102</v>
      </c>
      <c r="O5" s="7" t="s">
        <v>10964</v>
      </c>
      <c r="P5" s="6">
        <v>0.13095504034557592</v>
      </c>
    </row>
    <row r="6" spans="2:16" x14ac:dyDescent="0.3">
      <c r="B6" s="7" t="s">
        <v>10966</v>
      </c>
      <c r="C6" s="14">
        <v>733947.0231999997</v>
      </c>
      <c r="E6" s="7" t="s">
        <v>10966</v>
      </c>
      <c r="F6" s="14">
        <v>93507.513099999967</v>
      </c>
      <c r="H6" s="7" t="s">
        <v>10935</v>
      </c>
      <c r="I6" s="14">
        <v>9810</v>
      </c>
      <c r="L6" s="7" t="s">
        <v>10935</v>
      </c>
      <c r="M6" s="6">
        <v>2580</v>
      </c>
      <c r="O6" s="7" t="s">
        <v>10935</v>
      </c>
      <c r="P6" s="6">
        <v>0.13431461924993568</v>
      </c>
    </row>
    <row r="7" spans="2:16" x14ac:dyDescent="0.3">
      <c r="B7" s="23" t="s">
        <v>10933</v>
      </c>
      <c r="C7" s="24">
        <v>2297200.8603000012</v>
      </c>
      <c r="E7" s="9" t="s">
        <v>10933</v>
      </c>
      <c r="F7" s="22">
        <v>286397.02170000022</v>
      </c>
      <c r="H7" s="7" t="s">
        <v>10966</v>
      </c>
      <c r="I7" s="14">
        <v>12503</v>
      </c>
      <c r="L7" s="7" t="s">
        <v>10966</v>
      </c>
      <c r="M7" s="6">
        <v>3319</v>
      </c>
      <c r="O7" s="7" t="s">
        <v>10966</v>
      </c>
      <c r="P7" s="6">
        <v>0.12740362743390987</v>
      </c>
    </row>
    <row r="8" spans="2:16" x14ac:dyDescent="0.3">
      <c r="F8" s="22">
        <v>286397.02169999998</v>
      </c>
      <c r="H8" s="9" t="s">
        <v>10933</v>
      </c>
      <c r="I8" s="22">
        <v>37873</v>
      </c>
      <c r="L8" s="9" t="s">
        <v>10933</v>
      </c>
      <c r="M8" s="45">
        <v>9994</v>
      </c>
      <c r="O8" s="9" t="s">
        <v>10933</v>
      </c>
      <c r="P8" s="45">
        <v>0.12467217240315866</v>
      </c>
    </row>
    <row r="9" spans="2:16" x14ac:dyDescent="0.3">
      <c r="B9" s="25" t="s">
        <v>10941</v>
      </c>
      <c r="E9" s="25" t="s">
        <v>10942</v>
      </c>
      <c r="I9" s="31">
        <v>37873</v>
      </c>
      <c r="M9" s="31">
        <v>9994</v>
      </c>
      <c r="P9" s="33">
        <v>0.124672172403159</v>
      </c>
    </row>
    <row r="10" spans="2:16" x14ac:dyDescent="0.3">
      <c r="H10" s="25" t="s">
        <v>10944</v>
      </c>
      <c r="L10" s="25" t="s">
        <v>10946</v>
      </c>
    </row>
    <row r="14" spans="2:16" x14ac:dyDescent="0.3">
      <c r="B14" s="5" t="s">
        <v>10932</v>
      </c>
      <c r="C14" s="6" t="s">
        <v>10948</v>
      </c>
    </row>
    <row r="15" spans="2:16" x14ac:dyDescent="0.3">
      <c r="B15" s="7" t="s">
        <v>10934</v>
      </c>
      <c r="C15" s="6">
        <v>1993</v>
      </c>
    </row>
    <row r="16" spans="2:16" x14ac:dyDescent="0.3">
      <c r="B16" s="7" t="s">
        <v>10964</v>
      </c>
      <c r="C16" s="6">
        <v>2102</v>
      </c>
    </row>
    <row r="17" spans="2:15" x14ac:dyDescent="0.3">
      <c r="B17" s="7" t="s">
        <v>10935</v>
      </c>
      <c r="C17" s="6">
        <v>2580</v>
      </c>
    </row>
    <row r="18" spans="2:15" x14ac:dyDescent="0.3">
      <c r="B18" s="7" t="s">
        <v>10966</v>
      </c>
      <c r="C18" s="6">
        <v>3319</v>
      </c>
      <c r="O18" s="25" t="s">
        <v>10947</v>
      </c>
    </row>
    <row r="19" spans="2:15" x14ac:dyDescent="0.3">
      <c r="B19" s="23" t="s">
        <v>10933</v>
      </c>
      <c r="C19" s="47">
        <v>9994</v>
      </c>
    </row>
    <row r="20" spans="2:15" x14ac:dyDescent="0.3">
      <c r="C20" s="32">
        <v>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C62A9-27CA-4FB5-B642-8C0E012791B8}">
  <dimension ref="A3:C7"/>
  <sheetViews>
    <sheetView zoomScaleNormal="100" workbookViewId="0">
      <selection activeCell="R10" sqref="R10"/>
    </sheetView>
  </sheetViews>
  <sheetFormatPr defaultRowHeight="14.4" x14ac:dyDescent="0.3"/>
  <cols>
    <col min="1" max="1" width="13.109375" bestFit="1" customWidth="1"/>
    <col min="2" max="2" width="11.21875" bestFit="1" customWidth="1"/>
    <col min="3" max="3" width="13.109375" bestFit="1" customWidth="1"/>
    <col min="5" max="5" width="8.88671875" customWidth="1"/>
  </cols>
  <sheetData>
    <row r="3" spans="1:3" x14ac:dyDescent="0.3">
      <c r="A3" s="5" t="s">
        <v>10932</v>
      </c>
      <c r="B3" s="6" t="s">
        <v>10936</v>
      </c>
    </row>
    <row r="4" spans="1:3" x14ac:dyDescent="0.3">
      <c r="A4" s="7" t="s">
        <v>32</v>
      </c>
      <c r="B4" s="14">
        <v>741999.79529999977</v>
      </c>
      <c r="C4" s="35">
        <f>GETPIVOTDATA("Sales",$A$3,"Category","Furniture")/GETPIVOTDATA("Sales",$A$3)</f>
        <v>0.32300170530281774</v>
      </c>
    </row>
    <row r="5" spans="1:3" x14ac:dyDescent="0.3">
      <c r="A5" s="8" t="s">
        <v>46</v>
      </c>
      <c r="B5" s="15">
        <v>719047.03200000292</v>
      </c>
      <c r="C5" s="35">
        <f>GETPIVOTDATA("Sales",$A$3,"Category","Office Supplies")/GETPIVOTDATA("Sales",$A$3)</f>
        <v>0.31301008302169103</v>
      </c>
    </row>
    <row r="6" spans="1:3" x14ac:dyDescent="0.3">
      <c r="A6" s="8" t="s">
        <v>71</v>
      </c>
      <c r="B6" s="15">
        <v>836154.03299999656</v>
      </c>
      <c r="C6" s="35">
        <f>GETPIVOTDATA("Sales",$A$3,"Category","Technology")/GETPIVOTDATA("Sales",$A$3)</f>
        <v>0.36398821167549117</v>
      </c>
    </row>
    <row r="7" spans="1:3" x14ac:dyDescent="0.3">
      <c r="A7" s="9" t="s">
        <v>10933</v>
      </c>
      <c r="B7" s="22">
        <v>2297200.8602999994</v>
      </c>
      <c r="C7" s="35"/>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E7968-EACA-42C8-A384-0AFBF1B2D396}">
  <dimension ref="B2:F56"/>
  <sheetViews>
    <sheetView topLeftCell="D1" workbookViewId="0">
      <selection activeCell="P20" sqref="P20"/>
    </sheetView>
  </sheetViews>
  <sheetFormatPr defaultRowHeight="14.4" x14ac:dyDescent="0.3"/>
  <cols>
    <col min="2" max="2" width="17.33203125" bestFit="1" customWidth="1"/>
    <col min="3" max="3" width="12" bestFit="1" customWidth="1"/>
    <col min="4" max="4" width="10.6640625" bestFit="1" customWidth="1"/>
    <col min="5" max="5" width="17.6640625" bestFit="1" customWidth="1"/>
    <col min="6" max="6" width="11.44140625" bestFit="1" customWidth="1"/>
  </cols>
  <sheetData>
    <row r="2" spans="2:6" x14ac:dyDescent="0.3">
      <c r="E2" t="s">
        <v>10962</v>
      </c>
      <c r="F2" t="s">
        <v>10963</v>
      </c>
    </row>
    <row r="3" spans="2:6" x14ac:dyDescent="0.3">
      <c r="D3" s="20"/>
      <c r="E3" s="21" t="str">
        <f>B7</f>
        <v>Alabama</v>
      </c>
      <c r="F3">
        <f>GETPIVOTDATA("Sales",$B$6,"State",B7)</f>
        <v>19510.639999999992</v>
      </c>
    </row>
    <row r="4" spans="2:6" x14ac:dyDescent="0.3">
      <c r="E4" s="21" t="str">
        <f t="shared" ref="E4:E51" si="0">B8</f>
        <v>Arizona</v>
      </c>
      <c r="F4">
        <f t="shared" ref="F4:F51" si="1">GETPIVOTDATA("Sales",$B$6,"State",B8)</f>
        <v>35282.000999999997</v>
      </c>
    </row>
    <row r="5" spans="2:6" x14ac:dyDescent="0.3">
      <c r="E5" s="21" t="str">
        <f t="shared" si="0"/>
        <v>Arkansas</v>
      </c>
      <c r="F5">
        <f t="shared" si="1"/>
        <v>11678.129999999997</v>
      </c>
    </row>
    <row r="6" spans="2:6" x14ac:dyDescent="0.3">
      <c r="B6" s="5" t="s">
        <v>10932</v>
      </c>
      <c r="C6" s="6" t="s">
        <v>10936</v>
      </c>
      <c r="E6" s="21" t="str">
        <f t="shared" si="0"/>
        <v>California</v>
      </c>
      <c r="F6">
        <f t="shared" si="1"/>
        <v>457687.63150000101</v>
      </c>
    </row>
    <row r="7" spans="2:6" x14ac:dyDescent="0.3">
      <c r="B7" s="7" t="s">
        <v>358</v>
      </c>
      <c r="C7" s="6">
        <v>19510.639999999992</v>
      </c>
      <c r="E7" s="21" t="str">
        <f t="shared" si="0"/>
        <v>Colorado</v>
      </c>
      <c r="F7">
        <f t="shared" si="1"/>
        <v>32108.117999999995</v>
      </c>
    </row>
    <row r="8" spans="2:6" x14ac:dyDescent="0.3">
      <c r="B8" s="8" t="s">
        <v>310</v>
      </c>
      <c r="C8" s="44">
        <v>35282.000999999997</v>
      </c>
      <c r="E8" s="21" t="str">
        <f t="shared" si="0"/>
        <v>Connecticut</v>
      </c>
      <c r="F8">
        <f t="shared" si="1"/>
        <v>13384.356999999996</v>
      </c>
    </row>
    <row r="9" spans="2:6" x14ac:dyDescent="0.3">
      <c r="B9" s="8" t="s">
        <v>1707</v>
      </c>
      <c r="C9" s="44">
        <v>11678.129999999997</v>
      </c>
      <c r="E9" s="21" t="str">
        <f t="shared" si="0"/>
        <v>Delaware</v>
      </c>
      <c r="F9">
        <f t="shared" si="1"/>
        <v>27451.068999999992</v>
      </c>
    </row>
    <row r="10" spans="2:6" x14ac:dyDescent="0.3">
      <c r="B10" s="8" t="s">
        <v>43</v>
      </c>
      <c r="C10" s="44">
        <v>457687.63150000101</v>
      </c>
      <c r="E10" s="21" t="str">
        <f t="shared" si="0"/>
        <v>District of Columbia</v>
      </c>
      <c r="F10">
        <f t="shared" si="1"/>
        <v>2865.0199999999995</v>
      </c>
    </row>
    <row r="11" spans="2:6" x14ac:dyDescent="0.3">
      <c r="B11" s="8" t="s">
        <v>457</v>
      </c>
      <c r="C11" s="44">
        <v>32108.117999999995</v>
      </c>
      <c r="E11" s="21" t="str">
        <f t="shared" si="0"/>
        <v>Florida</v>
      </c>
      <c r="F11">
        <f t="shared" si="1"/>
        <v>89473.707999999999</v>
      </c>
    </row>
    <row r="12" spans="2:6" x14ac:dyDescent="0.3">
      <c r="B12" s="8" t="s">
        <v>747</v>
      </c>
      <c r="C12" s="44">
        <v>13384.356999999996</v>
      </c>
      <c r="E12" s="21" t="str">
        <f t="shared" si="0"/>
        <v>Georgia</v>
      </c>
      <c r="F12">
        <f t="shared" si="1"/>
        <v>49095.840000000004</v>
      </c>
    </row>
    <row r="13" spans="2:6" x14ac:dyDescent="0.3">
      <c r="B13" s="8" t="s">
        <v>245</v>
      </c>
      <c r="C13" s="44">
        <v>27451.068999999992</v>
      </c>
      <c r="E13" s="21" t="str">
        <f t="shared" si="0"/>
        <v>Idaho</v>
      </c>
      <c r="F13">
        <f t="shared" si="1"/>
        <v>4382.4860000000017</v>
      </c>
    </row>
    <row r="14" spans="2:6" x14ac:dyDescent="0.3">
      <c r="B14" s="8" t="s">
        <v>3034</v>
      </c>
      <c r="C14" s="44">
        <v>2865.0199999999995</v>
      </c>
      <c r="E14" s="21" t="str">
        <f t="shared" si="0"/>
        <v>Illinois</v>
      </c>
      <c r="F14">
        <f t="shared" si="1"/>
        <v>80166.10099999985</v>
      </c>
    </row>
    <row r="15" spans="2:6" x14ac:dyDescent="0.3">
      <c r="B15" s="8" t="s">
        <v>54</v>
      </c>
      <c r="C15" s="44">
        <v>89473.707999999999</v>
      </c>
      <c r="E15" s="21" t="str">
        <f t="shared" si="0"/>
        <v>Indiana</v>
      </c>
      <c r="F15">
        <f t="shared" si="1"/>
        <v>53555.360000000001</v>
      </c>
    </row>
    <row r="16" spans="2:6" x14ac:dyDescent="0.3">
      <c r="B16" s="8" t="s">
        <v>1272</v>
      </c>
      <c r="C16" s="44">
        <v>49095.840000000004</v>
      </c>
      <c r="E16" s="21" t="str">
        <f t="shared" si="0"/>
        <v>Iowa</v>
      </c>
      <c r="F16">
        <f t="shared" si="1"/>
        <v>4579.7599999999993</v>
      </c>
    </row>
    <row r="17" spans="2:6" x14ac:dyDescent="0.3">
      <c r="B17" s="8" t="s">
        <v>6260</v>
      </c>
      <c r="C17" s="44">
        <v>4382.4860000000017</v>
      </c>
      <c r="E17" s="21" t="str">
        <f t="shared" si="0"/>
        <v>Kansas</v>
      </c>
      <c r="F17">
        <f t="shared" si="1"/>
        <v>2914.31</v>
      </c>
    </row>
    <row r="18" spans="2:6" x14ac:dyDescent="0.3">
      <c r="B18" s="8" t="s">
        <v>211</v>
      </c>
      <c r="C18" s="44">
        <v>80166.10099999985</v>
      </c>
      <c r="E18" s="21" t="str">
        <f t="shared" si="0"/>
        <v>Kentucky</v>
      </c>
      <c r="F18">
        <f t="shared" si="1"/>
        <v>36591.749999999971</v>
      </c>
    </row>
    <row r="19" spans="2:6" x14ac:dyDescent="0.3">
      <c r="B19" s="8" t="s">
        <v>254</v>
      </c>
      <c r="C19" s="44">
        <v>53555.360000000001</v>
      </c>
      <c r="E19" s="21" t="str">
        <f t="shared" si="0"/>
        <v>Louisiana</v>
      </c>
      <c r="F19">
        <f t="shared" si="1"/>
        <v>9217.0299999999988</v>
      </c>
    </row>
    <row r="20" spans="2:6" x14ac:dyDescent="0.3">
      <c r="B20" s="8" t="s">
        <v>489</v>
      </c>
      <c r="C20" s="44">
        <v>4579.7599999999993</v>
      </c>
      <c r="E20" s="21" t="str">
        <f t="shared" si="0"/>
        <v>Maine</v>
      </c>
      <c r="F20">
        <f t="shared" si="1"/>
        <v>1270.53</v>
      </c>
    </row>
    <row r="21" spans="2:6" x14ac:dyDescent="0.3">
      <c r="B21" s="8" t="s">
        <v>4530</v>
      </c>
      <c r="C21" s="44">
        <v>2914.31</v>
      </c>
      <c r="E21" s="21" t="str">
        <f t="shared" si="0"/>
        <v>Maryland</v>
      </c>
      <c r="F21">
        <f t="shared" si="1"/>
        <v>23705.523000000005</v>
      </c>
    </row>
    <row r="22" spans="2:6" x14ac:dyDescent="0.3">
      <c r="B22" s="8" t="s">
        <v>29</v>
      </c>
      <c r="C22" s="44">
        <v>36591.749999999971</v>
      </c>
      <c r="E22" s="21" t="str">
        <f t="shared" si="0"/>
        <v>Massachusetts</v>
      </c>
      <c r="F22">
        <f t="shared" si="1"/>
        <v>28634.43399999999</v>
      </c>
    </row>
    <row r="23" spans="2:6" x14ac:dyDescent="0.3">
      <c r="B23" s="8" t="s">
        <v>736</v>
      </c>
      <c r="C23" s="44">
        <v>9217.0299999999988</v>
      </c>
      <c r="E23" s="21" t="str">
        <f t="shared" si="0"/>
        <v>Michigan</v>
      </c>
      <c r="F23">
        <f t="shared" si="1"/>
        <v>76269.614000000016</v>
      </c>
    </row>
    <row r="24" spans="2:6" x14ac:dyDescent="0.3">
      <c r="B24" s="8" t="s">
        <v>5235</v>
      </c>
      <c r="C24" s="44">
        <v>1270.53</v>
      </c>
      <c r="E24" s="21" t="str">
        <f t="shared" si="0"/>
        <v>Minnesota</v>
      </c>
      <c r="F24">
        <f t="shared" si="1"/>
        <v>29863.149999999994</v>
      </c>
    </row>
    <row r="25" spans="2:6" x14ac:dyDescent="0.3">
      <c r="B25" s="8" t="s">
        <v>2735</v>
      </c>
      <c r="C25" s="44">
        <v>23705.523000000005</v>
      </c>
      <c r="E25" s="21" t="str">
        <f t="shared" si="0"/>
        <v>Mississippi</v>
      </c>
      <c r="F25">
        <f t="shared" si="1"/>
        <v>10771.34</v>
      </c>
    </row>
    <row r="26" spans="2:6" x14ac:dyDescent="0.3">
      <c r="B26" s="8" t="s">
        <v>1245</v>
      </c>
      <c r="C26" s="44">
        <v>28634.43399999999</v>
      </c>
      <c r="E26" s="21" t="str">
        <f t="shared" si="0"/>
        <v>Missouri</v>
      </c>
      <c r="F26">
        <f t="shared" si="1"/>
        <v>22205.149999999998</v>
      </c>
    </row>
    <row r="27" spans="2:6" x14ac:dyDescent="0.3">
      <c r="B27" s="8" t="s">
        <v>238</v>
      </c>
      <c r="C27" s="44">
        <v>76269.614000000016</v>
      </c>
      <c r="E27" s="21" t="str">
        <f t="shared" si="0"/>
        <v>Montana</v>
      </c>
      <c r="F27">
        <f t="shared" si="1"/>
        <v>5589.3519999999971</v>
      </c>
    </row>
    <row r="28" spans="2:6" x14ac:dyDescent="0.3">
      <c r="B28" s="8" t="s">
        <v>229</v>
      </c>
      <c r="C28" s="44">
        <v>29863.149999999994</v>
      </c>
      <c r="E28" s="21" t="str">
        <f t="shared" si="0"/>
        <v>Nebraska</v>
      </c>
      <c r="F28">
        <f t="shared" si="1"/>
        <v>7464.9299999999985</v>
      </c>
    </row>
    <row r="29" spans="2:6" x14ac:dyDescent="0.3">
      <c r="B29" s="8" t="s">
        <v>1487</v>
      </c>
      <c r="C29" s="44">
        <v>10771.34</v>
      </c>
      <c r="E29" s="21" t="str">
        <f t="shared" si="0"/>
        <v>Nevada</v>
      </c>
      <c r="F29">
        <f t="shared" si="1"/>
        <v>16729.101999999999</v>
      </c>
    </row>
    <row r="30" spans="2:6" x14ac:dyDescent="0.3">
      <c r="B30" s="8" t="s">
        <v>596</v>
      </c>
      <c r="C30" s="44">
        <v>22205.149999999998</v>
      </c>
      <c r="E30" s="21" t="str">
        <f t="shared" si="0"/>
        <v>New Hampshire</v>
      </c>
      <c r="F30">
        <f t="shared" si="1"/>
        <v>7292.5239999999994</v>
      </c>
    </row>
    <row r="31" spans="2:6" x14ac:dyDescent="0.3">
      <c r="B31" s="8" t="s">
        <v>1762</v>
      </c>
      <c r="C31" s="44">
        <v>5589.3519999999971</v>
      </c>
      <c r="E31" s="21" t="str">
        <f t="shared" si="0"/>
        <v>New Jersey</v>
      </c>
      <c r="F31">
        <f t="shared" si="1"/>
        <v>35764.312000000013</v>
      </c>
    </row>
    <row r="32" spans="2:6" x14ac:dyDescent="0.3">
      <c r="B32" s="8" t="s">
        <v>138</v>
      </c>
      <c r="C32" s="44">
        <v>7464.9299999999985</v>
      </c>
      <c r="E32" s="21" t="str">
        <f t="shared" si="0"/>
        <v>New Mexico</v>
      </c>
      <c r="F32">
        <f t="shared" si="1"/>
        <v>4783.5220000000008</v>
      </c>
    </row>
    <row r="33" spans="2:6" x14ac:dyDescent="0.3">
      <c r="B33" s="8" t="s">
        <v>1392</v>
      </c>
      <c r="C33" s="44">
        <v>16729.101999999999</v>
      </c>
      <c r="E33" s="21" t="str">
        <f t="shared" si="0"/>
        <v>New York</v>
      </c>
      <c r="F33">
        <f t="shared" si="1"/>
        <v>310876.27099999978</v>
      </c>
    </row>
    <row r="34" spans="2:6" x14ac:dyDescent="0.3">
      <c r="B34" s="8" t="s">
        <v>2694</v>
      </c>
      <c r="C34" s="44">
        <v>7292.5239999999994</v>
      </c>
      <c r="E34" s="21" t="str">
        <f t="shared" si="0"/>
        <v>North Carolina</v>
      </c>
      <c r="F34">
        <f t="shared" si="1"/>
        <v>55603.163999999968</v>
      </c>
    </row>
    <row r="35" spans="2:6" x14ac:dyDescent="0.3">
      <c r="B35" s="8" t="s">
        <v>788</v>
      </c>
      <c r="C35" s="44">
        <v>35764.312000000013</v>
      </c>
      <c r="E35" s="21" t="str">
        <f t="shared" si="0"/>
        <v>North Dakota</v>
      </c>
      <c r="F35">
        <f t="shared" si="1"/>
        <v>919.91</v>
      </c>
    </row>
    <row r="36" spans="2:6" x14ac:dyDescent="0.3">
      <c r="B36" s="8" t="s">
        <v>668</v>
      </c>
      <c r="C36" s="44">
        <v>4783.5220000000008</v>
      </c>
      <c r="E36" s="21" t="str">
        <f t="shared" si="0"/>
        <v>Ohio</v>
      </c>
      <c r="F36">
        <f t="shared" si="1"/>
        <v>78258.135999999926</v>
      </c>
    </row>
    <row r="37" spans="2:6" x14ac:dyDescent="0.3">
      <c r="B37" s="8" t="s">
        <v>267</v>
      </c>
      <c r="C37" s="44">
        <v>310876.27099999978</v>
      </c>
      <c r="E37" s="21" t="str">
        <f t="shared" si="0"/>
        <v>Oklahoma</v>
      </c>
      <c r="F37">
        <f t="shared" si="1"/>
        <v>19683.390000000003</v>
      </c>
    </row>
    <row r="38" spans="2:6" x14ac:dyDescent="0.3">
      <c r="B38" s="8" t="s">
        <v>88</v>
      </c>
      <c r="C38" s="44">
        <v>55603.163999999968</v>
      </c>
      <c r="E38" s="21" t="str">
        <f t="shared" si="0"/>
        <v>Oregon</v>
      </c>
      <c r="F38">
        <f t="shared" si="1"/>
        <v>17431.149999999991</v>
      </c>
    </row>
    <row r="39" spans="2:6" x14ac:dyDescent="0.3">
      <c r="B39" s="8" t="s">
        <v>7449</v>
      </c>
      <c r="C39" s="44">
        <v>919.91</v>
      </c>
      <c r="E39" s="21" t="str">
        <f t="shared" si="0"/>
        <v>Pennsylvania</v>
      </c>
      <c r="F39">
        <f t="shared" si="1"/>
        <v>116511.91400000003</v>
      </c>
    </row>
    <row r="40" spans="2:6" x14ac:dyDescent="0.3">
      <c r="B40" s="8" t="s">
        <v>498</v>
      </c>
      <c r="C40" s="44">
        <v>78258.135999999926</v>
      </c>
      <c r="E40" s="21" t="str">
        <f t="shared" si="0"/>
        <v>Rhode Island</v>
      </c>
      <c r="F40">
        <f t="shared" si="1"/>
        <v>22627.955999999995</v>
      </c>
    </row>
    <row r="41" spans="2:6" x14ac:dyDescent="0.3">
      <c r="B41" s="8" t="s">
        <v>649</v>
      </c>
      <c r="C41" s="44">
        <v>19683.390000000003</v>
      </c>
      <c r="E41" s="21" t="str">
        <f t="shared" si="0"/>
        <v>South Carolina</v>
      </c>
      <c r="F41">
        <f t="shared" si="1"/>
        <v>8481.7099999999991</v>
      </c>
    </row>
    <row r="42" spans="2:6" x14ac:dyDescent="0.3">
      <c r="B42" s="8" t="s">
        <v>420</v>
      </c>
      <c r="C42" s="44">
        <v>17431.149999999991</v>
      </c>
      <c r="E42" s="21" t="str">
        <f t="shared" si="0"/>
        <v>South Dakota</v>
      </c>
      <c r="F42">
        <f t="shared" si="1"/>
        <v>1315.5600000000002</v>
      </c>
    </row>
    <row r="43" spans="2:6" x14ac:dyDescent="0.3">
      <c r="B43" s="8" t="s">
        <v>147</v>
      </c>
      <c r="C43" s="44">
        <v>116511.91400000003</v>
      </c>
      <c r="E43" s="21" t="str">
        <f t="shared" si="0"/>
        <v>Tennessee</v>
      </c>
      <c r="F43">
        <f t="shared" si="1"/>
        <v>30661.872999999981</v>
      </c>
    </row>
    <row r="44" spans="2:6" x14ac:dyDescent="0.3">
      <c r="B44" s="8" t="s">
        <v>1399</v>
      </c>
      <c r="C44" s="44">
        <v>22627.955999999995</v>
      </c>
      <c r="E44" s="21" t="str">
        <f t="shared" si="0"/>
        <v>Texas</v>
      </c>
      <c r="F44">
        <f t="shared" si="1"/>
        <v>170188.04580000002</v>
      </c>
    </row>
    <row r="45" spans="2:6" x14ac:dyDescent="0.3">
      <c r="B45" s="8" t="s">
        <v>383</v>
      </c>
      <c r="C45" s="44">
        <v>8481.7099999999991</v>
      </c>
      <c r="E45" s="21" t="str">
        <f t="shared" si="0"/>
        <v>Utah</v>
      </c>
      <c r="F45">
        <f t="shared" si="1"/>
        <v>11220.055999999999</v>
      </c>
    </row>
    <row r="46" spans="2:6" x14ac:dyDescent="0.3">
      <c r="B46" s="8" t="s">
        <v>5326</v>
      </c>
      <c r="C46" s="44">
        <v>1315.5600000000002</v>
      </c>
      <c r="E46" s="21" t="str">
        <f t="shared" si="0"/>
        <v>Vermont</v>
      </c>
      <c r="F46">
        <f t="shared" si="1"/>
        <v>8929.369999999999</v>
      </c>
    </row>
    <row r="47" spans="2:6" x14ac:dyDescent="0.3">
      <c r="B47" s="8" t="s">
        <v>335</v>
      </c>
      <c r="C47" s="44">
        <v>30661.872999999981</v>
      </c>
      <c r="E47" s="21" t="str">
        <f t="shared" si="0"/>
        <v>Virginia</v>
      </c>
      <c r="F47">
        <f t="shared" si="1"/>
        <v>70636.719999999987</v>
      </c>
    </row>
    <row r="48" spans="2:6" x14ac:dyDescent="0.3">
      <c r="B48" s="8" t="s">
        <v>104</v>
      </c>
      <c r="C48" s="44">
        <v>170188.04580000002</v>
      </c>
      <c r="E48" s="21" t="str">
        <f t="shared" si="0"/>
        <v>Washington</v>
      </c>
      <c r="F48">
        <f t="shared" si="1"/>
        <v>138641.26999999993</v>
      </c>
    </row>
    <row r="49" spans="2:6" x14ac:dyDescent="0.3">
      <c r="B49" s="8" t="s">
        <v>121</v>
      </c>
      <c r="C49" s="44">
        <v>11220.055999999999</v>
      </c>
      <c r="E49" s="21" t="str">
        <f t="shared" si="0"/>
        <v>West Virginia</v>
      </c>
      <c r="F49">
        <f t="shared" si="1"/>
        <v>1209.8240000000001</v>
      </c>
    </row>
    <row r="50" spans="2:6" x14ac:dyDescent="0.3">
      <c r="B50" s="8" t="s">
        <v>5203</v>
      </c>
      <c r="C50" s="44">
        <v>8929.369999999999</v>
      </c>
      <c r="E50" s="21" t="str">
        <f t="shared" si="0"/>
        <v>Wisconsin</v>
      </c>
      <c r="F50">
        <f t="shared" si="1"/>
        <v>32114.610000000019</v>
      </c>
    </row>
    <row r="51" spans="2:6" x14ac:dyDescent="0.3">
      <c r="B51" s="8" t="s">
        <v>319</v>
      </c>
      <c r="C51" s="44">
        <v>70636.719999999987</v>
      </c>
      <c r="E51" s="21" t="str">
        <f t="shared" si="0"/>
        <v>Wyoming</v>
      </c>
      <c r="F51">
        <f t="shared" si="1"/>
        <v>1603.1360000000002</v>
      </c>
    </row>
    <row r="52" spans="2:6" x14ac:dyDescent="0.3">
      <c r="B52" s="8" t="s">
        <v>96</v>
      </c>
      <c r="C52" s="44">
        <v>138641.26999999993</v>
      </c>
      <c r="E52" s="21"/>
    </row>
    <row r="53" spans="2:6" x14ac:dyDescent="0.3">
      <c r="B53" s="8" t="s">
        <v>9726</v>
      </c>
      <c r="C53" s="44">
        <v>1209.8240000000001</v>
      </c>
    </row>
    <row r="54" spans="2:6" x14ac:dyDescent="0.3">
      <c r="B54" s="8" t="s">
        <v>114</v>
      </c>
      <c r="C54" s="44">
        <v>32114.610000000019</v>
      </c>
    </row>
    <row r="55" spans="2:6" x14ac:dyDescent="0.3">
      <c r="B55" s="8" t="s">
        <v>8542</v>
      </c>
      <c r="C55" s="44">
        <v>1603.1360000000002</v>
      </c>
    </row>
    <row r="56" spans="2:6" x14ac:dyDescent="0.3">
      <c r="B56" s="9" t="s">
        <v>10933</v>
      </c>
      <c r="C56" s="45">
        <v>2297200.8603000003</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E53B7-55AB-4FDE-A7AD-AE856C8CA05E}">
  <dimension ref="B2:C796"/>
  <sheetViews>
    <sheetView workbookViewId="0">
      <selection activeCell="C6" sqref="C6"/>
    </sheetView>
  </sheetViews>
  <sheetFormatPr defaultRowHeight="14.4" x14ac:dyDescent="0.3"/>
  <cols>
    <col min="2" max="2" width="16.88671875" bestFit="1" customWidth="1"/>
    <col min="3" max="3" width="11.21875" style="16" bestFit="1" customWidth="1"/>
    <col min="4" max="4" width="12" bestFit="1" customWidth="1"/>
  </cols>
  <sheetData>
    <row r="2" spans="2:3" x14ac:dyDescent="0.3">
      <c r="B2" s="5" t="s">
        <v>10932</v>
      </c>
      <c r="C2" s="14" t="s">
        <v>10936</v>
      </c>
    </row>
    <row r="3" spans="2:3" x14ac:dyDescent="0.3">
      <c r="B3" s="7" t="s">
        <v>5255</v>
      </c>
      <c r="C3" s="14">
        <v>25043.05</v>
      </c>
    </row>
    <row r="4" spans="2:3" x14ac:dyDescent="0.3">
      <c r="B4" s="8" t="s">
        <v>4960</v>
      </c>
      <c r="C4" s="15">
        <v>19052.217999999993</v>
      </c>
    </row>
    <row r="5" spans="2:3" x14ac:dyDescent="0.3">
      <c r="B5" s="8" t="s">
        <v>1559</v>
      </c>
      <c r="C5" s="15">
        <v>15117.339</v>
      </c>
    </row>
    <row r="6" spans="2:3" x14ac:dyDescent="0.3">
      <c r="B6" s="8" t="s">
        <v>5738</v>
      </c>
      <c r="C6" s="15">
        <v>14595.62</v>
      </c>
    </row>
    <row r="7" spans="2:3" x14ac:dyDescent="0.3">
      <c r="B7" s="8" t="s">
        <v>3828</v>
      </c>
      <c r="C7" s="15">
        <v>14473.570999999998</v>
      </c>
    </row>
    <row r="8" spans="2:3" x14ac:dyDescent="0.3">
      <c r="B8" s="8" t="s">
        <v>917</v>
      </c>
      <c r="C8" s="15">
        <v>14175.228999999999</v>
      </c>
    </row>
    <row r="9" spans="2:3" x14ac:dyDescent="0.3">
      <c r="B9" s="8" t="s">
        <v>1584</v>
      </c>
      <c r="C9" s="15">
        <v>14142.333999999999</v>
      </c>
    </row>
    <row r="10" spans="2:3" x14ac:dyDescent="0.3">
      <c r="B10" s="8" t="s">
        <v>2754</v>
      </c>
      <c r="C10" s="15">
        <v>12873.297999999999</v>
      </c>
    </row>
    <row r="11" spans="2:3" x14ac:dyDescent="0.3">
      <c r="B11" s="8" t="s">
        <v>2814</v>
      </c>
      <c r="C11" s="15">
        <v>12209.438000000002</v>
      </c>
    </row>
    <row r="12" spans="2:3" x14ac:dyDescent="0.3">
      <c r="B12" s="8" t="s">
        <v>6046</v>
      </c>
      <c r="C12" s="15">
        <v>12129.071999999998</v>
      </c>
    </row>
    <row r="13" spans="2:3" x14ac:dyDescent="0.3">
      <c r="B13" s="9" t="s">
        <v>10933</v>
      </c>
      <c r="C13" s="22">
        <v>153811.16899999999</v>
      </c>
    </row>
    <row r="14" spans="2:3" x14ac:dyDescent="0.3">
      <c r="C14"/>
    </row>
    <row r="15" spans="2:3" x14ac:dyDescent="0.3">
      <c r="C15"/>
    </row>
    <row r="16" spans="2:3" x14ac:dyDescent="0.3">
      <c r="C16"/>
    </row>
    <row r="17" spans="3:3" x14ac:dyDescent="0.3">
      <c r="C17"/>
    </row>
    <row r="18" spans="3:3" x14ac:dyDescent="0.3">
      <c r="C18"/>
    </row>
    <row r="19" spans="3:3" x14ac:dyDescent="0.3">
      <c r="C19"/>
    </row>
    <row r="20" spans="3:3" x14ac:dyDescent="0.3">
      <c r="C20"/>
    </row>
    <row r="21" spans="3:3" x14ac:dyDescent="0.3">
      <c r="C21"/>
    </row>
    <row r="22" spans="3:3" x14ac:dyDescent="0.3">
      <c r="C22"/>
    </row>
    <row r="23" spans="3:3" x14ac:dyDescent="0.3">
      <c r="C23"/>
    </row>
    <row r="24" spans="3:3" x14ac:dyDescent="0.3">
      <c r="C24"/>
    </row>
    <row r="25" spans="3:3" x14ac:dyDescent="0.3">
      <c r="C25"/>
    </row>
    <row r="26" spans="3:3" x14ac:dyDescent="0.3">
      <c r="C26"/>
    </row>
    <row r="27" spans="3:3" x14ac:dyDescent="0.3">
      <c r="C27"/>
    </row>
    <row r="28" spans="3:3" x14ac:dyDescent="0.3">
      <c r="C28"/>
    </row>
    <row r="29" spans="3:3" x14ac:dyDescent="0.3">
      <c r="C29"/>
    </row>
    <row r="30" spans="3:3" x14ac:dyDescent="0.3">
      <c r="C30"/>
    </row>
    <row r="31" spans="3:3" x14ac:dyDescent="0.3">
      <c r="C31"/>
    </row>
    <row r="32" spans="3:3" x14ac:dyDescent="0.3">
      <c r="C32"/>
    </row>
    <row r="33" spans="3:3" x14ac:dyDescent="0.3">
      <c r="C33"/>
    </row>
    <row r="34" spans="3:3" x14ac:dyDescent="0.3">
      <c r="C34"/>
    </row>
    <row r="35" spans="3:3" x14ac:dyDescent="0.3">
      <c r="C35"/>
    </row>
    <row r="36" spans="3:3" x14ac:dyDescent="0.3">
      <c r="C36"/>
    </row>
    <row r="37" spans="3:3" x14ac:dyDescent="0.3">
      <c r="C37"/>
    </row>
    <row r="38" spans="3:3" x14ac:dyDescent="0.3">
      <c r="C38"/>
    </row>
    <row r="39" spans="3:3" x14ac:dyDescent="0.3">
      <c r="C39"/>
    </row>
    <row r="40" spans="3:3" x14ac:dyDescent="0.3">
      <c r="C40"/>
    </row>
    <row r="41" spans="3:3" x14ac:dyDescent="0.3">
      <c r="C41"/>
    </row>
    <row r="42" spans="3:3" x14ac:dyDescent="0.3">
      <c r="C42"/>
    </row>
    <row r="43" spans="3:3" x14ac:dyDescent="0.3">
      <c r="C43"/>
    </row>
    <row r="44" spans="3:3" x14ac:dyDescent="0.3">
      <c r="C44"/>
    </row>
    <row r="45" spans="3:3" x14ac:dyDescent="0.3">
      <c r="C45"/>
    </row>
    <row r="46" spans="3:3" x14ac:dyDescent="0.3">
      <c r="C46"/>
    </row>
    <row r="47" spans="3:3" x14ac:dyDescent="0.3">
      <c r="C47"/>
    </row>
    <row r="48" spans="3:3" x14ac:dyDescent="0.3">
      <c r="C48"/>
    </row>
    <row r="49" spans="3:3" x14ac:dyDescent="0.3">
      <c r="C49"/>
    </row>
    <row r="50" spans="3:3" x14ac:dyDescent="0.3">
      <c r="C50"/>
    </row>
    <row r="51" spans="3:3" x14ac:dyDescent="0.3">
      <c r="C51"/>
    </row>
    <row r="52" spans="3:3" x14ac:dyDescent="0.3">
      <c r="C52"/>
    </row>
    <row r="53" spans="3:3" x14ac:dyDescent="0.3">
      <c r="C53"/>
    </row>
    <row r="54" spans="3:3" x14ac:dyDescent="0.3">
      <c r="C54"/>
    </row>
    <row r="55" spans="3:3" x14ac:dyDescent="0.3">
      <c r="C55"/>
    </row>
    <row r="56" spans="3:3" x14ac:dyDescent="0.3">
      <c r="C56"/>
    </row>
    <row r="57" spans="3:3" x14ac:dyDescent="0.3">
      <c r="C57"/>
    </row>
    <row r="58" spans="3:3" x14ac:dyDescent="0.3">
      <c r="C58"/>
    </row>
    <row r="59" spans="3:3" x14ac:dyDescent="0.3">
      <c r="C59"/>
    </row>
    <row r="60" spans="3:3" x14ac:dyDescent="0.3">
      <c r="C60"/>
    </row>
    <row r="61" spans="3:3" x14ac:dyDescent="0.3">
      <c r="C61"/>
    </row>
    <row r="62" spans="3:3" x14ac:dyDescent="0.3">
      <c r="C62"/>
    </row>
    <row r="63" spans="3:3" x14ac:dyDescent="0.3">
      <c r="C63"/>
    </row>
    <row r="64" spans="3:3" x14ac:dyDescent="0.3">
      <c r="C64"/>
    </row>
    <row r="65" spans="3:3" x14ac:dyDescent="0.3">
      <c r="C65"/>
    </row>
    <row r="66" spans="3:3" x14ac:dyDescent="0.3">
      <c r="C66"/>
    </row>
    <row r="67" spans="3:3" x14ac:dyDescent="0.3">
      <c r="C67"/>
    </row>
    <row r="68" spans="3:3" x14ac:dyDescent="0.3">
      <c r="C68"/>
    </row>
    <row r="69" spans="3:3" x14ac:dyDescent="0.3">
      <c r="C69"/>
    </row>
    <row r="70" spans="3:3" x14ac:dyDescent="0.3">
      <c r="C70"/>
    </row>
    <row r="71" spans="3:3" x14ac:dyDescent="0.3">
      <c r="C71"/>
    </row>
    <row r="72" spans="3:3" x14ac:dyDescent="0.3">
      <c r="C72"/>
    </row>
    <row r="73" spans="3:3" x14ac:dyDescent="0.3">
      <c r="C73"/>
    </row>
    <row r="74" spans="3:3" x14ac:dyDescent="0.3">
      <c r="C74"/>
    </row>
    <row r="75" spans="3:3" x14ac:dyDescent="0.3">
      <c r="C75"/>
    </row>
    <row r="76" spans="3:3" x14ac:dyDescent="0.3">
      <c r="C76"/>
    </row>
    <row r="77" spans="3:3" x14ac:dyDescent="0.3">
      <c r="C77"/>
    </row>
    <row r="78" spans="3:3" x14ac:dyDescent="0.3">
      <c r="C78"/>
    </row>
    <row r="79" spans="3:3" x14ac:dyDescent="0.3">
      <c r="C79"/>
    </row>
    <row r="80" spans="3:3" x14ac:dyDescent="0.3">
      <c r="C80"/>
    </row>
    <row r="81" spans="3:3" x14ac:dyDescent="0.3">
      <c r="C81"/>
    </row>
    <row r="82" spans="3:3" x14ac:dyDescent="0.3">
      <c r="C82"/>
    </row>
    <row r="83" spans="3:3" x14ac:dyDescent="0.3">
      <c r="C83"/>
    </row>
    <row r="84" spans="3:3" x14ac:dyDescent="0.3">
      <c r="C84"/>
    </row>
    <row r="85" spans="3:3" x14ac:dyDescent="0.3">
      <c r="C85"/>
    </row>
    <row r="86" spans="3:3" x14ac:dyDescent="0.3">
      <c r="C86"/>
    </row>
    <row r="87" spans="3:3" x14ac:dyDescent="0.3">
      <c r="C87"/>
    </row>
    <row r="88" spans="3:3" x14ac:dyDescent="0.3">
      <c r="C88"/>
    </row>
    <row r="89" spans="3:3" x14ac:dyDescent="0.3">
      <c r="C89"/>
    </row>
    <row r="90" spans="3:3" x14ac:dyDescent="0.3">
      <c r="C90"/>
    </row>
    <row r="91" spans="3:3" x14ac:dyDescent="0.3">
      <c r="C91"/>
    </row>
    <row r="92" spans="3:3" x14ac:dyDescent="0.3">
      <c r="C92"/>
    </row>
    <row r="93" spans="3:3" x14ac:dyDescent="0.3">
      <c r="C93"/>
    </row>
    <row r="94" spans="3:3" x14ac:dyDescent="0.3">
      <c r="C94"/>
    </row>
    <row r="95" spans="3:3" x14ac:dyDescent="0.3">
      <c r="C95"/>
    </row>
    <row r="96" spans="3:3" x14ac:dyDescent="0.3">
      <c r="C96"/>
    </row>
    <row r="97" spans="3:3" x14ac:dyDescent="0.3">
      <c r="C97"/>
    </row>
    <row r="98" spans="3:3" x14ac:dyDescent="0.3">
      <c r="C98"/>
    </row>
    <row r="99" spans="3:3" x14ac:dyDescent="0.3">
      <c r="C99"/>
    </row>
    <row r="100" spans="3:3" x14ac:dyDescent="0.3">
      <c r="C100"/>
    </row>
    <row r="101" spans="3:3" x14ac:dyDescent="0.3">
      <c r="C101"/>
    </row>
    <row r="102" spans="3:3" x14ac:dyDescent="0.3">
      <c r="C102"/>
    </row>
    <row r="103" spans="3:3" x14ac:dyDescent="0.3">
      <c r="C103"/>
    </row>
    <row r="104" spans="3:3" x14ac:dyDescent="0.3">
      <c r="C104"/>
    </row>
    <row r="105" spans="3:3" x14ac:dyDescent="0.3">
      <c r="C105"/>
    </row>
    <row r="106" spans="3:3" x14ac:dyDescent="0.3">
      <c r="C106"/>
    </row>
    <row r="107" spans="3:3" x14ac:dyDescent="0.3">
      <c r="C107"/>
    </row>
    <row r="108" spans="3:3" x14ac:dyDescent="0.3">
      <c r="C108"/>
    </row>
    <row r="109" spans="3:3" x14ac:dyDescent="0.3">
      <c r="C109"/>
    </row>
    <row r="110" spans="3:3" x14ac:dyDescent="0.3">
      <c r="C110"/>
    </row>
    <row r="111" spans="3:3" x14ac:dyDescent="0.3">
      <c r="C111"/>
    </row>
    <row r="112" spans="3:3" x14ac:dyDescent="0.3">
      <c r="C112"/>
    </row>
    <row r="113" spans="3:3" x14ac:dyDescent="0.3">
      <c r="C113"/>
    </row>
    <row r="114" spans="3:3" x14ac:dyDescent="0.3">
      <c r="C114"/>
    </row>
    <row r="115" spans="3:3" x14ac:dyDescent="0.3">
      <c r="C115"/>
    </row>
    <row r="116" spans="3:3" x14ac:dyDescent="0.3">
      <c r="C116"/>
    </row>
    <row r="117" spans="3:3" x14ac:dyDescent="0.3">
      <c r="C117"/>
    </row>
    <row r="118" spans="3:3" x14ac:dyDescent="0.3">
      <c r="C118"/>
    </row>
    <row r="119" spans="3:3" x14ac:dyDescent="0.3">
      <c r="C119"/>
    </row>
    <row r="120" spans="3:3" x14ac:dyDescent="0.3">
      <c r="C120"/>
    </row>
    <row r="121" spans="3:3" x14ac:dyDescent="0.3">
      <c r="C121"/>
    </row>
    <row r="122" spans="3:3" x14ac:dyDescent="0.3">
      <c r="C122"/>
    </row>
    <row r="123" spans="3:3" x14ac:dyDescent="0.3">
      <c r="C123"/>
    </row>
    <row r="124" spans="3:3" x14ac:dyDescent="0.3">
      <c r="C124"/>
    </row>
    <row r="125" spans="3:3" x14ac:dyDescent="0.3">
      <c r="C125"/>
    </row>
    <row r="126" spans="3:3" x14ac:dyDescent="0.3">
      <c r="C126"/>
    </row>
    <row r="127" spans="3:3" x14ac:dyDescent="0.3">
      <c r="C127"/>
    </row>
    <row r="128" spans="3:3" x14ac:dyDescent="0.3">
      <c r="C128"/>
    </row>
    <row r="129" spans="3:3" x14ac:dyDescent="0.3">
      <c r="C129"/>
    </row>
    <row r="130" spans="3:3" x14ac:dyDescent="0.3">
      <c r="C130"/>
    </row>
    <row r="131" spans="3:3" x14ac:dyDescent="0.3">
      <c r="C131"/>
    </row>
    <row r="132" spans="3:3" x14ac:dyDescent="0.3">
      <c r="C132"/>
    </row>
    <row r="133" spans="3:3" x14ac:dyDescent="0.3">
      <c r="C133"/>
    </row>
    <row r="134" spans="3:3" x14ac:dyDescent="0.3">
      <c r="C134"/>
    </row>
    <row r="135" spans="3:3" x14ac:dyDescent="0.3">
      <c r="C135"/>
    </row>
    <row r="136" spans="3:3" x14ac:dyDescent="0.3">
      <c r="C136"/>
    </row>
    <row r="137" spans="3:3" x14ac:dyDescent="0.3">
      <c r="C137"/>
    </row>
    <row r="138" spans="3:3" x14ac:dyDescent="0.3">
      <c r="C138"/>
    </row>
    <row r="139" spans="3:3" x14ac:dyDescent="0.3">
      <c r="C139"/>
    </row>
    <row r="140" spans="3:3" x14ac:dyDescent="0.3">
      <c r="C140"/>
    </row>
    <row r="141" spans="3:3" x14ac:dyDescent="0.3">
      <c r="C141"/>
    </row>
    <row r="142" spans="3:3" x14ac:dyDescent="0.3">
      <c r="C142"/>
    </row>
    <row r="143" spans="3:3" x14ac:dyDescent="0.3">
      <c r="C143"/>
    </row>
    <row r="144" spans="3:3" x14ac:dyDescent="0.3">
      <c r="C144"/>
    </row>
    <row r="145" spans="3:3" x14ac:dyDescent="0.3">
      <c r="C145"/>
    </row>
    <row r="146" spans="3:3" x14ac:dyDescent="0.3">
      <c r="C146"/>
    </row>
    <row r="147" spans="3:3" x14ac:dyDescent="0.3">
      <c r="C147"/>
    </row>
    <row r="148" spans="3:3" x14ac:dyDescent="0.3">
      <c r="C148"/>
    </row>
    <row r="149" spans="3:3" x14ac:dyDescent="0.3">
      <c r="C149"/>
    </row>
    <row r="150" spans="3:3" x14ac:dyDescent="0.3">
      <c r="C150"/>
    </row>
    <row r="151" spans="3:3" x14ac:dyDescent="0.3">
      <c r="C151"/>
    </row>
    <row r="152" spans="3:3" x14ac:dyDescent="0.3">
      <c r="C152"/>
    </row>
    <row r="153" spans="3:3" x14ac:dyDescent="0.3">
      <c r="C153"/>
    </row>
    <row r="154" spans="3:3" x14ac:dyDescent="0.3">
      <c r="C154"/>
    </row>
    <row r="155" spans="3:3" x14ac:dyDescent="0.3">
      <c r="C155"/>
    </row>
    <row r="156" spans="3:3" x14ac:dyDescent="0.3">
      <c r="C156"/>
    </row>
    <row r="157" spans="3:3" x14ac:dyDescent="0.3">
      <c r="C157"/>
    </row>
    <row r="158" spans="3:3" x14ac:dyDescent="0.3">
      <c r="C158"/>
    </row>
    <row r="159" spans="3:3" x14ac:dyDescent="0.3">
      <c r="C159"/>
    </row>
    <row r="160" spans="3:3" x14ac:dyDescent="0.3">
      <c r="C160"/>
    </row>
    <row r="161" spans="3:3" x14ac:dyDescent="0.3">
      <c r="C161"/>
    </row>
    <row r="162" spans="3:3" x14ac:dyDescent="0.3">
      <c r="C162"/>
    </row>
    <row r="163" spans="3:3" x14ac:dyDescent="0.3">
      <c r="C163"/>
    </row>
    <row r="164" spans="3:3" x14ac:dyDescent="0.3">
      <c r="C164"/>
    </row>
    <row r="165" spans="3:3" x14ac:dyDescent="0.3">
      <c r="C165"/>
    </row>
    <row r="166" spans="3:3" x14ac:dyDescent="0.3">
      <c r="C166"/>
    </row>
    <row r="167" spans="3:3" x14ac:dyDescent="0.3">
      <c r="C167"/>
    </row>
    <row r="168" spans="3:3" x14ac:dyDescent="0.3">
      <c r="C168"/>
    </row>
    <row r="169" spans="3:3" x14ac:dyDescent="0.3">
      <c r="C169"/>
    </row>
    <row r="170" spans="3:3" x14ac:dyDescent="0.3">
      <c r="C170"/>
    </row>
    <row r="171" spans="3:3" x14ac:dyDescent="0.3">
      <c r="C171"/>
    </row>
    <row r="172" spans="3:3" x14ac:dyDescent="0.3">
      <c r="C172"/>
    </row>
    <row r="173" spans="3:3" x14ac:dyDescent="0.3">
      <c r="C173"/>
    </row>
    <row r="174" spans="3:3" x14ac:dyDescent="0.3">
      <c r="C174"/>
    </row>
    <row r="175" spans="3:3" x14ac:dyDescent="0.3">
      <c r="C175"/>
    </row>
    <row r="176" spans="3:3" x14ac:dyDescent="0.3">
      <c r="C176"/>
    </row>
    <row r="177" spans="3:3" x14ac:dyDescent="0.3">
      <c r="C177"/>
    </row>
    <row r="178" spans="3:3" x14ac:dyDescent="0.3">
      <c r="C178"/>
    </row>
    <row r="179" spans="3:3" x14ac:dyDescent="0.3">
      <c r="C179"/>
    </row>
    <row r="180" spans="3:3" x14ac:dyDescent="0.3">
      <c r="C180"/>
    </row>
    <row r="181" spans="3:3" x14ac:dyDescent="0.3">
      <c r="C181"/>
    </row>
    <row r="182" spans="3:3" x14ac:dyDescent="0.3">
      <c r="C182"/>
    </row>
    <row r="183" spans="3:3" x14ac:dyDescent="0.3">
      <c r="C183"/>
    </row>
    <row r="184" spans="3:3" x14ac:dyDescent="0.3">
      <c r="C184"/>
    </row>
    <row r="185" spans="3:3" x14ac:dyDescent="0.3">
      <c r="C185"/>
    </row>
    <row r="186" spans="3:3" x14ac:dyDescent="0.3">
      <c r="C186"/>
    </row>
    <row r="187" spans="3:3" x14ac:dyDescent="0.3">
      <c r="C187"/>
    </row>
    <row r="188" spans="3:3" x14ac:dyDescent="0.3">
      <c r="C188"/>
    </row>
    <row r="189" spans="3:3" x14ac:dyDescent="0.3">
      <c r="C189"/>
    </row>
    <row r="190" spans="3:3" x14ac:dyDescent="0.3">
      <c r="C190"/>
    </row>
    <row r="191" spans="3:3" x14ac:dyDescent="0.3">
      <c r="C191"/>
    </row>
    <row r="192" spans="3:3" x14ac:dyDescent="0.3">
      <c r="C192"/>
    </row>
    <row r="193" spans="3:3" x14ac:dyDescent="0.3">
      <c r="C193"/>
    </row>
    <row r="194" spans="3:3" x14ac:dyDescent="0.3">
      <c r="C194"/>
    </row>
    <row r="195" spans="3:3" x14ac:dyDescent="0.3">
      <c r="C195"/>
    </row>
    <row r="196" spans="3:3" x14ac:dyDescent="0.3">
      <c r="C196"/>
    </row>
    <row r="197" spans="3:3" x14ac:dyDescent="0.3">
      <c r="C197"/>
    </row>
    <row r="198" spans="3:3" x14ac:dyDescent="0.3">
      <c r="C198"/>
    </row>
    <row r="199" spans="3:3" x14ac:dyDescent="0.3">
      <c r="C199"/>
    </row>
    <row r="200" spans="3:3" x14ac:dyDescent="0.3">
      <c r="C200"/>
    </row>
    <row r="201" spans="3:3" x14ac:dyDescent="0.3">
      <c r="C201"/>
    </row>
    <row r="202" spans="3:3" x14ac:dyDescent="0.3">
      <c r="C202"/>
    </row>
    <row r="203" spans="3:3" x14ac:dyDescent="0.3">
      <c r="C203"/>
    </row>
    <row r="204" spans="3:3" x14ac:dyDescent="0.3">
      <c r="C204"/>
    </row>
    <row r="205" spans="3:3" x14ac:dyDescent="0.3">
      <c r="C205"/>
    </row>
    <row r="206" spans="3:3" x14ac:dyDescent="0.3">
      <c r="C206"/>
    </row>
    <row r="207" spans="3:3" x14ac:dyDescent="0.3">
      <c r="C207"/>
    </row>
    <row r="208" spans="3:3" x14ac:dyDescent="0.3">
      <c r="C208"/>
    </row>
    <row r="209" spans="3:3" x14ac:dyDescent="0.3">
      <c r="C209"/>
    </row>
    <row r="210" spans="3:3" x14ac:dyDescent="0.3">
      <c r="C210"/>
    </row>
    <row r="211" spans="3:3" x14ac:dyDescent="0.3">
      <c r="C211"/>
    </row>
    <row r="212" spans="3:3" x14ac:dyDescent="0.3">
      <c r="C212"/>
    </row>
    <row r="213" spans="3:3" x14ac:dyDescent="0.3">
      <c r="C213"/>
    </row>
    <row r="214" spans="3:3" x14ac:dyDescent="0.3">
      <c r="C214"/>
    </row>
    <row r="215" spans="3:3" x14ac:dyDescent="0.3">
      <c r="C215"/>
    </row>
    <row r="216" spans="3:3" x14ac:dyDescent="0.3">
      <c r="C216"/>
    </row>
    <row r="217" spans="3:3" x14ac:dyDescent="0.3">
      <c r="C217"/>
    </row>
    <row r="218" spans="3:3" x14ac:dyDescent="0.3">
      <c r="C218"/>
    </row>
    <row r="219" spans="3:3" x14ac:dyDescent="0.3">
      <c r="C219"/>
    </row>
    <row r="220" spans="3:3" x14ac:dyDescent="0.3">
      <c r="C220"/>
    </row>
    <row r="221" spans="3:3" x14ac:dyDescent="0.3">
      <c r="C221"/>
    </row>
    <row r="222" spans="3:3" x14ac:dyDescent="0.3">
      <c r="C222"/>
    </row>
    <row r="223" spans="3:3" x14ac:dyDescent="0.3">
      <c r="C223"/>
    </row>
    <row r="224" spans="3:3" x14ac:dyDescent="0.3">
      <c r="C224"/>
    </row>
    <row r="225" spans="3:3" x14ac:dyDescent="0.3">
      <c r="C225"/>
    </row>
    <row r="226" spans="3:3" x14ac:dyDescent="0.3">
      <c r="C226"/>
    </row>
    <row r="227" spans="3:3" x14ac:dyDescent="0.3">
      <c r="C227"/>
    </row>
    <row r="228" spans="3:3" x14ac:dyDescent="0.3">
      <c r="C228"/>
    </row>
    <row r="229" spans="3:3" x14ac:dyDescent="0.3">
      <c r="C229"/>
    </row>
    <row r="230" spans="3:3" x14ac:dyDescent="0.3">
      <c r="C230"/>
    </row>
    <row r="231" spans="3:3" x14ac:dyDescent="0.3">
      <c r="C231"/>
    </row>
    <row r="232" spans="3:3" x14ac:dyDescent="0.3">
      <c r="C232"/>
    </row>
    <row r="233" spans="3:3" x14ac:dyDescent="0.3">
      <c r="C233"/>
    </row>
    <row r="234" spans="3:3" x14ac:dyDescent="0.3">
      <c r="C234"/>
    </row>
    <row r="235" spans="3:3" x14ac:dyDescent="0.3">
      <c r="C235"/>
    </row>
    <row r="236" spans="3:3" x14ac:dyDescent="0.3">
      <c r="C236"/>
    </row>
    <row r="237" spans="3:3" x14ac:dyDescent="0.3">
      <c r="C237"/>
    </row>
    <row r="238" spans="3:3" x14ac:dyDescent="0.3">
      <c r="C238"/>
    </row>
    <row r="239" spans="3:3" x14ac:dyDescent="0.3">
      <c r="C239"/>
    </row>
    <row r="240" spans="3:3" x14ac:dyDescent="0.3">
      <c r="C240"/>
    </row>
    <row r="241" spans="3:3" x14ac:dyDescent="0.3">
      <c r="C241"/>
    </row>
    <row r="242" spans="3:3" x14ac:dyDescent="0.3">
      <c r="C242"/>
    </row>
    <row r="243" spans="3:3" x14ac:dyDescent="0.3">
      <c r="C243"/>
    </row>
    <row r="244" spans="3:3" x14ac:dyDescent="0.3">
      <c r="C244"/>
    </row>
    <row r="245" spans="3:3" x14ac:dyDescent="0.3">
      <c r="C245"/>
    </row>
    <row r="246" spans="3:3" x14ac:dyDescent="0.3">
      <c r="C246"/>
    </row>
    <row r="247" spans="3:3" x14ac:dyDescent="0.3">
      <c r="C247"/>
    </row>
    <row r="248" spans="3:3" x14ac:dyDescent="0.3">
      <c r="C248"/>
    </row>
    <row r="249" spans="3:3" x14ac:dyDescent="0.3">
      <c r="C249"/>
    </row>
    <row r="250" spans="3:3" x14ac:dyDescent="0.3">
      <c r="C250"/>
    </row>
    <row r="251" spans="3:3" x14ac:dyDescent="0.3">
      <c r="C251"/>
    </row>
    <row r="252" spans="3:3" x14ac:dyDescent="0.3">
      <c r="C252"/>
    </row>
    <row r="253" spans="3:3" x14ac:dyDescent="0.3">
      <c r="C253"/>
    </row>
    <row r="254" spans="3:3" x14ac:dyDescent="0.3">
      <c r="C254"/>
    </row>
    <row r="255" spans="3:3" x14ac:dyDescent="0.3">
      <c r="C255"/>
    </row>
    <row r="256" spans="3:3" x14ac:dyDescent="0.3">
      <c r="C256"/>
    </row>
    <row r="257" spans="3:3" x14ac:dyDescent="0.3">
      <c r="C257"/>
    </row>
    <row r="258" spans="3:3" x14ac:dyDescent="0.3">
      <c r="C258"/>
    </row>
    <row r="259" spans="3:3" x14ac:dyDescent="0.3">
      <c r="C259"/>
    </row>
    <row r="260" spans="3:3" x14ac:dyDescent="0.3">
      <c r="C260"/>
    </row>
    <row r="261" spans="3:3" x14ac:dyDescent="0.3">
      <c r="C261"/>
    </row>
    <row r="262" spans="3:3" x14ac:dyDescent="0.3">
      <c r="C262"/>
    </row>
    <row r="263" spans="3:3" x14ac:dyDescent="0.3">
      <c r="C263"/>
    </row>
    <row r="264" spans="3:3" x14ac:dyDescent="0.3">
      <c r="C264"/>
    </row>
    <row r="265" spans="3:3" x14ac:dyDescent="0.3">
      <c r="C265"/>
    </row>
    <row r="266" spans="3:3" x14ac:dyDescent="0.3">
      <c r="C266"/>
    </row>
    <row r="267" spans="3:3" x14ac:dyDescent="0.3">
      <c r="C267"/>
    </row>
    <row r="268" spans="3:3" x14ac:dyDescent="0.3">
      <c r="C268"/>
    </row>
    <row r="269" spans="3:3" x14ac:dyDescent="0.3">
      <c r="C269"/>
    </row>
    <row r="270" spans="3:3" x14ac:dyDescent="0.3">
      <c r="C270"/>
    </row>
    <row r="271" spans="3:3" x14ac:dyDescent="0.3">
      <c r="C271"/>
    </row>
    <row r="272" spans="3:3" x14ac:dyDescent="0.3">
      <c r="C272"/>
    </row>
    <row r="273" spans="3:3" x14ac:dyDescent="0.3">
      <c r="C273"/>
    </row>
    <row r="274" spans="3:3" x14ac:dyDescent="0.3">
      <c r="C274"/>
    </row>
    <row r="275" spans="3:3" x14ac:dyDescent="0.3">
      <c r="C275"/>
    </row>
    <row r="276" spans="3:3" x14ac:dyDescent="0.3">
      <c r="C276"/>
    </row>
    <row r="277" spans="3:3" x14ac:dyDescent="0.3">
      <c r="C277"/>
    </row>
    <row r="278" spans="3:3" x14ac:dyDescent="0.3">
      <c r="C278"/>
    </row>
    <row r="279" spans="3:3" x14ac:dyDescent="0.3">
      <c r="C279"/>
    </row>
    <row r="280" spans="3:3" x14ac:dyDescent="0.3">
      <c r="C280"/>
    </row>
    <row r="281" spans="3:3" x14ac:dyDescent="0.3">
      <c r="C281"/>
    </row>
    <row r="282" spans="3:3" x14ac:dyDescent="0.3">
      <c r="C282"/>
    </row>
    <row r="283" spans="3:3" x14ac:dyDescent="0.3">
      <c r="C283"/>
    </row>
    <row r="284" spans="3:3" x14ac:dyDescent="0.3">
      <c r="C284"/>
    </row>
    <row r="285" spans="3:3" x14ac:dyDescent="0.3">
      <c r="C285"/>
    </row>
    <row r="286" spans="3:3" x14ac:dyDescent="0.3">
      <c r="C286"/>
    </row>
    <row r="287" spans="3:3" x14ac:dyDescent="0.3">
      <c r="C287"/>
    </row>
    <row r="288" spans="3:3" x14ac:dyDescent="0.3">
      <c r="C288"/>
    </row>
    <row r="289" spans="3:3" x14ac:dyDescent="0.3">
      <c r="C289"/>
    </row>
    <row r="290" spans="3:3" x14ac:dyDescent="0.3">
      <c r="C290"/>
    </row>
    <row r="291" spans="3:3" x14ac:dyDescent="0.3">
      <c r="C291"/>
    </row>
    <row r="292" spans="3:3" x14ac:dyDescent="0.3">
      <c r="C292"/>
    </row>
    <row r="293" spans="3:3" x14ac:dyDescent="0.3">
      <c r="C293"/>
    </row>
    <row r="294" spans="3:3" x14ac:dyDescent="0.3">
      <c r="C294"/>
    </row>
    <row r="295" spans="3:3" x14ac:dyDescent="0.3">
      <c r="C295"/>
    </row>
    <row r="296" spans="3:3" x14ac:dyDescent="0.3">
      <c r="C296"/>
    </row>
    <row r="297" spans="3:3" x14ac:dyDescent="0.3">
      <c r="C297"/>
    </row>
    <row r="298" spans="3:3" x14ac:dyDescent="0.3">
      <c r="C298"/>
    </row>
    <row r="299" spans="3:3" x14ac:dyDescent="0.3">
      <c r="C299"/>
    </row>
    <row r="300" spans="3:3" x14ac:dyDescent="0.3">
      <c r="C300"/>
    </row>
    <row r="301" spans="3:3" x14ac:dyDescent="0.3">
      <c r="C301"/>
    </row>
    <row r="302" spans="3:3" x14ac:dyDescent="0.3">
      <c r="C302"/>
    </row>
    <row r="303" spans="3:3" x14ac:dyDescent="0.3">
      <c r="C303"/>
    </row>
    <row r="304" spans="3:3" x14ac:dyDescent="0.3">
      <c r="C304"/>
    </row>
    <row r="305" spans="3:3" x14ac:dyDescent="0.3">
      <c r="C305"/>
    </row>
    <row r="306" spans="3:3" x14ac:dyDescent="0.3">
      <c r="C306"/>
    </row>
    <row r="307" spans="3:3" x14ac:dyDescent="0.3">
      <c r="C307"/>
    </row>
    <row r="308" spans="3:3" x14ac:dyDescent="0.3">
      <c r="C308"/>
    </row>
    <row r="309" spans="3:3" x14ac:dyDescent="0.3">
      <c r="C309"/>
    </row>
    <row r="310" spans="3:3" x14ac:dyDescent="0.3">
      <c r="C310"/>
    </row>
    <row r="311" spans="3:3" x14ac:dyDescent="0.3">
      <c r="C311"/>
    </row>
    <row r="312" spans="3:3" x14ac:dyDescent="0.3">
      <c r="C312"/>
    </row>
    <row r="313" spans="3:3" x14ac:dyDescent="0.3">
      <c r="C313"/>
    </row>
    <row r="314" spans="3:3" x14ac:dyDescent="0.3">
      <c r="C314"/>
    </row>
    <row r="315" spans="3:3" x14ac:dyDescent="0.3">
      <c r="C315"/>
    </row>
    <row r="316" spans="3:3" x14ac:dyDescent="0.3">
      <c r="C316"/>
    </row>
    <row r="317" spans="3:3" x14ac:dyDescent="0.3">
      <c r="C317"/>
    </row>
    <row r="318" spans="3:3" x14ac:dyDescent="0.3">
      <c r="C318"/>
    </row>
    <row r="319" spans="3:3" x14ac:dyDescent="0.3">
      <c r="C319"/>
    </row>
    <row r="320" spans="3:3" x14ac:dyDescent="0.3">
      <c r="C320"/>
    </row>
    <row r="321" spans="3:3" x14ac:dyDescent="0.3">
      <c r="C321"/>
    </row>
    <row r="322" spans="3:3" x14ac:dyDescent="0.3">
      <c r="C322"/>
    </row>
    <row r="323" spans="3:3" x14ac:dyDescent="0.3">
      <c r="C323"/>
    </row>
    <row r="324" spans="3:3" x14ac:dyDescent="0.3">
      <c r="C324"/>
    </row>
    <row r="325" spans="3:3" x14ac:dyDescent="0.3">
      <c r="C325"/>
    </row>
    <row r="326" spans="3:3" x14ac:dyDescent="0.3">
      <c r="C326"/>
    </row>
    <row r="327" spans="3:3" x14ac:dyDescent="0.3">
      <c r="C327"/>
    </row>
    <row r="328" spans="3:3" x14ac:dyDescent="0.3">
      <c r="C328"/>
    </row>
    <row r="329" spans="3:3" x14ac:dyDescent="0.3">
      <c r="C329"/>
    </row>
    <row r="330" spans="3:3" x14ac:dyDescent="0.3">
      <c r="C330"/>
    </row>
    <row r="331" spans="3:3" x14ac:dyDescent="0.3">
      <c r="C331"/>
    </row>
    <row r="332" spans="3:3" x14ac:dyDescent="0.3">
      <c r="C332"/>
    </row>
    <row r="333" spans="3:3" x14ac:dyDescent="0.3">
      <c r="C333"/>
    </row>
    <row r="334" spans="3:3" x14ac:dyDescent="0.3">
      <c r="C334"/>
    </row>
    <row r="335" spans="3:3" x14ac:dyDescent="0.3">
      <c r="C335"/>
    </row>
    <row r="336" spans="3:3" x14ac:dyDescent="0.3">
      <c r="C336"/>
    </row>
    <row r="337" spans="3:3" x14ac:dyDescent="0.3">
      <c r="C337"/>
    </row>
    <row r="338" spans="3:3" x14ac:dyDescent="0.3">
      <c r="C338"/>
    </row>
    <row r="339" spans="3:3" x14ac:dyDescent="0.3">
      <c r="C339"/>
    </row>
    <row r="340" spans="3:3" x14ac:dyDescent="0.3">
      <c r="C340"/>
    </row>
    <row r="341" spans="3:3" x14ac:dyDescent="0.3">
      <c r="C341"/>
    </row>
    <row r="342" spans="3:3" x14ac:dyDescent="0.3">
      <c r="C342"/>
    </row>
    <row r="343" spans="3:3" x14ac:dyDescent="0.3">
      <c r="C343"/>
    </row>
    <row r="344" spans="3:3" x14ac:dyDescent="0.3">
      <c r="C344"/>
    </row>
    <row r="345" spans="3:3" x14ac:dyDescent="0.3">
      <c r="C345"/>
    </row>
    <row r="346" spans="3:3" x14ac:dyDescent="0.3">
      <c r="C346"/>
    </row>
    <row r="347" spans="3:3" x14ac:dyDescent="0.3">
      <c r="C347"/>
    </row>
    <row r="348" spans="3:3" x14ac:dyDescent="0.3">
      <c r="C348"/>
    </row>
    <row r="349" spans="3:3" x14ac:dyDescent="0.3">
      <c r="C349"/>
    </row>
    <row r="350" spans="3:3" x14ac:dyDescent="0.3">
      <c r="C350"/>
    </row>
    <row r="351" spans="3:3" x14ac:dyDescent="0.3">
      <c r="C351"/>
    </row>
    <row r="352" spans="3:3" x14ac:dyDescent="0.3">
      <c r="C352"/>
    </row>
    <row r="353" spans="3:3" x14ac:dyDescent="0.3">
      <c r="C353"/>
    </row>
    <row r="354" spans="3:3" x14ac:dyDescent="0.3">
      <c r="C354"/>
    </row>
    <row r="355" spans="3:3" x14ac:dyDescent="0.3">
      <c r="C355"/>
    </row>
    <row r="356" spans="3:3" x14ac:dyDescent="0.3">
      <c r="C356"/>
    </row>
    <row r="357" spans="3:3" x14ac:dyDescent="0.3">
      <c r="C357"/>
    </row>
    <row r="358" spans="3:3" x14ac:dyDescent="0.3">
      <c r="C358"/>
    </row>
    <row r="359" spans="3:3" x14ac:dyDescent="0.3">
      <c r="C359"/>
    </row>
    <row r="360" spans="3:3" x14ac:dyDescent="0.3">
      <c r="C360"/>
    </row>
    <row r="361" spans="3:3" x14ac:dyDescent="0.3">
      <c r="C361"/>
    </row>
    <row r="362" spans="3:3" x14ac:dyDescent="0.3">
      <c r="C362"/>
    </row>
    <row r="363" spans="3:3" x14ac:dyDescent="0.3">
      <c r="C363"/>
    </row>
    <row r="364" spans="3:3" x14ac:dyDescent="0.3">
      <c r="C364"/>
    </row>
    <row r="365" spans="3:3" x14ac:dyDescent="0.3">
      <c r="C365"/>
    </row>
    <row r="366" spans="3:3" x14ac:dyDescent="0.3">
      <c r="C366"/>
    </row>
    <row r="367" spans="3:3" x14ac:dyDescent="0.3">
      <c r="C367"/>
    </row>
    <row r="368" spans="3:3" x14ac:dyDescent="0.3">
      <c r="C368"/>
    </row>
    <row r="369" spans="3:3" x14ac:dyDescent="0.3">
      <c r="C369"/>
    </row>
    <row r="370" spans="3:3" x14ac:dyDescent="0.3">
      <c r="C370"/>
    </row>
    <row r="371" spans="3:3" x14ac:dyDescent="0.3">
      <c r="C371"/>
    </row>
    <row r="372" spans="3:3" x14ac:dyDescent="0.3">
      <c r="C372"/>
    </row>
    <row r="373" spans="3:3" x14ac:dyDescent="0.3">
      <c r="C373"/>
    </row>
    <row r="374" spans="3:3" x14ac:dyDescent="0.3">
      <c r="C374"/>
    </row>
    <row r="375" spans="3:3" x14ac:dyDescent="0.3">
      <c r="C375"/>
    </row>
    <row r="376" spans="3:3" x14ac:dyDescent="0.3">
      <c r="C376"/>
    </row>
    <row r="377" spans="3:3" x14ac:dyDescent="0.3">
      <c r="C377"/>
    </row>
    <row r="378" spans="3:3" x14ac:dyDescent="0.3">
      <c r="C378"/>
    </row>
    <row r="379" spans="3:3" x14ac:dyDescent="0.3">
      <c r="C379"/>
    </row>
    <row r="380" spans="3:3" x14ac:dyDescent="0.3">
      <c r="C380"/>
    </row>
    <row r="381" spans="3:3" x14ac:dyDescent="0.3">
      <c r="C381"/>
    </row>
    <row r="382" spans="3:3" x14ac:dyDescent="0.3">
      <c r="C382"/>
    </row>
    <row r="383" spans="3:3" x14ac:dyDescent="0.3">
      <c r="C383"/>
    </row>
    <row r="384" spans="3:3" x14ac:dyDescent="0.3">
      <c r="C384"/>
    </row>
    <row r="385" spans="3:3" x14ac:dyDescent="0.3">
      <c r="C385"/>
    </row>
    <row r="386" spans="3:3" x14ac:dyDescent="0.3">
      <c r="C386"/>
    </row>
    <row r="387" spans="3:3" x14ac:dyDescent="0.3">
      <c r="C387"/>
    </row>
    <row r="388" spans="3:3" x14ac:dyDescent="0.3">
      <c r="C388"/>
    </row>
    <row r="389" spans="3:3" x14ac:dyDescent="0.3">
      <c r="C389"/>
    </row>
    <row r="390" spans="3:3" x14ac:dyDescent="0.3">
      <c r="C390"/>
    </row>
    <row r="391" spans="3:3" x14ac:dyDescent="0.3">
      <c r="C391"/>
    </row>
    <row r="392" spans="3:3" x14ac:dyDescent="0.3">
      <c r="C392"/>
    </row>
    <row r="393" spans="3:3" x14ac:dyDescent="0.3">
      <c r="C393"/>
    </row>
    <row r="394" spans="3:3" x14ac:dyDescent="0.3">
      <c r="C394"/>
    </row>
    <row r="395" spans="3:3" x14ac:dyDescent="0.3">
      <c r="C395"/>
    </row>
    <row r="396" spans="3:3" x14ac:dyDescent="0.3">
      <c r="C396"/>
    </row>
    <row r="397" spans="3:3" x14ac:dyDescent="0.3">
      <c r="C397"/>
    </row>
    <row r="398" spans="3:3" x14ac:dyDescent="0.3">
      <c r="C398"/>
    </row>
    <row r="399" spans="3:3" x14ac:dyDescent="0.3">
      <c r="C399"/>
    </row>
    <row r="400" spans="3:3" x14ac:dyDescent="0.3">
      <c r="C400"/>
    </row>
    <row r="401" spans="3:3" x14ac:dyDescent="0.3">
      <c r="C401"/>
    </row>
    <row r="402" spans="3:3" x14ac:dyDescent="0.3">
      <c r="C402"/>
    </row>
    <row r="403" spans="3:3" x14ac:dyDescent="0.3">
      <c r="C403"/>
    </row>
    <row r="404" spans="3:3" x14ac:dyDescent="0.3">
      <c r="C404"/>
    </row>
    <row r="405" spans="3:3" x14ac:dyDescent="0.3">
      <c r="C405"/>
    </row>
    <row r="406" spans="3:3" x14ac:dyDescent="0.3">
      <c r="C406"/>
    </row>
    <row r="407" spans="3:3" x14ac:dyDescent="0.3">
      <c r="C407"/>
    </row>
    <row r="408" spans="3:3" x14ac:dyDescent="0.3">
      <c r="C408"/>
    </row>
    <row r="409" spans="3:3" x14ac:dyDescent="0.3">
      <c r="C409"/>
    </row>
    <row r="410" spans="3:3" x14ac:dyDescent="0.3">
      <c r="C410"/>
    </row>
    <row r="411" spans="3:3" x14ac:dyDescent="0.3">
      <c r="C411"/>
    </row>
    <row r="412" spans="3:3" x14ac:dyDescent="0.3">
      <c r="C412"/>
    </row>
    <row r="413" spans="3:3" x14ac:dyDescent="0.3">
      <c r="C413"/>
    </row>
    <row r="414" spans="3:3" x14ac:dyDescent="0.3">
      <c r="C414"/>
    </row>
    <row r="415" spans="3:3" x14ac:dyDescent="0.3">
      <c r="C415"/>
    </row>
    <row r="416" spans="3:3" x14ac:dyDescent="0.3">
      <c r="C416"/>
    </row>
    <row r="417" spans="3:3" x14ac:dyDescent="0.3">
      <c r="C417"/>
    </row>
    <row r="418" spans="3:3" x14ac:dyDescent="0.3">
      <c r="C418"/>
    </row>
    <row r="419" spans="3:3" x14ac:dyDescent="0.3">
      <c r="C419"/>
    </row>
    <row r="420" spans="3:3" x14ac:dyDescent="0.3">
      <c r="C420"/>
    </row>
    <row r="421" spans="3:3" x14ac:dyDescent="0.3">
      <c r="C421"/>
    </row>
    <row r="422" spans="3:3" x14ac:dyDescent="0.3">
      <c r="C422"/>
    </row>
    <row r="423" spans="3:3" x14ac:dyDescent="0.3">
      <c r="C423"/>
    </row>
    <row r="424" spans="3:3" x14ac:dyDescent="0.3">
      <c r="C424"/>
    </row>
    <row r="425" spans="3:3" x14ac:dyDescent="0.3">
      <c r="C425"/>
    </row>
    <row r="426" spans="3:3" x14ac:dyDescent="0.3">
      <c r="C426"/>
    </row>
    <row r="427" spans="3:3" x14ac:dyDescent="0.3">
      <c r="C427"/>
    </row>
    <row r="428" spans="3:3" x14ac:dyDescent="0.3">
      <c r="C428"/>
    </row>
    <row r="429" spans="3:3" x14ac:dyDescent="0.3">
      <c r="C429"/>
    </row>
    <row r="430" spans="3:3" x14ac:dyDescent="0.3">
      <c r="C430"/>
    </row>
    <row r="431" spans="3:3" x14ac:dyDescent="0.3">
      <c r="C431"/>
    </row>
    <row r="432" spans="3:3" x14ac:dyDescent="0.3">
      <c r="C432"/>
    </row>
    <row r="433" spans="3:3" x14ac:dyDescent="0.3">
      <c r="C433"/>
    </row>
    <row r="434" spans="3:3" x14ac:dyDescent="0.3">
      <c r="C434"/>
    </row>
    <row r="435" spans="3:3" x14ac:dyDescent="0.3">
      <c r="C435"/>
    </row>
    <row r="436" spans="3:3" x14ac:dyDescent="0.3">
      <c r="C436"/>
    </row>
    <row r="437" spans="3:3" x14ac:dyDescent="0.3">
      <c r="C437"/>
    </row>
    <row r="438" spans="3:3" x14ac:dyDescent="0.3">
      <c r="C438"/>
    </row>
    <row r="439" spans="3:3" x14ac:dyDescent="0.3">
      <c r="C439"/>
    </row>
    <row r="440" spans="3:3" x14ac:dyDescent="0.3">
      <c r="C440"/>
    </row>
    <row r="441" spans="3:3" x14ac:dyDescent="0.3">
      <c r="C441"/>
    </row>
    <row r="442" spans="3:3" x14ac:dyDescent="0.3">
      <c r="C442"/>
    </row>
    <row r="443" spans="3:3" x14ac:dyDescent="0.3">
      <c r="C443"/>
    </row>
    <row r="444" spans="3:3" x14ac:dyDescent="0.3">
      <c r="C444"/>
    </row>
    <row r="445" spans="3:3" x14ac:dyDescent="0.3">
      <c r="C445"/>
    </row>
    <row r="446" spans="3:3" x14ac:dyDescent="0.3">
      <c r="C446"/>
    </row>
    <row r="447" spans="3:3" x14ac:dyDescent="0.3">
      <c r="C447"/>
    </row>
    <row r="448" spans="3:3" x14ac:dyDescent="0.3">
      <c r="C448"/>
    </row>
    <row r="449" spans="3:3" x14ac:dyDescent="0.3">
      <c r="C449"/>
    </row>
    <row r="450" spans="3:3" x14ac:dyDescent="0.3">
      <c r="C450"/>
    </row>
    <row r="451" spans="3:3" x14ac:dyDescent="0.3">
      <c r="C451"/>
    </row>
    <row r="452" spans="3:3" x14ac:dyDescent="0.3">
      <c r="C452"/>
    </row>
    <row r="453" spans="3:3" x14ac:dyDescent="0.3">
      <c r="C453"/>
    </row>
    <row r="454" spans="3:3" x14ac:dyDescent="0.3">
      <c r="C454"/>
    </row>
    <row r="455" spans="3:3" x14ac:dyDescent="0.3">
      <c r="C455"/>
    </row>
    <row r="456" spans="3:3" x14ac:dyDescent="0.3">
      <c r="C456"/>
    </row>
    <row r="457" spans="3:3" x14ac:dyDescent="0.3">
      <c r="C457"/>
    </row>
    <row r="458" spans="3:3" x14ac:dyDescent="0.3">
      <c r="C458"/>
    </row>
    <row r="459" spans="3:3" x14ac:dyDescent="0.3">
      <c r="C459"/>
    </row>
    <row r="460" spans="3:3" x14ac:dyDescent="0.3">
      <c r="C460"/>
    </row>
    <row r="461" spans="3:3" x14ac:dyDescent="0.3">
      <c r="C461"/>
    </row>
    <row r="462" spans="3:3" x14ac:dyDescent="0.3">
      <c r="C462"/>
    </row>
    <row r="463" spans="3:3" x14ac:dyDescent="0.3">
      <c r="C463"/>
    </row>
    <row r="464" spans="3:3" x14ac:dyDescent="0.3">
      <c r="C464"/>
    </row>
    <row r="465" spans="3:3" x14ac:dyDescent="0.3">
      <c r="C465"/>
    </row>
    <row r="466" spans="3:3" x14ac:dyDescent="0.3">
      <c r="C466"/>
    </row>
    <row r="467" spans="3:3" x14ac:dyDescent="0.3">
      <c r="C467"/>
    </row>
    <row r="468" spans="3:3" x14ac:dyDescent="0.3">
      <c r="C468"/>
    </row>
    <row r="469" spans="3:3" x14ac:dyDescent="0.3">
      <c r="C469"/>
    </row>
    <row r="470" spans="3:3" x14ac:dyDescent="0.3">
      <c r="C470"/>
    </row>
    <row r="471" spans="3:3" x14ac:dyDescent="0.3">
      <c r="C471"/>
    </row>
    <row r="472" spans="3:3" x14ac:dyDescent="0.3">
      <c r="C472"/>
    </row>
    <row r="473" spans="3:3" x14ac:dyDescent="0.3">
      <c r="C473"/>
    </row>
    <row r="474" spans="3:3" x14ac:dyDescent="0.3">
      <c r="C474"/>
    </row>
    <row r="475" spans="3:3" x14ac:dyDescent="0.3">
      <c r="C475"/>
    </row>
    <row r="476" spans="3:3" x14ac:dyDescent="0.3">
      <c r="C476"/>
    </row>
    <row r="477" spans="3:3" x14ac:dyDescent="0.3">
      <c r="C477"/>
    </row>
    <row r="478" spans="3:3" x14ac:dyDescent="0.3">
      <c r="C478"/>
    </row>
    <row r="479" spans="3:3" x14ac:dyDescent="0.3">
      <c r="C479"/>
    </row>
    <row r="480" spans="3:3" x14ac:dyDescent="0.3">
      <c r="C480"/>
    </row>
    <row r="481" spans="3:3" x14ac:dyDescent="0.3">
      <c r="C481"/>
    </row>
    <row r="482" spans="3:3" x14ac:dyDescent="0.3">
      <c r="C482"/>
    </row>
    <row r="483" spans="3:3" x14ac:dyDescent="0.3">
      <c r="C483"/>
    </row>
    <row r="484" spans="3:3" x14ac:dyDescent="0.3">
      <c r="C484"/>
    </row>
    <row r="485" spans="3:3" x14ac:dyDescent="0.3">
      <c r="C485"/>
    </row>
    <row r="486" spans="3:3" x14ac:dyDescent="0.3">
      <c r="C486"/>
    </row>
    <row r="487" spans="3:3" x14ac:dyDescent="0.3">
      <c r="C487"/>
    </row>
    <row r="488" spans="3:3" x14ac:dyDescent="0.3">
      <c r="C488"/>
    </row>
    <row r="489" spans="3:3" x14ac:dyDescent="0.3">
      <c r="C489"/>
    </row>
    <row r="490" spans="3:3" x14ac:dyDescent="0.3">
      <c r="C490"/>
    </row>
    <row r="491" spans="3:3" x14ac:dyDescent="0.3">
      <c r="C491"/>
    </row>
    <row r="492" spans="3:3" x14ac:dyDescent="0.3">
      <c r="C492"/>
    </row>
    <row r="493" spans="3:3" x14ac:dyDescent="0.3">
      <c r="C493"/>
    </row>
    <row r="494" spans="3:3" x14ac:dyDescent="0.3">
      <c r="C494"/>
    </row>
    <row r="495" spans="3:3" x14ac:dyDescent="0.3">
      <c r="C495"/>
    </row>
    <row r="496" spans="3:3" x14ac:dyDescent="0.3">
      <c r="C496"/>
    </row>
    <row r="497" spans="3:3" x14ac:dyDescent="0.3">
      <c r="C497"/>
    </row>
    <row r="498" spans="3:3" x14ac:dyDescent="0.3">
      <c r="C498"/>
    </row>
    <row r="499" spans="3:3" x14ac:dyDescent="0.3">
      <c r="C499"/>
    </row>
    <row r="500" spans="3:3" x14ac:dyDescent="0.3">
      <c r="C500"/>
    </row>
    <row r="501" spans="3:3" x14ac:dyDescent="0.3">
      <c r="C501"/>
    </row>
    <row r="502" spans="3:3" x14ac:dyDescent="0.3">
      <c r="C502"/>
    </row>
    <row r="503" spans="3:3" x14ac:dyDescent="0.3">
      <c r="C503"/>
    </row>
    <row r="504" spans="3:3" x14ac:dyDescent="0.3">
      <c r="C504"/>
    </row>
    <row r="505" spans="3:3" x14ac:dyDescent="0.3">
      <c r="C505"/>
    </row>
    <row r="506" spans="3:3" x14ac:dyDescent="0.3">
      <c r="C506"/>
    </row>
    <row r="507" spans="3:3" x14ac:dyDescent="0.3">
      <c r="C507"/>
    </row>
    <row r="508" spans="3:3" x14ac:dyDescent="0.3">
      <c r="C508"/>
    </row>
    <row r="509" spans="3:3" x14ac:dyDescent="0.3">
      <c r="C509"/>
    </row>
    <row r="510" spans="3:3" x14ac:dyDescent="0.3">
      <c r="C510"/>
    </row>
    <row r="511" spans="3:3" x14ac:dyDescent="0.3">
      <c r="C511"/>
    </row>
    <row r="512" spans="3:3" x14ac:dyDescent="0.3">
      <c r="C512"/>
    </row>
    <row r="513" spans="3:3" x14ac:dyDescent="0.3">
      <c r="C513"/>
    </row>
    <row r="514" spans="3:3" x14ac:dyDescent="0.3">
      <c r="C514"/>
    </row>
    <row r="515" spans="3:3" x14ac:dyDescent="0.3">
      <c r="C515"/>
    </row>
    <row r="516" spans="3:3" x14ac:dyDescent="0.3">
      <c r="C516"/>
    </row>
    <row r="517" spans="3:3" x14ac:dyDescent="0.3">
      <c r="C517"/>
    </row>
    <row r="518" spans="3:3" x14ac:dyDescent="0.3">
      <c r="C518"/>
    </row>
    <row r="519" spans="3:3" x14ac:dyDescent="0.3">
      <c r="C519"/>
    </row>
    <row r="520" spans="3:3" x14ac:dyDescent="0.3">
      <c r="C520"/>
    </row>
    <row r="521" spans="3:3" x14ac:dyDescent="0.3">
      <c r="C521"/>
    </row>
    <row r="522" spans="3:3" x14ac:dyDescent="0.3">
      <c r="C522"/>
    </row>
    <row r="523" spans="3:3" x14ac:dyDescent="0.3">
      <c r="C523"/>
    </row>
    <row r="524" spans="3:3" x14ac:dyDescent="0.3">
      <c r="C524"/>
    </row>
    <row r="525" spans="3:3" x14ac:dyDescent="0.3">
      <c r="C525"/>
    </row>
    <row r="526" spans="3:3" x14ac:dyDescent="0.3">
      <c r="C526"/>
    </row>
    <row r="527" spans="3:3" x14ac:dyDescent="0.3">
      <c r="C527"/>
    </row>
    <row r="528" spans="3:3" x14ac:dyDescent="0.3">
      <c r="C528"/>
    </row>
    <row r="529" spans="3:3" x14ac:dyDescent="0.3">
      <c r="C529"/>
    </row>
    <row r="530" spans="3:3" x14ac:dyDescent="0.3">
      <c r="C530"/>
    </row>
    <row r="531" spans="3:3" x14ac:dyDescent="0.3">
      <c r="C531"/>
    </row>
    <row r="532" spans="3:3" x14ac:dyDescent="0.3">
      <c r="C532"/>
    </row>
    <row r="533" spans="3:3" x14ac:dyDescent="0.3">
      <c r="C533"/>
    </row>
    <row r="534" spans="3:3" x14ac:dyDescent="0.3">
      <c r="C534"/>
    </row>
    <row r="535" spans="3:3" x14ac:dyDescent="0.3">
      <c r="C535"/>
    </row>
    <row r="536" spans="3:3" x14ac:dyDescent="0.3">
      <c r="C536"/>
    </row>
    <row r="537" spans="3:3" x14ac:dyDescent="0.3">
      <c r="C537"/>
    </row>
    <row r="538" spans="3:3" x14ac:dyDescent="0.3">
      <c r="C538"/>
    </row>
    <row r="539" spans="3:3" x14ac:dyDescent="0.3">
      <c r="C539"/>
    </row>
    <row r="540" spans="3:3" x14ac:dyDescent="0.3">
      <c r="C540"/>
    </row>
    <row r="541" spans="3:3" x14ac:dyDescent="0.3">
      <c r="C541"/>
    </row>
    <row r="542" spans="3:3" x14ac:dyDescent="0.3">
      <c r="C542"/>
    </row>
    <row r="543" spans="3:3" x14ac:dyDescent="0.3">
      <c r="C543"/>
    </row>
    <row r="544" spans="3:3" x14ac:dyDescent="0.3">
      <c r="C544"/>
    </row>
    <row r="545" spans="3:3" x14ac:dyDescent="0.3">
      <c r="C545"/>
    </row>
    <row r="546" spans="3:3" x14ac:dyDescent="0.3">
      <c r="C546"/>
    </row>
    <row r="547" spans="3:3" x14ac:dyDescent="0.3">
      <c r="C547"/>
    </row>
    <row r="548" spans="3:3" x14ac:dyDescent="0.3">
      <c r="C548"/>
    </row>
    <row r="549" spans="3:3" x14ac:dyDescent="0.3">
      <c r="C549"/>
    </row>
    <row r="550" spans="3:3" x14ac:dyDescent="0.3">
      <c r="C550"/>
    </row>
    <row r="551" spans="3:3" x14ac:dyDescent="0.3">
      <c r="C551"/>
    </row>
    <row r="552" spans="3:3" x14ac:dyDescent="0.3">
      <c r="C552"/>
    </row>
    <row r="553" spans="3:3" x14ac:dyDescent="0.3">
      <c r="C553"/>
    </row>
    <row r="554" spans="3:3" x14ac:dyDescent="0.3">
      <c r="C554"/>
    </row>
    <row r="555" spans="3:3" x14ac:dyDescent="0.3">
      <c r="C555"/>
    </row>
    <row r="556" spans="3:3" x14ac:dyDescent="0.3">
      <c r="C556"/>
    </row>
    <row r="557" spans="3:3" x14ac:dyDescent="0.3">
      <c r="C557"/>
    </row>
    <row r="558" spans="3:3" x14ac:dyDescent="0.3">
      <c r="C558"/>
    </row>
    <row r="559" spans="3:3" x14ac:dyDescent="0.3">
      <c r="C559"/>
    </row>
    <row r="560" spans="3:3" x14ac:dyDescent="0.3">
      <c r="C560"/>
    </row>
    <row r="561" spans="3:3" x14ac:dyDescent="0.3">
      <c r="C561"/>
    </row>
    <row r="562" spans="3:3" x14ac:dyDescent="0.3">
      <c r="C562"/>
    </row>
    <row r="563" spans="3:3" x14ac:dyDescent="0.3">
      <c r="C563"/>
    </row>
    <row r="564" spans="3:3" x14ac:dyDescent="0.3">
      <c r="C564"/>
    </row>
    <row r="565" spans="3:3" x14ac:dyDescent="0.3">
      <c r="C565"/>
    </row>
    <row r="566" spans="3:3" x14ac:dyDescent="0.3">
      <c r="C566"/>
    </row>
    <row r="567" spans="3:3" x14ac:dyDescent="0.3">
      <c r="C567"/>
    </row>
    <row r="568" spans="3:3" x14ac:dyDescent="0.3">
      <c r="C568"/>
    </row>
    <row r="569" spans="3:3" x14ac:dyDescent="0.3">
      <c r="C569"/>
    </row>
    <row r="570" spans="3:3" x14ac:dyDescent="0.3">
      <c r="C570"/>
    </row>
    <row r="571" spans="3:3" x14ac:dyDescent="0.3">
      <c r="C571"/>
    </row>
    <row r="572" spans="3:3" x14ac:dyDescent="0.3">
      <c r="C572"/>
    </row>
    <row r="573" spans="3:3" x14ac:dyDescent="0.3">
      <c r="C573"/>
    </row>
    <row r="574" spans="3:3" x14ac:dyDescent="0.3">
      <c r="C574"/>
    </row>
    <row r="575" spans="3:3" x14ac:dyDescent="0.3">
      <c r="C575"/>
    </row>
    <row r="576" spans="3:3" x14ac:dyDescent="0.3">
      <c r="C576"/>
    </row>
    <row r="577" spans="3:3" x14ac:dyDescent="0.3">
      <c r="C577"/>
    </row>
    <row r="578" spans="3:3" x14ac:dyDescent="0.3">
      <c r="C578"/>
    </row>
    <row r="579" spans="3:3" x14ac:dyDescent="0.3">
      <c r="C579"/>
    </row>
    <row r="580" spans="3:3" x14ac:dyDescent="0.3">
      <c r="C580"/>
    </row>
    <row r="581" spans="3:3" x14ac:dyDescent="0.3">
      <c r="C581"/>
    </row>
    <row r="582" spans="3:3" x14ac:dyDescent="0.3">
      <c r="C582"/>
    </row>
    <row r="583" spans="3:3" x14ac:dyDescent="0.3">
      <c r="C583"/>
    </row>
    <row r="584" spans="3:3" x14ac:dyDescent="0.3">
      <c r="C584"/>
    </row>
    <row r="585" spans="3:3" x14ac:dyDescent="0.3">
      <c r="C585"/>
    </row>
    <row r="586" spans="3:3" x14ac:dyDescent="0.3">
      <c r="C586"/>
    </row>
    <row r="587" spans="3:3" x14ac:dyDescent="0.3">
      <c r="C587"/>
    </row>
    <row r="588" spans="3:3" x14ac:dyDescent="0.3">
      <c r="C588"/>
    </row>
    <row r="589" spans="3:3" x14ac:dyDescent="0.3">
      <c r="C589"/>
    </row>
    <row r="590" spans="3:3" x14ac:dyDescent="0.3">
      <c r="C590"/>
    </row>
    <row r="591" spans="3:3" x14ac:dyDescent="0.3">
      <c r="C591"/>
    </row>
    <row r="592" spans="3:3" x14ac:dyDescent="0.3">
      <c r="C592"/>
    </row>
    <row r="593" spans="3:3" x14ac:dyDescent="0.3">
      <c r="C593"/>
    </row>
    <row r="594" spans="3:3" x14ac:dyDescent="0.3">
      <c r="C594"/>
    </row>
    <row r="595" spans="3:3" x14ac:dyDescent="0.3">
      <c r="C595"/>
    </row>
    <row r="596" spans="3:3" x14ac:dyDescent="0.3">
      <c r="C596"/>
    </row>
    <row r="597" spans="3:3" x14ac:dyDescent="0.3">
      <c r="C597"/>
    </row>
    <row r="598" spans="3:3" x14ac:dyDescent="0.3">
      <c r="C598"/>
    </row>
    <row r="599" spans="3:3" x14ac:dyDescent="0.3">
      <c r="C599"/>
    </row>
    <row r="600" spans="3:3" x14ac:dyDescent="0.3">
      <c r="C600"/>
    </row>
    <row r="601" spans="3:3" x14ac:dyDescent="0.3">
      <c r="C601"/>
    </row>
    <row r="602" spans="3:3" x14ac:dyDescent="0.3">
      <c r="C602"/>
    </row>
    <row r="603" spans="3:3" x14ac:dyDescent="0.3">
      <c r="C603"/>
    </row>
    <row r="604" spans="3:3" x14ac:dyDescent="0.3">
      <c r="C604"/>
    </row>
    <row r="605" spans="3:3" x14ac:dyDescent="0.3">
      <c r="C605"/>
    </row>
    <row r="606" spans="3:3" x14ac:dyDescent="0.3">
      <c r="C606"/>
    </row>
    <row r="607" spans="3:3" x14ac:dyDescent="0.3">
      <c r="C607"/>
    </row>
    <row r="608" spans="3:3" x14ac:dyDescent="0.3">
      <c r="C608"/>
    </row>
    <row r="609" spans="3:3" x14ac:dyDescent="0.3">
      <c r="C609"/>
    </row>
    <row r="610" spans="3:3" x14ac:dyDescent="0.3">
      <c r="C610"/>
    </row>
    <row r="611" spans="3:3" x14ac:dyDescent="0.3">
      <c r="C611"/>
    </row>
    <row r="612" spans="3:3" x14ac:dyDescent="0.3">
      <c r="C612"/>
    </row>
    <row r="613" spans="3:3" x14ac:dyDescent="0.3">
      <c r="C613"/>
    </row>
    <row r="614" spans="3:3" x14ac:dyDescent="0.3">
      <c r="C614"/>
    </row>
    <row r="615" spans="3:3" x14ac:dyDescent="0.3">
      <c r="C615"/>
    </row>
    <row r="616" spans="3:3" x14ac:dyDescent="0.3">
      <c r="C616"/>
    </row>
    <row r="617" spans="3:3" x14ac:dyDescent="0.3">
      <c r="C617"/>
    </row>
    <row r="618" spans="3:3" x14ac:dyDescent="0.3">
      <c r="C618"/>
    </row>
    <row r="619" spans="3:3" x14ac:dyDescent="0.3">
      <c r="C619"/>
    </row>
    <row r="620" spans="3:3" x14ac:dyDescent="0.3">
      <c r="C620"/>
    </row>
    <row r="621" spans="3:3" x14ac:dyDescent="0.3">
      <c r="C621"/>
    </row>
    <row r="622" spans="3:3" x14ac:dyDescent="0.3">
      <c r="C622"/>
    </row>
    <row r="623" spans="3:3" x14ac:dyDescent="0.3">
      <c r="C623"/>
    </row>
    <row r="624" spans="3:3" x14ac:dyDescent="0.3">
      <c r="C624"/>
    </row>
    <row r="625" spans="3:3" x14ac:dyDescent="0.3">
      <c r="C625"/>
    </row>
    <row r="626" spans="3:3" x14ac:dyDescent="0.3">
      <c r="C626"/>
    </row>
    <row r="627" spans="3:3" x14ac:dyDescent="0.3">
      <c r="C627"/>
    </row>
    <row r="628" spans="3:3" x14ac:dyDescent="0.3">
      <c r="C628"/>
    </row>
    <row r="629" spans="3:3" x14ac:dyDescent="0.3">
      <c r="C629"/>
    </row>
    <row r="630" spans="3:3" x14ac:dyDescent="0.3">
      <c r="C630"/>
    </row>
    <row r="631" spans="3:3" x14ac:dyDescent="0.3">
      <c r="C631"/>
    </row>
    <row r="632" spans="3:3" x14ac:dyDescent="0.3">
      <c r="C632"/>
    </row>
    <row r="633" spans="3:3" x14ac:dyDescent="0.3">
      <c r="C633"/>
    </row>
    <row r="634" spans="3:3" x14ac:dyDescent="0.3">
      <c r="C634"/>
    </row>
    <row r="635" spans="3:3" x14ac:dyDescent="0.3">
      <c r="C635"/>
    </row>
    <row r="636" spans="3:3" x14ac:dyDescent="0.3">
      <c r="C636"/>
    </row>
    <row r="637" spans="3:3" x14ac:dyDescent="0.3">
      <c r="C637"/>
    </row>
    <row r="638" spans="3:3" x14ac:dyDescent="0.3">
      <c r="C638"/>
    </row>
    <row r="639" spans="3:3" x14ac:dyDescent="0.3">
      <c r="C639"/>
    </row>
    <row r="640" spans="3:3" x14ac:dyDescent="0.3">
      <c r="C640"/>
    </row>
    <row r="641" spans="3:3" x14ac:dyDescent="0.3">
      <c r="C641"/>
    </row>
    <row r="642" spans="3:3" x14ac:dyDescent="0.3">
      <c r="C642"/>
    </row>
    <row r="643" spans="3:3" x14ac:dyDescent="0.3">
      <c r="C643"/>
    </row>
    <row r="644" spans="3:3" x14ac:dyDescent="0.3">
      <c r="C644"/>
    </row>
    <row r="645" spans="3:3" x14ac:dyDescent="0.3">
      <c r="C645"/>
    </row>
    <row r="646" spans="3:3" x14ac:dyDescent="0.3">
      <c r="C646"/>
    </row>
    <row r="647" spans="3:3" x14ac:dyDescent="0.3">
      <c r="C647"/>
    </row>
    <row r="648" spans="3:3" x14ac:dyDescent="0.3">
      <c r="C648"/>
    </row>
    <row r="649" spans="3:3" x14ac:dyDescent="0.3">
      <c r="C649"/>
    </row>
    <row r="650" spans="3:3" x14ac:dyDescent="0.3">
      <c r="C650"/>
    </row>
    <row r="651" spans="3:3" x14ac:dyDescent="0.3">
      <c r="C651"/>
    </row>
    <row r="652" spans="3:3" x14ac:dyDescent="0.3">
      <c r="C652"/>
    </row>
    <row r="653" spans="3:3" x14ac:dyDescent="0.3">
      <c r="C653"/>
    </row>
    <row r="654" spans="3:3" x14ac:dyDescent="0.3">
      <c r="C654"/>
    </row>
    <row r="655" spans="3:3" x14ac:dyDescent="0.3">
      <c r="C655"/>
    </row>
    <row r="656" spans="3:3" x14ac:dyDescent="0.3">
      <c r="C656"/>
    </row>
    <row r="657" spans="3:3" x14ac:dyDescent="0.3">
      <c r="C657"/>
    </row>
    <row r="658" spans="3:3" x14ac:dyDescent="0.3">
      <c r="C658"/>
    </row>
    <row r="659" spans="3:3" x14ac:dyDescent="0.3">
      <c r="C659"/>
    </row>
    <row r="660" spans="3:3" x14ac:dyDescent="0.3">
      <c r="C660"/>
    </row>
    <row r="661" spans="3:3" x14ac:dyDescent="0.3">
      <c r="C661"/>
    </row>
    <row r="662" spans="3:3" x14ac:dyDescent="0.3">
      <c r="C662"/>
    </row>
    <row r="663" spans="3:3" x14ac:dyDescent="0.3">
      <c r="C663"/>
    </row>
    <row r="664" spans="3:3" x14ac:dyDescent="0.3">
      <c r="C664"/>
    </row>
    <row r="665" spans="3:3" x14ac:dyDescent="0.3">
      <c r="C665"/>
    </row>
    <row r="666" spans="3:3" x14ac:dyDescent="0.3">
      <c r="C666"/>
    </row>
    <row r="667" spans="3:3" x14ac:dyDescent="0.3">
      <c r="C667"/>
    </row>
    <row r="668" spans="3:3" x14ac:dyDescent="0.3">
      <c r="C668"/>
    </row>
    <row r="669" spans="3:3" x14ac:dyDescent="0.3">
      <c r="C669"/>
    </row>
    <row r="670" spans="3:3" x14ac:dyDescent="0.3">
      <c r="C670"/>
    </row>
    <row r="671" spans="3:3" x14ac:dyDescent="0.3">
      <c r="C671"/>
    </row>
    <row r="672" spans="3:3" x14ac:dyDescent="0.3">
      <c r="C672"/>
    </row>
    <row r="673" spans="3:3" x14ac:dyDescent="0.3">
      <c r="C673"/>
    </row>
    <row r="674" spans="3:3" x14ac:dyDescent="0.3">
      <c r="C674"/>
    </row>
    <row r="675" spans="3:3" x14ac:dyDescent="0.3">
      <c r="C675"/>
    </row>
    <row r="676" spans="3:3" x14ac:dyDescent="0.3">
      <c r="C676"/>
    </row>
    <row r="677" spans="3:3" x14ac:dyDescent="0.3">
      <c r="C677"/>
    </row>
    <row r="678" spans="3:3" x14ac:dyDescent="0.3">
      <c r="C678"/>
    </row>
    <row r="679" spans="3:3" x14ac:dyDescent="0.3">
      <c r="C679"/>
    </row>
    <row r="680" spans="3:3" x14ac:dyDescent="0.3">
      <c r="C680"/>
    </row>
    <row r="681" spans="3:3" x14ac:dyDescent="0.3">
      <c r="C681"/>
    </row>
    <row r="682" spans="3:3" x14ac:dyDescent="0.3">
      <c r="C682"/>
    </row>
    <row r="683" spans="3:3" x14ac:dyDescent="0.3">
      <c r="C683"/>
    </row>
    <row r="684" spans="3:3" x14ac:dyDescent="0.3">
      <c r="C684"/>
    </row>
    <row r="685" spans="3:3" x14ac:dyDescent="0.3">
      <c r="C685"/>
    </row>
    <row r="686" spans="3:3" x14ac:dyDescent="0.3">
      <c r="C686"/>
    </row>
    <row r="687" spans="3:3" x14ac:dyDescent="0.3">
      <c r="C687"/>
    </row>
    <row r="688" spans="3:3" x14ac:dyDescent="0.3">
      <c r="C688"/>
    </row>
    <row r="689" spans="3:3" x14ac:dyDescent="0.3">
      <c r="C689"/>
    </row>
    <row r="690" spans="3:3" x14ac:dyDescent="0.3">
      <c r="C690"/>
    </row>
    <row r="691" spans="3:3" x14ac:dyDescent="0.3">
      <c r="C691"/>
    </row>
    <row r="692" spans="3:3" x14ac:dyDescent="0.3">
      <c r="C692"/>
    </row>
    <row r="693" spans="3:3" x14ac:dyDescent="0.3">
      <c r="C693"/>
    </row>
    <row r="694" spans="3:3" x14ac:dyDescent="0.3">
      <c r="C694"/>
    </row>
    <row r="695" spans="3:3" x14ac:dyDescent="0.3">
      <c r="C695"/>
    </row>
    <row r="696" spans="3:3" x14ac:dyDescent="0.3">
      <c r="C696"/>
    </row>
    <row r="697" spans="3:3" x14ac:dyDescent="0.3">
      <c r="C697"/>
    </row>
    <row r="698" spans="3:3" x14ac:dyDescent="0.3">
      <c r="C698"/>
    </row>
    <row r="699" spans="3:3" x14ac:dyDescent="0.3">
      <c r="C699"/>
    </row>
    <row r="700" spans="3:3" x14ac:dyDescent="0.3">
      <c r="C700"/>
    </row>
    <row r="701" spans="3:3" x14ac:dyDescent="0.3">
      <c r="C701"/>
    </row>
    <row r="702" spans="3:3" x14ac:dyDescent="0.3">
      <c r="C702"/>
    </row>
    <row r="703" spans="3:3" x14ac:dyDescent="0.3">
      <c r="C703"/>
    </row>
    <row r="704" spans="3:3" x14ac:dyDescent="0.3">
      <c r="C704"/>
    </row>
    <row r="705" spans="3:3" x14ac:dyDescent="0.3">
      <c r="C705"/>
    </row>
    <row r="706" spans="3:3" x14ac:dyDescent="0.3">
      <c r="C706"/>
    </row>
    <row r="707" spans="3:3" x14ac:dyDescent="0.3">
      <c r="C707"/>
    </row>
    <row r="708" spans="3:3" x14ac:dyDescent="0.3">
      <c r="C708"/>
    </row>
    <row r="709" spans="3:3" x14ac:dyDescent="0.3">
      <c r="C709"/>
    </row>
    <row r="710" spans="3:3" x14ac:dyDescent="0.3">
      <c r="C710"/>
    </row>
    <row r="711" spans="3:3" x14ac:dyDescent="0.3">
      <c r="C711"/>
    </row>
    <row r="712" spans="3:3" x14ac:dyDescent="0.3">
      <c r="C712"/>
    </row>
    <row r="713" spans="3:3" x14ac:dyDescent="0.3">
      <c r="C713"/>
    </row>
    <row r="714" spans="3:3" x14ac:dyDescent="0.3">
      <c r="C714"/>
    </row>
    <row r="715" spans="3:3" x14ac:dyDescent="0.3">
      <c r="C715"/>
    </row>
    <row r="716" spans="3:3" x14ac:dyDescent="0.3">
      <c r="C716"/>
    </row>
    <row r="717" spans="3:3" x14ac:dyDescent="0.3">
      <c r="C717"/>
    </row>
    <row r="718" spans="3:3" x14ac:dyDescent="0.3">
      <c r="C718"/>
    </row>
    <row r="719" spans="3:3" x14ac:dyDescent="0.3">
      <c r="C719"/>
    </row>
    <row r="720" spans="3:3" x14ac:dyDescent="0.3">
      <c r="C720"/>
    </row>
    <row r="721" spans="3:3" x14ac:dyDescent="0.3">
      <c r="C721"/>
    </row>
    <row r="722" spans="3:3" x14ac:dyDescent="0.3">
      <c r="C722"/>
    </row>
    <row r="723" spans="3:3" x14ac:dyDescent="0.3">
      <c r="C723"/>
    </row>
    <row r="724" spans="3:3" x14ac:dyDescent="0.3">
      <c r="C724"/>
    </row>
    <row r="725" spans="3:3" x14ac:dyDescent="0.3">
      <c r="C725"/>
    </row>
    <row r="726" spans="3:3" x14ac:dyDescent="0.3">
      <c r="C726"/>
    </row>
    <row r="727" spans="3:3" x14ac:dyDescent="0.3">
      <c r="C727"/>
    </row>
    <row r="728" spans="3:3" x14ac:dyDescent="0.3">
      <c r="C728"/>
    </row>
    <row r="729" spans="3:3" x14ac:dyDescent="0.3">
      <c r="C729"/>
    </row>
    <row r="730" spans="3:3" x14ac:dyDescent="0.3">
      <c r="C730"/>
    </row>
    <row r="731" spans="3:3" x14ac:dyDescent="0.3">
      <c r="C731"/>
    </row>
    <row r="732" spans="3:3" x14ac:dyDescent="0.3">
      <c r="C732"/>
    </row>
    <row r="733" spans="3:3" x14ac:dyDescent="0.3">
      <c r="C733"/>
    </row>
    <row r="734" spans="3:3" x14ac:dyDescent="0.3">
      <c r="C734"/>
    </row>
    <row r="735" spans="3:3" x14ac:dyDescent="0.3">
      <c r="C735"/>
    </row>
    <row r="736" spans="3:3" x14ac:dyDescent="0.3">
      <c r="C736"/>
    </row>
    <row r="737" spans="3:3" x14ac:dyDescent="0.3">
      <c r="C737"/>
    </row>
    <row r="738" spans="3:3" x14ac:dyDescent="0.3">
      <c r="C738"/>
    </row>
    <row r="739" spans="3:3" x14ac:dyDescent="0.3">
      <c r="C739"/>
    </row>
    <row r="740" spans="3:3" x14ac:dyDescent="0.3">
      <c r="C740"/>
    </row>
    <row r="741" spans="3:3" x14ac:dyDescent="0.3">
      <c r="C741"/>
    </row>
    <row r="742" spans="3:3" x14ac:dyDescent="0.3">
      <c r="C742"/>
    </row>
    <row r="743" spans="3:3" x14ac:dyDescent="0.3">
      <c r="C743"/>
    </row>
    <row r="744" spans="3:3" x14ac:dyDescent="0.3">
      <c r="C744"/>
    </row>
    <row r="745" spans="3:3" x14ac:dyDescent="0.3">
      <c r="C745"/>
    </row>
    <row r="746" spans="3:3" x14ac:dyDescent="0.3">
      <c r="C746"/>
    </row>
    <row r="747" spans="3:3" x14ac:dyDescent="0.3">
      <c r="C747"/>
    </row>
    <row r="748" spans="3:3" x14ac:dyDescent="0.3">
      <c r="C748"/>
    </row>
    <row r="749" spans="3:3" x14ac:dyDescent="0.3">
      <c r="C749"/>
    </row>
    <row r="750" spans="3:3" x14ac:dyDescent="0.3">
      <c r="C750"/>
    </row>
    <row r="751" spans="3:3" x14ac:dyDescent="0.3">
      <c r="C751"/>
    </row>
    <row r="752" spans="3:3" x14ac:dyDescent="0.3">
      <c r="C752"/>
    </row>
    <row r="753" spans="3:3" x14ac:dyDescent="0.3">
      <c r="C753"/>
    </row>
    <row r="754" spans="3:3" x14ac:dyDescent="0.3">
      <c r="C754"/>
    </row>
    <row r="755" spans="3:3" x14ac:dyDescent="0.3">
      <c r="C755"/>
    </row>
    <row r="756" spans="3:3" x14ac:dyDescent="0.3">
      <c r="C756"/>
    </row>
    <row r="757" spans="3:3" x14ac:dyDescent="0.3">
      <c r="C757"/>
    </row>
    <row r="758" spans="3:3" x14ac:dyDescent="0.3">
      <c r="C758"/>
    </row>
    <row r="759" spans="3:3" x14ac:dyDescent="0.3">
      <c r="C759"/>
    </row>
    <row r="760" spans="3:3" x14ac:dyDescent="0.3">
      <c r="C760"/>
    </row>
    <row r="761" spans="3:3" x14ac:dyDescent="0.3">
      <c r="C761"/>
    </row>
    <row r="762" spans="3:3" x14ac:dyDescent="0.3">
      <c r="C762"/>
    </row>
    <row r="763" spans="3:3" x14ac:dyDescent="0.3">
      <c r="C763"/>
    </row>
    <row r="764" spans="3:3" x14ac:dyDescent="0.3">
      <c r="C764"/>
    </row>
    <row r="765" spans="3:3" x14ac:dyDescent="0.3">
      <c r="C765"/>
    </row>
    <row r="766" spans="3:3" x14ac:dyDescent="0.3">
      <c r="C766"/>
    </row>
    <row r="767" spans="3:3" x14ac:dyDescent="0.3">
      <c r="C767"/>
    </row>
    <row r="768" spans="3:3" x14ac:dyDescent="0.3">
      <c r="C768"/>
    </row>
    <row r="769" spans="3:3" x14ac:dyDescent="0.3">
      <c r="C769"/>
    </row>
    <row r="770" spans="3:3" x14ac:dyDescent="0.3">
      <c r="C770"/>
    </row>
    <row r="771" spans="3:3" x14ac:dyDescent="0.3">
      <c r="C771"/>
    </row>
    <row r="772" spans="3:3" x14ac:dyDescent="0.3">
      <c r="C772"/>
    </row>
    <row r="773" spans="3:3" x14ac:dyDescent="0.3">
      <c r="C773"/>
    </row>
    <row r="774" spans="3:3" x14ac:dyDescent="0.3">
      <c r="C774"/>
    </row>
    <row r="775" spans="3:3" x14ac:dyDescent="0.3">
      <c r="C775"/>
    </row>
    <row r="776" spans="3:3" x14ac:dyDescent="0.3">
      <c r="C776"/>
    </row>
    <row r="777" spans="3:3" x14ac:dyDescent="0.3">
      <c r="C777"/>
    </row>
    <row r="778" spans="3:3" x14ac:dyDescent="0.3">
      <c r="C778"/>
    </row>
    <row r="779" spans="3:3" x14ac:dyDescent="0.3">
      <c r="C779"/>
    </row>
    <row r="780" spans="3:3" x14ac:dyDescent="0.3">
      <c r="C780"/>
    </row>
    <row r="781" spans="3:3" x14ac:dyDescent="0.3">
      <c r="C781"/>
    </row>
    <row r="782" spans="3:3" x14ac:dyDescent="0.3">
      <c r="C782"/>
    </row>
    <row r="783" spans="3:3" x14ac:dyDescent="0.3">
      <c r="C783"/>
    </row>
    <row r="784" spans="3:3" x14ac:dyDescent="0.3">
      <c r="C784"/>
    </row>
    <row r="785" spans="3:3" x14ac:dyDescent="0.3">
      <c r="C785"/>
    </row>
    <row r="786" spans="3:3" x14ac:dyDescent="0.3">
      <c r="C786"/>
    </row>
    <row r="787" spans="3:3" x14ac:dyDescent="0.3">
      <c r="C787"/>
    </row>
    <row r="788" spans="3:3" x14ac:dyDescent="0.3">
      <c r="C788"/>
    </row>
    <row r="789" spans="3:3" x14ac:dyDescent="0.3">
      <c r="C789"/>
    </row>
    <row r="790" spans="3:3" x14ac:dyDescent="0.3">
      <c r="C790"/>
    </row>
    <row r="791" spans="3:3" x14ac:dyDescent="0.3">
      <c r="C791"/>
    </row>
    <row r="792" spans="3:3" x14ac:dyDescent="0.3">
      <c r="C792"/>
    </row>
    <row r="793" spans="3:3" x14ac:dyDescent="0.3">
      <c r="C793"/>
    </row>
    <row r="794" spans="3:3" x14ac:dyDescent="0.3">
      <c r="C794"/>
    </row>
    <row r="795" spans="3:3" x14ac:dyDescent="0.3">
      <c r="C795"/>
    </row>
    <row r="796" spans="3:3" x14ac:dyDescent="0.3">
      <c r="C796"/>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2ED4B-5FDD-4C2E-9972-DAF32D7056EF}">
  <dimension ref="A3:B8"/>
  <sheetViews>
    <sheetView workbookViewId="0">
      <selection activeCell="A6" sqref="A6"/>
    </sheetView>
  </sheetViews>
  <sheetFormatPr defaultRowHeight="14.4" x14ac:dyDescent="0.3"/>
  <cols>
    <col min="1" max="1" width="12.77734375" bestFit="1" customWidth="1"/>
    <col min="2" max="2" width="11.21875" bestFit="1" customWidth="1"/>
  </cols>
  <sheetData>
    <row r="3" spans="1:2" x14ac:dyDescent="0.3">
      <c r="A3" s="5" t="s">
        <v>10961</v>
      </c>
      <c r="B3" s="6" t="s">
        <v>10936</v>
      </c>
    </row>
    <row r="4" spans="1:2" x14ac:dyDescent="0.3">
      <c r="A4" s="7" t="s">
        <v>188</v>
      </c>
      <c r="B4" s="6">
        <v>2840.4520000000002</v>
      </c>
    </row>
    <row r="5" spans="1:2" x14ac:dyDescent="0.3">
      <c r="A5" s="8" t="s">
        <v>1290</v>
      </c>
      <c r="B5" s="44">
        <v>2180.3439999999996</v>
      </c>
    </row>
    <row r="6" spans="1:2" x14ac:dyDescent="0.3">
      <c r="A6" s="8" t="s">
        <v>23</v>
      </c>
      <c r="B6" s="44">
        <v>10084.68</v>
      </c>
    </row>
    <row r="7" spans="1:2" x14ac:dyDescent="0.3">
      <c r="A7" s="8" t="s">
        <v>50</v>
      </c>
      <c r="B7" s="44">
        <v>18532.976999999973</v>
      </c>
    </row>
    <row r="8" spans="1:2" x14ac:dyDescent="0.3">
      <c r="A8" s="9" t="s">
        <v>10933</v>
      </c>
      <c r="B8" s="45">
        <v>33638.452999999994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5688C-FEC4-48F8-95FB-40BEBBE87F18}">
  <dimension ref="A2:I23"/>
  <sheetViews>
    <sheetView workbookViewId="0">
      <selection activeCell="G8" sqref="G3:G17"/>
      <pivotSelection pane="bottomRight" showHeader="1" dimension="1" activeRow="7" activeCol="6" click="1" r:id="rId2">
        <pivotArea dataOnly="0" labelOnly="1" outline="0" fieldPosition="0">
          <references count="1">
            <reference field="16" count="0"/>
          </references>
        </pivotArea>
      </pivotSelection>
    </sheetView>
  </sheetViews>
  <sheetFormatPr defaultRowHeight="14.4" x14ac:dyDescent="0.3"/>
  <cols>
    <col min="1" max="1" width="15.109375" bestFit="1" customWidth="1"/>
    <col min="2" max="2" width="14.6640625" style="16" bestFit="1" customWidth="1"/>
    <col min="3" max="3" width="11.6640625" bestFit="1" customWidth="1"/>
    <col min="4" max="5" width="11.6640625" customWidth="1"/>
    <col min="6" max="6" width="15.5546875" bestFit="1" customWidth="1"/>
    <col min="7" max="7" width="14.6640625" bestFit="1" customWidth="1"/>
    <col min="8" max="8" width="11.6640625" bestFit="1" customWidth="1"/>
    <col min="9" max="16" width="15" bestFit="1" customWidth="1"/>
    <col min="17" max="17" width="10.5546875" bestFit="1" customWidth="1"/>
  </cols>
  <sheetData>
    <row r="2" spans="1:9" x14ac:dyDescent="0.3">
      <c r="A2" s="39" t="s">
        <v>15</v>
      </c>
      <c r="B2" s="39" t="s">
        <v>16</v>
      </c>
      <c r="C2" s="16" t="s">
        <v>10936</v>
      </c>
      <c r="D2" s="16"/>
      <c r="E2" s="16"/>
      <c r="F2" s="39" t="s">
        <v>15</v>
      </c>
      <c r="G2" s="39" t="s">
        <v>16</v>
      </c>
      <c r="H2" s="16" t="s">
        <v>10936</v>
      </c>
      <c r="I2" s="36"/>
    </row>
    <row r="3" spans="1:9" x14ac:dyDescent="0.3">
      <c r="A3" t="s">
        <v>32</v>
      </c>
      <c r="B3" t="s">
        <v>33</v>
      </c>
      <c r="C3" s="16">
        <v>114879.99629999998</v>
      </c>
      <c r="D3" s="16"/>
      <c r="E3" s="16"/>
      <c r="F3" t="s">
        <v>32</v>
      </c>
      <c r="G3" t="s">
        <v>33</v>
      </c>
      <c r="H3" s="16">
        <v>114879.99629999998</v>
      </c>
      <c r="I3" s="38"/>
    </row>
    <row r="4" spans="1:9" x14ac:dyDescent="0.3">
      <c r="A4" t="s">
        <v>32</v>
      </c>
      <c r="B4" t="s">
        <v>36</v>
      </c>
      <c r="C4" s="16">
        <v>328449.1030000007</v>
      </c>
      <c r="D4" s="16"/>
      <c r="E4" s="16"/>
      <c r="F4" t="s">
        <v>32</v>
      </c>
      <c r="G4" t="s">
        <v>36</v>
      </c>
      <c r="H4" s="16">
        <v>328449.1030000007</v>
      </c>
      <c r="I4" s="37"/>
    </row>
    <row r="5" spans="1:9" x14ac:dyDescent="0.3">
      <c r="A5" t="s">
        <v>32</v>
      </c>
      <c r="B5" t="s">
        <v>65</v>
      </c>
      <c r="C5" s="16">
        <v>91705.164000000048</v>
      </c>
      <c r="D5" s="16"/>
      <c r="E5" s="16"/>
      <c r="F5" t="s">
        <v>32</v>
      </c>
      <c r="G5" t="s">
        <v>65</v>
      </c>
      <c r="H5" s="16">
        <v>91705.164000000048</v>
      </c>
      <c r="I5" s="37"/>
    </row>
    <row r="6" spans="1:9" x14ac:dyDescent="0.3">
      <c r="A6" t="s">
        <v>32</v>
      </c>
      <c r="B6" t="s">
        <v>56</v>
      </c>
      <c r="C6" s="16">
        <v>206965.53200000009</v>
      </c>
      <c r="D6" s="16"/>
      <c r="E6" s="16"/>
      <c r="F6" t="s">
        <v>32</v>
      </c>
      <c r="G6" t="s">
        <v>56</v>
      </c>
      <c r="H6" s="16">
        <v>206965.53200000009</v>
      </c>
      <c r="I6" s="37"/>
    </row>
    <row r="7" spans="1:9" x14ac:dyDescent="0.3">
      <c r="A7" t="s">
        <v>46</v>
      </c>
      <c r="B7" t="s">
        <v>78</v>
      </c>
      <c r="C7" s="16">
        <v>107532.16099999999</v>
      </c>
      <c r="D7" s="16"/>
      <c r="E7" s="16"/>
      <c r="F7" t="s">
        <v>46</v>
      </c>
      <c r="G7" t="s">
        <v>78</v>
      </c>
      <c r="H7" s="16">
        <v>107532.16099999999</v>
      </c>
      <c r="I7" s="37"/>
    </row>
    <row r="8" spans="1:9" x14ac:dyDescent="0.3">
      <c r="A8" t="s">
        <v>46</v>
      </c>
      <c r="B8" t="s">
        <v>68</v>
      </c>
      <c r="C8" s="16">
        <v>27118.791999999954</v>
      </c>
      <c r="D8" s="16"/>
      <c r="E8" s="16"/>
      <c r="F8" t="s">
        <v>46</v>
      </c>
      <c r="G8" t="s">
        <v>68</v>
      </c>
      <c r="H8" s="16">
        <v>27118.791999999954</v>
      </c>
      <c r="I8" s="37"/>
    </row>
    <row r="9" spans="1:9" x14ac:dyDescent="0.3">
      <c r="A9" t="s">
        <v>46</v>
      </c>
      <c r="B9" t="s">
        <v>75</v>
      </c>
      <c r="C9" s="16">
        <v>203412.73300000009</v>
      </c>
      <c r="D9" s="16"/>
      <c r="E9" s="16"/>
      <c r="F9" t="s">
        <v>46</v>
      </c>
      <c r="G9" t="s">
        <v>75</v>
      </c>
      <c r="H9" s="16">
        <v>203412.73300000009</v>
      </c>
      <c r="I9" s="37"/>
    </row>
    <row r="10" spans="1:9" x14ac:dyDescent="0.3">
      <c r="A10" t="s">
        <v>46</v>
      </c>
      <c r="B10" t="s">
        <v>173</v>
      </c>
      <c r="C10" s="16">
        <v>16476.401999999998</v>
      </c>
      <c r="D10" s="16"/>
      <c r="E10" s="16"/>
      <c r="F10" t="s">
        <v>46</v>
      </c>
      <c r="G10" t="s">
        <v>173</v>
      </c>
      <c r="H10" s="16">
        <v>16476.401999999998</v>
      </c>
      <c r="I10" s="37"/>
    </row>
    <row r="11" spans="1:9" x14ac:dyDescent="0.3">
      <c r="A11" t="s">
        <v>46</v>
      </c>
      <c r="B11" t="s">
        <v>269</v>
      </c>
      <c r="C11" s="16">
        <v>3024.2799999999997</v>
      </c>
      <c r="D11" s="16"/>
      <c r="E11" s="16"/>
      <c r="F11" t="s">
        <v>46</v>
      </c>
      <c r="G11" t="s">
        <v>269</v>
      </c>
      <c r="H11" s="16">
        <v>3024.2799999999997</v>
      </c>
      <c r="I11" s="37"/>
    </row>
    <row r="12" spans="1:9" x14ac:dyDescent="0.3">
      <c r="A12" t="s">
        <v>46</v>
      </c>
      <c r="B12" t="s">
        <v>47</v>
      </c>
      <c r="C12" s="16">
        <v>12486.312</v>
      </c>
      <c r="D12" s="16"/>
      <c r="E12" s="16"/>
      <c r="F12" t="s">
        <v>46</v>
      </c>
      <c r="G12" t="s">
        <v>47</v>
      </c>
      <c r="H12" s="16">
        <v>12486.312</v>
      </c>
      <c r="I12" s="37"/>
    </row>
    <row r="13" spans="1:9" x14ac:dyDescent="0.3">
      <c r="A13" t="s">
        <v>46</v>
      </c>
      <c r="B13" t="s">
        <v>90</v>
      </c>
      <c r="C13" s="16">
        <v>78479.20600000002</v>
      </c>
      <c r="D13" s="16"/>
      <c r="E13" s="16"/>
      <c r="F13" t="s">
        <v>46</v>
      </c>
      <c r="G13" t="s">
        <v>90</v>
      </c>
      <c r="H13" s="16">
        <v>78479.20600000002</v>
      </c>
      <c r="I13" s="37"/>
    </row>
    <row r="14" spans="1:9" x14ac:dyDescent="0.3">
      <c r="A14" t="s">
        <v>46</v>
      </c>
      <c r="B14" t="s">
        <v>59</v>
      </c>
      <c r="C14" s="16">
        <v>223843.60800000012</v>
      </c>
      <c r="D14" s="16"/>
      <c r="E14" s="16"/>
      <c r="F14" t="s">
        <v>46</v>
      </c>
      <c r="G14" t="s">
        <v>59</v>
      </c>
      <c r="H14" s="16">
        <v>223843.60800000012</v>
      </c>
      <c r="I14" s="37"/>
    </row>
    <row r="15" spans="1:9" x14ac:dyDescent="0.3">
      <c r="A15" t="s">
        <v>46</v>
      </c>
      <c r="B15" t="s">
        <v>578</v>
      </c>
      <c r="C15" s="16">
        <v>46673.538000000015</v>
      </c>
      <c r="D15" s="16"/>
      <c r="E15" s="16"/>
      <c r="F15" t="s">
        <v>46</v>
      </c>
      <c r="G15" t="s">
        <v>578</v>
      </c>
      <c r="H15" s="16">
        <v>46673.538000000015</v>
      </c>
      <c r="I15" s="37"/>
    </row>
    <row r="16" spans="1:9" x14ac:dyDescent="0.3">
      <c r="A16" t="s">
        <v>71</v>
      </c>
      <c r="B16" t="s">
        <v>161</v>
      </c>
      <c r="C16" s="16">
        <v>167380.31800000009</v>
      </c>
      <c r="D16" s="16"/>
      <c r="E16" s="16"/>
      <c r="F16" t="s">
        <v>71</v>
      </c>
      <c r="G16" t="s">
        <v>161</v>
      </c>
      <c r="H16" s="16">
        <v>167380.31800000009</v>
      </c>
    </row>
    <row r="17" spans="1:8" x14ac:dyDescent="0.3">
      <c r="A17" t="s">
        <v>71</v>
      </c>
      <c r="B17" t="s">
        <v>1216</v>
      </c>
      <c r="C17" s="16">
        <v>149528.02999999994</v>
      </c>
      <c r="D17" s="16"/>
      <c r="E17" s="16"/>
      <c r="F17" t="s">
        <v>71</v>
      </c>
      <c r="G17" t="s">
        <v>1216</v>
      </c>
      <c r="H17" s="16">
        <v>149528.02999999994</v>
      </c>
    </row>
    <row r="18" spans="1:8" x14ac:dyDescent="0.3">
      <c r="A18" t="s">
        <v>71</v>
      </c>
      <c r="B18" t="s">
        <v>682</v>
      </c>
      <c r="C18" s="16">
        <v>189238.63099999999</v>
      </c>
      <c r="D18" s="16"/>
      <c r="E18" s="16"/>
      <c r="F18" t="s">
        <v>71</v>
      </c>
      <c r="G18" t="s">
        <v>682</v>
      </c>
      <c r="H18" s="16">
        <v>189238.63099999999</v>
      </c>
    </row>
    <row r="19" spans="1:8" x14ac:dyDescent="0.3">
      <c r="A19" t="s">
        <v>71</v>
      </c>
      <c r="B19" t="s">
        <v>72</v>
      </c>
      <c r="C19" s="16">
        <v>330007.05400000012</v>
      </c>
      <c r="D19" s="16"/>
      <c r="E19" s="16"/>
      <c r="F19" t="s">
        <v>71</v>
      </c>
      <c r="G19" t="s">
        <v>72</v>
      </c>
      <c r="H19" s="16">
        <v>330007.05400000012</v>
      </c>
    </row>
    <row r="20" spans="1:8" x14ac:dyDescent="0.3">
      <c r="B20"/>
      <c r="D20" s="16"/>
      <c r="E20" s="16"/>
      <c r="F20" s="16"/>
      <c r="G20" s="40"/>
      <c r="H20" s="16"/>
    </row>
    <row r="21" spans="1:8" x14ac:dyDescent="0.3">
      <c r="B21"/>
      <c r="D21" s="16"/>
      <c r="E21" s="16"/>
      <c r="F21" s="16"/>
      <c r="G21" s="40"/>
      <c r="H21" s="16"/>
    </row>
    <row r="22" spans="1:8" x14ac:dyDescent="0.3">
      <c r="B22"/>
      <c r="D22" s="16"/>
      <c r="E22" s="16"/>
      <c r="F22" s="16"/>
      <c r="G22" s="40"/>
      <c r="H22" s="16"/>
    </row>
    <row r="23" spans="1:8" x14ac:dyDescent="0.3">
      <c r="B23"/>
      <c r="D23" s="16"/>
      <c r="E23" s="16"/>
      <c r="F23" s="16"/>
    </row>
  </sheetData>
  <pageMargins left="0.7" right="0.7" top="0.75" bottom="0.75" header="0.3" footer="0.3"/>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71C30-0688-435F-835B-C8C6667CA418}">
  <dimension ref="A1:C18"/>
  <sheetViews>
    <sheetView zoomScale="113" zoomScaleNormal="10" workbookViewId="0">
      <selection activeCell="A10" sqref="A10"/>
    </sheetView>
  </sheetViews>
  <sheetFormatPr defaultRowHeight="14.4" x14ac:dyDescent="0.3"/>
  <cols>
    <col min="1" max="1" width="15.5546875" bestFit="1" customWidth="1"/>
    <col min="2" max="2" width="14.6640625" bestFit="1" customWidth="1"/>
    <col min="3" max="3" width="11.6640625" bestFit="1" customWidth="1"/>
  </cols>
  <sheetData>
    <row r="1" spans="1:3" x14ac:dyDescent="0.3">
      <c r="A1" t="s">
        <v>15</v>
      </c>
      <c r="B1" t="s">
        <v>16</v>
      </c>
      <c r="C1" s="16" t="s">
        <v>10936</v>
      </c>
    </row>
    <row r="2" spans="1:3" x14ac:dyDescent="0.3">
      <c r="A2" t="s">
        <v>32</v>
      </c>
      <c r="B2" t="s">
        <v>33</v>
      </c>
      <c r="C2" s="16">
        <v>114879.99629999998</v>
      </c>
    </row>
    <row r="3" spans="1:3" x14ac:dyDescent="0.3">
      <c r="A3" t="s">
        <v>32</v>
      </c>
      <c r="B3" t="s">
        <v>36</v>
      </c>
      <c r="C3" s="16">
        <v>328449.1030000007</v>
      </c>
    </row>
    <row r="4" spans="1:3" x14ac:dyDescent="0.3">
      <c r="A4" t="s">
        <v>32</v>
      </c>
      <c r="B4" t="s">
        <v>65</v>
      </c>
      <c r="C4" s="16">
        <v>91705.164000000048</v>
      </c>
    </row>
    <row r="5" spans="1:3" x14ac:dyDescent="0.3">
      <c r="A5" t="s">
        <v>32</v>
      </c>
      <c r="B5" t="s">
        <v>56</v>
      </c>
      <c r="C5" s="16">
        <v>206965.53200000009</v>
      </c>
    </row>
    <row r="6" spans="1:3" x14ac:dyDescent="0.3">
      <c r="A6" t="s">
        <v>46</v>
      </c>
      <c r="B6" t="s">
        <v>78</v>
      </c>
      <c r="C6" s="16">
        <v>107532.16099999999</v>
      </c>
    </row>
    <row r="7" spans="1:3" x14ac:dyDescent="0.3">
      <c r="A7" t="s">
        <v>46</v>
      </c>
      <c r="B7" t="s">
        <v>68</v>
      </c>
      <c r="C7" s="16">
        <v>27118.791999999954</v>
      </c>
    </row>
    <row r="8" spans="1:3" x14ac:dyDescent="0.3">
      <c r="A8" t="s">
        <v>46</v>
      </c>
      <c r="B8" t="s">
        <v>75</v>
      </c>
      <c r="C8" s="16">
        <v>203412.73300000009</v>
      </c>
    </row>
    <row r="9" spans="1:3" x14ac:dyDescent="0.3">
      <c r="A9" t="s">
        <v>46</v>
      </c>
      <c r="B9" t="s">
        <v>173</v>
      </c>
      <c r="C9" s="16">
        <v>16476.401999999998</v>
      </c>
    </row>
    <row r="10" spans="1:3" x14ac:dyDescent="0.3">
      <c r="A10" t="s">
        <v>46</v>
      </c>
      <c r="B10" t="s">
        <v>269</v>
      </c>
      <c r="C10" s="16">
        <v>3024.2799999999997</v>
      </c>
    </row>
    <row r="11" spans="1:3" x14ac:dyDescent="0.3">
      <c r="A11" t="s">
        <v>46</v>
      </c>
      <c r="B11" t="s">
        <v>47</v>
      </c>
      <c r="C11" s="16">
        <v>12486.312</v>
      </c>
    </row>
    <row r="12" spans="1:3" x14ac:dyDescent="0.3">
      <c r="A12" t="s">
        <v>46</v>
      </c>
      <c r="B12" t="s">
        <v>90</v>
      </c>
      <c r="C12" s="16">
        <v>78479.20600000002</v>
      </c>
    </row>
    <row r="13" spans="1:3" x14ac:dyDescent="0.3">
      <c r="A13" t="s">
        <v>46</v>
      </c>
      <c r="B13" t="s">
        <v>59</v>
      </c>
      <c r="C13" s="16">
        <v>223843.60800000012</v>
      </c>
    </row>
    <row r="14" spans="1:3" x14ac:dyDescent="0.3">
      <c r="A14" t="s">
        <v>46</v>
      </c>
      <c r="B14" t="s">
        <v>578</v>
      </c>
      <c r="C14" s="16">
        <v>46673.538000000015</v>
      </c>
    </row>
    <row r="15" spans="1:3" x14ac:dyDescent="0.3">
      <c r="A15" t="s">
        <v>71</v>
      </c>
      <c r="B15" t="s">
        <v>161</v>
      </c>
      <c r="C15" s="16">
        <v>167380.31800000009</v>
      </c>
    </row>
    <row r="16" spans="1:3" x14ac:dyDescent="0.3">
      <c r="A16" t="s">
        <v>71</v>
      </c>
      <c r="B16" t="s">
        <v>1216</v>
      </c>
      <c r="C16" s="16">
        <v>149528.02999999994</v>
      </c>
    </row>
    <row r="17" spans="1:3" x14ac:dyDescent="0.3">
      <c r="A17" t="s">
        <v>71</v>
      </c>
      <c r="B17" t="s">
        <v>682</v>
      </c>
      <c r="C17" s="16">
        <v>189238.63099999999</v>
      </c>
    </row>
    <row r="18" spans="1:3" x14ac:dyDescent="0.3">
      <c r="A18" t="s">
        <v>71</v>
      </c>
      <c r="B18" t="s">
        <v>72</v>
      </c>
      <c r="C18" s="16">
        <v>330007.05400000012</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3FD44-0E6D-4280-94FB-4B949A3665B6}">
  <dimension ref="B4:H11"/>
  <sheetViews>
    <sheetView topLeftCell="B1" zoomScale="145" zoomScaleNormal="145" workbookViewId="0">
      <selection activeCell="H11" sqref="H11"/>
    </sheetView>
  </sheetViews>
  <sheetFormatPr defaultRowHeight="14.4" x14ac:dyDescent="0.3"/>
  <cols>
    <col min="2" max="2" width="12.5546875" bestFit="1" customWidth="1"/>
    <col min="3" max="3" width="12.6640625" bestFit="1" customWidth="1"/>
    <col min="4" max="4" width="12.33203125" bestFit="1" customWidth="1"/>
    <col min="5" max="5" width="15" bestFit="1" customWidth="1"/>
    <col min="6" max="6" width="16.109375" bestFit="1" customWidth="1"/>
    <col min="7" max="7" width="19" bestFit="1" customWidth="1"/>
    <col min="8" max="8" width="18.33203125" bestFit="1" customWidth="1"/>
    <col min="9" max="9" width="15.5546875" bestFit="1" customWidth="1"/>
    <col min="10" max="10" width="11.44140625" bestFit="1" customWidth="1"/>
    <col min="11" max="12" width="19.44140625" bestFit="1" customWidth="1"/>
  </cols>
  <sheetData>
    <row r="4" spans="2:8" x14ac:dyDescent="0.3">
      <c r="B4" s="27" t="s">
        <v>10932</v>
      </c>
      <c r="C4" s="28" t="s">
        <v>10936</v>
      </c>
      <c r="D4" s="29" t="s">
        <v>10937</v>
      </c>
      <c r="E4" s="29" t="s">
        <v>10943</v>
      </c>
      <c r="F4" s="29" t="s">
        <v>10945</v>
      </c>
      <c r="G4" s="26" t="s">
        <v>10948</v>
      </c>
      <c r="H4" s="10" t="s">
        <v>10949</v>
      </c>
    </row>
    <row r="5" spans="2:8" x14ac:dyDescent="0.3">
      <c r="B5" s="7" t="s">
        <v>10934</v>
      </c>
      <c r="C5" s="4">
        <v>484247.49810000096</v>
      </c>
      <c r="D5" s="26">
        <v>49543.974100000007</v>
      </c>
      <c r="E5" s="26">
        <v>7581</v>
      </c>
      <c r="F5" s="26">
        <v>1993</v>
      </c>
      <c r="G5" s="26">
        <v>1993</v>
      </c>
      <c r="H5" s="10">
        <v>0.10231126499236715</v>
      </c>
    </row>
    <row r="6" spans="2:8" x14ac:dyDescent="0.3">
      <c r="B6" s="7" t="s">
        <v>10964</v>
      </c>
      <c r="C6" s="4">
        <v>470532.50899999985</v>
      </c>
      <c r="D6" s="26">
        <v>61618.603700000051</v>
      </c>
      <c r="E6" s="26">
        <v>7979</v>
      </c>
      <c r="F6" s="26">
        <v>2102</v>
      </c>
      <c r="G6" s="26">
        <v>2102</v>
      </c>
      <c r="H6" s="10">
        <v>0.13095504034557592</v>
      </c>
    </row>
    <row r="7" spans="2:8" x14ac:dyDescent="0.3">
      <c r="B7" s="7" t="s">
        <v>10935</v>
      </c>
      <c r="C7" s="4">
        <v>608473.83000000066</v>
      </c>
      <c r="D7" s="26">
        <v>81726.930800000177</v>
      </c>
      <c r="E7" s="26">
        <v>9810</v>
      </c>
      <c r="F7" s="26">
        <v>2580</v>
      </c>
      <c r="G7" s="26">
        <v>2580</v>
      </c>
      <c r="H7" s="10">
        <v>0.13431461924993568</v>
      </c>
    </row>
    <row r="8" spans="2:8" x14ac:dyDescent="0.3">
      <c r="B8" s="9" t="s">
        <v>10966</v>
      </c>
      <c r="C8" s="13">
        <v>733947.0231999997</v>
      </c>
      <c r="D8" s="46">
        <v>93507.513099999967</v>
      </c>
      <c r="E8" s="46">
        <v>12503</v>
      </c>
      <c r="F8" s="46">
        <v>3319</v>
      </c>
      <c r="G8" s="46">
        <v>3319</v>
      </c>
      <c r="H8" s="43">
        <v>0.12740362743390987</v>
      </c>
    </row>
    <row r="11" spans="2:8" x14ac:dyDescent="0.3">
      <c r="C11" s="30">
        <f>(GETPIVOTDATA("Sum of Sales",$B$4,"Years (Order Date)",2014)/GETPIVOTDATA("Sum of Sales",$B$4,"Years (Order Date)",2013))-1</f>
        <v>0.20620967905883303</v>
      </c>
      <c r="D11" s="30">
        <f>(GETPIVOTDATA("Sum of Profit",$B$4,"Years (Order Date)",2014)/GETPIVOTDATA("Sum of Profit",$B$4,"Years (Order Date)",2013))-1</f>
        <v>0.14414565902185772</v>
      </c>
      <c r="E11" s="30">
        <f>(GETPIVOTDATA("Sum of Quantity",$B$4,"Years (Order Date)",2014)/GETPIVOTDATA("Sum of Quantity",$B$4,"Years (Order Date)",2013))-1</f>
        <v>0.27451580020387367</v>
      </c>
      <c r="F11" s="30">
        <f>(GETPIVOTDATA("Count of Order ID",$B$4,"Years (Order Date)",2014)/GETPIVOTDATA("Count of Order ID",$B$4,"Years (Order Date)",2013))-1</f>
        <v>0.2864341085271318</v>
      </c>
      <c r="G11" s="30">
        <f>(GETPIVOTDATA("Count of Customer ID",$B$4,"Years (Order Date)",2014)/GETPIVOTDATA("Count of Customer ID",$B$4,"Years (Order Date)",2013))-1</f>
        <v>0.2864341085271318</v>
      </c>
      <c r="H11" s="30">
        <f>(GETPIVOTDATA("Sum of Profit Margin",$B$4,"Years (Order Date)",2014)/GETPIVOTDATA("Sum of Profit Margin",$B$4,"Years (Order Date)",2013))-1</f>
        <v>-5.1453757264990463E-2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0F00B-032B-4F0B-888E-7BC8837C2149}">
  <dimension ref="A3:C53"/>
  <sheetViews>
    <sheetView zoomScale="92" workbookViewId="0">
      <selection activeCell="A7" sqref="A5:A16"/>
    </sheetView>
  </sheetViews>
  <sheetFormatPr defaultRowHeight="14.4" x14ac:dyDescent="0.3"/>
  <cols>
    <col min="1" max="1" width="12.77734375" bestFit="1" customWidth="1"/>
    <col min="2" max="2" width="11.6640625" bestFit="1" customWidth="1"/>
    <col min="3" max="3" width="12.21875" bestFit="1" customWidth="1"/>
  </cols>
  <sheetData>
    <row r="3" spans="1:3" x14ac:dyDescent="0.3">
      <c r="A3" s="5" t="s">
        <v>10932</v>
      </c>
      <c r="B3" s="4" t="s">
        <v>10936</v>
      </c>
      <c r="C3" s="10" t="s">
        <v>10937</v>
      </c>
    </row>
    <row r="4" spans="1:3" x14ac:dyDescent="0.3">
      <c r="A4" s="7" t="s">
        <v>10934</v>
      </c>
      <c r="B4" s="4"/>
      <c r="C4" s="10"/>
    </row>
    <row r="5" spans="1:3" x14ac:dyDescent="0.3">
      <c r="A5" s="34" t="s">
        <v>10950</v>
      </c>
      <c r="B5" s="11">
        <v>142.446</v>
      </c>
      <c r="C5" s="12">
        <v>57.131699999999995</v>
      </c>
    </row>
    <row r="6" spans="1:3" x14ac:dyDescent="0.3">
      <c r="A6" s="34" t="s">
        <v>10951</v>
      </c>
      <c r="B6" s="11">
        <v>1963.838</v>
      </c>
      <c r="C6" s="12">
        <v>367.75419999999986</v>
      </c>
    </row>
    <row r="7" spans="1:3" x14ac:dyDescent="0.3">
      <c r="A7" s="34" t="s">
        <v>10952</v>
      </c>
      <c r="B7" s="11">
        <v>529.28199999999993</v>
      </c>
      <c r="C7" s="12">
        <v>141.76329999999996</v>
      </c>
    </row>
    <row r="8" spans="1:3" x14ac:dyDescent="0.3">
      <c r="A8" s="34" t="s">
        <v>10953</v>
      </c>
      <c r="B8" s="11">
        <v>334.69600000000003</v>
      </c>
      <c r="C8" s="12">
        <v>119.455</v>
      </c>
    </row>
    <row r="9" spans="1:3" x14ac:dyDescent="0.3">
      <c r="A9" s="34" t="s">
        <v>10954</v>
      </c>
      <c r="B9" s="11">
        <v>59.808000000000007</v>
      </c>
      <c r="C9" s="12">
        <v>19.4376</v>
      </c>
    </row>
    <row r="10" spans="1:3" x14ac:dyDescent="0.3">
      <c r="A10" s="34" t="s">
        <v>10955</v>
      </c>
      <c r="B10" s="11">
        <v>599.45399999999984</v>
      </c>
      <c r="C10" s="12">
        <v>171.2401999999999</v>
      </c>
    </row>
    <row r="11" spans="1:3" x14ac:dyDescent="0.3">
      <c r="A11" s="34" t="s">
        <v>10956</v>
      </c>
      <c r="B11" s="11">
        <v>113.904</v>
      </c>
      <c r="C11" s="12">
        <v>43.325999999999993</v>
      </c>
    </row>
    <row r="12" spans="1:3" x14ac:dyDescent="0.3">
      <c r="A12" s="34" t="s">
        <v>10957</v>
      </c>
      <c r="B12" s="11">
        <v>489.59800000000007</v>
      </c>
      <c r="C12" s="12">
        <v>141.3991</v>
      </c>
    </row>
    <row r="13" spans="1:3" x14ac:dyDescent="0.3">
      <c r="A13" s="34" t="s">
        <v>10958</v>
      </c>
      <c r="B13" s="11">
        <v>19.989999999999998</v>
      </c>
      <c r="C13" s="12">
        <v>7.4871999999999996</v>
      </c>
    </row>
    <row r="14" spans="1:3" x14ac:dyDescent="0.3">
      <c r="A14" s="34" t="s">
        <v>10959</v>
      </c>
      <c r="B14" s="11">
        <v>507.98</v>
      </c>
      <c r="C14" s="12">
        <v>236.08420000000001</v>
      </c>
    </row>
    <row r="15" spans="1:3" x14ac:dyDescent="0.3">
      <c r="A15" s="34" t="s">
        <v>10960</v>
      </c>
      <c r="B15" s="11">
        <v>935.44599999999991</v>
      </c>
      <c r="C15" s="12">
        <v>292.17789999999997</v>
      </c>
    </row>
    <row r="16" spans="1:3" x14ac:dyDescent="0.3">
      <c r="A16" s="8" t="s">
        <v>10964</v>
      </c>
      <c r="B16" s="41"/>
      <c r="C16" s="42"/>
    </row>
    <row r="17" spans="1:3" x14ac:dyDescent="0.3">
      <c r="A17" s="34" t="s">
        <v>10965</v>
      </c>
      <c r="B17" s="11">
        <v>187.17999999999998</v>
      </c>
      <c r="C17" s="12">
        <v>61.947800000000001</v>
      </c>
    </row>
    <row r="18" spans="1:3" x14ac:dyDescent="0.3">
      <c r="A18" s="34" t="s">
        <v>10952</v>
      </c>
      <c r="B18" s="11">
        <v>1185.19</v>
      </c>
      <c r="C18" s="12">
        <v>70.459700000000083</v>
      </c>
    </row>
    <row r="19" spans="1:3" x14ac:dyDescent="0.3">
      <c r="A19" s="34" t="s">
        <v>10953</v>
      </c>
      <c r="B19" s="11">
        <v>20.477999999999998</v>
      </c>
      <c r="C19" s="12">
        <v>6.9830999999999994</v>
      </c>
    </row>
    <row r="20" spans="1:3" x14ac:dyDescent="0.3">
      <c r="A20" s="34" t="s">
        <v>10954</v>
      </c>
      <c r="B20" s="11">
        <v>37.404000000000003</v>
      </c>
      <c r="C20" s="12">
        <v>0.66460000000000274</v>
      </c>
    </row>
    <row r="21" spans="1:3" x14ac:dyDescent="0.3">
      <c r="A21" s="34" t="s">
        <v>10955</v>
      </c>
      <c r="B21" s="11">
        <v>22.847999999999999</v>
      </c>
      <c r="C21" s="12">
        <v>7.4255999999999993</v>
      </c>
    </row>
    <row r="22" spans="1:3" x14ac:dyDescent="0.3">
      <c r="A22" s="34" t="s">
        <v>10956</v>
      </c>
      <c r="B22" s="11">
        <v>225.07599999999999</v>
      </c>
      <c r="C22" s="12">
        <v>82.970000000000013</v>
      </c>
    </row>
    <row r="23" spans="1:3" x14ac:dyDescent="0.3">
      <c r="A23" s="34" t="s">
        <v>10957</v>
      </c>
      <c r="B23" s="11">
        <v>443.62399999999997</v>
      </c>
      <c r="C23" s="12">
        <v>194.33969999999997</v>
      </c>
    </row>
    <row r="24" spans="1:3" x14ac:dyDescent="0.3">
      <c r="A24" s="34" t="s">
        <v>10958</v>
      </c>
      <c r="B24" s="11">
        <v>1911.0399999999997</v>
      </c>
      <c r="C24" s="12">
        <v>535.09119999999996</v>
      </c>
    </row>
    <row r="25" spans="1:3" x14ac:dyDescent="0.3">
      <c r="A25" s="34" t="s">
        <v>10959</v>
      </c>
      <c r="B25" s="11">
        <v>352.87599999999998</v>
      </c>
      <c r="C25" s="12">
        <v>121.43279999999999</v>
      </c>
    </row>
    <row r="26" spans="1:3" x14ac:dyDescent="0.3">
      <c r="A26" s="34" t="s">
        <v>10960</v>
      </c>
      <c r="B26" s="11">
        <v>516.76799999999992</v>
      </c>
      <c r="C26" s="12">
        <v>150.97280000000001</v>
      </c>
    </row>
    <row r="27" spans="1:3" x14ac:dyDescent="0.3">
      <c r="A27" s="8" t="s">
        <v>10935</v>
      </c>
      <c r="B27" s="41"/>
      <c r="C27" s="42"/>
    </row>
    <row r="28" spans="1:3" x14ac:dyDescent="0.3">
      <c r="A28" s="34" t="s">
        <v>10965</v>
      </c>
      <c r="B28" s="11">
        <v>91.28</v>
      </c>
      <c r="C28" s="12">
        <v>37.811199999999999</v>
      </c>
    </row>
    <row r="29" spans="1:3" x14ac:dyDescent="0.3">
      <c r="A29" s="34" t="s">
        <v>10950</v>
      </c>
      <c r="B29" s="11">
        <v>146.82</v>
      </c>
      <c r="C29" s="12">
        <v>73.41</v>
      </c>
    </row>
    <row r="30" spans="1:3" x14ac:dyDescent="0.3">
      <c r="A30" s="34" t="s">
        <v>10951</v>
      </c>
      <c r="B30" s="11">
        <v>240.99400000000003</v>
      </c>
      <c r="C30" s="12">
        <v>49.039099999999991</v>
      </c>
    </row>
    <row r="31" spans="1:3" x14ac:dyDescent="0.3">
      <c r="A31" s="34" t="s">
        <v>10952</v>
      </c>
      <c r="B31" s="11">
        <v>483.96499999999997</v>
      </c>
      <c r="C31" s="12">
        <v>32.413799999999995</v>
      </c>
    </row>
    <row r="32" spans="1:3" x14ac:dyDescent="0.3">
      <c r="A32" s="34" t="s">
        <v>10953</v>
      </c>
      <c r="B32" s="11">
        <v>100.91900000000001</v>
      </c>
      <c r="C32" s="12">
        <v>-7.8161999999999949</v>
      </c>
    </row>
    <row r="33" spans="1:3" x14ac:dyDescent="0.3">
      <c r="A33" s="34" t="s">
        <v>10954</v>
      </c>
      <c r="B33" s="11">
        <v>147.14400000000001</v>
      </c>
      <c r="C33" s="12">
        <v>65.956699999999998</v>
      </c>
    </row>
    <row r="34" spans="1:3" x14ac:dyDescent="0.3">
      <c r="A34" s="34" t="s">
        <v>10955</v>
      </c>
      <c r="B34" s="11">
        <v>215.12200000000004</v>
      </c>
      <c r="C34" s="12">
        <v>13.601000000000004</v>
      </c>
    </row>
    <row r="35" spans="1:3" x14ac:dyDescent="0.3">
      <c r="A35" s="34" t="s">
        <v>10956</v>
      </c>
      <c r="B35" s="11">
        <v>503.15999999999997</v>
      </c>
      <c r="C35" s="12">
        <v>141.95159999999998</v>
      </c>
    </row>
    <row r="36" spans="1:3" x14ac:dyDescent="0.3">
      <c r="A36" s="34" t="s">
        <v>10957</v>
      </c>
      <c r="B36" s="11">
        <v>980.77800000000013</v>
      </c>
      <c r="C36" s="12">
        <v>56.378399999999914</v>
      </c>
    </row>
    <row r="37" spans="1:3" x14ac:dyDescent="0.3">
      <c r="A37" s="34" t="s">
        <v>10958</v>
      </c>
      <c r="B37" s="11">
        <v>5150.3700000000008</v>
      </c>
      <c r="C37" s="12">
        <v>1855.9375999999997</v>
      </c>
    </row>
    <row r="38" spans="1:3" x14ac:dyDescent="0.3">
      <c r="A38" s="34" t="s">
        <v>10959</v>
      </c>
      <c r="B38" s="11">
        <v>325.11399999999998</v>
      </c>
      <c r="C38" s="12">
        <v>109.65640000000002</v>
      </c>
    </row>
    <row r="39" spans="1:3" x14ac:dyDescent="0.3">
      <c r="A39" s="34" t="s">
        <v>10960</v>
      </c>
      <c r="B39" s="11">
        <v>2549.2320000000009</v>
      </c>
      <c r="C39" s="12">
        <v>622.62059999999985</v>
      </c>
    </row>
    <row r="40" spans="1:3" x14ac:dyDescent="0.3">
      <c r="A40" s="8" t="s">
        <v>10966</v>
      </c>
      <c r="B40" s="41"/>
      <c r="C40" s="42"/>
    </row>
    <row r="41" spans="1:3" x14ac:dyDescent="0.3">
      <c r="A41" s="34" t="s">
        <v>10965</v>
      </c>
      <c r="B41" s="11">
        <v>1626.6200000000001</v>
      </c>
      <c r="C41" s="12">
        <v>145.61909999999997</v>
      </c>
    </row>
    <row r="42" spans="1:3" x14ac:dyDescent="0.3">
      <c r="A42" s="34" t="s">
        <v>10950</v>
      </c>
      <c r="B42" s="11">
        <v>433.50799999999992</v>
      </c>
      <c r="C42" s="12">
        <v>157.55080000000004</v>
      </c>
    </row>
    <row r="43" spans="1:3" x14ac:dyDescent="0.3">
      <c r="A43" s="34" t="s">
        <v>10951</v>
      </c>
      <c r="B43" s="11">
        <v>1755.3320000000001</v>
      </c>
      <c r="C43" s="12">
        <v>616.68129999999996</v>
      </c>
    </row>
    <row r="44" spans="1:3" x14ac:dyDescent="0.3">
      <c r="A44" s="34" t="s">
        <v>10952</v>
      </c>
      <c r="B44" s="11">
        <v>605.80399999999997</v>
      </c>
      <c r="C44" s="12">
        <v>229.92109999999997</v>
      </c>
    </row>
    <row r="45" spans="1:3" x14ac:dyDescent="0.3">
      <c r="A45" s="34" t="s">
        <v>10953</v>
      </c>
      <c r="B45" s="11">
        <v>586.56000000000006</v>
      </c>
      <c r="C45" s="12">
        <v>196.34459999999999</v>
      </c>
    </row>
    <row r="46" spans="1:3" x14ac:dyDescent="0.3">
      <c r="A46" s="34" t="s">
        <v>10954</v>
      </c>
      <c r="B46" s="11">
        <v>896.18</v>
      </c>
      <c r="C46" s="12">
        <v>119.18969999999996</v>
      </c>
    </row>
    <row r="47" spans="1:3" x14ac:dyDescent="0.3">
      <c r="A47" s="34" t="s">
        <v>10955</v>
      </c>
      <c r="B47" s="11">
        <v>246.28800000000001</v>
      </c>
      <c r="C47" s="12">
        <v>90.612200000000001</v>
      </c>
    </row>
    <row r="48" spans="1:3" x14ac:dyDescent="0.3">
      <c r="A48" s="34" t="s">
        <v>10956</v>
      </c>
      <c r="B48" s="11">
        <v>428.34000000000003</v>
      </c>
      <c r="C48" s="12">
        <v>95.23060000000001</v>
      </c>
    </row>
    <row r="49" spans="1:3" x14ac:dyDescent="0.3">
      <c r="A49" s="34" t="s">
        <v>10957</v>
      </c>
      <c r="B49" s="11">
        <v>855.8370000000001</v>
      </c>
      <c r="C49" s="12">
        <v>76.464899999999986</v>
      </c>
    </row>
    <row r="50" spans="1:3" x14ac:dyDescent="0.3">
      <c r="A50" s="34" t="s">
        <v>10958</v>
      </c>
      <c r="B50" s="11">
        <v>2318.3400000000006</v>
      </c>
      <c r="C50" s="12">
        <v>463.31939999999997</v>
      </c>
    </row>
    <row r="51" spans="1:3" x14ac:dyDescent="0.3">
      <c r="A51" s="34" t="s">
        <v>10959</v>
      </c>
      <c r="B51" s="11">
        <v>1446.684</v>
      </c>
      <c r="C51" s="12">
        <v>390.12269999999995</v>
      </c>
    </row>
    <row r="52" spans="1:3" x14ac:dyDescent="0.3">
      <c r="A52" s="34" t="s">
        <v>10960</v>
      </c>
      <c r="B52" s="11">
        <v>905.13599999999997</v>
      </c>
      <c r="C52" s="12">
        <v>286.22000000000003</v>
      </c>
    </row>
    <row r="53" spans="1:3" x14ac:dyDescent="0.3">
      <c r="A53" s="9" t="s">
        <v>10933</v>
      </c>
      <c r="B53" s="13">
        <v>33638.452999999994</v>
      </c>
      <c r="C53" s="43">
        <v>8747.7802999999985</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E1FBB-7E11-48EF-9041-176665001BA3}">
  <dimension ref="B4:AH25"/>
  <sheetViews>
    <sheetView showGridLines="0" showRowColHeaders="0" tabSelected="1" zoomScale="48" zoomScaleNormal="55" workbookViewId="0">
      <selection activeCell="AH17" sqref="AH17"/>
    </sheetView>
  </sheetViews>
  <sheetFormatPr defaultRowHeight="14.4" x14ac:dyDescent="0.3"/>
  <sheetData>
    <row r="4" spans="2:2" x14ac:dyDescent="0.3">
      <c r="B4" t="e" vm="1">
        <v>#VALUE!</v>
      </c>
    </row>
    <row r="25" spans="34:34" x14ac:dyDescent="0.3">
      <c r="AH25" s="22"/>
    </row>
  </sheetData>
  <pageMargins left="0.7" right="0.7" top="0.75" bottom="0.75" header="0.3" footer="0.3"/>
  <drawing r:id="rId1"/>
  <picture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638F7D7-DDBA-4335-B813-BC8C01F4EC4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Data</vt:lpstr>
      <vt:lpstr>Profit  wise region </vt:lpstr>
      <vt:lpstr>top 10 product by sales</vt:lpstr>
      <vt:lpstr>KPI</vt:lpstr>
      <vt:lpstr>category wise sales </vt:lpstr>
      <vt:lpstr>top 10 state by sales </vt:lpstr>
      <vt:lpstr>top 10 customer</vt:lpstr>
      <vt:lpstr>Sheet1</vt:lpstr>
      <vt:lpstr>discount nd profit </vt:lpstr>
      <vt:lpstr>Sheet2</vt:lpstr>
      <vt:lpstr>CY VS PY </vt:lpstr>
      <vt:lpstr>combo chart </vt:lpstr>
      <vt:lpstr>final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Lucky Gusain</cp:lastModifiedBy>
  <dcterms:created xsi:type="dcterms:W3CDTF">2015-06-05T18:17:20Z</dcterms:created>
  <dcterms:modified xsi:type="dcterms:W3CDTF">2026-08-10T15:12:12Z</dcterms:modified>
</cp:coreProperties>
</file>