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dyd98gray\PythonStudy\python_realestate\"/>
    </mc:Choice>
  </mc:AlternateContent>
  <xr:revisionPtr revIDLastSave="0" documentId="8_{C3C51D69-E223-4611-987D-E148059954F2}" xr6:coauthVersionLast="47" xr6:coauthVersionMax="47" xr10:uidLastSave="{00000000-0000-0000-0000-000000000000}"/>
  <bookViews>
    <workbookView xWindow="-108" yWindow="-108" windowWidth="23256" windowHeight="12576" xr2:uid="{AD092593-7E92-4A38-BE63-DA1AD55A13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8" i="1"/>
  <c r="K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" i="1"/>
  <c r="A34" i="1"/>
  <c r="A37" i="1"/>
  <c r="A41" i="1"/>
  <c r="A44" i="1"/>
  <c r="A47" i="1"/>
  <c r="A48" i="1"/>
  <c r="A49" i="1"/>
  <c r="A9" i="1"/>
  <c r="A13" i="1"/>
  <c r="A16" i="1"/>
  <c r="A19" i="1"/>
  <c r="A50" i="1"/>
  <c r="A54" i="1"/>
  <c r="A26" i="1"/>
  <c r="A29" i="1"/>
  <c r="A30" i="1"/>
  <c r="A33" i="1"/>
  <c r="A35" i="1"/>
  <c r="A38" i="1"/>
  <c r="A40" i="1"/>
  <c r="A43" i="1"/>
  <c r="A46" i="1"/>
  <c r="A36" i="1"/>
  <c r="A39" i="1"/>
  <c r="A42" i="1"/>
  <c r="A45" i="1"/>
  <c r="A62" i="1"/>
  <c r="A64" i="1"/>
  <c r="A65" i="1"/>
  <c r="A66" i="1"/>
  <c r="A67" i="1"/>
  <c r="A68" i="1"/>
  <c r="A70" i="1"/>
  <c r="A59" i="1"/>
  <c r="A60" i="1"/>
  <c r="A61" i="1"/>
  <c r="A63" i="1"/>
  <c r="A23" i="1"/>
  <c r="A71" i="1"/>
  <c r="A55" i="1"/>
  <c r="A73" i="1"/>
  <c r="A28" i="1"/>
  <c r="A31" i="1"/>
  <c r="A76" i="1"/>
  <c r="A7" i="1"/>
  <c r="A8" i="1"/>
  <c r="A11" i="1"/>
  <c r="A15" i="1"/>
  <c r="A18" i="1"/>
  <c r="A21" i="1"/>
  <c r="A22" i="1"/>
  <c r="A24" i="1"/>
  <c r="A10" i="1"/>
  <c r="A14" i="1"/>
  <c r="A17" i="1"/>
  <c r="A20" i="1"/>
  <c r="A25" i="1"/>
  <c r="A27" i="1"/>
  <c r="A53" i="1"/>
  <c r="A57" i="1"/>
  <c r="A69" i="1"/>
  <c r="A74" i="1"/>
  <c r="A77" i="1"/>
  <c r="A12" i="1"/>
  <c r="A75" i="1"/>
  <c r="A51" i="1"/>
  <c r="A52" i="1"/>
  <c r="A56" i="1"/>
  <c r="A72" i="1"/>
  <c r="A58" i="1"/>
  <c r="A3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C3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</calcChain>
</file>

<file path=xl/sharedStrings.xml><?xml version="1.0" encoding="utf-8"?>
<sst xmlns="http://schemas.openxmlformats.org/spreadsheetml/2006/main" count="381" uniqueCount="137">
  <si>
    <t>MAN9</t>
  </si>
  <si>
    <t>MAN8</t>
  </si>
  <si>
    <t>WOMAN13</t>
  </si>
  <si>
    <t>MAN13</t>
  </si>
  <si>
    <t>MAN7</t>
  </si>
  <si>
    <t>FOND_SC_CODE</t>
  </si>
  <si>
    <t>WOMAN12</t>
  </si>
  <si>
    <t>MAN12</t>
  </si>
  <si>
    <t>MAN6</t>
  </si>
  <si>
    <t>WOMAN11</t>
  </si>
  <si>
    <t>MAN11</t>
  </si>
  <si>
    <t>MAN5</t>
  </si>
  <si>
    <t>WOMAN10</t>
  </si>
  <si>
    <t>MAN10</t>
  </si>
  <si>
    <t>MAN4</t>
  </si>
  <si>
    <t>MAN3</t>
  </si>
  <si>
    <t>TOT_SUM_RATE</t>
  </si>
  <si>
    <t>MAN2</t>
  </si>
  <si>
    <t>MAN1</t>
  </si>
  <si>
    <t>WOMAN_RATE</t>
  </si>
  <si>
    <t>MAN_SUM</t>
  </si>
  <si>
    <t>SCHUL_CODE</t>
  </si>
  <si>
    <t>TOTAL9</t>
  </si>
  <si>
    <t>TOTAL8</t>
  </si>
  <si>
    <t>PBAN_EXCP_YN</t>
  </si>
  <si>
    <t>WOMAN9</t>
  </si>
  <si>
    <t>TOTAL7</t>
  </si>
  <si>
    <t>WOMAN8</t>
  </si>
  <si>
    <t>TOTAL6</t>
  </si>
  <si>
    <t>TOTAL13</t>
  </si>
  <si>
    <t>WOMAN7</t>
  </si>
  <si>
    <t>TOTAL5</t>
  </si>
  <si>
    <t>TOTAL12</t>
  </si>
  <si>
    <t>TOTAL4</t>
  </si>
  <si>
    <t>WOMAN6</t>
  </si>
  <si>
    <t>TOTAL11</t>
  </si>
  <si>
    <t>TOTAL3</t>
  </si>
  <si>
    <t>WOMAN5</t>
  </si>
  <si>
    <t>TOTAL10</t>
  </si>
  <si>
    <t>TOTAL2</t>
  </si>
  <si>
    <t>WOMAN4</t>
  </si>
  <si>
    <t>WOMAN3</t>
  </si>
  <si>
    <t>WOMAN2</t>
  </si>
  <si>
    <t>WOMAN1</t>
  </si>
  <si>
    <t>BNHH_YN</t>
  </si>
  <si>
    <t>ATPT_OFCDC_ORG_NM</t>
  </si>
  <si>
    <t>MAN_RATE</t>
  </si>
  <si>
    <t>WOMAN_SUM</t>
  </si>
  <si>
    <t>SCHUL_NM</t>
  </si>
  <si>
    <t>ATPT_OFCDC_ORG_CODE</t>
  </si>
  <si>
    <t>LCTN_SC_CODE</t>
  </si>
  <si>
    <t>ADRCD_CD</t>
  </si>
  <si>
    <t>TOTAL_RATE13</t>
  </si>
  <si>
    <t>TOTAL_RATE12</t>
  </si>
  <si>
    <t>TOTAL_RATE11</t>
  </si>
  <si>
    <t>TOTAL_RATE9</t>
  </si>
  <si>
    <t>TOTAL_RATE10</t>
  </si>
  <si>
    <t>TOTAL_RATE8</t>
  </si>
  <si>
    <t>TOTAL_RATE7</t>
  </si>
  <si>
    <t>TOTAL_RATE6</t>
  </si>
  <si>
    <t>TOTAL_RATE5</t>
  </si>
  <si>
    <t>TOTAL_RATE4</t>
  </si>
  <si>
    <t>JU_ORG_NM</t>
  </si>
  <si>
    <t>TOTAL_RATE3</t>
  </si>
  <si>
    <t>TOT_SUM</t>
  </si>
  <si>
    <t>ADRCD_NM</t>
  </si>
  <si>
    <t>SCHUL_KND_SC_CODE</t>
  </si>
  <si>
    <t>JU_ORG_CODE</t>
  </si>
  <si>
    <t>DGHT_CRSE_SC_CODE</t>
  </si>
  <si>
    <t>PBAN_EXCP_RSN</t>
  </si>
  <si>
    <t>HS_KND_SC_NM</t>
  </si>
  <si>
    <t>공립</t>
  </si>
  <si>
    <t>S090002433</t>
  </si>
  <si>
    <t>N</t>
  </si>
  <si>
    <t>경기도교육청</t>
  </si>
  <si>
    <t>영일중학교</t>
  </si>
  <si>
    <t>J100000001</t>
  </si>
  <si>
    <t>경기도수원교육지원청</t>
  </si>
  <si>
    <t>경기도 수원시 영통구</t>
  </si>
  <si>
    <t>J100000250</t>
  </si>
  <si>
    <t>주간</t>
  </si>
  <si>
    <t>NaN</t>
  </si>
  <si>
    <t>진학자계_비율</t>
    <phoneticPr fontId="3" type="noConversion"/>
  </si>
  <si>
    <t>일반고_남녀</t>
    <phoneticPr fontId="3" type="noConversion"/>
  </si>
  <si>
    <t>특성화고_남녀</t>
    <phoneticPr fontId="3" type="noConversion"/>
  </si>
  <si>
    <t>과학고_남녀</t>
    <phoneticPr fontId="3" type="noConversion"/>
  </si>
  <si>
    <t>외고국제고_남녀</t>
    <phoneticPr fontId="3" type="noConversion"/>
  </si>
  <si>
    <t>예고체고_남녀</t>
    <phoneticPr fontId="3" type="noConversion"/>
  </si>
  <si>
    <t>미이스터고_남녀</t>
    <phoneticPr fontId="3" type="noConversion"/>
  </si>
  <si>
    <t>자율형사립고_남녀</t>
    <phoneticPr fontId="3" type="noConversion"/>
  </si>
  <si>
    <t>졸업자_여</t>
    <phoneticPr fontId="3" type="noConversion"/>
  </si>
  <si>
    <t>진학자_여</t>
    <phoneticPr fontId="3" type="noConversion"/>
  </si>
  <si>
    <t>일반고_여</t>
    <phoneticPr fontId="3" type="noConversion"/>
  </si>
  <si>
    <t>특성화고_여</t>
    <phoneticPr fontId="3" type="noConversion"/>
  </si>
  <si>
    <t>과학고_여</t>
    <phoneticPr fontId="3" type="noConversion"/>
  </si>
  <si>
    <t>외고국제고_여</t>
    <phoneticPr fontId="3" type="noConversion"/>
  </si>
  <si>
    <t>예고체고_여</t>
    <phoneticPr fontId="3" type="noConversion"/>
  </si>
  <si>
    <t>마이스터고_여</t>
    <phoneticPr fontId="3" type="noConversion"/>
  </si>
  <si>
    <t>특성화고_남</t>
    <phoneticPr fontId="3" type="noConversion"/>
  </si>
  <si>
    <t>일반고_남</t>
    <phoneticPr fontId="3" type="noConversion"/>
  </si>
  <si>
    <t>진학자_남</t>
    <phoneticPr fontId="3" type="noConversion"/>
  </si>
  <si>
    <t>과학고_남</t>
    <phoneticPr fontId="3" type="noConversion"/>
  </si>
  <si>
    <t>외국국제고_남</t>
    <phoneticPr fontId="3" type="noConversion"/>
  </si>
  <si>
    <t>예고체고_남</t>
    <phoneticPr fontId="3" type="noConversion"/>
  </si>
  <si>
    <t>마이스터고_남</t>
    <phoneticPr fontId="3" type="noConversion"/>
  </si>
  <si>
    <t>자립형사립고_남</t>
    <phoneticPr fontId="3" type="noConversion"/>
  </si>
  <si>
    <t>자립형사립고_여</t>
    <phoneticPr fontId="3" type="noConversion"/>
  </si>
  <si>
    <t>졸업자_남</t>
    <phoneticPr fontId="3" type="noConversion"/>
  </si>
  <si>
    <t>기타_남</t>
    <phoneticPr fontId="3" type="noConversion"/>
  </si>
  <si>
    <t>자립형공립고_남</t>
    <phoneticPr fontId="3" type="noConversion"/>
  </si>
  <si>
    <t>취업자_남</t>
    <phoneticPr fontId="3" type="noConversion"/>
  </si>
  <si>
    <t>무직자및미상_남</t>
    <phoneticPr fontId="3" type="noConversion"/>
  </si>
  <si>
    <t>자립형공립고_여</t>
    <phoneticPr fontId="3" type="noConversion"/>
  </si>
  <si>
    <t>기타_여</t>
    <phoneticPr fontId="3" type="noConversion"/>
  </si>
  <si>
    <t>취업자_여</t>
    <phoneticPr fontId="3" type="noConversion"/>
  </si>
  <si>
    <t>무직자및미상_여</t>
    <phoneticPr fontId="3" type="noConversion"/>
  </si>
  <si>
    <t>졸업자_남녀</t>
    <phoneticPr fontId="3" type="noConversion"/>
  </si>
  <si>
    <t>자율형공립고_남녀</t>
    <phoneticPr fontId="3" type="noConversion"/>
  </si>
  <si>
    <t>기타_남녀</t>
    <phoneticPr fontId="3" type="noConversion"/>
  </si>
  <si>
    <t>취업자_남녀</t>
    <phoneticPr fontId="3" type="noConversion"/>
  </si>
  <si>
    <t>무직자및미상_남녀</t>
    <phoneticPr fontId="3" type="noConversion"/>
  </si>
  <si>
    <t>진학자계_남녀</t>
    <phoneticPr fontId="3" type="noConversion"/>
  </si>
  <si>
    <t>자율형공립고_비율</t>
    <phoneticPr fontId="3" type="noConversion"/>
  </si>
  <si>
    <t>기타_비율</t>
    <phoneticPr fontId="3" type="noConversion"/>
  </si>
  <si>
    <t>취업자_비율</t>
    <phoneticPr fontId="3" type="noConversion"/>
  </si>
  <si>
    <t>무직자및미상_비율</t>
    <phoneticPr fontId="3" type="noConversion"/>
  </si>
  <si>
    <t>일반고_비율</t>
    <phoneticPr fontId="3" type="noConversion"/>
  </si>
  <si>
    <t>특성화고_비율</t>
    <phoneticPr fontId="3" type="noConversion"/>
  </si>
  <si>
    <t>과학고_비율</t>
    <phoneticPr fontId="3" type="noConversion"/>
  </si>
  <si>
    <t>외고국제고_비율</t>
    <phoneticPr fontId="3" type="noConversion"/>
  </si>
  <si>
    <t>예고체고_비율</t>
    <phoneticPr fontId="3" type="noConversion"/>
  </si>
  <si>
    <t>마이스터고_비율</t>
    <phoneticPr fontId="3" type="noConversion"/>
  </si>
  <si>
    <t>자율형사립고_비율</t>
    <phoneticPr fontId="3" type="noConversion"/>
  </si>
  <si>
    <t>진학자계_여</t>
    <phoneticPr fontId="3" type="noConversion"/>
  </si>
  <si>
    <t>진학자계_남</t>
    <phoneticPr fontId="3" type="noConversion"/>
  </si>
  <si>
    <t>주소</t>
    <phoneticPr fontId="3" type="noConversion"/>
  </si>
  <si>
    <t>SCHOOL_NAME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</si>
</sst>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b/>
      <sz val="7"/>
      <color rgb="FF000000"/>
      <name val="맑은 고딕"/>
      <family val="3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7AD9-E845-4E41-B987-57F6375A8D4D}">
  <dimension ref="A1:BU172"/>
  <sheetViews>
    <sheetView tabSelected="1" topLeftCell="A60" workbookViewId="0">
      <selection activeCell="G68" sqref="G68"/>
    </sheetView>
  </sheetViews>
  <sheetFormatPr defaultColWidth="26" defaultRowHeight="17.399999999999999" x14ac:dyDescent="0.4"/>
  <cols>
    <col min="2" max="2" width="18.796875" customWidth="1"/>
    <col min="3" max="3" width="12.19921875" bestFit="1" customWidth="1"/>
    <col min="4" max="4" width="19.09765625" bestFit="1" customWidth="1"/>
    <col min="5" max="5" width="15.8984375" bestFit="1" customWidth="1"/>
    <col min="6" max="6" width="14.796875" bestFit="1" customWidth="1"/>
    <col min="7" max="7" width="7" bestFit="1" customWidth="1"/>
    <col min="8" max="8" width="14" bestFit="1" customWidth="1"/>
    <col min="9" max="9" width="10.296875" bestFit="1" customWidth="1"/>
    <col min="10" max="10" width="10.796875" bestFit="1" customWidth="1"/>
    <col min="11" max="11" width="9.3984375" bestFit="1" customWidth="1"/>
    <col min="12" max="12" width="13.5" bestFit="1" customWidth="1"/>
    <col min="13" max="13" width="10" bestFit="1" customWidth="1"/>
    <col min="14" max="14" width="7.59765625" bestFit="1" customWidth="1"/>
    <col min="15" max="15" width="7.5" bestFit="1" customWidth="1"/>
    <col min="16" max="16" width="4.8984375" bestFit="1" customWidth="1"/>
    <col min="17" max="20" width="5.59765625" bestFit="1" customWidth="1"/>
    <col min="21" max="21" width="8.59765625" bestFit="1" customWidth="1"/>
    <col min="22" max="22" width="6.796875" bestFit="1" customWidth="1"/>
    <col min="23" max="23" width="4.8984375" bestFit="1" customWidth="1"/>
    <col min="24" max="24" width="6.796875" bestFit="1" customWidth="1"/>
    <col min="25" max="25" width="10.3984375" bestFit="1" customWidth="1"/>
    <col min="26" max="27" width="4.8984375" bestFit="1" customWidth="1"/>
    <col min="28" max="28" width="12.3984375" bestFit="1" customWidth="1"/>
    <col min="29" max="29" width="11" bestFit="1" customWidth="1"/>
    <col min="30" max="30" width="10.09765625" bestFit="1" customWidth="1"/>
    <col min="31" max="31" width="8.796875" bestFit="1" customWidth="1"/>
    <col min="32" max="32" width="14.3984375" bestFit="1" customWidth="1"/>
    <col min="33" max="33" width="7.796875" bestFit="1" customWidth="1"/>
    <col min="34" max="34" width="6.796875" bestFit="1" customWidth="1"/>
    <col min="35" max="35" width="10.19921875" bestFit="1" customWidth="1"/>
    <col min="36" max="36" width="9.69921875" bestFit="1" customWidth="1"/>
    <col min="37" max="37" width="10.3984375" bestFit="1" customWidth="1"/>
    <col min="38" max="39" width="9.69921875" bestFit="1" customWidth="1"/>
    <col min="40" max="40" width="13.296875" bestFit="1" customWidth="1"/>
    <col min="41" max="41" width="15.19921875" bestFit="1" customWidth="1"/>
    <col min="42" max="42" width="13.296875" bestFit="1" customWidth="1"/>
    <col min="43" max="43" width="17.19921875" bestFit="1" customWidth="1"/>
    <col min="44" max="44" width="15.19921875" bestFit="1" customWidth="1"/>
    <col min="45" max="45" width="17.19921875" bestFit="1" customWidth="1"/>
    <col min="46" max="46" width="19.09765625" bestFit="1" customWidth="1"/>
    <col min="47" max="50" width="6.296875" bestFit="1" customWidth="1"/>
    <col min="51" max="52" width="11.296875" bestFit="1" customWidth="1"/>
    <col min="53" max="53" width="13.296875" bestFit="1" customWidth="1"/>
    <col min="54" max="54" width="11.296875" bestFit="1" customWidth="1"/>
    <col min="55" max="55" width="15.19921875" bestFit="1" customWidth="1"/>
    <col min="56" max="56" width="13.296875" bestFit="1" customWidth="1"/>
    <col min="57" max="57" width="15.19921875" bestFit="1" customWidth="1"/>
    <col min="58" max="58" width="17.19921875" bestFit="1" customWidth="1"/>
    <col min="59" max="59" width="9.69921875" bestFit="1" customWidth="1"/>
    <col min="60" max="60" width="9.59765625" bestFit="1" customWidth="1"/>
    <col min="61" max="61" width="7" bestFit="1" customWidth="1"/>
    <col min="62" max="65" width="7.69921875" bestFit="1" customWidth="1"/>
    <col min="66" max="66" width="9.3984375" bestFit="1" customWidth="1"/>
    <col min="67" max="72" width="7" bestFit="1" customWidth="1"/>
    <col min="73" max="73" width="12.3984375" bestFit="1" customWidth="1"/>
  </cols>
  <sheetData>
    <row r="1" spans="1:73" x14ac:dyDescent="0.4">
      <c r="C1" s="1" t="s">
        <v>51</v>
      </c>
      <c r="D1" s="1" t="s">
        <v>65</v>
      </c>
      <c r="E1" s="1" t="s">
        <v>49</v>
      </c>
      <c r="F1" s="1" t="s">
        <v>45</v>
      </c>
      <c r="G1" s="1" t="s">
        <v>44</v>
      </c>
      <c r="H1" s="1" t="s">
        <v>68</v>
      </c>
      <c r="I1" s="1" t="s">
        <v>5</v>
      </c>
      <c r="J1" s="1" t="s">
        <v>70</v>
      </c>
      <c r="K1" s="1" t="s">
        <v>67</v>
      </c>
      <c r="L1" s="1" t="s">
        <v>62</v>
      </c>
      <c r="M1" s="1" t="s">
        <v>50</v>
      </c>
      <c r="N1" s="1" t="s">
        <v>46</v>
      </c>
      <c r="O1" s="1" t="s">
        <v>20</v>
      </c>
      <c r="P1" s="1" t="s">
        <v>18</v>
      </c>
      <c r="Q1" s="1" t="s">
        <v>13</v>
      </c>
      <c r="R1" s="1" t="s">
        <v>10</v>
      </c>
      <c r="S1" s="1" t="s">
        <v>7</v>
      </c>
      <c r="T1" s="1" t="s">
        <v>3</v>
      </c>
      <c r="U1" s="1" t="s">
        <v>17</v>
      </c>
      <c r="V1" s="1" t="s">
        <v>15</v>
      </c>
      <c r="W1" s="1" t="s">
        <v>14</v>
      </c>
      <c r="X1" s="1" t="s">
        <v>11</v>
      </c>
      <c r="Y1" s="1" t="s">
        <v>8</v>
      </c>
      <c r="Z1" s="1" t="s">
        <v>4</v>
      </c>
      <c r="AA1" s="1" t="s">
        <v>1</v>
      </c>
      <c r="AB1" s="1" t="s">
        <v>0</v>
      </c>
      <c r="AC1" s="1" t="s">
        <v>69</v>
      </c>
      <c r="AD1" s="1" t="s">
        <v>24</v>
      </c>
      <c r="AE1" s="1" t="s">
        <v>21</v>
      </c>
      <c r="AF1" s="1" t="s">
        <v>66</v>
      </c>
      <c r="AG1" s="1" t="s">
        <v>48</v>
      </c>
      <c r="AH1" s="1" t="s">
        <v>64</v>
      </c>
      <c r="AI1" s="1" t="s">
        <v>16</v>
      </c>
      <c r="AJ1" s="1" t="s">
        <v>56</v>
      </c>
      <c r="AK1" s="1" t="s">
        <v>54</v>
      </c>
      <c r="AL1" s="1" t="s">
        <v>53</v>
      </c>
      <c r="AM1" s="1" t="s">
        <v>52</v>
      </c>
      <c r="AN1" s="1" t="s">
        <v>63</v>
      </c>
      <c r="AO1" s="1" t="s">
        <v>61</v>
      </c>
      <c r="AP1" s="1" t="s">
        <v>60</v>
      </c>
      <c r="AQ1" s="1" t="s">
        <v>59</v>
      </c>
      <c r="AR1" s="1" t="s">
        <v>58</v>
      </c>
      <c r="AS1" s="1" t="s">
        <v>57</v>
      </c>
      <c r="AT1" s="1" t="s">
        <v>55</v>
      </c>
      <c r="AU1" s="1" t="s">
        <v>38</v>
      </c>
      <c r="AV1" s="1" t="s">
        <v>35</v>
      </c>
      <c r="AW1" s="1" t="s">
        <v>32</v>
      </c>
      <c r="AX1" s="1" t="s">
        <v>29</v>
      </c>
      <c r="AY1" s="1" t="s">
        <v>39</v>
      </c>
      <c r="AZ1" s="1" t="s">
        <v>36</v>
      </c>
      <c r="BA1" s="1" t="s">
        <v>33</v>
      </c>
      <c r="BB1" s="1" t="s">
        <v>31</v>
      </c>
      <c r="BC1" s="1" t="s">
        <v>28</v>
      </c>
      <c r="BD1" s="1" t="s">
        <v>26</v>
      </c>
      <c r="BE1" s="1" t="s">
        <v>23</v>
      </c>
      <c r="BF1" s="1" t="s">
        <v>22</v>
      </c>
      <c r="BG1" s="1" t="s">
        <v>19</v>
      </c>
      <c r="BH1" s="1" t="s">
        <v>47</v>
      </c>
      <c r="BI1" s="1" t="s">
        <v>43</v>
      </c>
      <c r="BJ1" s="1" t="s">
        <v>12</v>
      </c>
      <c r="BK1" s="1" t="s">
        <v>9</v>
      </c>
      <c r="BL1" s="1" t="s">
        <v>6</v>
      </c>
      <c r="BM1" s="1" t="s">
        <v>2</v>
      </c>
      <c r="BN1" s="1" t="s">
        <v>42</v>
      </c>
      <c r="BO1" s="1" t="s">
        <v>41</v>
      </c>
      <c r="BP1" s="1" t="s">
        <v>40</v>
      </c>
      <c r="BQ1" s="1" t="s">
        <v>37</v>
      </c>
      <c r="BR1" s="1" t="s">
        <v>34</v>
      </c>
      <c r="BS1" s="1" t="s">
        <v>30</v>
      </c>
      <c r="BT1" s="1" t="s">
        <v>27</v>
      </c>
      <c r="BU1" s="1" t="s">
        <v>25</v>
      </c>
    </row>
    <row r="2" spans="1:73" x14ac:dyDescent="0.4">
      <c r="B2" s="2">
        <v>1387</v>
      </c>
      <c r="C2" s="3">
        <v>4111710500</v>
      </c>
      <c r="D2" s="3" t="s">
        <v>78</v>
      </c>
      <c r="E2" s="3" t="s">
        <v>76</v>
      </c>
      <c r="F2" s="3" t="s">
        <v>74</v>
      </c>
      <c r="G2" s="3" t="s">
        <v>73</v>
      </c>
      <c r="H2" s="3" t="s">
        <v>80</v>
      </c>
      <c r="I2" s="3" t="s">
        <v>71</v>
      </c>
      <c r="J2" s="3" t="s">
        <v>81</v>
      </c>
      <c r="K2" s="3" t="s">
        <v>79</v>
      </c>
      <c r="L2" s="3" t="s">
        <v>77</v>
      </c>
      <c r="M2" s="3">
        <v>10</v>
      </c>
      <c r="N2" s="3">
        <v>0</v>
      </c>
      <c r="O2" s="3">
        <v>116</v>
      </c>
      <c r="P2" s="3">
        <v>0</v>
      </c>
      <c r="Q2" s="3">
        <v>0</v>
      </c>
      <c r="R2" s="3">
        <v>1</v>
      </c>
      <c r="S2" s="3">
        <v>0</v>
      </c>
      <c r="T2" s="3">
        <v>0</v>
      </c>
      <c r="U2" s="3">
        <v>116</v>
      </c>
      <c r="V2" s="3">
        <v>101</v>
      </c>
      <c r="W2" s="3">
        <v>0</v>
      </c>
      <c r="X2" s="3">
        <v>2</v>
      </c>
      <c r="Y2" s="3">
        <v>3</v>
      </c>
      <c r="Z2" s="3">
        <v>0</v>
      </c>
      <c r="AA2" s="3">
        <v>0</v>
      </c>
      <c r="AB2" s="3">
        <v>9</v>
      </c>
      <c r="AC2" s="3" t="s">
        <v>81</v>
      </c>
      <c r="AD2" s="3" t="s">
        <v>73</v>
      </c>
      <c r="AE2" s="3" t="s">
        <v>72</v>
      </c>
      <c r="AF2" s="3">
        <v>3</v>
      </c>
      <c r="AG2" s="3" t="s">
        <v>75</v>
      </c>
      <c r="AH2" s="3">
        <v>223</v>
      </c>
      <c r="AI2" s="3">
        <v>100</v>
      </c>
      <c r="AJ2" s="3">
        <v>0</v>
      </c>
      <c r="AK2" s="3">
        <v>0.4</v>
      </c>
      <c r="AL2" s="3">
        <v>0</v>
      </c>
      <c r="AM2" s="3">
        <v>0</v>
      </c>
      <c r="AN2" s="3">
        <v>87</v>
      </c>
      <c r="AO2" s="3">
        <v>0.9</v>
      </c>
      <c r="AP2" s="3">
        <v>0.9</v>
      </c>
      <c r="AQ2" s="3">
        <v>3.6</v>
      </c>
      <c r="AR2" s="3">
        <v>2.2000000000000002</v>
      </c>
      <c r="AS2" s="3">
        <v>0</v>
      </c>
      <c r="AT2" s="3">
        <v>4.9000000000000004</v>
      </c>
      <c r="AU2" s="3">
        <v>0</v>
      </c>
      <c r="AV2" s="3">
        <v>1</v>
      </c>
      <c r="AW2" s="3">
        <v>0</v>
      </c>
      <c r="AX2" s="3">
        <v>0</v>
      </c>
      <c r="AY2" s="3">
        <v>223</v>
      </c>
      <c r="AZ2" s="3">
        <v>194</v>
      </c>
      <c r="BA2" s="3">
        <v>2</v>
      </c>
      <c r="BB2" s="3">
        <v>2</v>
      </c>
      <c r="BC2" s="3">
        <v>8</v>
      </c>
      <c r="BD2" s="3">
        <v>5</v>
      </c>
      <c r="BE2" s="3">
        <v>0</v>
      </c>
      <c r="BF2" s="3">
        <v>11</v>
      </c>
      <c r="BG2" s="3">
        <v>0</v>
      </c>
      <c r="BH2" s="3">
        <v>107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107</v>
      </c>
      <c r="BO2" s="3">
        <v>93</v>
      </c>
      <c r="BP2" s="3">
        <v>2</v>
      </c>
      <c r="BQ2" s="3">
        <v>0</v>
      </c>
      <c r="BR2" s="3">
        <v>5</v>
      </c>
      <c r="BS2" s="3">
        <v>5</v>
      </c>
      <c r="BT2" s="3">
        <v>0</v>
      </c>
      <c r="BU2" s="3">
        <v>2</v>
      </c>
    </row>
    <row r="3" spans="1:73" x14ac:dyDescent="0.4">
      <c r="C3">
        <f>VLOOKUP(C1,$B$102:$C$172,2,0)</f>
        <v>52</v>
      </c>
      <c r="D3">
        <f t="shared" ref="D3:BO3" si="0">VLOOKUP(D1,$B$102:$C$172,2,0)</f>
        <v>66</v>
      </c>
      <c r="E3">
        <f t="shared" si="0"/>
        <v>50</v>
      </c>
      <c r="F3">
        <f t="shared" si="0"/>
        <v>46</v>
      </c>
      <c r="G3">
        <f t="shared" si="0"/>
        <v>45</v>
      </c>
      <c r="H3">
        <f t="shared" si="0"/>
        <v>69</v>
      </c>
      <c r="I3">
        <f t="shared" si="0"/>
        <v>6</v>
      </c>
      <c r="J3">
        <f t="shared" si="0"/>
        <v>71</v>
      </c>
      <c r="K3">
        <f t="shared" si="0"/>
        <v>68</v>
      </c>
      <c r="L3">
        <f t="shared" si="0"/>
        <v>63</v>
      </c>
      <c r="M3">
        <f t="shared" si="0"/>
        <v>51</v>
      </c>
      <c r="N3">
        <f t="shared" si="0"/>
        <v>47</v>
      </c>
      <c r="O3">
        <f t="shared" si="0"/>
        <v>21</v>
      </c>
      <c r="P3">
        <f t="shared" si="0"/>
        <v>19</v>
      </c>
      <c r="Q3">
        <f t="shared" si="0"/>
        <v>14</v>
      </c>
      <c r="R3">
        <f t="shared" si="0"/>
        <v>11</v>
      </c>
      <c r="S3">
        <f t="shared" si="0"/>
        <v>8</v>
      </c>
      <c r="T3">
        <f t="shared" si="0"/>
        <v>4</v>
      </c>
      <c r="U3">
        <f t="shared" si="0"/>
        <v>18</v>
      </c>
      <c r="V3">
        <f t="shared" si="0"/>
        <v>16</v>
      </c>
      <c r="W3">
        <f t="shared" si="0"/>
        <v>15</v>
      </c>
      <c r="X3">
        <f t="shared" si="0"/>
        <v>12</v>
      </c>
      <c r="Y3">
        <f t="shared" si="0"/>
        <v>9</v>
      </c>
      <c r="Z3">
        <f t="shared" si="0"/>
        <v>5</v>
      </c>
      <c r="AA3">
        <f t="shared" si="0"/>
        <v>2</v>
      </c>
      <c r="AB3">
        <f t="shared" si="0"/>
        <v>1</v>
      </c>
      <c r="AC3">
        <f t="shared" si="0"/>
        <v>70</v>
      </c>
      <c r="AD3">
        <f t="shared" si="0"/>
        <v>25</v>
      </c>
      <c r="AE3">
        <f t="shared" si="0"/>
        <v>22</v>
      </c>
      <c r="AF3">
        <f t="shared" si="0"/>
        <v>67</v>
      </c>
      <c r="AG3">
        <f t="shared" si="0"/>
        <v>49</v>
      </c>
      <c r="AH3">
        <f t="shared" si="0"/>
        <v>65</v>
      </c>
      <c r="AI3">
        <f t="shared" si="0"/>
        <v>17</v>
      </c>
      <c r="AJ3">
        <f t="shared" si="0"/>
        <v>57</v>
      </c>
      <c r="AK3">
        <f t="shared" si="0"/>
        <v>55</v>
      </c>
      <c r="AL3">
        <f t="shared" si="0"/>
        <v>54</v>
      </c>
      <c r="AM3">
        <f t="shared" si="0"/>
        <v>53</v>
      </c>
      <c r="AN3">
        <f t="shared" si="0"/>
        <v>64</v>
      </c>
      <c r="AO3">
        <f t="shared" si="0"/>
        <v>62</v>
      </c>
      <c r="AP3">
        <f t="shared" si="0"/>
        <v>61</v>
      </c>
      <c r="AQ3">
        <f t="shared" si="0"/>
        <v>60</v>
      </c>
      <c r="AR3">
        <f t="shared" si="0"/>
        <v>59</v>
      </c>
      <c r="AS3">
        <f t="shared" si="0"/>
        <v>58</v>
      </c>
      <c r="AT3">
        <f t="shared" si="0"/>
        <v>56</v>
      </c>
      <c r="AU3">
        <f t="shared" si="0"/>
        <v>39</v>
      </c>
      <c r="AV3">
        <f t="shared" si="0"/>
        <v>36</v>
      </c>
      <c r="AW3">
        <f t="shared" si="0"/>
        <v>33</v>
      </c>
      <c r="AX3">
        <f t="shared" si="0"/>
        <v>30</v>
      </c>
      <c r="AY3">
        <f t="shared" si="0"/>
        <v>40</v>
      </c>
      <c r="AZ3">
        <f t="shared" si="0"/>
        <v>37</v>
      </c>
      <c r="BA3">
        <f t="shared" si="0"/>
        <v>34</v>
      </c>
      <c r="BB3">
        <f t="shared" si="0"/>
        <v>32</v>
      </c>
      <c r="BC3">
        <f t="shared" si="0"/>
        <v>29</v>
      </c>
      <c r="BD3">
        <f t="shared" si="0"/>
        <v>27</v>
      </c>
      <c r="BE3">
        <f t="shared" si="0"/>
        <v>24</v>
      </c>
      <c r="BF3">
        <f t="shared" si="0"/>
        <v>23</v>
      </c>
      <c r="BG3">
        <f t="shared" si="0"/>
        <v>20</v>
      </c>
      <c r="BH3">
        <f t="shared" si="0"/>
        <v>48</v>
      </c>
      <c r="BI3">
        <f t="shared" si="0"/>
        <v>44</v>
      </c>
      <c r="BJ3">
        <f t="shared" si="0"/>
        <v>13</v>
      </c>
      <c r="BK3">
        <f t="shared" si="0"/>
        <v>10</v>
      </c>
      <c r="BL3">
        <f t="shared" si="0"/>
        <v>7</v>
      </c>
      <c r="BM3">
        <f t="shared" si="0"/>
        <v>3</v>
      </c>
      <c r="BN3">
        <f t="shared" si="0"/>
        <v>43</v>
      </c>
      <c r="BO3">
        <f t="shared" si="0"/>
        <v>42</v>
      </c>
      <c r="BP3">
        <f t="shared" ref="BP3:BU3" si="1">VLOOKUP(BP1,$B$102:$C$172,2,0)</f>
        <v>41</v>
      </c>
      <c r="BQ3">
        <f t="shared" si="1"/>
        <v>38</v>
      </c>
      <c r="BR3">
        <f t="shared" si="1"/>
        <v>35</v>
      </c>
      <c r="BS3">
        <f t="shared" si="1"/>
        <v>31</v>
      </c>
      <c r="BT3">
        <f t="shared" si="1"/>
        <v>28</v>
      </c>
      <c r="BU3">
        <f t="shared" si="1"/>
        <v>26</v>
      </c>
    </row>
    <row r="6" spans="1:73" x14ac:dyDescent="0.4">
      <c r="C6" s="2">
        <v>1387</v>
      </c>
    </row>
    <row r="7" spans="1:73" x14ac:dyDescent="0.4">
      <c r="A7">
        <f>VLOOKUP(B7,$B$102:$C$172,2,0)</f>
        <v>1</v>
      </c>
      <c r="B7" s="1" t="s">
        <v>0</v>
      </c>
      <c r="C7" s="3">
        <v>9</v>
      </c>
      <c r="D7" t="s">
        <v>105</v>
      </c>
      <c r="F7" t="str">
        <f>"'"&amp;D7&amp;"'"</f>
        <v>'자립형사립고_남'</v>
      </c>
      <c r="I7" t="str">
        <f>"'"&amp;B7&amp;"'"&amp;":"&amp;"'"&amp;D7&amp;"'"</f>
        <v>'MAN9':'자립형사립고_남'</v>
      </c>
      <c r="K7" t="str">
        <f>I7</f>
        <v>'MAN9':'자립형사립고_남'</v>
      </c>
    </row>
    <row r="8" spans="1:73" x14ac:dyDescent="0.4">
      <c r="A8">
        <f>VLOOKUP(B8,$B$102:$C$172,2,0)</f>
        <v>2</v>
      </c>
      <c r="B8" s="1" t="s">
        <v>1</v>
      </c>
      <c r="C8" s="3">
        <v>0</v>
      </c>
      <c r="D8" t="s">
        <v>104</v>
      </c>
      <c r="F8" t="str">
        <f>F7&amp;","&amp;"'"&amp;D8&amp;"'"</f>
        <v>'자립형사립고_남','마이스터고_남'</v>
      </c>
      <c r="I8" t="str">
        <f t="shared" ref="I8:I71" si="2">"'"&amp;B8&amp;"'"&amp;":"&amp;"'"&amp;D8&amp;"'"</f>
        <v>'MAN8':'마이스터고_남'</v>
      </c>
      <c r="K8" t="str">
        <f>K7&amp;", "&amp;I8</f>
        <v>'MAN9':'자립형사립고_남', 'MAN8':'마이스터고_남'</v>
      </c>
    </row>
    <row r="9" spans="1:73" x14ac:dyDescent="0.4">
      <c r="A9">
        <f>VLOOKUP(B9,$B$102:$C$172,2,0)</f>
        <v>3</v>
      </c>
      <c r="B9" s="1" t="s">
        <v>2</v>
      </c>
      <c r="C9" s="3">
        <v>0</v>
      </c>
      <c r="D9" t="s">
        <v>115</v>
      </c>
      <c r="F9" t="str">
        <f t="shared" ref="F9:F72" si="3">F8&amp;","&amp;"'"&amp;D9&amp;"'"</f>
        <v>'자립형사립고_남','마이스터고_남','무직자및미상_여'</v>
      </c>
      <c r="I9" t="str">
        <f t="shared" si="2"/>
        <v>'WOMAN13':'무직자및미상_여'</v>
      </c>
      <c r="K9" t="str">
        <f t="shared" ref="K9:K72" si="4">K8&amp;", "&amp;I9</f>
        <v>'MAN9':'자립형사립고_남', 'MAN8':'마이스터고_남', 'WOMAN13':'무직자및미상_여'</v>
      </c>
    </row>
    <row r="10" spans="1:73" x14ac:dyDescent="0.4">
      <c r="A10">
        <f>VLOOKUP(B10,$B$102:$C$172,2,0)</f>
        <v>4</v>
      </c>
      <c r="B10" s="1" t="s">
        <v>3</v>
      </c>
      <c r="C10" s="3">
        <v>0</v>
      </c>
      <c r="D10" t="s">
        <v>111</v>
      </c>
      <c r="F10" t="str">
        <f t="shared" si="3"/>
        <v>'자립형사립고_남','마이스터고_남','무직자및미상_여','무직자및미상_남'</v>
      </c>
      <c r="I10" t="str">
        <f t="shared" si="2"/>
        <v>'MAN13':'무직자및미상_남'</v>
      </c>
      <c r="K10" t="str">
        <f t="shared" si="4"/>
        <v>'MAN9':'자립형사립고_남', 'MAN8':'마이스터고_남', 'WOMAN13':'무직자및미상_여', 'MAN13':'무직자및미상_남'</v>
      </c>
    </row>
    <row r="11" spans="1:73" x14ac:dyDescent="0.4">
      <c r="A11">
        <f>VLOOKUP(B11,$B$102:$C$172,2,0)</f>
        <v>5</v>
      </c>
      <c r="B11" s="1" t="s">
        <v>4</v>
      </c>
      <c r="C11" s="3">
        <v>0</v>
      </c>
      <c r="D11" t="s">
        <v>103</v>
      </c>
      <c r="F11" t="str">
        <f t="shared" si="3"/>
        <v>'자립형사립고_남','마이스터고_남','무직자및미상_여','무직자및미상_남','예고체고_남'</v>
      </c>
      <c r="I11" t="str">
        <f t="shared" si="2"/>
        <v>'MAN7':'예고체고_남'</v>
      </c>
      <c r="K11" t="str">
        <f t="shared" si="4"/>
        <v>'MAN9':'자립형사립고_남', 'MAN8':'마이스터고_남', 'WOMAN13':'무직자및미상_여', 'MAN13':'무직자및미상_남', 'MAN7':'예고체고_남'</v>
      </c>
    </row>
    <row r="12" spans="1:73" x14ac:dyDescent="0.4">
      <c r="A12">
        <f>VLOOKUP(B12,$B$102:$C$172,2,0)</f>
        <v>6</v>
      </c>
      <c r="B12" s="1" t="s">
        <v>5</v>
      </c>
      <c r="C12" s="3" t="s">
        <v>71</v>
      </c>
      <c r="D12" s="1" t="s">
        <v>5</v>
      </c>
      <c r="F12" t="str">
        <f t="shared" si="3"/>
        <v>'자립형사립고_남','마이스터고_남','무직자및미상_여','무직자및미상_남','예고체고_남','FOND_SC_CODE'</v>
      </c>
      <c r="I12" t="str">
        <f t="shared" si="2"/>
        <v>'FOND_SC_CODE':'FOND_SC_CODE'</v>
      </c>
      <c r="K12" t="str">
        <f t="shared" si="4"/>
        <v>'MAN9':'자립형사립고_남', 'MAN8':'마이스터고_남', 'WOMAN13':'무직자및미상_여', 'MAN13':'무직자및미상_남', 'MAN7':'예고체고_남', 'FOND_SC_CODE':'FOND_SC_CODE'</v>
      </c>
    </row>
    <row r="13" spans="1:73" x14ac:dyDescent="0.4">
      <c r="A13">
        <f>VLOOKUP(B13,$B$102:$C$172,2,0)</f>
        <v>7</v>
      </c>
      <c r="B13" s="1" t="s">
        <v>6</v>
      </c>
      <c r="C13" s="3">
        <v>0</v>
      </c>
      <c r="D13" t="s">
        <v>114</v>
      </c>
      <c r="F13" t="str">
        <f t="shared" si="3"/>
        <v>'자립형사립고_남','마이스터고_남','무직자및미상_여','무직자및미상_남','예고체고_남','FOND_SC_CODE','취업자_여'</v>
      </c>
      <c r="I13" t="str">
        <f t="shared" si="2"/>
        <v>'WOMAN12':'취업자_여'</v>
      </c>
      <c r="K13" t="str">
        <f t="shared" si="4"/>
        <v>'MAN9':'자립형사립고_남', 'MAN8':'마이스터고_남', 'WOMAN13':'무직자및미상_여', 'MAN13':'무직자및미상_남', 'MAN7':'예고체고_남', 'FOND_SC_CODE':'FOND_SC_CODE', 'WOMAN12':'취업자_여'</v>
      </c>
    </row>
    <row r="14" spans="1:73" x14ac:dyDescent="0.4">
      <c r="A14">
        <f>VLOOKUP(B14,$B$102:$C$172,2,0)</f>
        <v>8</v>
      </c>
      <c r="B14" s="1" t="s">
        <v>7</v>
      </c>
      <c r="C14" s="3">
        <v>0</v>
      </c>
      <c r="D14" t="s">
        <v>110</v>
      </c>
      <c r="F14" t="str">
        <f t="shared" si="3"/>
        <v>'자립형사립고_남','마이스터고_남','무직자및미상_여','무직자및미상_남','예고체고_남','FOND_SC_CODE','취업자_여','취업자_남'</v>
      </c>
      <c r="I14" t="str">
        <f t="shared" si="2"/>
        <v>'MAN12':'취업자_남'</v>
      </c>
      <c r="K1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</v>
      </c>
    </row>
    <row r="15" spans="1:73" x14ac:dyDescent="0.4">
      <c r="A15">
        <f>VLOOKUP(B15,$B$102:$C$172,2,0)</f>
        <v>9</v>
      </c>
      <c r="B15" s="1" t="s">
        <v>8</v>
      </c>
      <c r="C15" s="3">
        <v>3</v>
      </c>
      <c r="D15" t="s">
        <v>102</v>
      </c>
      <c r="F15" t="str">
        <f t="shared" si="3"/>
        <v>'자립형사립고_남','마이스터고_남','무직자및미상_여','무직자및미상_남','예고체고_남','FOND_SC_CODE','취업자_여','취업자_남','외국국제고_남'</v>
      </c>
      <c r="I15" t="str">
        <f t="shared" si="2"/>
        <v>'MAN6':'외국국제고_남'</v>
      </c>
      <c r="K1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</v>
      </c>
    </row>
    <row r="16" spans="1:73" x14ac:dyDescent="0.4">
      <c r="A16">
        <f>VLOOKUP(B16,$B$102:$C$172,2,0)</f>
        <v>10</v>
      </c>
      <c r="B16" s="1" t="s">
        <v>9</v>
      </c>
      <c r="C16" s="3">
        <v>0</v>
      </c>
      <c r="D16" t="s">
        <v>113</v>
      </c>
      <c r="F16" t="str">
        <f t="shared" si="3"/>
        <v>'자립형사립고_남','마이스터고_남','무직자및미상_여','무직자및미상_남','예고체고_남','FOND_SC_CODE','취업자_여','취업자_남','외국국제고_남','기타_여'</v>
      </c>
      <c r="I16" t="str">
        <f t="shared" si="2"/>
        <v>'WOMAN11':'기타_여'</v>
      </c>
      <c r="K1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</v>
      </c>
    </row>
    <row r="17" spans="1:11" x14ac:dyDescent="0.4">
      <c r="A17">
        <f>VLOOKUP(B17,$B$102:$C$172,2,0)</f>
        <v>11</v>
      </c>
      <c r="B17" s="1" t="s">
        <v>10</v>
      </c>
      <c r="C17" s="3">
        <v>1</v>
      </c>
      <c r="D17" t="s">
        <v>108</v>
      </c>
      <c r="F17" t="str">
        <f t="shared" si="3"/>
        <v>'자립형사립고_남','마이스터고_남','무직자및미상_여','무직자및미상_남','예고체고_남','FOND_SC_CODE','취업자_여','취업자_남','외국국제고_남','기타_여','기타_남'</v>
      </c>
      <c r="I17" t="str">
        <f t="shared" si="2"/>
        <v>'MAN11':'기타_남'</v>
      </c>
      <c r="K1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</v>
      </c>
    </row>
    <row r="18" spans="1:11" x14ac:dyDescent="0.4">
      <c r="A18">
        <f>VLOOKUP(B18,$B$102:$C$172,2,0)</f>
        <v>12</v>
      </c>
      <c r="B18" s="1" t="s">
        <v>11</v>
      </c>
      <c r="C18" s="3">
        <v>2</v>
      </c>
      <c r="D18" t="s">
        <v>101</v>
      </c>
      <c r="F1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</v>
      </c>
      <c r="I18" t="str">
        <f t="shared" si="2"/>
        <v>'MAN5':'과학고_남'</v>
      </c>
      <c r="K1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</v>
      </c>
    </row>
    <row r="19" spans="1:11" x14ac:dyDescent="0.4">
      <c r="A19">
        <f>VLOOKUP(B19,$B$102:$C$172,2,0)</f>
        <v>13</v>
      </c>
      <c r="B19" s="1" t="s">
        <v>12</v>
      </c>
      <c r="C19" s="3">
        <v>0</v>
      </c>
      <c r="D19" t="s">
        <v>112</v>
      </c>
      <c r="F1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</v>
      </c>
      <c r="I19" t="str">
        <f t="shared" si="2"/>
        <v>'WOMAN10':'자립형공립고_여'</v>
      </c>
      <c r="K1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</v>
      </c>
    </row>
    <row r="20" spans="1:11" x14ac:dyDescent="0.4">
      <c r="A20">
        <f>VLOOKUP(B20,$B$102:$C$172,2,0)</f>
        <v>14</v>
      </c>
      <c r="B20" s="1" t="s">
        <v>13</v>
      </c>
      <c r="C20" s="3">
        <v>0</v>
      </c>
      <c r="D20" t="s">
        <v>109</v>
      </c>
      <c r="F2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</v>
      </c>
      <c r="I20" t="str">
        <f t="shared" si="2"/>
        <v>'MAN10':'자립형공립고_남'</v>
      </c>
      <c r="K2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</v>
      </c>
    </row>
    <row r="21" spans="1:11" x14ac:dyDescent="0.4">
      <c r="A21">
        <f>VLOOKUP(B21,$B$102:$C$172,2,0)</f>
        <v>15</v>
      </c>
      <c r="B21" s="1" t="s">
        <v>14</v>
      </c>
      <c r="C21" s="3">
        <v>0</v>
      </c>
      <c r="D21" t="s">
        <v>98</v>
      </c>
      <c r="F2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</v>
      </c>
      <c r="I21" t="str">
        <f t="shared" si="2"/>
        <v>'MAN4':'특성화고_남'</v>
      </c>
      <c r="K2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</v>
      </c>
    </row>
    <row r="22" spans="1:11" x14ac:dyDescent="0.4">
      <c r="A22">
        <f>VLOOKUP(B22,$B$102:$C$172,2,0)</f>
        <v>16</v>
      </c>
      <c r="B22" s="1" t="s">
        <v>15</v>
      </c>
      <c r="C22" s="3">
        <v>101</v>
      </c>
      <c r="D22" t="s">
        <v>99</v>
      </c>
      <c r="F2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</v>
      </c>
      <c r="I22" t="str">
        <f t="shared" si="2"/>
        <v>'MAN3':'일반고_남'</v>
      </c>
      <c r="K2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</v>
      </c>
    </row>
    <row r="23" spans="1:11" x14ac:dyDescent="0.4">
      <c r="A23">
        <f>VLOOKUP(B23,$B$102:$C$172,2,0)</f>
        <v>17</v>
      </c>
      <c r="B23" s="1" t="s">
        <v>16</v>
      </c>
      <c r="C23" s="3">
        <v>100</v>
      </c>
      <c r="D23" t="s">
        <v>82</v>
      </c>
      <c r="F23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</v>
      </c>
      <c r="I23" t="str">
        <f t="shared" si="2"/>
        <v>'TOT_SUM_RATE':'진학자계_비율'</v>
      </c>
      <c r="K23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</v>
      </c>
    </row>
    <row r="24" spans="1:11" x14ac:dyDescent="0.4">
      <c r="A24">
        <f>VLOOKUP(B24,$B$102:$C$172,2,0)</f>
        <v>18</v>
      </c>
      <c r="B24" s="1" t="s">
        <v>17</v>
      </c>
      <c r="C24" s="3">
        <v>116</v>
      </c>
      <c r="D24" t="s">
        <v>100</v>
      </c>
      <c r="F24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</v>
      </c>
      <c r="I24" t="str">
        <f t="shared" si="2"/>
        <v>'MAN2':'진학자_남'</v>
      </c>
      <c r="K2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</v>
      </c>
    </row>
    <row r="25" spans="1:11" x14ac:dyDescent="0.4">
      <c r="A25">
        <f>VLOOKUP(B25,$B$102:$C$172,2,0)</f>
        <v>19</v>
      </c>
      <c r="B25" s="1" t="s">
        <v>18</v>
      </c>
      <c r="C25" s="3">
        <v>0</v>
      </c>
      <c r="D25" s="1" t="s">
        <v>18</v>
      </c>
      <c r="F25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</v>
      </c>
      <c r="I25" t="str">
        <f t="shared" si="2"/>
        <v>'MAN1':'MAN1'</v>
      </c>
      <c r="K2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</v>
      </c>
    </row>
    <row r="26" spans="1:11" x14ac:dyDescent="0.4">
      <c r="A26">
        <f>VLOOKUP(B26,$B$102:$C$172,2,0)</f>
        <v>20</v>
      </c>
      <c r="B26" s="1" t="s">
        <v>19</v>
      </c>
      <c r="C26" s="3">
        <v>0</v>
      </c>
      <c r="D26" t="s">
        <v>133</v>
      </c>
      <c r="F26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</v>
      </c>
      <c r="I26" t="str">
        <f t="shared" si="2"/>
        <v>'WOMAN_RATE':'진학자계_여'</v>
      </c>
      <c r="K2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</v>
      </c>
    </row>
    <row r="27" spans="1:11" x14ac:dyDescent="0.4">
      <c r="A27">
        <f>VLOOKUP(B27,$B$102:$C$172,2,0)</f>
        <v>21</v>
      </c>
      <c r="B27" s="1" t="s">
        <v>20</v>
      </c>
      <c r="C27" s="3">
        <v>116</v>
      </c>
      <c r="D27" t="s">
        <v>107</v>
      </c>
      <c r="F27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</v>
      </c>
      <c r="I27" t="str">
        <f t="shared" si="2"/>
        <v>'MAN_SUM':'졸업자_남'</v>
      </c>
      <c r="K2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</v>
      </c>
    </row>
    <row r="28" spans="1:11" x14ac:dyDescent="0.4">
      <c r="A28">
        <f>VLOOKUP(B28,$B$102:$C$172,2,0)</f>
        <v>22</v>
      </c>
      <c r="B28" s="1" t="s">
        <v>21</v>
      </c>
      <c r="C28" s="3" t="s">
        <v>72</v>
      </c>
      <c r="D28" s="1" t="s">
        <v>21</v>
      </c>
      <c r="F2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</v>
      </c>
      <c r="I28" t="str">
        <f t="shared" si="2"/>
        <v>'SCHUL_CODE':'SCHUL_CODE'</v>
      </c>
      <c r="K2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</v>
      </c>
    </row>
    <row r="29" spans="1:11" x14ac:dyDescent="0.4">
      <c r="A29">
        <f>VLOOKUP(B29,$B$102:$C$172,2,0)</f>
        <v>23</v>
      </c>
      <c r="B29" s="1" t="s">
        <v>22</v>
      </c>
      <c r="C29" s="3">
        <v>11</v>
      </c>
      <c r="D29" t="s">
        <v>89</v>
      </c>
      <c r="F2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</v>
      </c>
      <c r="I29" t="str">
        <f t="shared" si="2"/>
        <v>'TOTAL9':'자율형사립고_남녀'</v>
      </c>
      <c r="K2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</v>
      </c>
    </row>
    <row r="30" spans="1:11" x14ac:dyDescent="0.4">
      <c r="A30">
        <f>VLOOKUP(B30,$B$102:$C$172,2,0)</f>
        <v>24</v>
      </c>
      <c r="B30" s="1" t="s">
        <v>23</v>
      </c>
      <c r="C30" s="3">
        <v>0</v>
      </c>
      <c r="D30" t="s">
        <v>88</v>
      </c>
      <c r="F3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</v>
      </c>
      <c r="I30" t="str">
        <f t="shared" si="2"/>
        <v>'TOTAL8':'미이스터고_남녀'</v>
      </c>
      <c r="K3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</v>
      </c>
    </row>
    <row r="31" spans="1:11" x14ac:dyDescent="0.4">
      <c r="A31">
        <f>VLOOKUP(B31,$B$102:$C$172,2,0)</f>
        <v>25</v>
      </c>
      <c r="B31" s="1" t="s">
        <v>24</v>
      </c>
      <c r="C31" s="3" t="s">
        <v>73</v>
      </c>
      <c r="D31" s="1" t="s">
        <v>24</v>
      </c>
      <c r="F3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</v>
      </c>
      <c r="I31" t="str">
        <f t="shared" si="2"/>
        <v>'PBAN_EXCP_YN':'PBAN_EXCP_YN'</v>
      </c>
      <c r="K3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</v>
      </c>
    </row>
    <row r="32" spans="1:11" x14ac:dyDescent="0.4">
      <c r="A32">
        <f>VLOOKUP(B32,$B$102:$C$172,2,0)</f>
        <v>26</v>
      </c>
      <c r="B32" s="1" t="s">
        <v>25</v>
      </c>
      <c r="C32" s="3">
        <v>2</v>
      </c>
      <c r="D32" t="s">
        <v>106</v>
      </c>
      <c r="F3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</v>
      </c>
      <c r="I32" t="str">
        <f t="shared" si="2"/>
        <v>'WOMAN9':'자립형사립고_여'</v>
      </c>
      <c r="K3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</v>
      </c>
    </row>
    <row r="33" spans="1:11" x14ac:dyDescent="0.4">
      <c r="A33">
        <f>VLOOKUP(B33,$B$102:$C$172,2,0)</f>
        <v>27</v>
      </c>
      <c r="B33" s="1" t="s">
        <v>26</v>
      </c>
      <c r="C33" s="3">
        <v>5</v>
      </c>
      <c r="D33" t="s">
        <v>87</v>
      </c>
      <c r="F33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</v>
      </c>
      <c r="I33" t="str">
        <f t="shared" si="2"/>
        <v>'TOTAL7':'예고체고_남녀'</v>
      </c>
      <c r="K33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</v>
      </c>
    </row>
    <row r="34" spans="1:11" x14ac:dyDescent="0.4">
      <c r="A34">
        <f>VLOOKUP(B34,$B$102:$C$172,2,0)</f>
        <v>28</v>
      </c>
      <c r="B34" s="1" t="s">
        <v>27</v>
      </c>
      <c r="C34" s="3">
        <v>0</v>
      </c>
      <c r="D34" t="s">
        <v>97</v>
      </c>
      <c r="F34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</v>
      </c>
      <c r="I34" t="str">
        <f t="shared" si="2"/>
        <v>'WOMAN8':'마이스터고_여'</v>
      </c>
      <c r="K3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</v>
      </c>
    </row>
    <row r="35" spans="1:11" x14ac:dyDescent="0.4">
      <c r="A35">
        <f>VLOOKUP(B35,$B$102:$C$172,2,0)</f>
        <v>29</v>
      </c>
      <c r="B35" s="1" t="s">
        <v>28</v>
      </c>
      <c r="C35" s="3">
        <v>8</v>
      </c>
      <c r="D35" t="s">
        <v>86</v>
      </c>
      <c r="F35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</v>
      </c>
      <c r="I35" t="str">
        <f t="shared" si="2"/>
        <v>'TOTAL6':'외고국제고_남녀'</v>
      </c>
      <c r="K3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</v>
      </c>
    </row>
    <row r="36" spans="1:11" x14ac:dyDescent="0.4">
      <c r="A36">
        <f>VLOOKUP(B36,$B$102:$C$172,2,0)</f>
        <v>30</v>
      </c>
      <c r="B36" s="1" t="s">
        <v>29</v>
      </c>
      <c r="C36" s="3">
        <v>0</v>
      </c>
      <c r="D36" t="s">
        <v>120</v>
      </c>
      <c r="F36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</v>
      </c>
      <c r="I36" t="str">
        <f t="shared" si="2"/>
        <v>'TOTAL13':'무직자및미상_남녀'</v>
      </c>
      <c r="K3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</v>
      </c>
    </row>
    <row r="37" spans="1:11" x14ac:dyDescent="0.4">
      <c r="A37">
        <f>VLOOKUP(B37,$B$102:$C$172,2,0)</f>
        <v>31</v>
      </c>
      <c r="B37" s="1" t="s">
        <v>30</v>
      </c>
      <c r="C37" s="3">
        <v>5</v>
      </c>
      <c r="D37" t="s">
        <v>96</v>
      </c>
      <c r="F37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</v>
      </c>
      <c r="I37" t="str">
        <f t="shared" si="2"/>
        <v>'WOMAN7':'예고체고_여'</v>
      </c>
      <c r="K3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</v>
      </c>
    </row>
    <row r="38" spans="1:11" x14ac:dyDescent="0.4">
      <c r="A38">
        <f>VLOOKUP(B38,$B$102:$C$172,2,0)</f>
        <v>32</v>
      </c>
      <c r="B38" s="1" t="s">
        <v>31</v>
      </c>
      <c r="C38" s="3">
        <v>2</v>
      </c>
      <c r="D38" t="s">
        <v>85</v>
      </c>
      <c r="F3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</v>
      </c>
      <c r="I38" t="str">
        <f t="shared" si="2"/>
        <v>'TOTAL5':'과학고_남녀'</v>
      </c>
      <c r="K3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</v>
      </c>
    </row>
    <row r="39" spans="1:11" x14ac:dyDescent="0.4">
      <c r="A39">
        <f>VLOOKUP(B39,$B$102:$C$172,2,0)</f>
        <v>33</v>
      </c>
      <c r="B39" s="1" t="s">
        <v>32</v>
      </c>
      <c r="C39" s="3">
        <v>0</v>
      </c>
      <c r="D39" t="s">
        <v>119</v>
      </c>
      <c r="F3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</v>
      </c>
      <c r="I39" t="str">
        <f t="shared" si="2"/>
        <v>'TOTAL12':'취업자_남녀'</v>
      </c>
      <c r="K3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</v>
      </c>
    </row>
    <row r="40" spans="1:11" x14ac:dyDescent="0.4">
      <c r="A40">
        <f>VLOOKUP(B40,$B$102:$C$172,2,0)</f>
        <v>34</v>
      </c>
      <c r="B40" s="1" t="s">
        <v>33</v>
      </c>
      <c r="C40" s="3">
        <v>2</v>
      </c>
      <c r="D40" t="s">
        <v>84</v>
      </c>
      <c r="F4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</v>
      </c>
      <c r="I40" t="str">
        <f t="shared" si="2"/>
        <v>'TOTAL4':'특성화고_남녀'</v>
      </c>
      <c r="K4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</v>
      </c>
    </row>
    <row r="41" spans="1:11" x14ac:dyDescent="0.4">
      <c r="A41">
        <f>VLOOKUP(B41,$B$102:$C$172,2,0)</f>
        <v>35</v>
      </c>
      <c r="B41" s="1" t="s">
        <v>34</v>
      </c>
      <c r="C41" s="3">
        <v>5</v>
      </c>
      <c r="D41" t="s">
        <v>95</v>
      </c>
      <c r="F4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</v>
      </c>
      <c r="I41" t="str">
        <f t="shared" si="2"/>
        <v>'WOMAN6':'외고국제고_여'</v>
      </c>
      <c r="K4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</v>
      </c>
    </row>
    <row r="42" spans="1:11" x14ac:dyDescent="0.4">
      <c r="A42">
        <f>VLOOKUP(B42,$B$102:$C$172,2,0)</f>
        <v>36</v>
      </c>
      <c r="B42" s="1" t="s">
        <v>35</v>
      </c>
      <c r="C42" s="3">
        <v>1</v>
      </c>
      <c r="D42" t="s">
        <v>118</v>
      </c>
      <c r="F4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</v>
      </c>
      <c r="I42" t="str">
        <f t="shared" si="2"/>
        <v>'TOTAL11':'기타_남녀'</v>
      </c>
      <c r="K4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</v>
      </c>
    </row>
    <row r="43" spans="1:11" x14ac:dyDescent="0.4">
      <c r="A43">
        <f>VLOOKUP(B43,$B$102:$C$172,2,0)</f>
        <v>37</v>
      </c>
      <c r="B43" s="1" t="s">
        <v>36</v>
      </c>
      <c r="C43" s="3">
        <v>194</v>
      </c>
      <c r="D43" t="s">
        <v>83</v>
      </c>
      <c r="F43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</v>
      </c>
      <c r="I43" t="str">
        <f t="shared" si="2"/>
        <v>'TOTAL3':'일반고_남녀'</v>
      </c>
      <c r="K43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</v>
      </c>
    </row>
    <row r="44" spans="1:11" x14ac:dyDescent="0.4">
      <c r="A44">
        <f>VLOOKUP(B44,$B$102:$C$172,2,0)</f>
        <v>38</v>
      </c>
      <c r="B44" s="1" t="s">
        <v>37</v>
      </c>
      <c r="C44" s="3">
        <v>0</v>
      </c>
      <c r="D44" t="s">
        <v>94</v>
      </c>
      <c r="F44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</v>
      </c>
      <c r="I44" t="str">
        <f t="shared" si="2"/>
        <v>'WOMAN5':'과학고_여'</v>
      </c>
      <c r="K4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</v>
      </c>
    </row>
    <row r="45" spans="1:11" x14ac:dyDescent="0.4">
      <c r="A45">
        <f>VLOOKUP(B45,$B$102:$C$172,2,0)</f>
        <v>39</v>
      </c>
      <c r="B45" s="1" t="s">
        <v>38</v>
      </c>
      <c r="C45" s="3">
        <v>0</v>
      </c>
      <c r="D45" t="s">
        <v>117</v>
      </c>
      <c r="F45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</v>
      </c>
      <c r="I45" t="str">
        <f t="shared" si="2"/>
        <v>'TOTAL10':'자율형공립고_남녀'</v>
      </c>
      <c r="K4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</v>
      </c>
    </row>
    <row r="46" spans="1:11" x14ac:dyDescent="0.4">
      <c r="A46">
        <f>VLOOKUP(B46,$B$102:$C$172,2,0)</f>
        <v>40</v>
      </c>
      <c r="B46" s="1" t="s">
        <v>39</v>
      </c>
      <c r="C46" s="3">
        <v>223</v>
      </c>
      <c r="D46" t="s">
        <v>116</v>
      </c>
      <c r="F46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</v>
      </c>
      <c r="I46" t="str">
        <f t="shared" si="2"/>
        <v>'TOTAL2':'졸업자_남녀'</v>
      </c>
      <c r="K4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</v>
      </c>
    </row>
    <row r="47" spans="1:11" x14ac:dyDescent="0.4">
      <c r="A47">
        <f>VLOOKUP(B47,$B$102:$C$172,2,0)</f>
        <v>41</v>
      </c>
      <c r="B47" s="1" t="s">
        <v>40</v>
      </c>
      <c r="C47" s="3">
        <v>2</v>
      </c>
      <c r="D47" t="s">
        <v>93</v>
      </c>
      <c r="F47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</v>
      </c>
      <c r="I47" t="str">
        <f t="shared" si="2"/>
        <v>'WOMAN4':'특성화고_여'</v>
      </c>
      <c r="K4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</v>
      </c>
    </row>
    <row r="48" spans="1:11" x14ac:dyDescent="0.4">
      <c r="A48">
        <f>VLOOKUP(B48,$B$102:$C$172,2,0)</f>
        <v>42</v>
      </c>
      <c r="B48" s="1" t="s">
        <v>41</v>
      </c>
      <c r="C48" s="3">
        <v>93</v>
      </c>
      <c r="D48" t="s">
        <v>92</v>
      </c>
      <c r="F4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</v>
      </c>
      <c r="I48" t="str">
        <f t="shared" si="2"/>
        <v>'WOMAN3':'일반고_여'</v>
      </c>
      <c r="K4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</v>
      </c>
    </row>
    <row r="49" spans="1:11" x14ac:dyDescent="0.4">
      <c r="A49">
        <f>VLOOKUP(B49,$B$102:$C$172,2,0)</f>
        <v>43</v>
      </c>
      <c r="B49" s="1" t="s">
        <v>42</v>
      </c>
      <c r="C49" s="3">
        <v>107</v>
      </c>
      <c r="D49" t="s">
        <v>91</v>
      </c>
      <c r="F4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</v>
      </c>
      <c r="I49" t="str">
        <f t="shared" si="2"/>
        <v>'WOMAN2':'진학자_여'</v>
      </c>
      <c r="K4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</v>
      </c>
    </row>
    <row r="50" spans="1:11" x14ac:dyDescent="0.4">
      <c r="A50">
        <f>VLOOKUP(B50,$B$102:$C$172,2,0)</f>
        <v>44</v>
      </c>
      <c r="B50" s="1" t="s">
        <v>43</v>
      </c>
      <c r="C50" s="3">
        <v>0</v>
      </c>
      <c r="D50" s="1" t="s">
        <v>43</v>
      </c>
      <c r="F5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</v>
      </c>
      <c r="I50" t="str">
        <f t="shared" si="2"/>
        <v>'WOMAN1':'WOMAN1'</v>
      </c>
      <c r="K5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</v>
      </c>
    </row>
    <row r="51" spans="1:11" x14ac:dyDescent="0.4">
      <c r="A51">
        <f>VLOOKUP(B51,$B$102:$C$172,2,0)</f>
        <v>45</v>
      </c>
      <c r="B51" s="1" t="s">
        <v>44</v>
      </c>
      <c r="C51" s="3" t="s">
        <v>73</v>
      </c>
      <c r="D51" s="1" t="s">
        <v>44</v>
      </c>
      <c r="F5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</v>
      </c>
      <c r="I51" t="str">
        <f t="shared" si="2"/>
        <v>'BNHH_YN':'BNHH_YN'</v>
      </c>
      <c r="K5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</v>
      </c>
    </row>
    <row r="52" spans="1:11" x14ac:dyDescent="0.4">
      <c r="A52">
        <f>VLOOKUP(B52,$B$102:$C$172,2,0)</f>
        <v>46</v>
      </c>
      <c r="B52" s="1" t="s">
        <v>45</v>
      </c>
      <c r="C52" s="3" t="s">
        <v>74</v>
      </c>
      <c r="D52" s="1" t="s">
        <v>45</v>
      </c>
      <c r="F5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</v>
      </c>
      <c r="I52" t="str">
        <f t="shared" si="2"/>
        <v>'ATPT_OFCDC_ORG_NM':'ATPT_OFCDC_ORG_NM'</v>
      </c>
      <c r="K5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</v>
      </c>
    </row>
    <row r="53" spans="1:11" x14ac:dyDescent="0.4">
      <c r="A53">
        <f>VLOOKUP(B53,$B$102:$C$172,2,0)</f>
        <v>47</v>
      </c>
      <c r="B53" s="1" t="s">
        <v>46</v>
      </c>
      <c r="C53" s="3">
        <v>0</v>
      </c>
      <c r="D53" t="s">
        <v>134</v>
      </c>
      <c r="F53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</v>
      </c>
      <c r="I53" t="str">
        <f t="shared" si="2"/>
        <v>'MAN_RATE':'진학자계_남'</v>
      </c>
      <c r="K53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</v>
      </c>
    </row>
    <row r="54" spans="1:11" x14ac:dyDescent="0.4">
      <c r="A54">
        <f>VLOOKUP(B54,$B$102:$C$172,2,0)</f>
        <v>48</v>
      </c>
      <c r="B54" s="1" t="s">
        <v>47</v>
      </c>
      <c r="C54" s="3">
        <v>107</v>
      </c>
      <c r="D54" t="s">
        <v>90</v>
      </c>
      <c r="F54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</v>
      </c>
      <c r="I54" t="str">
        <f t="shared" si="2"/>
        <v>'WOMAN_SUM':'졸업자_여'</v>
      </c>
      <c r="K5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</v>
      </c>
    </row>
    <row r="55" spans="1:11" x14ac:dyDescent="0.4">
      <c r="A55">
        <f>VLOOKUP(B55,$B$102:$C$172,2,0)</f>
        <v>49</v>
      </c>
      <c r="B55" s="1" t="s">
        <v>48</v>
      </c>
      <c r="C55" s="3" t="s">
        <v>75</v>
      </c>
      <c r="D55" s="1" t="s">
        <v>136</v>
      </c>
      <c r="F55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</v>
      </c>
      <c r="I55" t="str">
        <f t="shared" si="2"/>
        <v>'SCHUL_NM':'SCHOOL_NAME'</v>
      </c>
      <c r="K5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</v>
      </c>
    </row>
    <row r="56" spans="1:11" x14ac:dyDescent="0.4">
      <c r="A56">
        <f>VLOOKUP(B56,$B$102:$C$172,2,0)</f>
        <v>50</v>
      </c>
      <c r="B56" s="1" t="s">
        <v>49</v>
      </c>
      <c r="C56" s="3" t="s">
        <v>76</v>
      </c>
      <c r="D56" s="1" t="s">
        <v>49</v>
      </c>
      <c r="F56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</v>
      </c>
      <c r="I56" t="str">
        <f t="shared" si="2"/>
        <v>'ATPT_OFCDC_ORG_CODE':'ATPT_OFCDC_ORG_CODE'</v>
      </c>
      <c r="K5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</v>
      </c>
    </row>
    <row r="57" spans="1:11" x14ac:dyDescent="0.4">
      <c r="A57">
        <f>VLOOKUP(B57,$B$102:$C$172,2,0)</f>
        <v>51</v>
      </c>
      <c r="B57" s="1" t="s">
        <v>50</v>
      </c>
      <c r="C57" s="3">
        <v>10</v>
      </c>
      <c r="D57" s="1" t="s">
        <v>50</v>
      </c>
      <c r="F57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</v>
      </c>
      <c r="I57" t="str">
        <f t="shared" si="2"/>
        <v>'LCTN_SC_CODE':'LCTN_SC_CODE'</v>
      </c>
      <c r="K5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</v>
      </c>
    </row>
    <row r="58" spans="1:11" x14ac:dyDescent="0.4">
      <c r="A58">
        <f>VLOOKUP(B58,$B$102:$C$172,2,0)</f>
        <v>52</v>
      </c>
      <c r="B58" s="1" t="s">
        <v>51</v>
      </c>
      <c r="C58" s="3">
        <v>4111710500</v>
      </c>
      <c r="D58" s="1" t="s">
        <v>51</v>
      </c>
      <c r="F5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</v>
      </c>
      <c r="I58" t="str">
        <f t="shared" si="2"/>
        <v>'ADRCD_CD':'ADRCD_CD'</v>
      </c>
      <c r="K5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</v>
      </c>
    </row>
    <row r="59" spans="1:11" x14ac:dyDescent="0.4">
      <c r="A59">
        <f>VLOOKUP(B59,$B$102:$C$172,2,0)</f>
        <v>53</v>
      </c>
      <c r="B59" s="1" t="s">
        <v>52</v>
      </c>
      <c r="C59" s="3">
        <v>0</v>
      </c>
      <c r="D59" t="s">
        <v>125</v>
      </c>
      <c r="F5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</v>
      </c>
      <c r="I59" t="str">
        <f t="shared" si="2"/>
        <v>'TOTAL_RATE13':'무직자및미상_비율'</v>
      </c>
      <c r="K5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</v>
      </c>
    </row>
    <row r="60" spans="1:11" x14ac:dyDescent="0.4">
      <c r="A60">
        <f>VLOOKUP(B60,$B$102:$C$172,2,0)</f>
        <v>54</v>
      </c>
      <c r="B60" s="1" t="s">
        <v>53</v>
      </c>
      <c r="C60" s="3">
        <v>0</v>
      </c>
      <c r="D60" t="s">
        <v>124</v>
      </c>
      <c r="F6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</v>
      </c>
      <c r="I60" t="str">
        <f t="shared" si="2"/>
        <v>'TOTAL_RATE12':'취업자_비율'</v>
      </c>
      <c r="K6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</v>
      </c>
    </row>
    <row r="61" spans="1:11" x14ac:dyDescent="0.4">
      <c r="A61">
        <f>VLOOKUP(B61,$B$102:$C$172,2,0)</f>
        <v>55</v>
      </c>
      <c r="B61" s="1" t="s">
        <v>54</v>
      </c>
      <c r="C61" s="3">
        <v>0.4</v>
      </c>
      <c r="D61" t="s">
        <v>123</v>
      </c>
      <c r="F6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</v>
      </c>
      <c r="I61" t="str">
        <f t="shared" si="2"/>
        <v>'TOTAL_RATE11':'기타_비율'</v>
      </c>
      <c r="K6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</v>
      </c>
    </row>
    <row r="62" spans="1:11" x14ac:dyDescent="0.4">
      <c r="A62">
        <f>VLOOKUP(B62,$B$102:$C$172,2,0)</f>
        <v>56</v>
      </c>
      <c r="B62" s="1" t="s">
        <v>55</v>
      </c>
      <c r="C62" s="3">
        <v>4.9000000000000004</v>
      </c>
      <c r="D62" t="s">
        <v>132</v>
      </c>
      <c r="F6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</v>
      </c>
      <c r="I62" t="str">
        <f t="shared" si="2"/>
        <v>'TOTAL_RATE9':'자율형사립고_비율'</v>
      </c>
      <c r="K6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</v>
      </c>
    </row>
    <row r="63" spans="1:11" x14ac:dyDescent="0.4">
      <c r="A63">
        <f>VLOOKUP(B63,$B$102:$C$172,2,0)</f>
        <v>57</v>
      </c>
      <c r="B63" s="1" t="s">
        <v>56</v>
      </c>
      <c r="C63" s="3">
        <v>0</v>
      </c>
      <c r="D63" t="s">
        <v>122</v>
      </c>
      <c r="F63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</v>
      </c>
      <c r="I63" t="str">
        <f t="shared" si="2"/>
        <v>'TOTAL_RATE10':'자율형공립고_비율'</v>
      </c>
      <c r="K63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</v>
      </c>
    </row>
    <row r="64" spans="1:11" x14ac:dyDescent="0.4">
      <c r="A64">
        <f>VLOOKUP(B64,$B$102:$C$172,2,0)</f>
        <v>58</v>
      </c>
      <c r="B64" s="1" t="s">
        <v>57</v>
      </c>
      <c r="C64" s="3">
        <v>0</v>
      </c>
      <c r="D64" t="s">
        <v>131</v>
      </c>
      <c r="F64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</v>
      </c>
      <c r="I64" t="str">
        <f t="shared" si="2"/>
        <v>'TOTAL_RATE8':'마이스터고_비율'</v>
      </c>
      <c r="K64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</v>
      </c>
    </row>
    <row r="65" spans="1:11" x14ac:dyDescent="0.4">
      <c r="A65">
        <f>VLOOKUP(B65,$B$102:$C$172,2,0)</f>
        <v>59</v>
      </c>
      <c r="B65" s="1" t="s">
        <v>58</v>
      </c>
      <c r="C65" s="3">
        <v>2.2000000000000002</v>
      </c>
      <c r="D65" t="s">
        <v>130</v>
      </c>
      <c r="F65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</v>
      </c>
      <c r="I65" t="str">
        <f t="shared" si="2"/>
        <v>'TOTAL_RATE7':'예고체고_비율'</v>
      </c>
      <c r="K65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</v>
      </c>
    </row>
    <row r="66" spans="1:11" x14ac:dyDescent="0.4">
      <c r="A66">
        <f>VLOOKUP(B66,$B$102:$C$172,2,0)</f>
        <v>60</v>
      </c>
      <c r="B66" s="1" t="s">
        <v>59</v>
      </c>
      <c r="C66" s="3">
        <v>3.6</v>
      </c>
      <c r="D66" t="s">
        <v>129</v>
      </c>
      <c r="F66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</v>
      </c>
      <c r="I66" t="str">
        <f t="shared" si="2"/>
        <v>'TOTAL_RATE6':'외고국제고_비율'</v>
      </c>
      <c r="K66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</v>
      </c>
    </row>
    <row r="67" spans="1:11" x14ac:dyDescent="0.4">
      <c r="A67">
        <f>VLOOKUP(B67,$B$102:$C$172,2,0)</f>
        <v>61</v>
      </c>
      <c r="B67" s="1" t="s">
        <v>60</v>
      </c>
      <c r="C67" s="3">
        <v>0.9</v>
      </c>
      <c r="D67" t="s">
        <v>128</v>
      </c>
      <c r="F67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</v>
      </c>
      <c r="I67" t="str">
        <f t="shared" si="2"/>
        <v>'TOTAL_RATE5':'과학고_비율'</v>
      </c>
      <c r="K67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</v>
      </c>
    </row>
    <row r="68" spans="1:11" x14ac:dyDescent="0.4">
      <c r="A68">
        <f>VLOOKUP(B68,$B$102:$C$172,2,0)</f>
        <v>62</v>
      </c>
      <c r="B68" s="1" t="s">
        <v>61</v>
      </c>
      <c r="C68" s="3">
        <v>0.9</v>
      </c>
      <c r="D68" t="s">
        <v>127</v>
      </c>
      <c r="F68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</v>
      </c>
      <c r="I68" t="str">
        <f t="shared" si="2"/>
        <v>'TOTAL_RATE4':'특성화고_비율'</v>
      </c>
      <c r="K68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</v>
      </c>
    </row>
    <row r="69" spans="1:11" ht="19.2" x14ac:dyDescent="0.4">
      <c r="A69">
        <f>VLOOKUP(B69,$B$102:$C$172,2,0)</f>
        <v>63</v>
      </c>
      <c r="B69" s="1" t="s">
        <v>62</v>
      </c>
      <c r="C69" s="3" t="s">
        <v>77</v>
      </c>
      <c r="D69" s="1" t="s">
        <v>62</v>
      </c>
      <c r="F69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</v>
      </c>
      <c r="I69" t="str">
        <f t="shared" si="2"/>
        <v>'JU_ORG_NM':'JU_ORG_NM'</v>
      </c>
      <c r="K69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</v>
      </c>
    </row>
    <row r="70" spans="1:11" x14ac:dyDescent="0.4">
      <c r="A70">
        <f>VLOOKUP(B70,$B$102:$C$172,2,0)</f>
        <v>64</v>
      </c>
      <c r="B70" s="1" t="s">
        <v>63</v>
      </c>
      <c r="C70" s="3">
        <v>87</v>
      </c>
      <c r="D70" t="s">
        <v>126</v>
      </c>
      <c r="F70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</v>
      </c>
      <c r="I70" t="str">
        <f t="shared" si="2"/>
        <v>'TOTAL_RATE3':'일반고_비율'</v>
      </c>
      <c r="K70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</v>
      </c>
    </row>
    <row r="71" spans="1:11" x14ac:dyDescent="0.4">
      <c r="A71">
        <f>VLOOKUP(B71,$B$102:$C$172,2,0)</f>
        <v>65</v>
      </c>
      <c r="B71" s="1" t="s">
        <v>64</v>
      </c>
      <c r="C71" s="3">
        <v>223</v>
      </c>
      <c r="D71" t="s">
        <v>121</v>
      </c>
      <c r="F71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</v>
      </c>
      <c r="I71" t="str">
        <f t="shared" si="2"/>
        <v>'TOT_SUM':'진학자계_남녀'</v>
      </c>
      <c r="K71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</v>
      </c>
    </row>
    <row r="72" spans="1:11" x14ac:dyDescent="0.4">
      <c r="A72">
        <f>VLOOKUP(B72,$B$102:$C$172,2,0)</f>
        <v>66</v>
      </c>
      <c r="B72" s="1" t="s">
        <v>65</v>
      </c>
      <c r="C72" s="3" t="s">
        <v>78</v>
      </c>
      <c r="D72" s="1" t="s">
        <v>135</v>
      </c>
      <c r="F72" t="str">
        <f t="shared" si="3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</v>
      </c>
      <c r="I72" t="str">
        <f t="shared" ref="I72:I77" si="5">"'"&amp;B72&amp;"'"&amp;":"&amp;"'"&amp;D72&amp;"'"</f>
        <v>'ADRCD_NM':'주소'</v>
      </c>
      <c r="K72" t="str">
        <f t="shared" si="4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</v>
      </c>
    </row>
    <row r="73" spans="1:11" x14ac:dyDescent="0.4">
      <c r="A73">
        <f>VLOOKUP(B73,$B$102:$C$172,2,0)</f>
        <v>67</v>
      </c>
      <c r="B73" s="1" t="s">
        <v>66</v>
      </c>
      <c r="C73" s="3">
        <v>3</v>
      </c>
      <c r="D73" s="1" t="s">
        <v>66</v>
      </c>
      <c r="F73" t="str">
        <f t="shared" ref="F73:F77" si="6">F72&amp;","&amp;"'"&amp;D73&amp;"'"</f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,'SCHUL_KND_SC_CODE'</v>
      </c>
      <c r="I73" t="str">
        <f t="shared" si="5"/>
        <v>'SCHUL_KND_SC_CODE':'SCHUL_KND_SC_CODE'</v>
      </c>
      <c r="K73" t="str">
        <f t="shared" ref="K73:K77" si="7">K72&amp;", "&amp;I73</f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'ADRCD_NM':'주소', 'SCHUL_KND_SC_CODE':'SCHUL_KND_SC_CODE'</v>
      </c>
    </row>
    <row r="74" spans="1:11" x14ac:dyDescent="0.4">
      <c r="A74">
        <f>VLOOKUP(B74,$B$102:$C$172,2,0)</f>
        <v>68</v>
      </c>
      <c r="B74" s="1" t="s">
        <v>67</v>
      </c>
      <c r="C74" s="3" t="s">
        <v>79</v>
      </c>
      <c r="D74" s="1" t="s">
        <v>67</v>
      </c>
      <c r="F74" t="str">
        <f t="shared" si="6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,'SCHUL_KND_SC_CODE','JU_ORG_CODE'</v>
      </c>
      <c r="I74" t="str">
        <f t="shared" si="5"/>
        <v>'JU_ORG_CODE':'JU_ORG_CODE'</v>
      </c>
      <c r="K74" t="str">
        <f t="shared" si="7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'ADRCD_NM':'주소', 'SCHUL_KND_SC_CODE':'SCHUL_KND_SC_CODE', 'JU_ORG_CODE':'JU_ORG_CODE'</v>
      </c>
    </row>
    <row r="75" spans="1:11" x14ac:dyDescent="0.4">
      <c r="A75">
        <f>VLOOKUP(B75,$B$102:$C$172,2,0)</f>
        <v>69</v>
      </c>
      <c r="B75" s="1" t="s">
        <v>68</v>
      </c>
      <c r="C75" s="3" t="s">
        <v>80</v>
      </c>
      <c r="D75" s="1" t="s">
        <v>68</v>
      </c>
      <c r="F75" t="str">
        <f t="shared" si="6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,'SCHUL_KND_SC_CODE','JU_ORG_CODE','DGHT_CRSE_SC_CODE'</v>
      </c>
      <c r="I75" t="str">
        <f t="shared" si="5"/>
        <v>'DGHT_CRSE_SC_CODE':'DGHT_CRSE_SC_CODE'</v>
      </c>
      <c r="K75" t="str">
        <f t="shared" si="7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'ADRCD_NM':'주소', 'SCHUL_KND_SC_CODE':'SCHUL_KND_SC_CODE', 'JU_ORG_CODE':'JU_ORG_CODE', 'DGHT_CRSE_SC_CODE':'DGHT_CRSE_SC_CODE'</v>
      </c>
    </row>
    <row r="76" spans="1:11" x14ac:dyDescent="0.4">
      <c r="A76">
        <f>VLOOKUP(B76,$B$102:$C$172,2,0)</f>
        <v>70</v>
      </c>
      <c r="B76" s="1" t="s">
        <v>69</v>
      </c>
      <c r="C76" s="3" t="s">
        <v>81</v>
      </c>
      <c r="D76" s="1" t="s">
        <v>69</v>
      </c>
      <c r="F76" t="str">
        <f t="shared" si="6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,'SCHUL_KND_SC_CODE','JU_ORG_CODE','DGHT_CRSE_SC_CODE','PBAN_EXCP_RSN'</v>
      </c>
      <c r="I76" t="str">
        <f t="shared" si="5"/>
        <v>'PBAN_EXCP_RSN':'PBAN_EXCP_RSN'</v>
      </c>
      <c r="K76" t="str">
        <f t="shared" si="7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'ADRCD_NM':'주소', 'SCHUL_KND_SC_CODE':'SCHUL_KND_SC_CODE', 'JU_ORG_CODE':'JU_ORG_CODE', 'DGHT_CRSE_SC_CODE':'DGHT_CRSE_SC_CODE', 'PBAN_EXCP_RSN':'PBAN_EXCP_RSN'</v>
      </c>
    </row>
    <row r="77" spans="1:11" x14ac:dyDescent="0.4">
      <c r="A77">
        <f>VLOOKUP(B77,$B$102:$C$172,2,0)</f>
        <v>71</v>
      </c>
      <c r="B77" s="1" t="s">
        <v>70</v>
      </c>
      <c r="C77" s="3" t="s">
        <v>81</v>
      </c>
      <c r="D77" s="1" t="s">
        <v>70</v>
      </c>
      <c r="F77" t="str">
        <f t="shared" si="6"/>
        <v>'자립형사립고_남','마이스터고_남','무직자및미상_여','무직자및미상_남','예고체고_남','FOND_SC_CODE','취업자_여','취업자_남','외국국제고_남','기타_여','기타_남','과학고_남','자립형공립고_여','자립형공립고_남','특성화고_남','일반고_남','진학자계_비율','진학자_남','MAN1','진학자계_여','졸업자_남','SCHUL_CODE','자율형사립고_남녀','미이스터고_남녀','PBAN_EXCP_YN','자립형사립고_여','예고체고_남녀','마이스터고_여','외고국제고_남녀','무직자및미상_남녀','예고체고_여','과학고_남녀','취업자_남녀','특성화고_남녀','외고국제고_여','기타_남녀','일반고_남녀','과학고_여','자율형공립고_남녀','졸업자_남녀','특성화고_여','일반고_여','진학자_여','WOMAN1','BNHH_YN','ATPT_OFCDC_ORG_NM','진학자계_남','졸업자_여','SCHOOL_NAME','ATPT_OFCDC_ORG_CODE','LCTN_SC_CODE','ADRCD_CD','무직자및미상_비율','취업자_비율','기타_비율','자율형사립고_비율','자율형공립고_비율','마이스터고_비율','예고체고_비율','외고국제고_비율','과학고_비율','특성화고_비율','JU_ORG_NM','일반고_비율','진학자계_남녀','주소','SCHUL_KND_SC_CODE','JU_ORG_CODE','DGHT_CRSE_SC_CODE','PBAN_EXCP_RSN','HS_KND_SC_NM'</v>
      </c>
      <c r="I77" t="str">
        <f t="shared" si="5"/>
        <v>'HS_KND_SC_NM':'HS_KND_SC_NM'</v>
      </c>
      <c r="K77" t="str">
        <f t="shared" si="7"/>
        <v>'MAN9':'자립형사립고_남', 'MAN8':'마이스터고_남', 'WOMAN13':'무직자및미상_여', 'MAN13':'무직자및미상_남', 'MAN7':'예고체고_남', 'FOND_SC_CODE':'FOND_SC_CODE', 'WOMAN12':'취업자_여', 'MAN12':'취업자_남', 'MAN6':'외국국제고_남', 'WOMAN11':'기타_여', 'MAN11':'기타_남', 'MAN5':'과학고_남', 'WOMAN10':'자립형공립고_여', 'MAN10':'자립형공립고_남', 'MAN4':'특성화고_남', 'MAN3':'일반고_남', 'TOT_SUM_RATE':'진학자계_비율', 'MAN2':'진학자_남', 'MAN1':'MAN1', 'WOMAN_RATE':'진학자계_여', 'MAN_SUM':'졸업자_남', 'SCHUL_CODE':'SCHUL_CODE', 'TOTAL9':'자율형사립고_남녀', 'TOTAL8':'미이스터고_남녀', 'PBAN_EXCP_YN':'PBAN_EXCP_YN', 'WOMAN9':'자립형사립고_여', 'TOTAL7':'예고체고_남녀', 'WOMAN8':'마이스터고_여', 'TOTAL6':'외고국제고_남녀', 'TOTAL13':'무직자및미상_남녀', 'WOMAN7':'예고체고_여', 'TOTAL5':'과학고_남녀', 'TOTAL12':'취업자_남녀', 'TOTAL4':'특성화고_남녀', 'WOMAN6':'외고국제고_여', 'TOTAL11':'기타_남녀', 'TOTAL3':'일반고_남녀', 'WOMAN5':'과학고_여', 'TOTAL10':'자율형공립고_남녀', 'TOTAL2':'졸업자_남녀', 'WOMAN4':'특성화고_여', 'WOMAN3':'일반고_여', 'WOMAN2':'진학자_여', 'WOMAN1':'WOMAN1', 'BNHH_YN':'BNHH_YN', 'ATPT_OFCDC_ORG_NM':'ATPT_OFCDC_ORG_NM', 'MAN_RATE':'진학자계_남', 'WOMAN_SUM':'졸업자_여', 'SCHUL_NM':'SCHOOL_NAME', 'ATPT_OFCDC_ORG_CODE':'ATPT_OFCDC_ORG_CODE', 'LCTN_SC_CODE':'LCTN_SC_CODE', 'ADRCD_CD':'ADRCD_CD', 'TOTAL_RATE13':'무직자및미상_비율', 'TOTAL_RATE12':'취업자_비율', 'TOTAL_RATE11':'기타_비율', 'TOTAL_RATE9':'자율형사립고_비율', 'TOTAL_RATE10':'자율형공립고_비율', 'TOTAL_RATE8':'마이스터고_비율', 'TOTAL_RATE7':'예고체고_비율', 'TOTAL_RATE6':'외고국제고_비율', 'TOTAL_RATE5':'과학고_비율', 'TOTAL_RATE4':'특성화고_비율', 'JU_ORG_NM':'JU_ORG_NM', 'TOTAL_RATE3':'일반고_비율', 'TOT_SUM':'진학자계_남녀', 'ADRCD_NM':'주소', 'SCHUL_KND_SC_CODE':'SCHUL_KND_SC_CODE', 'JU_ORG_CODE':'JU_ORG_CODE', 'DGHT_CRSE_SC_CODE':'DGHT_CRSE_SC_CODE', 'PBAN_EXCP_RSN':'PBAN_EXCP_RSN', 'HS_KND_SC_NM':'HS_KND_SC_NM'</v>
      </c>
    </row>
    <row r="97" spans="2:73" x14ac:dyDescent="0.4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 spans="2:73" ht="28.8" x14ac:dyDescent="0.4">
      <c r="C98" s="5" t="s">
        <v>0</v>
      </c>
      <c r="D98" s="5" t="s">
        <v>1</v>
      </c>
      <c r="E98" s="5" t="s">
        <v>2</v>
      </c>
      <c r="F98" s="5" t="s">
        <v>3</v>
      </c>
      <c r="G98" s="5" t="s">
        <v>4</v>
      </c>
      <c r="H98" s="5" t="s">
        <v>5</v>
      </c>
      <c r="I98" s="5" t="s">
        <v>6</v>
      </c>
      <c r="J98" s="5" t="s">
        <v>7</v>
      </c>
      <c r="K98" s="5" t="s">
        <v>8</v>
      </c>
      <c r="L98" s="5" t="s">
        <v>9</v>
      </c>
      <c r="M98" s="5" t="s">
        <v>10</v>
      </c>
      <c r="N98" s="5" t="s">
        <v>11</v>
      </c>
      <c r="O98" s="5" t="s">
        <v>12</v>
      </c>
      <c r="P98" s="5" t="s">
        <v>13</v>
      </c>
      <c r="Q98" s="5" t="s">
        <v>14</v>
      </c>
      <c r="R98" s="5" t="s">
        <v>15</v>
      </c>
      <c r="S98" s="5" t="s">
        <v>16</v>
      </c>
      <c r="T98" s="5" t="s">
        <v>17</v>
      </c>
      <c r="U98" s="5" t="s">
        <v>18</v>
      </c>
      <c r="V98" s="5" t="s">
        <v>19</v>
      </c>
      <c r="W98" s="5" t="s">
        <v>20</v>
      </c>
      <c r="X98" s="5" t="s">
        <v>21</v>
      </c>
      <c r="Y98" s="5" t="s">
        <v>22</v>
      </c>
      <c r="Z98" s="5" t="s">
        <v>23</v>
      </c>
      <c r="AA98" s="5" t="s">
        <v>24</v>
      </c>
      <c r="AB98" s="5" t="s">
        <v>25</v>
      </c>
      <c r="AC98" s="5" t="s">
        <v>26</v>
      </c>
      <c r="AD98" s="5" t="s">
        <v>27</v>
      </c>
      <c r="AE98" s="5" t="s">
        <v>28</v>
      </c>
      <c r="AF98" s="5" t="s">
        <v>29</v>
      </c>
      <c r="AG98" s="5" t="s">
        <v>30</v>
      </c>
      <c r="AH98" s="5" t="s">
        <v>31</v>
      </c>
      <c r="AI98" s="5" t="s">
        <v>32</v>
      </c>
      <c r="AJ98" s="5" t="s">
        <v>33</v>
      </c>
      <c r="AK98" s="5" t="s">
        <v>34</v>
      </c>
      <c r="AL98" s="5" t="s">
        <v>35</v>
      </c>
      <c r="AM98" s="5" t="s">
        <v>36</v>
      </c>
      <c r="AN98" s="5" t="s">
        <v>37</v>
      </c>
      <c r="AO98" s="5" t="s">
        <v>38</v>
      </c>
      <c r="AP98" s="5" t="s">
        <v>39</v>
      </c>
      <c r="AQ98" s="5" t="s">
        <v>40</v>
      </c>
      <c r="AR98" s="5" t="s">
        <v>41</v>
      </c>
      <c r="AS98" s="5" t="s">
        <v>42</v>
      </c>
      <c r="AT98" s="5" t="s">
        <v>43</v>
      </c>
      <c r="AU98" s="5" t="s">
        <v>44</v>
      </c>
      <c r="AV98" s="5" t="s">
        <v>45</v>
      </c>
      <c r="AW98" s="5" t="s">
        <v>46</v>
      </c>
      <c r="AX98" s="5" t="s">
        <v>47</v>
      </c>
      <c r="AY98" s="5" t="s">
        <v>48</v>
      </c>
      <c r="AZ98" s="5" t="s">
        <v>49</v>
      </c>
      <c r="BA98" s="5" t="s">
        <v>50</v>
      </c>
      <c r="BB98" s="5" t="s">
        <v>51</v>
      </c>
      <c r="BC98" s="5" t="s">
        <v>52</v>
      </c>
      <c r="BD98" s="5" t="s">
        <v>53</v>
      </c>
      <c r="BE98" s="5" t="s">
        <v>54</v>
      </c>
      <c r="BF98" s="5" t="s">
        <v>55</v>
      </c>
      <c r="BG98" s="5" t="s">
        <v>56</v>
      </c>
      <c r="BH98" s="5" t="s">
        <v>57</v>
      </c>
      <c r="BI98" s="5" t="s">
        <v>58</v>
      </c>
      <c r="BJ98" s="5" t="s">
        <v>59</v>
      </c>
      <c r="BK98" s="5" t="s">
        <v>60</v>
      </c>
      <c r="BL98" s="5" t="s">
        <v>61</v>
      </c>
      <c r="BM98" s="5" t="s">
        <v>62</v>
      </c>
      <c r="BN98" s="5" t="s">
        <v>63</v>
      </c>
      <c r="BO98" s="5" t="s">
        <v>64</v>
      </c>
      <c r="BP98" s="5" t="s">
        <v>65</v>
      </c>
      <c r="BQ98" s="5" t="s">
        <v>66</v>
      </c>
      <c r="BR98" s="5" t="s">
        <v>67</v>
      </c>
      <c r="BS98" s="5" t="s">
        <v>68</v>
      </c>
      <c r="BT98" s="5" t="s">
        <v>69</v>
      </c>
      <c r="BU98" s="5" t="s">
        <v>70</v>
      </c>
    </row>
    <row r="99" spans="2:73" x14ac:dyDescent="0.4">
      <c r="B99" s="5">
        <v>1387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2" spans="2:73" x14ac:dyDescent="0.4">
      <c r="B102" s="5" t="s">
        <v>0</v>
      </c>
      <c r="C102">
        <v>1</v>
      </c>
    </row>
    <row r="103" spans="2:73" x14ac:dyDescent="0.4">
      <c r="B103" s="5" t="s">
        <v>1</v>
      </c>
      <c r="C103">
        <v>2</v>
      </c>
    </row>
    <row r="104" spans="2:73" x14ac:dyDescent="0.4">
      <c r="B104" s="5" t="s">
        <v>2</v>
      </c>
      <c r="C104">
        <v>3</v>
      </c>
    </row>
    <row r="105" spans="2:73" x14ac:dyDescent="0.4">
      <c r="B105" s="5" t="s">
        <v>3</v>
      </c>
      <c r="C105">
        <v>4</v>
      </c>
    </row>
    <row r="106" spans="2:73" x14ac:dyDescent="0.4">
      <c r="B106" s="5" t="s">
        <v>4</v>
      </c>
      <c r="C106">
        <v>5</v>
      </c>
    </row>
    <row r="107" spans="2:73" x14ac:dyDescent="0.4">
      <c r="B107" s="5" t="s">
        <v>5</v>
      </c>
      <c r="C107">
        <v>6</v>
      </c>
    </row>
    <row r="108" spans="2:73" x14ac:dyDescent="0.4">
      <c r="B108" s="5" t="s">
        <v>6</v>
      </c>
      <c r="C108">
        <v>7</v>
      </c>
    </row>
    <row r="109" spans="2:73" x14ac:dyDescent="0.4">
      <c r="B109" s="5" t="s">
        <v>7</v>
      </c>
      <c r="C109">
        <v>8</v>
      </c>
    </row>
    <row r="110" spans="2:73" x14ac:dyDescent="0.4">
      <c r="B110" s="5" t="s">
        <v>8</v>
      </c>
      <c r="C110">
        <v>9</v>
      </c>
    </row>
    <row r="111" spans="2:73" x14ac:dyDescent="0.4">
      <c r="B111" s="5" t="s">
        <v>9</v>
      </c>
      <c r="C111">
        <v>10</v>
      </c>
    </row>
    <row r="112" spans="2:73" x14ac:dyDescent="0.4">
      <c r="B112" s="5" t="s">
        <v>10</v>
      </c>
      <c r="C112">
        <v>11</v>
      </c>
    </row>
    <row r="113" spans="2:3" x14ac:dyDescent="0.4">
      <c r="B113" s="5" t="s">
        <v>11</v>
      </c>
      <c r="C113">
        <v>12</v>
      </c>
    </row>
    <row r="114" spans="2:3" x14ac:dyDescent="0.4">
      <c r="B114" s="5" t="s">
        <v>12</v>
      </c>
      <c r="C114">
        <v>13</v>
      </c>
    </row>
    <row r="115" spans="2:3" x14ac:dyDescent="0.4">
      <c r="B115" s="5" t="s">
        <v>13</v>
      </c>
      <c r="C115">
        <v>14</v>
      </c>
    </row>
    <row r="116" spans="2:3" x14ac:dyDescent="0.4">
      <c r="B116" s="5" t="s">
        <v>14</v>
      </c>
      <c r="C116">
        <v>15</v>
      </c>
    </row>
    <row r="117" spans="2:3" x14ac:dyDescent="0.4">
      <c r="B117" s="5" t="s">
        <v>15</v>
      </c>
      <c r="C117">
        <v>16</v>
      </c>
    </row>
    <row r="118" spans="2:3" x14ac:dyDescent="0.4">
      <c r="B118" s="5" t="s">
        <v>16</v>
      </c>
      <c r="C118">
        <v>17</v>
      </c>
    </row>
    <row r="119" spans="2:3" x14ac:dyDescent="0.4">
      <c r="B119" s="5" t="s">
        <v>17</v>
      </c>
      <c r="C119">
        <v>18</v>
      </c>
    </row>
    <row r="120" spans="2:3" x14ac:dyDescent="0.4">
      <c r="B120" s="5" t="s">
        <v>18</v>
      </c>
      <c r="C120">
        <v>19</v>
      </c>
    </row>
    <row r="121" spans="2:3" x14ac:dyDescent="0.4">
      <c r="B121" s="5" t="s">
        <v>19</v>
      </c>
      <c r="C121">
        <v>20</v>
      </c>
    </row>
    <row r="122" spans="2:3" x14ac:dyDescent="0.4">
      <c r="B122" s="5" t="s">
        <v>20</v>
      </c>
      <c r="C122">
        <v>21</v>
      </c>
    </row>
    <row r="123" spans="2:3" x14ac:dyDescent="0.4">
      <c r="B123" s="5" t="s">
        <v>21</v>
      </c>
      <c r="C123">
        <v>22</v>
      </c>
    </row>
    <row r="124" spans="2:3" x14ac:dyDescent="0.4">
      <c r="B124" s="5" t="s">
        <v>22</v>
      </c>
      <c r="C124">
        <v>23</v>
      </c>
    </row>
    <row r="125" spans="2:3" x14ac:dyDescent="0.4">
      <c r="B125" s="5" t="s">
        <v>23</v>
      </c>
      <c r="C125">
        <v>24</v>
      </c>
    </row>
    <row r="126" spans="2:3" x14ac:dyDescent="0.4">
      <c r="B126" s="5" t="s">
        <v>24</v>
      </c>
      <c r="C126">
        <v>25</v>
      </c>
    </row>
    <row r="127" spans="2:3" x14ac:dyDescent="0.4">
      <c r="B127" s="5" t="s">
        <v>25</v>
      </c>
      <c r="C127">
        <v>26</v>
      </c>
    </row>
    <row r="128" spans="2:3" x14ac:dyDescent="0.4">
      <c r="B128" s="5" t="s">
        <v>26</v>
      </c>
      <c r="C128">
        <v>27</v>
      </c>
    </row>
    <row r="129" spans="2:3" x14ac:dyDescent="0.4">
      <c r="B129" s="5" t="s">
        <v>27</v>
      </c>
      <c r="C129">
        <v>28</v>
      </c>
    </row>
    <row r="130" spans="2:3" x14ac:dyDescent="0.4">
      <c r="B130" s="5" t="s">
        <v>28</v>
      </c>
      <c r="C130">
        <v>29</v>
      </c>
    </row>
    <row r="131" spans="2:3" x14ac:dyDescent="0.4">
      <c r="B131" s="5" t="s">
        <v>29</v>
      </c>
      <c r="C131">
        <v>30</v>
      </c>
    </row>
    <row r="132" spans="2:3" x14ac:dyDescent="0.4">
      <c r="B132" s="5" t="s">
        <v>30</v>
      </c>
      <c r="C132">
        <v>31</v>
      </c>
    </row>
    <row r="133" spans="2:3" x14ac:dyDescent="0.4">
      <c r="B133" s="5" t="s">
        <v>31</v>
      </c>
      <c r="C133">
        <v>32</v>
      </c>
    </row>
    <row r="134" spans="2:3" x14ac:dyDescent="0.4">
      <c r="B134" s="5" t="s">
        <v>32</v>
      </c>
      <c r="C134">
        <v>33</v>
      </c>
    </row>
    <row r="135" spans="2:3" x14ac:dyDescent="0.4">
      <c r="B135" s="5" t="s">
        <v>33</v>
      </c>
      <c r="C135">
        <v>34</v>
      </c>
    </row>
    <row r="136" spans="2:3" x14ac:dyDescent="0.4">
      <c r="B136" s="5" t="s">
        <v>34</v>
      </c>
      <c r="C136">
        <v>35</v>
      </c>
    </row>
    <row r="137" spans="2:3" x14ac:dyDescent="0.4">
      <c r="B137" s="5" t="s">
        <v>35</v>
      </c>
      <c r="C137">
        <v>36</v>
      </c>
    </row>
    <row r="138" spans="2:3" x14ac:dyDescent="0.4">
      <c r="B138" s="5" t="s">
        <v>36</v>
      </c>
      <c r="C138">
        <v>37</v>
      </c>
    </row>
    <row r="139" spans="2:3" x14ac:dyDescent="0.4">
      <c r="B139" s="5" t="s">
        <v>37</v>
      </c>
      <c r="C139">
        <v>38</v>
      </c>
    </row>
    <row r="140" spans="2:3" x14ac:dyDescent="0.4">
      <c r="B140" s="5" t="s">
        <v>38</v>
      </c>
      <c r="C140">
        <v>39</v>
      </c>
    </row>
    <row r="141" spans="2:3" x14ac:dyDescent="0.4">
      <c r="B141" s="5" t="s">
        <v>39</v>
      </c>
      <c r="C141">
        <v>40</v>
      </c>
    </row>
    <row r="142" spans="2:3" x14ac:dyDescent="0.4">
      <c r="B142" s="5" t="s">
        <v>40</v>
      </c>
      <c r="C142">
        <v>41</v>
      </c>
    </row>
    <row r="143" spans="2:3" x14ac:dyDescent="0.4">
      <c r="B143" s="5" t="s">
        <v>41</v>
      </c>
      <c r="C143">
        <v>42</v>
      </c>
    </row>
    <row r="144" spans="2:3" x14ac:dyDescent="0.4">
      <c r="B144" s="5" t="s">
        <v>42</v>
      </c>
      <c r="C144">
        <v>43</v>
      </c>
    </row>
    <row r="145" spans="2:3" x14ac:dyDescent="0.4">
      <c r="B145" s="5" t="s">
        <v>43</v>
      </c>
      <c r="C145">
        <v>44</v>
      </c>
    </row>
    <row r="146" spans="2:3" x14ac:dyDescent="0.4">
      <c r="B146" s="5" t="s">
        <v>44</v>
      </c>
      <c r="C146">
        <v>45</v>
      </c>
    </row>
    <row r="147" spans="2:3" x14ac:dyDescent="0.4">
      <c r="B147" s="5" t="s">
        <v>45</v>
      </c>
      <c r="C147">
        <v>46</v>
      </c>
    </row>
    <row r="148" spans="2:3" x14ac:dyDescent="0.4">
      <c r="B148" s="5" t="s">
        <v>46</v>
      </c>
      <c r="C148">
        <v>47</v>
      </c>
    </row>
    <row r="149" spans="2:3" x14ac:dyDescent="0.4">
      <c r="B149" s="5" t="s">
        <v>47</v>
      </c>
      <c r="C149">
        <v>48</v>
      </c>
    </row>
    <row r="150" spans="2:3" x14ac:dyDescent="0.4">
      <c r="B150" s="5" t="s">
        <v>48</v>
      </c>
      <c r="C150">
        <v>49</v>
      </c>
    </row>
    <row r="151" spans="2:3" x14ac:dyDescent="0.4">
      <c r="B151" s="5" t="s">
        <v>49</v>
      </c>
      <c r="C151">
        <v>50</v>
      </c>
    </row>
    <row r="152" spans="2:3" x14ac:dyDescent="0.4">
      <c r="B152" s="5" t="s">
        <v>50</v>
      </c>
      <c r="C152">
        <v>51</v>
      </c>
    </row>
    <row r="153" spans="2:3" x14ac:dyDescent="0.4">
      <c r="B153" s="5" t="s">
        <v>51</v>
      </c>
      <c r="C153">
        <v>52</v>
      </c>
    </row>
    <row r="154" spans="2:3" x14ac:dyDescent="0.4">
      <c r="B154" s="5" t="s">
        <v>52</v>
      </c>
      <c r="C154">
        <v>53</v>
      </c>
    </row>
    <row r="155" spans="2:3" x14ac:dyDescent="0.4">
      <c r="B155" s="5" t="s">
        <v>53</v>
      </c>
      <c r="C155">
        <v>54</v>
      </c>
    </row>
    <row r="156" spans="2:3" x14ac:dyDescent="0.4">
      <c r="B156" s="5" t="s">
        <v>54</v>
      </c>
      <c r="C156">
        <v>55</v>
      </c>
    </row>
    <row r="157" spans="2:3" x14ac:dyDescent="0.4">
      <c r="B157" s="5" t="s">
        <v>55</v>
      </c>
      <c r="C157">
        <v>56</v>
      </c>
    </row>
    <row r="158" spans="2:3" x14ac:dyDescent="0.4">
      <c r="B158" s="5" t="s">
        <v>56</v>
      </c>
      <c r="C158">
        <v>57</v>
      </c>
    </row>
    <row r="159" spans="2:3" x14ac:dyDescent="0.4">
      <c r="B159" s="5" t="s">
        <v>57</v>
      </c>
      <c r="C159">
        <v>58</v>
      </c>
    </row>
    <row r="160" spans="2:3" x14ac:dyDescent="0.4">
      <c r="B160" s="5" t="s">
        <v>58</v>
      </c>
      <c r="C160">
        <v>59</v>
      </c>
    </row>
    <row r="161" spans="2:3" x14ac:dyDescent="0.4">
      <c r="B161" s="5" t="s">
        <v>59</v>
      </c>
      <c r="C161">
        <v>60</v>
      </c>
    </row>
    <row r="162" spans="2:3" x14ac:dyDescent="0.4">
      <c r="B162" s="5" t="s">
        <v>60</v>
      </c>
      <c r="C162">
        <v>61</v>
      </c>
    </row>
    <row r="163" spans="2:3" x14ac:dyDescent="0.4">
      <c r="B163" s="5" t="s">
        <v>61</v>
      </c>
      <c r="C163">
        <v>62</v>
      </c>
    </row>
    <row r="164" spans="2:3" x14ac:dyDescent="0.4">
      <c r="B164" s="5" t="s">
        <v>62</v>
      </c>
      <c r="C164">
        <v>63</v>
      </c>
    </row>
    <row r="165" spans="2:3" x14ac:dyDescent="0.4">
      <c r="B165" s="5" t="s">
        <v>63</v>
      </c>
      <c r="C165">
        <v>64</v>
      </c>
    </row>
    <row r="166" spans="2:3" x14ac:dyDescent="0.4">
      <c r="B166" s="5" t="s">
        <v>64</v>
      </c>
      <c r="C166">
        <v>65</v>
      </c>
    </row>
    <row r="167" spans="2:3" x14ac:dyDescent="0.4">
      <c r="B167" s="5" t="s">
        <v>65</v>
      </c>
      <c r="C167">
        <v>66</v>
      </c>
    </row>
    <row r="168" spans="2:3" x14ac:dyDescent="0.4">
      <c r="B168" s="5" t="s">
        <v>66</v>
      </c>
      <c r="C168">
        <v>67</v>
      </c>
    </row>
    <row r="169" spans="2:3" x14ac:dyDescent="0.4">
      <c r="B169" s="5" t="s">
        <v>67</v>
      </c>
      <c r="C169">
        <v>68</v>
      </c>
    </row>
    <row r="170" spans="2:3" x14ac:dyDescent="0.4">
      <c r="B170" s="5" t="s">
        <v>68</v>
      </c>
      <c r="C170">
        <v>69</v>
      </c>
    </row>
    <row r="171" spans="2:3" x14ac:dyDescent="0.4">
      <c r="B171" s="5" t="s">
        <v>69</v>
      </c>
      <c r="C171">
        <v>70</v>
      </c>
    </row>
    <row r="172" spans="2:3" x14ac:dyDescent="0.4">
      <c r="B172" s="5" t="s">
        <v>70</v>
      </c>
      <c r="C172">
        <v>71</v>
      </c>
    </row>
  </sheetData>
  <sortState xmlns:xlrd2="http://schemas.microsoft.com/office/spreadsheetml/2017/richdata2" ref="A7:D77">
    <sortCondition ref="A7:A77"/>
  </sortState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gusdyd98gray</dc:creator>
  <cp:lastModifiedBy>gusdyd98gray</cp:lastModifiedBy>
  <dcterms:created xsi:type="dcterms:W3CDTF">2022-01-02T13:46:06Z</dcterms:created>
  <dcterms:modified xsi:type="dcterms:W3CDTF">2022-01-05T13:44:47Z</dcterms:modified>
</cp:coreProperties>
</file>