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ich\OneDrive\Desktop\Projects\PJT-1\"/>
    </mc:Choice>
  </mc:AlternateContent>
  <xr:revisionPtr revIDLastSave="0" documentId="8_{61CF9092-9CBD-4E64-8047-B61C8E541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JT-1" sheetId="11" r:id="rId1"/>
  </sheets>
  <definedNames>
    <definedName name="_xlnm.Print_Area" localSheetId="0">'PJT-1'!$1:$23</definedName>
    <definedName name="_xlnm.Print_Titles" localSheetId="0">'PJT-1'!$4:$6</definedName>
    <definedName name="task_end" localSheetId="0">'PJT-1'!$F1</definedName>
    <definedName name="task_progress" localSheetId="0">'PJT-1'!$D1</definedName>
    <definedName name="task_start" localSheetId="0">'PJT-1'!$E1</definedName>
    <definedName name="today" localSheetId="0">'PJT-1'!$E$3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1" l="1"/>
  <c r="H28" i="11"/>
  <c r="H26" i="11"/>
  <c r="H25" i="11"/>
  <c r="H24" i="11"/>
  <c r="H23" i="11" l="1"/>
  <c r="H22" i="11"/>
  <c r="H21" i="11"/>
  <c r="H20" i="11"/>
  <c r="H19" i="11"/>
  <c r="H17" i="11"/>
  <c r="H16" i="11"/>
  <c r="H15" i="11"/>
  <c r="H14" i="11"/>
  <c r="H13" i="11"/>
  <c r="H12" i="11"/>
  <c r="H10" i="11"/>
  <c r="H9" i="11"/>
  <c r="H8" i="11"/>
  <c r="H7" i="11"/>
  <c r="I5" i="11" l="1"/>
  <c r="I4" i="11" s="1"/>
  <c r="I6" i="11" l="1"/>
  <c r="J5" i="11" l="1"/>
  <c r="K5" i="11" s="1"/>
  <c r="L5" i="11" s="1"/>
  <c r="M5" i="11" s="1"/>
  <c r="N5" i="11" s="1"/>
  <c r="O5" i="11" s="1"/>
  <c r="P5" i="11" s="1"/>
  <c r="P4" i="11" s="1"/>
  <c r="Q5" i="11" l="1"/>
  <c r="R5" i="11" s="1"/>
  <c r="S5" i="11" s="1"/>
  <c r="T5" i="11" s="1"/>
  <c r="U5" i="11" s="1"/>
  <c r="V5" i="11" s="1"/>
  <c r="W5" i="11" s="1"/>
  <c r="W4" i="11" s="1"/>
  <c r="J6" i="11"/>
  <c r="X5" i="11" l="1"/>
  <c r="Y5" i="11" s="1"/>
  <c r="Z5" i="11" s="1"/>
  <c r="AA5" i="11" s="1"/>
  <c r="AB5" i="11" s="1"/>
  <c r="AC5" i="11" s="1"/>
  <c r="AD5" i="11" s="1"/>
  <c r="AD4" i="11" s="1"/>
  <c r="K6" i="11"/>
  <c r="AE5" i="11" l="1"/>
  <c r="AF5" i="11" s="1"/>
  <c r="AG5" i="11" s="1"/>
  <c r="AH5" i="11" s="1"/>
  <c r="AI5" i="11" s="1"/>
  <c r="AJ5" i="11" s="1"/>
  <c r="L6" i="11"/>
  <c r="AK5" i="11" l="1"/>
  <c r="M6" i="11"/>
  <c r="AL5" i="11" l="1"/>
  <c r="AM5" i="11" s="1"/>
  <c r="AN5" i="11" s="1"/>
  <c r="AO5" i="11" s="1"/>
  <c r="AP5" i="11" s="1"/>
  <c r="AQ5" i="11" s="1"/>
  <c r="AR5" i="11" s="1"/>
  <c r="AK4" i="11"/>
  <c r="N6" i="11"/>
  <c r="AS5" i="11" l="1"/>
  <c r="AT5" i="11" s="1"/>
  <c r="AR4" i="11"/>
  <c r="O6" i="11"/>
  <c r="AS6" i="11" l="1"/>
  <c r="AU5" i="1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<sst xmlns="http://schemas.openxmlformats.org/spreadsheetml/2006/main" count="57" uniqueCount="40">
  <si>
    <t>Project Start:</t>
  </si>
  <si>
    <t>PROGRESS</t>
  </si>
  <si>
    <t>ASSIGNED
TO</t>
  </si>
  <si>
    <t>START</t>
  </si>
  <si>
    <t>END</t>
  </si>
  <si>
    <t>DAYS</t>
  </si>
  <si>
    <t>TASK</t>
  </si>
  <si>
    <t>Today:</t>
  </si>
  <si>
    <t>All</t>
  </si>
  <si>
    <t>PROJECT-1 BMHA497L</t>
  </si>
  <si>
    <t>Display Week</t>
  </si>
  <si>
    <t>MARL using Robot Swarms for Crop Monitoring and Precision Farming Applications</t>
  </si>
  <si>
    <t>Dhinesh, Harshad, Sricharan</t>
  </si>
  <si>
    <t xml:space="preserve">Literature Study </t>
  </si>
  <si>
    <t>Formulation of Conference Paper</t>
  </si>
  <si>
    <t>PHASE 1-A: MARL Comparison Study [CONFERENCE]</t>
  </si>
  <si>
    <t>PHASE 1-B: Plant Disease Classification and Training</t>
  </si>
  <si>
    <t>Harshad, Sricharan</t>
  </si>
  <si>
    <t>Selection and Assessment of MARL Algorithms</t>
  </si>
  <si>
    <t>Training and Evaluation of Selected Algorithms</t>
  </si>
  <si>
    <t>Creation and Testing of Optimal Environment</t>
  </si>
  <si>
    <t>Collection of Image Datasets</t>
  </si>
  <si>
    <t>Training of Optimal ML Model</t>
  </si>
  <si>
    <t>ML Model Evaluation</t>
  </si>
  <si>
    <t>Dhinesh</t>
  </si>
  <si>
    <t>Selection of LLM and LSTM Prediction</t>
  </si>
  <si>
    <t>PHASE 2: Software Integration and Evaluation</t>
  </si>
  <si>
    <t>Testing in ROS + Gazebo Environments</t>
  </si>
  <si>
    <t>Fine-Tuning of LLM and Integration of APIs</t>
  </si>
  <si>
    <t>Development of Web-App, Weather API and IndicBERT NLP</t>
  </si>
  <si>
    <t xml:space="preserve">PHASE 3: Hardware </t>
  </si>
  <si>
    <t>Application of ML Model to Single Agent</t>
  </si>
  <si>
    <t>Final Testing of MARL and ML in Multi-Agent Environment</t>
  </si>
  <si>
    <t>Design and Stress/Motion Study Analyses</t>
  </si>
  <si>
    <t>BOM Assessment/Purchasing of Materials</t>
  </si>
  <si>
    <t>Fabrication and Testing of Prototype</t>
  </si>
  <si>
    <t>Field Testing of Rover Swarm for Row Cultivation</t>
  </si>
  <si>
    <t>Evaluation and Formulation of Research Paper</t>
  </si>
  <si>
    <t>Assessment and Application of Communication Protocol</t>
  </si>
  <si>
    <t>31-11-25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</si>
</sst>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7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0" borderId="1" xfId="0" applyFont="1" applyFill="1" applyBorder="1" applyAlignment="1">
      <alignment horizontal="left" vertical="center" indent="1"/>
    </xf>
    <xf numFmtId="0" fontId="6" fillId="10" borderId="1" xfId="0" applyFont="1" applyFill="1" applyBorder="1" applyAlignment="1">
      <alignment horizontal="center" vertical="center" wrapText="1"/>
    </xf>
    <xf numFmtId="167" fontId="10" fillId="5" borderId="0" xfId="0" applyNumberFormat="1" applyFont="1" applyFill="1" applyAlignment="1">
      <alignment horizontal="center" vertical="center"/>
    </xf>
    <xf numFmtId="167" fontId="10" fillId="5" borderId="5" xfId="0" applyNumberFormat="1" applyFont="1" applyFill="1" applyBorder="1" applyAlignment="1">
      <alignment horizontal="center" vertical="center"/>
    </xf>
    <xf numFmtId="167" fontId="10" fillId="5" borderId="6" xfId="0" applyNumberFormat="1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2"/>
    </xf>
    <xf numFmtId="0" fontId="0" fillId="8" borderId="2" xfId="0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0" fillId="5" borderId="3" xfId="0" applyNumberFormat="1" applyFill="1" applyBorder="1" applyAlignment="1">
      <alignment horizontal="left" vertical="center" wrapText="1" indent="1"/>
    </xf>
    <xf numFmtId="166" fontId="0" fillId="5" borderId="1" xfId="0" applyNumberFormat="1" applyFill="1" applyBorder="1" applyAlignment="1">
      <alignment horizontal="left" vertical="center" wrapText="1" indent="1"/>
    </xf>
    <xf numFmtId="166" fontId="0" fillId="5" borderId="4" xfId="0" applyNumberFormat="1" applyFill="1" applyBorder="1" applyAlignment="1">
      <alignment horizontal="left" vertical="center" wrapText="1" indent="1"/>
    </xf>
    <xf numFmtId="0" fontId="16" fillId="0" borderId="0" xfId="1" applyFont="1" applyAlignment="1" applyProtection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2" borderId="2" xfId="4" applyBorder="1" applyAlignment="1">
      <alignment horizontal="left" vertical="center" indent="1"/>
    </xf>
    <xf numFmtId="0" fontId="8" fillId="12" borderId="2" xfId="4" applyBorder="1" applyAlignment="1">
      <alignment horizontal="center" vertical="center"/>
    </xf>
    <xf numFmtId="9" fontId="8" fillId="12" borderId="2" xfId="4" applyNumberFormat="1" applyBorder="1" applyAlignment="1">
      <alignment horizontal="center" vertical="center"/>
    </xf>
    <xf numFmtId="164" fontId="8" fillId="12" borderId="2" xfId="4" applyNumberFormat="1" applyBorder="1" applyAlignment="1">
      <alignment horizontal="center" vertical="center"/>
    </xf>
    <xf numFmtId="0" fontId="8" fillId="11" borderId="2" xfId="3" applyBorder="1" applyAlignment="1">
      <alignment horizontal="left" vertical="center" indent="2"/>
    </xf>
    <xf numFmtId="0" fontId="8" fillId="11" borderId="2" xfId="3" applyBorder="1" applyAlignment="1">
      <alignment horizontal="center" vertical="center"/>
    </xf>
    <xf numFmtId="9" fontId="8" fillId="11" borderId="2" xfId="3" applyNumberFormat="1" applyBorder="1" applyAlignment="1">
      <alignment horizontal="center" vertical="center"/>
    </xf>
    <xf numFmtId="164" fontId="8" fillId="11" borderId="2" xfId="3" applyNumberFormat="1" applyBorder="1" applyAlignment="1">
      <alignment horizontal="center" vertical="center"/>
    </xf>
  </cellXfs>
  <cellStyles count="5">
    <cellStyle name="20% - Accent6" xfId="3" builtinId="50"/>
    <cellStyle name="60% - Accent6" xfId="4" builtinId="52"/>
    <cellStyle name="Hyperlink" xfId="1" builtinId="8" customBuiltin="1"/>
    <cellStyle name="Normal" xfId="0" builtinId="0"/>
    <cellStyle name="Percent" xfId="2" builtinId="5"/>
  </cellStyles>
  <dxfs count="1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0"/>
  <sheetViews>
    <sheetView showGridLines="0" tabSelected="1" showRuler="0" zoomScale="65" zoomScaleNormal="65" zoomScalePageLayoutView="70" workbookViewId="0">
      <pane ySplit="6" topLeftCell="A7" activePane="bottomLeft" state="frozen"/>
      <selection pane="bottomLeft" activeCell="E28" sqref="E28"/>
    </sheetView>
  </sheetViews>
  <sheetFormatPr defaultRowHeight="14.4" x14ac:dyDescent="0.3"/>
  <cols>
    <col min="1" max="1" width="2.6640625" customWidth="1"/>
    <col min="2" max="2" width="56.44140625" customWidth="1"/>
    <col min="3" max="3" width="31.6640625" customWidth="1"/>
    <col min="4" max="4" width="21.441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4" ht="28.8" x14ac:dyDescent="0.55000000000000004">
      <c r="B1" s="15" t="s">
        <v>9</v>
      </c>
      <c r="C1" s="1"/>
      <c r="D1" s="2"/>
      <c r="E1" s="4"/>
      <c r="F1" s="48"/>
      <c r="H1" s="2"/>
      <c r="I1" s="7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64" ht="19.2" customHeight="1" x14ac:dyDescent="0.35">
      <c r="B2" s="8" t="s">
        <v>11</v>
      </c>
      <c r="D2" s="6" t="s">
        <v>0</v>
      </c>
      <c r="E2" s="55">
        <v>45859</v>
      </c>
      <c r="F2" s="55"/>
    </row>
    <row r="3" spans="1:64" ht="19.5" customHeight="1" x14ac:dyDescent="0.35">
      <c r="B3" s="8" t="s">
        <v>12</v>
      </c>
      <c r="D3" s="6" t="s">
        <v>7</v>
      </c>
      <c r="E3" s="55">
        <v>45863</v>
      </c>
      <c r="F3" s="55"/>
    </row>
    <row r="4" spans="1:64" ht="19.5" customHeight="1" x14ac:dyDescent="0.3">
      <c r="D4" s="53" t="s">
        <v>10</v>
      </c>
      <c r="E4" s="56">
        <v>1</v>
      </c>
      <c r="F4" s="54"/>
      <c r="I4" s="49">
        <f>I5</f>
        <v>45859</v>
      </c>
      <c r="J4" s="50"/>
      <c r="K4" s="50"/>
      <c r="L4" s="50"/>
      <c r="M4" s="50"/>
      <c r="N4" s="50"/>
      <c r="O4" s="51"/>
      <c r="P4" s="49">
        <f>P5</f>
        <v>45866</v>
      </c>
      <c r="Q4" s="50"/>
      <c r="R4" s="50"/>
      <c r="S4" s="50"/>
      <c r="T4" s="50"/>
      <c r="U4" s="50"/>
      <c r="V4" s="51"/>
      <c r="W4" s="49">
        <f>W5</f>
        <v>45873</v>
      </c>
      <c r="X4" s="50"/>
      <c r="Y4" s="50"/>
      <c r="Z4" s="50"/>
      <c r="AA4" s="50"/>
      <c r="AB4" s="50"/>
      <c r="AC4" s="51"/>
      <c r="AD4" s="49">
        <f>AD5</f>
        <v>45880</v>
      </c>
      <c r="AE4" s="50"/>
      <c r="AF4" s="50"/>
      <c r="AG4" s="50"/>
      <c r="AH4" s="50"/>
      <c r="AI4" s="50"/>
      <c r="AJ4" s="51"/>
      <c r="AK4" s="49">
        <f>AK5</f>
        <v>45887</v>
      </c>
      <c r="AL4" s="50"/>
      <c r="AM4" s="50"/>
      <c r="AN4" s="50"/>
      <c r="AO4" s="50"/>
      <c r="AP4" s="50"/>
      <c r="AQ4" s="51"/>
      <c r="AR4" s="49">
        <f>AR5</f>
        <v>45894</v>
      </c>
      <c r="AS4" s="50"/>
      <c r="AT4" s="50"/>
      <c r="AU4" s="50"/>
      <c r="AV4" s="50"/>
      <c r="AW4" s="50"/>
      <c r="AX4" s="51"/>
      <c r="AY4" s="49">
        <f>AY5</f>
        <v>45901</v>
      </c>
      <c r="AZ4" s="50"/>
      <c r="BA4" s="50"/>
      <c r="BB4" s="50"/>
      <c r="BC4" s="50"/>
      <c r="BD4" s="50"/>
      <c r="BE4" s="51"/>
      <c r="BF4" s="49">
        <f>BF5</f>
        <v>45908</v>
      </c>
      <c r="BG4" s="50"/>
      <c r="BH4" s="50"/>
      <c r="BI4" s="50"/>
      <c r="BJ4" s="50"/>
      <c r="BK4" s="50"/>
      <c r="BL4" s="51"/>
    </row>
    <row r="5" spans="1:64" x14ac:dyDescent="0.3">
      <c r="A5" s="6"/>
      <c r="G5" s="6"/>
      <c r="I5" s="12">
        <f>E2-WEEKDAY(E2,1)+2+7*(E4-1)</f>
        <v>45859</v>
      </c>
      <c r="J5" s="11">
        <f>I5+1</f>
        <v>45860</v>
      </c>
      <c r="K5" s="11">
        <f t="shared" ref="K5:AX5" si="0">J5+1</f>
        <v>45861</v>
      </c>
      <c r="L5" s="11">
        <f t="shared" si="0"/>
        <v>45862</v>
      </c>
      <c r="M5" s="11">
        <f t="shared" si="0"/>
        <v>45863</v>
      </c>
      <c r="N5" s="11">
        <f t="shared" si="0"/>
        <v>45864</v>
      </c>
      <c r="O5" s="13">
        <f t="shared" si="0"/>
        <v>45865</v>
      </c>
      <c r="P5" s="12">
        <f>O5+1</f>
        <v>45866</v>
      </c>
      <c r="Q5" s="11">
        <f>P5+1</f>
        <v>45867</v>
      </c>
      <c r="R5" s="11">
        <f t="shared" si="0"/>
        <v>45868</v>
      </c>
      <c r="S5" s="11">
        <f t="shared" si="0"/>
        <v>45869</v>
      </c>
      <c r="T5" s="11">
        <f t="shared" si="0"/>
        <v>45870</v>
      </c>
      <c r="U5" s="11">
        <f t="shared" si="0"/>
        <v>45871</v>
      </c>
      <c r="V5" s="13">
        <f t="shared" si="0"/>
        <v>45872</v>
      </c>
      <c r="W5" s="12">
        <f>V5+1</f>
        <v>45873</v>
      </c>
      <c r="X5" s="11">
        <f>W5+1</f>
        <v>45874</v>
      </c>
      <c r="Y5" s="11">
        <f t="shared" si="0"/>
        <v>45875</v>
      </c>
      <c r="Z5" s="11">
        <f t="shared" si="0"/>
        <v>45876</v>
      </c>
      <c r="AA5" s="11">
        <f t="shared" si="0"/>
        <v>45877</v>
      </c>
      <c r="AB5" s="11">
        <f t="shared" si="0"/>
        <v>45878</v>
      </c>
      <c r="AC5" s="13">
        <f t="shared" si="0"/>
        <v>45879</v>
      </c>
      <c r="AD5" s="12">
        <f>AC5+1</f>
        <v>45880</v>
      </c>
      <c r="AE5" s="11">
        <f>AD5+1</f>
        <v>45881</v>
      </c>
      <c r="AF5" s="11">
        <f t="shared" si="0"/>
        <v>45882</v>
      </c>
      <c r="AG5" s="11">
        <f t="shared" si="0"/>
        <v>45883</v>
      </c>
      <c r="AH5" s="11">
        <f t="shared" si="0"/>
        <v>45884</v>
      </c>
      <c r="AI5" s="11">
        <f t="shared" si="0"/>
        <v>45885</v>
      </c>
      <c r="AJ5" s="13">
        <f t="shared" si="0"/>
        <v>45886</v>
      </c>
      <c r="AK5" s="12">
        <f>AJ5+1</f>
        <v>45887</v>
      </c>
      <c r="AL5" s="11">
        <f>AK5+1</f>
        <v>45888</v>
      </c>
      <c r="AM5" s="11">
        <f t="shared" si="0"/>
        <v>45889</v>
      </c>
      <c r="AN5" s="11">
        <f t="shared" si="0"/>
        <v>45890</v>
      </c>
      <c r="AO5" s="11">
        <f t="shared" si="0"/>
        <v>45891</v>
      </c>
      <c r="AP5" s="11">
        <f t="shared" si="0"/>
        <v>45892</v>
      </c>
      <c r="AQ5" s="13">
        <f t="shared" si="0"/>
        <v>45893</v>
      </c>
      <c r="AR5" s="12">
        <f>AQ5+1</f>
        <v>45894</v>
      </c>
      <c r="AS5" s="11">
        <f>AR5+1</f>
        <v>45895</v>
      </c>
      <c r="AT5" s="11">
        <f t="shared" si="0"/>
        <v>45896</v>
      </c>
      <c r="AU5" s="11">
        <f t="shared" si="0"/>
        <v>45897</v>
      </c>
      <c r="AV5" s="11">
        <f t="shared" si="0"/>
        <v>45898</v>
      </c>
      <c r="AW5" s="11">
        <f t="shared" si="0"/>
        <v>45899</v>
      </c>
      <c r="AX5" s="13">
        <f t="shared" si="0"/>
        <v>45900</v>
      </c>
      <c r="AY5" s="12">
        <f>AX5+1</f>
        <v>45901</v>
      </c>
      <c r="AZ5" s="11">
        <f>AY5+1</f>
        <v>45902</v>
      </c>
      <c r="BA5" s="11">
        <f t="shared" ref="BA5:BE5" si="1">AZ5+1</f>
        <v>45903</v>
      </c>
      <c r="BB5" s="11">
        <f t="shared" si="1"/>
        <v>45904</v>
      </c>
      <c r="BC5" s="11">
        <f t="shared" si="1"/>
        <v>45905</v>
      </c>
      <c r="BD5" s="11">
        <f t="shared" si="1"/>
        <v>45906</v>
      </c>
      <c r="BE5" s="13">
        <f t="shared" si="1"/>
        <v>45907</v>
      </c>
      <c r="BF5" s="12">
        <f>BE5+1</f>
        <v>45908</v>
      </c>
      <c r="BG5" s="11">
        <f>BF5+1</f>
        <v>45909</v>
      </c>
      <c r="BH5" s="11">
        <f t="shared" ref="BH5:BL5" si="2">BG5+1</f>
        <v>45910</v>
      </c>
      <c r="BI5" s="11">
        <f t="shared" si="2"/>
        <v>45911</v>
      </c>
      <c r="BJ5" s="11">
        <f t="shared" si="2"/>
        <v>45912</v>
      </c>
      <c r="BK5" s="11">
        <f t="shared" si="2"/>
        <v>45913</v>
      </c>
      <c r="BL5" s="13">
        <f t="shared" si="2"/>
        <v>45914</v>
      </c>
    </row>
    <row r="6" spans="1:64" ht="29.25" customHeight="1" thickBot="1" x14ac:dyDescent="0.35">
      <c r="A6" s="16"/>
      <c r="B6" s="9" t="s">
        <v>6</v>
      </c>
      <c r="C6" s="10" t="s">
        <v>2</v>
      </c>
      <c r="D6" s="10" t="s">
        <v>1</v>
      </c>
      <c r="E6" s="10" t="s">
        <v>3</v>
      </c>
      <c r="F6" s="10" t="s">
        <v>4</v>
      </c>
      <c r="G6" s="10"/>
      <c r="H6" s="10" t="s">
        <v>5</v>
      </c>
      <c r="I6" s="14" t="str">
        <f t="shared" ref="I6" si="3">LEFT(TEXT(I5,"ddd"),1)</f>
        <v>M</v>
      </c>
      <c r="J6" s="14" t="str">
        <f t="shared" ref="J6:AR6" si="4">LEFT(TEXT(J5,"ddd"),1)</f>
        <v>T</v>
      </c>
      <c r="K6" s="14" t="str">
        <f t="shared" si="4"/>
        <v>W</v>
      </c>
      <c r="L6" s="14" t="str">
        <f t="shared" si="4"/>
        <v>T</v>
      </c>
      <c r="M6" s="14" t="str">
        <f t="shared" si="4"/>
        <v>F</v>
      </c>
      <c r="N6" s="14" t="str">
        <f t="shared" si="4"/>
        <v>S</v>
      </c>
      <c r="O6" s="14" t="str">
        <f t="shared" si="4"/>
        <v>S</v>
      </c>
      <c r="P6" s="14" t="str">
        <f t="shared" si="4"/>
        <v>M</v>
      </c>
      <c r="Q6" s="14" t="str">
        <f t="shared" si="4"/>
        <v>T</v>
      </c>
      <c r="R6" s="14" t="str">
        <f t="shared" si="4"/>
        <v>W</v>
      </c>
      <c r="S6" s="14" t="str">
        <f t="shared" si="4"/>
        <v>T</v>
      </c>
      <c r="T6" s="14" t="str">
        <f t="shared" si="4"/>
        <v>F</v>
      </c>
      <c r="U6" s="14" t="str">
        <f t="shared" si="4"/>
        <v>S</v>
      </c>
      <c r="V6" s="14" t="str">
        <f t="shared" si="4"/>
        <v>S</v>
      </c>
      <c r="W6" s="14" t="str">
        <f t="shared" si="4"/>
        <v>M</v>
      </c>
      <c r="X6" s="14" t="str">
        <f t="shared" si="4"/>
        <v>T</v>
      </c>
      <c r="Y6" s="14" t="str">
        <f t="shared" si="4"/>
        <v>W</v>
      </c>
      <c r="Z6" s="14" t="str">
        <f t="shared" si="4"/>
        <v>T</v>
      </c>
      <c r="AA6" s="14" t="str">
        <f t="shared" si="4"/>
        <v>F</v>
      </c>
      <c r="AB6" s="14" t="str">
        <f t="shared" si="4"/>
        <v>S</v>
      </c>
      <c r="AC6" s="14" t="str">
        <f t="shared" si="4"/>
        <v>S</v>
      </c>
      <c r="AD6" s="14" t="str">
        <f t="shared" si="4"/>
        <v>M</v>
      </c>
      <c r="AE6" s="14" t="str">
        <f t="shared" si="4"/>
        <v>T</v>
      </c>
      <c r="AF6" s="14" t="str">
        <f t="shared" si="4"/>
        <v>W</v>
      </c>
      <c r="AG6" s="14" t="str">
        <f t="shared" si="4"/>
        <v>T</v>
      </c>
      <c r="AH6" s="14" t="str">
        <f t="shared" si="4"/>
        <v>F</v>
      </c>
      <c r="AI6" s="14" t="str">
        <f t="shared" si="4"/>
        <v>S</v>
      </c>
      <c r="AJ6" s="14" t="str">
        <f t="shared" si="4"/>
        <v>S</v>
      </c>
      <c r="AK6" s="14" t="str">
        <f t="shared" si="4"/>
        <v>M</v>
      </c>
      <c r="AL6" s="14" t="str">
        <f t="shared" si="4"/>
        <v>T</v>
      </c>
      <c r="AM6" s="14" t="str">
        <f t="shared" si="4"/>
        <v>W</v>
      </c>
      <c r="AN6" s="14" t="str">
        <f t="shared" si="4"/>
        <v>T</v>
      </c>
      <c r="AO6" s="14" t="str">
        <f t="shared" si="4"/>
        <v>F</v>
      </c>
      <c r="AP6" s="14" t="str">
        <f t="shared" si="4"/>
        <v>S</v>
      </c>
      <c r="AQ6" s="14" t="str">
        <f t="shared" si="4"/>
        <v>S</v>
      </c>
      <c r="AR6" s="14" t="str">
        <f t="shared" si="4"/>
        <v>M</v>
      </c>
      <c r="AS6" s="14" t="str">
        <f t="shared" ref="AS6:BL6" si="5">LEFT(TEXT(AS5,"ddd"),1)</f>
        <v>T</v>
      </c>
      <c r="AT6" s="14" t="str">
        <f t="shared" si="5"/>
        <v>W</v>
      </c>
      <c r="AU6" s="14" t="str">
        <f t="shared" si="5"/>
        <v>T</v>
      </c>
      <c r="AV6" s="14" t="str">
        <f t="shared" si="5"/>
        <v>F</v>
      </c>
      <c r="AW6" s="14" t="str">
        <f t="shared" si="5"/>
        <v>S</v>
      </c>
      <c r="AX6" s="14" t="str">
        <f t="shared" si="5"/>
        <v>S</v>
      </c>
      <c r="AY6" s="14" t="str">
        <f t="shared" si="5"/>
        <v>M</v>
      </c>
      <c r="AZ6" s="14" t="str">
        <f t="shared" si="5"/>
        <v>T</v>
      </c>
      <c r="BA6" s="14" t="str">
        <f t="shared" si="5"/>
        <v>W</v>
      </c>
      <c r="BB6" s="14" t="str">
        <f t="shared" si="5"/>
        <v>T</v>
      </c>
      <c r="BC6" s="14" t="str">
        <f t="shared" si="5"/>
        <v>F</v>
      </c>
      <c r="BD6" s="14" t="str">
        <f t="shared" si="5"/>
        <v>S</v>
      </c>
      <c r="BE6" s="14" t="str">
        <f t="shared" si="5"/>
        <v>S</v>
      </c>
      <c r="BF6" s="14" t="str">
        <f t="shared" si="5"/>
        <v>M</v>
      </c>
      <c r="BG6" s="14" t="str">
        <f t="shared" si="5"/>
        <v>T</v>
      </c>
      <c r="BH6" s="14" t="str">
        <f t="shared" si="5"/>
        <v>W</v>
      </c>
      <c r="BI6" s="14" t="str">
        <f t="shared" si="5"/>
        <v>T</v>
      </c>
      <c r="BJ6" s="14" t="str">
        <f t="shared" si="5"/>
        <v>F</v>
      </c>
      <c r="BK6" s="14" t="str">
        <f t="shared" si="5"/>
        <v>S</v>
      </c>
      <c r="BL6" s="14" t="str">
        <f t="shared" si="5"/>
        <v>S</v>
      </c>
    </row>
    <row r="7" spans="1:64" s="3" customFormat="1" ht="21.6" thickBot="1" x14ac:dyDescent="0.35">
      <c r="A7" s="16"/>
      <c r="B7" s="18" t="s">
        <v>15</v>
      </c>
      <c r="C7" s="19"/>
      <c r="D7" s="20"/>
      <c r="E7" s="21"/>
      <c r="F7" s="22"/>
      <c r="G7" s="17"/>
      <c r="H7" s="17" t="str">
        <f t="shared" ref="H7:H30" si="6">IF(OR(ISBLANK(task_start),ISBLANK(task_end)),"",task_end-task_start+1)</f>
        <v/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s="3" customFormat="1" ht="21.6" thickBot="1" x14ac:dyDescent="0.35">
      <c r="A8" s="16"/>
      <c r="B8" s="23" t="s">
        <v>13</v>
      </c>
      <c r="C8" s="24" t="s">
        <v>8</v>
      </c>
      <c r="D8" s="25">
        <v>1</v>
      </c>
      <c r="E8" s="26">
        <v>45859</v>
      </c>
      <c r="F8" s="27">
        <v>45863</v>
      </c>
      <c r="G8" s="17"/>
      <c r="H8" s="17">
        <f t="shared" si="6"/>
        <v>5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64" s="3" customFormat="1" ht="21.6" thickBot="1" x14ac:dyDescent="0.35">
      <c r="A9" s="16"/>
      <c r="B9" s="23" t="s">
        <v>18</v>
      </c>
      <c r="C9" s="24" t="s">
        <v>17</v>
      </c>
      <c r="D9" s="25">
        <v>0.5</v>
      </c>
      <c r="E9" s="26">
        <v>45861</v>
      </c>
      <c r="F9" s="27">
        <v>45870</v>
      </c>
      <c r="G9" s="17"/>
      <c r="H9" s="17">
        <f t="shared" si="6"/>
        <v>10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7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</row>
    <row r="10" spans="1:64" s="3" customFormat="1" ht="21.6" thickBot="1" x14ac:dyDescent="0.35">
      <c r="A10" s="16"/>
      <c r="B10" s="23" t="s">
        <v>19</v>
      </c>
      <c r="C10" s="24" t="s">
        <v>17</v>
      </c>
      <c r="D10" s="25">
        <v>0.1</v>
      </c>
      <c r="E10" s="26">
        <v>45862</v>
      </c>
      <c r="F10" s="27">
        <v>45877</v>
      </c>
      <c r="G10" s="17"/>
      <c r="H10" s="17">
        <f t="shared" si="6"/>
        <v>16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spans="1:64" s="3" customFormat="1" ht="21.6" thickBot="1" x14ac:dyDescent="0.35">
      <c r="A11" s="16"/>
      <c r="B11" s="23" t="s">
        <v>20</v>
      </c>
      <c r="C11" s="24" t="s">
        <v>17</v>
      </c>
      <c r="D11" s="25">
        <v>0</v>
      </c>
      <c r="E11" s="26">
        <v>45873</v>
      </c>
      <c r="F11" s="27">
        <v>45891</v>
      </c>
      <c r="G11" s="17"/>
      <c r="H11" s="17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</row>
    <row r="12" spans="1:64" s="3" customFormat="1" ht="21.6" thickBot="1" x14ac:dyDescent="0.35">
      <c r="A12" s="16"/>
      <c r="B12" s="23" t="s">
        <v>14</v>
      </c>
      <c r="C12" s="24" t="s">
        <v>17</v>
      </c>
      <c r="D12" s="25">
        <v>0</v>
      </c>
      <c r="E12" s="26">
        <v>45887</v>
      </c>
      <c r="F12" s="27">
        <v>45894</v>
      </c>
      <c r="G12" s="17"/>
      <c r="H12" s="17">
        <f t="shared" si="6"/>
        <v>8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7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spans="1:64" s="3" customFormat="1" ht="21.6" thickBot="1" x14ac:dyDescent="0.35">
      <c r="A13" s="16"/>
      <c r="B13" s="28" t="s">
        <v>16</v>
      </c>
      <c r="C13" s="29"/>
      <c r="D13" s="30"/>
      <c r="E13" s="31"/>
      <c r="F13" s="32"/>
      <c r="G13" s="17"/>
      <c r="H13" s="17" t="str">
        <f t="shared" si="6"/>
        <v/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</row>
    <row r="14" spans="1:64" s="3" customFormat="1" ht="21.6" thickBot="1" x14ac:dyDescent="0.35">
      <c r="A14" s="16"/>
      <c r="B14" s="33" t="s">
        <v>21</v>
      </c>
      <c r="C14" s="34" t="s">
        <v>8</v>
      </c>
      <c r="D14" s="35">
        <v>0</v>
      </c>
      <c r="E14" s="36">
        <v>45894</v>
      </c>
      <c r="F14" s="36">
        <v>45905</v>
      </c>
      <c r="G14" s="17"/>
      <c r="H14" s="17">
        <f t="shared" si="6"/>
        <v>12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</row>
    <row r="15" spans="1:64" s="3" customFormat="1" ht="21.6" thickBot="1" x14ac:dyDescent="0.35">
      <c r="A15" s="16"/>
      <c r="B15" s="33" t="s">
        <v>22</v>
      </c>
      <c r="C15" s="34" t="s">
        <v>24</v>
      </c>
      <c r="D15" s="35">
        <v>0</v>
      </c>
      <c r="E15" s="36">
        <v>45901</v>
      </c>
      <c r="F15" s="36">
        <v>45919</v>
      </c>
      <c r="G15" s="17"/>
      <c r="H15" s="17">
        <f t="shared" si="6"/>
        <v>19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47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</row>
    <row r="16" spans="1:64" s="3" customFormat="1" ht="21.6" thickBot="1" x14ac:dyDescent="0.35">
      <c r="A16" s="16"/>
      <c r="B16" s="33" t="s">
        <v>23</v>
      </c>
      <c r="C16" s="34" t="s">
        <v>24</v>
      </c>
      <c r="D16" s="35">
        <v>0</v>
      </c>
      <c r="E16" s="36">
        <v>45915</v>
      </c>
      <c r="F16" s="36">
        <v>45922</v>
      </c>
      <c r="G16" s="17"/>
      <c r="H16" s="17">
        <f t="shared" si="6"/>
        <v>8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</row>
    <row r="17" spans="1:64" s="3" customFormat="1" ht="21.6" thickBot="1" x14ac:dyDescent="0.35">
      <c r="A17" s="16"/>
      <c r="B17" s="33" t="s">
        <v>25</v>
      </c>
      <c r="C17" s="34" t="s">
        <v>24</v>
      </c>
      <c r="D17" s="35">
        <v>0</v>
      </c>
      <c r="E17" s="36">
        <v>45918</v>
      </c>
      <c r="F17" s="36">
        <v>45926</v>
      </c>
      <c r="G17" s="17"/>
      <c r="H17" s="17">
        <f t="shared" si="6"/>
        <v>9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7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</row>
    <row r="18" spans="1:64" s="3" customFormat="1" ht="21.6" thickBot="1" x14ac:dyDescent="0.35">
      <c r="A18" s="16"/>
      <c r="B18" s="33" t="s">
        <v>29</v>
      </c>
      <c r="C18" s="34" t="s">
        <v>24</v>
      </c>
      <c r="D18" s="35">
        <v>0</v>
      </c>
      <c r="E18" s="36">
        <v>45922</v>
      </c>
      <c r="F18" s="36">
        <v>45940</v>
      </c>
      <c r="G18" s="17"/>
      <c r="H18" s="17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7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</row>
    <row r="19" spans="1:64" s="3" customFormat="1" ht="21.6" thickBot="1" x14ac:dyDescent="0.35">
      <c r="A19" s="16"/>
      <c r="B19" s="37" t="s">
        <v>26</v>
      </c>
      <c r="C19" s="38"/>
      <c r="D19" s="39"/>
      <c r="E19" s="40"/>
      <c r="F19" s="41"/>
      <c r="G19" s="17"/>
      <c r="H19" s="17" t="str">
        <f t="shared" si="6"/>
        <v/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s="3" customFormat="1" ht="21.6" thickBot="1" x14ac:dyDescent="0.35">
      <c r="A20" s="16"/>
      <c r="B20" s="42" t="s">
        <v>27</v>
      </c>
      <c r="C20" s="43" t="s">
        <v>17</v>
      </c>
      <c r="D20" s="44">
        <v>0</v>
      </c>
      <c r="E20" s="45">
        <v>45943</v>
      </c>
      <c r="F20" s="45">
        <v>45954</v>
      </c>
      <c r="G20" s="17"/>
      <c r="H20" s="17">
        <f t="shared" si="6"/>
        <v>12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</row>
    <row r="21" spans="1:64" s="3" customFormat="1" ht="21.6" thickBot="1" x14ac:dyDescent="0.35">
      <c r="A21" s="16"/>
      <c r="B21" s="42" t="s">
        <v>28</v>
      </c>
      <c r="C21" s="43" t="s">
        <v>24</v>
      </c>
      <c r="D21" s="44">
        <v>0</v>
      </c>
      <c r="E21" s="45">
        <v>45677</v>
      </c>
      <c r="F21" s="45">
        <v>45688</v>
      </c>
      <c r="G21" s="17"/>
      <c r="H21" s="17">
        <f t="shared" si="6"/>
        <v>12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s="3" customFormat="1" ht="21.6" thickBot="1" x14ac:dyDescent="0.35">
      <c r="A22" s="16"/>
      <c r="B22" s="42" t="s">
        <v>31</v>
      </c>
      <c r="C22" s="43" t="s">
        <v>8</v>
      </c>
      <c r="D22" s="44">
        <v>0</v>
      </c>
      <c r="E22" s="45">
        <v>45954</v>
      </c>
      <c r="F22" s="45">
        <v>45968</v>
      </c>
      <c r="G22" s="17"/>
      <c r="H22" s="17">
        <f t="shared" si="6"/>
        <v>15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1:64" s="3" customFormat="1" ht="21.6" thickBot="1" x14ac:dyDescent="0.35">
      <c r="A23" s="16"/>
      <c r="B23" s="42" t="s">
        <v>32</v>
      </c>
      <c r="C23" s="43" t="s">
        <v>8</v>
      </c>
      <c r="D23" s="44">
        <v>0</v>
      </c>
      <c r="E23" s="45">
        <v>45964</v>
      </c>
      <c r="F23" s="45">
        <v>45973</v>
      </c>
      <c r="G23" s="17"/>
      <c r="H23" s="17">
        <f t="shared" si="6"/>
        <v>10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1:64" ht="22.8" customHeight="1" thickBot="1" x14ac:dyDescent="0.35">
      <c r="B24" s="57" t="s">
        <v>30</v>
      </c>
      <c r="C24" s="58"/>
      <c r="D24" s="59"/>
      <c r="E24" s="60"/>
      <c r="F24" s="60"/>
      <c r="G24" s="17"/>
      <c r="H24" s="17" t="str">
        <f t="shared" si="6"/>
        <v/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1:64" ht="21.6" customHeight="1" thickBot="1" x14ac:dyDescent="0.35">
      <c r="B25" s="61" t="s">
        <v>34</v>
      </c>
      <c r="C25" s="62" t="s">
        <v>8</v>
      </c>
      <c r="D25" s="63">
        <v>0</v>
      </c>
      <c r="E25" s="64">
        <v>45978</v>
      </c>
      <c r="F25" s="64">
        <v>45975</v>
      </c>
      <c r="G25" s="17"/>
      <c r="H25" s="17">
        <f t="shared" si="6"/>
        <v>-2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1:64" ht="20.399999999999999" customHeight="1" thickBot="1" x14ac:dyDescent="0.35">
      <c r="B26" s="61" t="s">
        <v>33</v>
      </c>
      <c r="C26" s="62" t="s">
        <v>8</v>
      </c>
      <c r="D26" s="63">
        <v>0</v>
      </c>
      <c r="E26" s="64">
        <v>45976</v>
      </c>
      <c r="F26" s="64">
        <v>45979</v>
      </c>
      <c r="G26" s="17"/>
      <c r="H26" s="17">
        <f t="shared" si="6"/>
        <v>4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4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1:64" ht="20.399999999999999" customHeight="1" thickBot="1" x14ac:dyDescent="0.35">
      <c r="B27" s="61" t="s">
        <v>38</v>
      </c>
      <c r="C27" s="62" t="s">
        <v>8</v>
      </c>
      <c r="D27" s="63">
        <v>0</v>
      </c>
      <c r="E27" s="64">
        <v>45978</v>
      </c>
      <c r="F27" s="64">
        <v>45982</v>
      </c>
      <c r="G27" s="17"/>
      <c r="H27" s="17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4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1:64" ht="20.399999999999999" customHeight="1" thickBot="1" x14ac:dyDescent="0.35">
      <c r="B28" s="61" t="s">
        <v>35</v>
      </c>
      <c r="C28" s="62" t="s">
        <v>8</v>
      </c>
      <c r="D28" s="63">
        <v>0</v>
      </c>
      <c r="E28" s="64">
        <v>45981</v>
      </c>
      <c r="F28" s="64">
        <v>45985</v>
      </c>
      <c r="G28" s="17"/>
      <c r="H28" s="17">
        <f t="shared" si="6"/>
        <v>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1:64" ht="19.2" customHeight="1" thickBot="1" x14ac:dyDescent="0.35">
      <c r="B29" s="61" t="s">
        <v>36</v>
      </c>
      <c r="C29" s="62" t="s">
        <v>8</v>
      </c>
      <c r="D29" s="63">
        <v>0</v>
      </c>
      <c r="E29" s="64">
        <v>45986</v>
      </c>
      <c r="F29" s="64">
        <v>45989</v>
      </c>
      <c r="G29" s="17"/>
      <c r="H29" s="17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1:64" ht="21.6" customHeight="1" thickBot="1" x14ac:dyDescent="0.35">
      <c r="B30" s="61" t="s">
        <v>37</v>
      </c>
      <c r="C30" s="62" t="s">
        <v>8</v>
      </c>
      <c r="D30" s="63">
        <v>0</v>
      </c>
      <c r="E30" s="64">
        <v>45989</v>
      </c>
      <c r="F30" s="64" t="s">
        <v>39</v>
      </c>
      <c r="G30" s="17"/>
      <c r="H30" s="17" t="e">
        <f t="shared" si="6"/>
        <v>#VALUE!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7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30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23">
    <cfRule type="expression" dxfId="5" priority="30">
      <formula>AND(today&gt;=I$5,today&lt;I$5+1)</formula>
    </cfRule>
  </conditionalFormatting>
  <conditionalFormatting sqref="I7:BL23">
    <cfRule type="expression" dxfId="4" priority="28">
      <formula>AND(task_start&lt;=I$5,ROUNDDOWN((task_end-task_start+1)*task_progress,0)+task_start-1&gt;=I$5)</formula>
    </cfRule>
    <cfRule type="expression" dxfId="3" priority="29" stopIfTrue="1">
      <formula>AND(task_end&gt;=I$5,task_start&lt;I$5+1)</formula>
    </cfRule>
  </conditionalFormatting>
  <conditionalFormatting sqref="I24:BL30">
    <cfRule type="expression" dxfId="2" priority="3">
      <formula>AND(today&gt;=I$5,today&lt;I$5+1)</formula>
    </cfRule>
  </conditionalFormatting>
  <conditionalFormatting sqref="I24:BL30">
    <cfRule type="expression" dxfId="1" priority="1">
      <formula>AND(task_start&lt;=I$5,ROUNDDOWN((task_end-task_start+1)*task_progress,0)+task_start-1&gt;=I$5)</formula>
    </cfRule>
    <cfRule type="expression" dxfId="0" priority="2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PJT-1</vt:lpstr>
      <vt:lpstr>'PJT-1'!Print_Area</vt:lpstr>
      <vt:lpstr>'PJT-1'!Print_Titles</vt:lpstr>
      <vt:lpstr>'PJT-1'!task_end</vt:lpstr>
      <vt:lpstr>'PJT-1'!task_progress</vt:lpstr>
      <vt:lpstr>'PJT-1'!task_start</vt:lpstr>
      <vt:lpstr>'PJT-1'!today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Sricharan Rangarajan</cp:lastModifiedBy>
  <cp:lastPrinted>2019-04-24T14:39:40Z</cp:lastPrinted>
  <dcterms:created xsi:type="dcterms:W3CDTF">2017-01-09T18:01:51Z</dcterms:created>
  <dcterms:modified xsi:type="dcterms:W3CDTF">2025-07-25T04:02:41Z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