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12284/OneDrive - University of Bristol/My UoB documents/Documents/Research/DISCOVER/"/>
    </mc:Choice>
  </mc:AlternateContent>
  <xr:revisionPtr revIDLastSave="0" documentId="8_{16969C17-87B9-014A-83F9-79C0F551443D}" xr6:coauthVersionLast="45" xr6:coauthVersionMax="45" xr10:uidLastSave="{00000000-0000-0000-0000-000000000000}"/>
  <bookViews>
    <workbookView xWindow="0" yWindow="460" windowWidth="28800" windowHeight="16420" activeTab="1" xr2:uid="{634ADCF9-CC75-F64D-AD00-16BF02F232D4}"/>
  </bookViews>
  <sheets>
    <sheet name="ALL (66)" sheetId="1" r:id="rId1"/>
    <sheet name="Vaccinated (44)" sheetId="2" r:id="rId2"/>
    <sheet name="Controls (22)" sheetId="4" r:id="rId3"/>
    <sheet name="Immediate symptoms (44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I2" i="4"/>
  <c r="J2" i="4"/>
  <c r="I3" i="4"/>
  <c r="J3" i="4"/>
  <c r="I4" i="4"/>
  <c r="J4" i="4"/>
  <c r="I5" i="4"/>
  <c r="J5" i="4"/>
  <c r="I6" i="4"/>
  <c r="J6" i="4"/>
  <c r="I9" i="4"/>
  <c r="J9" i="4"/>
  <c r="I7" i="4"/>
  <c r="J7" i="4"/>
  <c r="I8" i="4"/>
  <c r="J8" i="4"/>
  <c r="I12" i="4"/>
  <c r="J12" i="4"/>
  <c r="I13" i="4"/>
  <c r="J13" i="4"/>
  <c r="I14" i="4"/>
  <c r="J14" i="4"/>
  <c r="I11" i="4"/>
  <c r="J11" i="4"/>
  <c r="I18" i="4"/>
  <c r="J18" i="4"/>
  <c r="I10" i="4"/>
  <c r="J10" i="4"/>
  <c r="I15" i="4"/>
  <c r="J15" i="4"/>
  <c r="I16" i="4"/>
  <c r="J16" i="4"/>
  <c r="I17" i="4"/>
  <c r="J17" i="4"/>
  <c r="H3" i="4"/>
  <c r="H4" i="4"/>
  <c r="H5" i="4"/>
  <c r="H6" i="4"/>
  <c r="H9" i="4"/>
  <c r="H7" i="4"/>
  <c r="H8" i="4"/>
  <c r="H12" i="4"/>
  <c r="H13" i="4"/>
  <c r="H14" i="4"/>
  <c r="H11" i="4"/>
  <c r="H18" i="4"/>
  <c r="H10" i="4"/>
  <c r="H15" i="4"/>
  <c r="H16" i="4"/>
  <c r="H17" i="4"/>
  <c r="H2" i="4"/>
  <c r="J3" i="2"/>
  <c r="J4" i="2"/>
  <c r="J5" i="2"/>
  <c r="J6" i="2"/>
  <c r="J9" i="2"/>
  <c r="J7" i="2"/>
  <c r="J8" i="2"/>
  <c r="J12" i="2"/>
  <c r="J13" i="2"/>
  <c r="J15" i="2"/>
  <c r="J11" i="2"/>
  <c r="J18" i="2"/>
  <c r="J10" i="2"/>
  <c r="J14" i="2"/>
  <c r="J16" i="2"/>
  <c r="J17" i="2"/>
  <c r="J2" i="2"/>
  <c r="I3" i="2"/>
  <c r="I4" i="2"/>
  <c r="I5" i="2"/>
  <c r="I6" i="2"/>
  <c r="I9" i="2"/>
  <c r="I7" i="2"/>
  <c r="I8" i="2"/>
  <c r="I12" i="2"/>
  <c r="I13" i="2"/>
  <c r="I15" i="2"/>
  <c r="I11" i="2"/>
  <c r="I18" i="2"/>
  <c r="I10" i="2"/>
  <c r="I14" i="2"/>
  <c r="I16" i="2"/>
  <c r="I17" i="2"/>
  <c r="H3" i="2"/>
  <c r="H4" i="2"/>
  <c r="H5" i="2"/>
  <c r="H6" i="2"/>
  <c r="H9" i="2"/>
  <c r="H7" i="2"/>
  <c r="H8" i="2"/>
  <c r="H12" i="2"/>
  <c r="H13" i="2"/>
  <c r="H15" i="2"/>
  <c r="H11" i="2"/>
  <c r="H18" i="2"/>
  <c r="H10" i="2"/>
  <c r="H14" i="2"/>
  <c r="H16" i="2"/>
  <c r="H17" i="2"/>
  <c r="H2" i="2"/>
  <c r="I2" i="2"/>
</calcChain>
</file>

<file path=xl/sharedStrings.xml><?xml version="1.0" encoding="utf-8"?>
<sst xmlns="http://schemas.openxmlformats.org/spreadsheetml/2006/main" count="82" uniqueCount="35">
  <si>
    <t>Fatigue</t>
  </si>
  <si>
    <t>Symptom</t>
  </si>
  <si>
    <t>prevaccination</t>
  </si>
  <si>
    <t>worsened</t>
  </si>
  <si>
    <t>unchanged</t>
  </si>
  <si>
    <t>Breathlessness</t>
  </si>
  <si>
    <t>Insomnia</t>
  </si>
  <si>
    <t>Brain Fog</t>
  </si>
  <si>
    <t>Muscle aches</t>
  </si>
  <si>
    <t>Cough</t>
  </si>
  <si>
    <t>Joint Pain</t>
  </si>
  <si>
    <t>Chest pain</t>
  </si>
  <si>
    <t>Diarrhoea</t>
  </si>
  <si>
    <t>Abdominal pain</t>
  </si>
  <si>
    <t>total patients</t>
  </si>
  <si>
    <t>Sputum</t>
  </si>
  <si>
    <t>Palpitations</t>
  </si>
  <si>
    <t>Blocked nose</t>
  </si>
  <si>
    <t>Sore throat</t>
  </si>
  <si>
    <t>Anosmia/Paranosmia</t>
  </si>
  <si>
    <t>Headache</t>
  </si>
  <si>
    <t>Nausea</t>
  </si>
  <si>
    <t>Any symptom</t>
  </si>
  <si>
    <t>improved/resolved</t>
  </si>
  <si>
    <t>worsened (%)</t>
  </si>
  <si>
    <t>unchanged (%)</t>
  </si>
  <si>
    <t>improved/resolved (%)</t>
  </si>
  <si>
    <t xml:space="preserve">8 month </t>
  </si>
  <si>
    <t>8 month</t>
  </si>
  <si>
    <t>Anosmia</t>
  </si>
  <si>
    <t>total (%)</t>
  </si>
  <si>
    <t>total vaccinated(%)</t>
  </si>
  <si>
    <t>Sore arm</t>
  </si>
  <si>
    <t>Fever</t>
  </si>
  <si>
    <t xml:space="preserve">Lethargy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</si>
</sst>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'Vaccinated (44)'!$H$1</c:f>
              <c:strCache>
                <c:ptCount val="1"/>
                <c:pt idx="0">
                  <c:v>worsened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(44)'!$H$2:$H$13</c:f>
              <c:numCache>
                <c:formatCode>General</c:formatCode>
                <c:ptCount val="12"/>
                <c:pt idx="0">
                  <c:v>4.5454545454545459</c:v>
                </c:pt>
                <c:pt idx="1">
                  <c:v>0</c:v>
                </c:pt>
                <c:pt idx="2">
                  <c:v>0</c:v>
                </c:pt>
                <c:pt idx="3">
                  <c:v>6.8181818181818175</c:v>
                </c:pt>
                <c:pt idx="4">
                  <c:v>4.5454545454545459</c:v>
                </c:pt>
                <c:pt idx="5">
                  <c:v>2.2727272727272729</c:v>
                </c:pt>
                <c:pt idx="6">
                  <c:v>0</c:v>
                </c:pt>
                <c:pt idx="7">
                  <c:v>2.2727272727272729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A-4612-8C6B-9A64CFE1BB64}"/>
            </c:ext>
          </c:extLst>
        </c:ser>
        <c:ser>
          <c:idx val="1"/>
          <c:order val="1"/>
          <c:tx>
            <c:strRef>
              <c:f>'Vaccinated (44)'!$I$1</c:f>
              <c:strCache>
                <c:ptCount val="1"/>
                <c:pt idx="0">
                  <c:v>unchanged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(44)'!$I$2:$I$13</c:f>
              <c:numCache>
                <c:formatCode>General</c:formatCode>
                <c:ptCount val="12"/>
                <c:pt idx="0">
                  <c:v>45.454545454545453</c:v>
                </c:pt>
                <c:pt idx="1">
                  <c:v>43.18181818181818</c:v>
                </c:pt>
                <c:pt idx="2">
                  <c:v>29.545454545454547</c:v>
                </c:pt>
                <c:pt idx="3">
                  <c:v>15.909090909090908</c:v>
                </c:pt>
                <c:pt idx="4">
                  <c:v>15.909090909090908</c:v>
                </c:pt>
                <c:pt idx="5">
                  <c:v>11.363636363636363</c:v>
                </c:pt>
                <c:pt idx="6">
                  <c:v>18.181818181818183</c:v>
                </c:pt>
                <c:pt idx="7">
                  <c:v>11.363636363636363</c:v>
                </c:pt>
                <c:pt idx="8">
                  <c:v>6.8181818181818175</c:v>
                </c:pt>
                <c:pt idx="9">
                  <c:v>9.0909090909090917</c:v>
                </c:pt>
                <c:pt idx="10">
                  <c:v>11.363636363636363</c:v>
                </c:pt>
                <c:pt idx="11">
                  <c:v>6.8181818181818175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A-4612-8C6B-9A64CFE1BB64}"/>
            </c:ext>
          </c:extLst>
        </c:ser>
        <c:ser>
          <c:idx val="2"/>
          <c:order val="2"/>
          <c:tx>
            <c:strRef>
              <c:f>'Vaccinated (44)'!$J$1</c:f>
              <c:strCache>
                <c:ptCount val="1"/>
                <c:pt idx="0">
                  <c:v>improved/resolved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(44)'!$J$2:$J$13</c:f>
              <c:numCache>
                <c:formatCode>General</c:formatCode>
                <c:ptCount val="12"/>
                <c:pt idx="0">
                  <c:v>11.363636363636363</c:v>
                </c:pt>
                <c:pt idx="1">
                  <c:v>6.8181818181818175</c:v>
                </c:pt>
                <c:pt idx="2">
                  <c:v>13.636363636363635</c:v>
                </c:pt>
                <c:pt idx="3">
                  <c:v>9.0909090909090917</c:v>
                </c:pt>
                <c:pt idx="4">
                  <c:v>4.5454545454545459</c:v>
                </c:pt>
                <c:pt idx="5">
                  <c:v>4.5454545454545459</c:v>
                </c:pt>
                <c:pt idx="6">
                  <c:v>0</c:v>
                </c:pt>
                <c:pt idx="7">
                  <c:v>2.2727272727272729</c:v>
                </c:pt>
                <c:pt idx="8">
                  <c:v>6.8181818181818175</c:v>
                </c:pt>
                <c:pt idx="9">
                  <c:v>4.5454545454545459</c:v>
                </c:pt>
                <c:pt idx="10">
                  <c:v>0</c:v>
                </c:pt>
                <c:pt idx="1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A-4612-8C6B-9A64CFE1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731872"/>
        <c:axId val="389730888"/>
      </c:barChart>
      <c:catAx>
        <c:axId val="38973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0888"/>
        <c:crosses val="autoZero"/>
        <c:auto val="1"/>
        <c:lblAlgn val="r"/>
        <c:lblOffset val="100"/>
        <c:noMultiLvlLbl val="0"/>
      </c:catAx>
      <c:valAx>
        <c:axId val="3897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'Controls (22)'!$H$1</c:f>
              <c:strCache>
                <c:ptCount val="1"/>
                <c:pt idx="0">
                  <c:v>worsened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Anosmia/Paranosmia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(22)'!$H$2:$H$13</c:f>
              <c:numCache>
                <c:formatCode>General</c:formatCode>
                <c:ptCount val="12"/>
                <c:pt idx="0">
                  <c:v>4.5454545454545459</c:v>
                </c:pt>
                <c:pt idx="1">
                  <c:v>9.0909090909090917</c:v>
                </c:pt>
                <c:pt idx="2">
                  <c:v>4.5454545454545459</c:v>
                </c:pt>
                <c:pt idx="3">
                  <c:v>4.5454545454545459</c:v>
                </c:pt>
                <c:pt idx="4">
                  <c:v>4.5454545454545459</c:v>
                </c:pt>
                <c:pt idx="5">
                  <c:v>9.0909090909090917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0</c:v>
                </c:pt>
                <c:pt idx="9">
                  <c:v>0</c:v>
                </c:pt>
                <c:pt idx="10">
                  <c:v>4.5454545454545459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C54-8CFC-43D16B547006}"/>
            </c:ext>
          </c:extLst>
        </c:ser>
        <c:ser>
          <c:idx val="1"/>
          <c:order val="1"/>
          <c:tx>
            <c:strRef>
              <c:f>'Controls (22)'!$I$1</c:f>
              <c:strCache>
                <c:ptCount val="1"/>
                <c:pt idx="0">
                  <c:v>unchanged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Anosmia/Paranosmia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(22)'!$I$2:$I$13</c:f>
              <c:numCache>
                <c:formatCode>General</c:formatCode>
                <c:ptCount val="12"/>
                <c:pt idx="0">
                  <c:v>40.909090909090914</c:v>
                </c:pt>
                <c:pt idx="1">
                  <c:v>40.909090909090914</c:v>
                </c:pt>
                <c:pt idx="2">
                  <c:v>27.27272727272727</c:v>
                </c:pt>
                <c:pt idx="3">
                  <c:v>18.181818181818183</c:v>
                </c:pt>
                <c:pt idx="4">
                  <c:v>13.636363636363635</c:v>
                </c:pt>
                <c:pt idx="5">
                  <c:v>13.636363636363635</c:v>
                </c:pt>
                <c:pt idx="6">
                  <c:v>22.727272727272727</c:v>
                </c:pt>
                <c:pt idx="7">
                  <c:v>18.181818181818183</c:v>
                </c:pt>
                <c:pt idx="8">
                  <c:v>18.181818181818183</c:v>
                </c:pt>
                <c:pt idx="9">
                  <c:v>9.0909090909090917</c:v>
                </c:pt>
                <c:pt idx="10">
                  <c:v>13.636363636363635</c:v>
                </c:pt>
                <c:pt idx="11">
                  <c:v>13.636363636363635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C54-8CFC-43D16B547006}"/>
            </c:ext>
          </c:extLst>
        </c:ser>
        <c:ser>
          <c:idx val="2"/>
          <c:order val="2"/>
          <c:tx>
            <c:strRef>
              <c:f>'Controls (22)'!$J$1</c:f>
              <c:strCache>
                <c:ptCount val="1"/>
                <c:pt idx="0">
                  <c:v>improved/resolved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Anosmia/Paranosmia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(22)'!$J$2:$J$13</c:f>
              <c:numCache>
                <c:formatCode>General</c:formatCode>
                <c:ptCount val="12"/>
                <c:pt idx="0">
                  <c:v>13.636363636363635</c:v>
                </c:pt>
                <c:pt idx="1">
                  <c:v>0</c:v>
                </c:pt>
                <c:pt idx="2">
                  <c:v>9.0909090909090917</c:v>
                </c:pt>
                <c:pt idx="3">
                  <c:v>4.5454545454545459</c:v>
                </c:pt>
                <c:pt idx="4">
                  <c:v>4.5454545454545459</c:v>
                </c:pt>
                <c:pt idx="5">
                  <c:v>0</c:v>
                </c:pt>
                <c:pt idx="6">
                  <c:v>0</c:v>
                </c:pt>
                <c:pt idx="7">
                  <c:v>4.5454545454545459</c:v>
                </c:pt>
                <c:pt idx="8">
                  <c:v>0</c:v>
                </c:pt>
                <c:pt idx="9">
                  <c:v>13.636363636363635</c:v>
                </c:pt>
                <c:pt idx="10">
                  <c:v>4.5454545454545459</c:v>
                </c:pt>
                <c:pt idx="1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C-4C54-8CFC-43D16B54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453488"/>
        <c:axId val="1271453160"/>
      </c:barChart>
      <c:catAx>
        <c:axId val="12714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53160"/>
        <c:crosses val="autoZero"/>
        <c:auto val="1"/>
        <c:lblAlgn val="ctr"/>
        <c:lblOffset val="100"/>
        <c:noMultiLvlLbl val="0"/>
      </c:catAx>
      <c:valAx>
        <c:axId val="12714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349827</xdr:colOff>
      <xdr:row>20</xdr:row>
      <xdr:rowOff>95250</xdr:rowOff>
    </xdr:from>
    <xdr:to>
      <xdr:col>8</xdr:col>
      <xdr:colOff>133349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DD1D2-2BED-4529-AB7E-EDF3AE77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20</xdr:row>
      <xdr:rowOff>127000</xdr:rowOff>
    </xdr:from>
    <xdr:to>
      <xdr:col>5</xdr:col>
      <xdr:colOff>965199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476D4-B0E6-4A38-82DC-0180D92F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B60A-40BB-6249-A9F6-A41F2B6F206F}">
  <dimension ref="A1:D19"/>
  <sheetViews>
    <sheetView workbookViewId="0">
      <selection activeCell="F25" sqref="F25"/>
    </sheetView>
  </sheetViews>
  <sheetFormatPr baseColWidth="10" defaultColWidth="11" defaultRowHeight="16" x14ac:dyDescent="0.2"/>
  <cols>
    <col min="1" max="1" width="18.83203125" customWidth="1"/>
    <col min="2" max="2" width="19" customWidth="1"/>
    <col min="4" max="4" width="13" customWidth="1"/>
  </cols>
  <sheetData>
    <row r="1" spans="1:4" x14ac:dyDescent="0.2">
      <c r="A1" t="s">
        <v>1</v>
      </c>
      <c r="B1" t="s">
        <v>2</v>
      </c>
      <c r="C1" t="s">
        <v>14</v>
      </c>
      <c r="D1" t="s">
        <v>30</v>
      </c>
    </row>
    <row r="2" spans="1:4" x14ac:dyDescent="0.2">
      <c r="A2" t="s">
        <v>0</v>
      </c>
      <c r="B2">
        <v>40</v>
      </c>
      <c r="C2">
        <v>66</v>
      </c>
      <c r="D2">
        <f t="shared" ref="D2:D19" si="0">(B2/C2)*100</f>
        <v>60.606060606060609</v>
      </c>
    </row>
    <row r="3" spans="1:4" x14ac:dyDescent="0.2">
      <c r="A3" t="s">
        <v>5</v>
      </c>
      <c r="B3">
        <v>33</v>
      </c>
      <c r="C3">
        <v>66</v>
      </c>
      <c r="D3">
        <f t="shared" si="0"/>
        <v>50</v>
      </c>
    </row>
    <row r="4" spans="1:4" x14ac:dyDescent="0.2">
      <c r="A4" t="s">
        <v>6</v>
      </c>
      <c r="B4">
        <v>25</v>
      </c>
      <c r="C4">
        <v>66</v>
      </c>
      <c r="D4">
        <f t="shared" si="0"/>
        <v>37.878787878787875</v>
      </c>
    </row>
    <row r="5" spans="1:4" x14ac:dyDescent="0.2">
      <c r="A5" t="s">
        <v>7</v>
      </c>
      <c r="B5">
        <v>19</v>
      </c>
      <c r="C5">
        <v>66</v>
      </c>
      <c r="D5">
        <f t="shared" si="0"/>
        <v>28.787878787878789</v>
      </c>
    </row>
    <row r="6" spans="1:4" x14ac:dyDescent="0.2">
      <c r="A6" t="s">
        <v>8</v>
      </c>
      <c r="B6">
        <v>16</v>
      </c>
      <c r="C6">
        <v>66</v>
      </c>
      <c r="D6">
        <f t="shared" si="0"/>
        <v>24.242424242424242</v>
      </c>
    </row>
    <row r="7" spans="1:4" x14ac:dyDescent="0.2">
      <c r="A7" t="s">
        <v>9</v>
      </c>
      <c r="B7">
        <v>13</v>
      </c>
      <c r="C7">
        <v>66</v>
      </c>
      <c r="D7">
        <f t="shared" si="0"/>
        <v>19.696969696969695</v>
      </c>
    </row>
    <row r="8" spans="1:4" x14ac:dyDescent="0.2">
      <c r="A8" t="s">
        <v>10</v>
      </c>
      <c r="B8">
        <v>13</v>
      </c>
      <c r="C8">
        <v>66</v>
      </c>
      <c r="D8">
        <f t="shared" si="0"/>
        <v>19.696969696969695</v>
      </c>
    </row>
    <row r="9" spans="1:4" x14ac:dyDescent="0.2">
      <c r="A9" t="s">
        <v>19</v>
      </c>
      <c r="B9">
        <v>14</v>
      </c>
      <c r="C9">
        <v>66</v>
      </c>
      <c r="D9">
        <f t="shared" si="0"/>
        <v>21.212121212121211</v>
      </c>
    </row>
    <row r="10" spans="1:4" x14ac:dyDescent="0.2">
      <c r="A10" t="s">
        <v>11</v>
      </c>
      <c r="B10">
        <v>10</v>
      </c>
      <c r="C10">
        <v>66</v>
      </c>
      <c r="D10">
        <f t="shared" si="0"/>
        <v>15.151515151515152</v>
      </c>
    </row>
    <row r="11" spans="1:4" ht="17" customHeight="1" x14ac:dyDescent="0.2">
      <c r="A11" t="s">
        <v>12</v>
      </c>
      <c r="B11">
        <v>9</v>
      </c>
      <c r="C11">
        <v>66</v>
      </c>
      <c r="D11">
        <f t="shared" si="0"/>
        <v>13.636363636363635</v>
      </c>
    </row>
    <row r="12" spans="1:4" x14ac:dyDescent="0.2">
      <c r="A12" t="s">
        <v>13</v>
      </c>
      <c r="B12">
        <v>7</v>
      </c>
      <c r="C12">
        <v>66</v>
      </c>
      <c r="D12">
        <f t="shared" si="0"/>
        <v>10.606060606060606</v>
      </c>
    </row>
    <row r="13" spans="1:4" x14ac:dyDescent="0.2">
      <c r="A13" t="s">
        <v>20</v>
      </c>
      <c r="B13">
        <v>11</v>
      </c>
      <c r="C13">
        <v>66</v>
      </c>
      <c r="D13">
        <f t="shared" si="0"/>
        <v>16.666666666666664</v>
      </c>
    </row>
    <row r="14" spans="1:4" x14ac:dyDescent="0.2">
      <c r="A14" t="s">
        <v>17</v>
      </c>
      <c r="B14">
        <v>11</v>
      </c>
      <c r="C14">
        <v>66</v>
      </c>
      <c r="D14">
        <f t="shared" si="0"/>
        <v>16.666666666666664</v>
      </c>
    </row>
    <row r="15" spans="1:4" x14ac:dyDescent="0.2">
      <c r="A15" t="s">
        <v>16</v>
      </c>
      <c r="B15">
        <v>10</v>
      </c>
      <c r="C15">
        <v>66</v>
      </c>
      <c r="D15">
        <f t="shared" si="0"/>
        <v>15.151515151515152</v>
      </c>
    </row>
    <row r="16" spans="1:4" x14ac:dyDescent="0.2">
      <c r="A16" t="s">
        <v>15</v>
      </c>
      <c r="B16">
        <v>7</v>
      </c>
      <c r="C16">
        <v>66</v>
      </c>
      <c r="D16">
        <f t="shared" si="0"/>
        <v>10.606060606060606</v>
      </c>
    </row>
    <row r="17" spans="1:4" x14ac:dyDescent="0.2">
      <c r="A17" t="s">
        <v>18</v>
      </c>
      <c r="B17">
        <v>5</v>
      </c>
      <c r="C17">
        <v>66</v>
      </c>
      <c r="D17">
        <f t="shared" si="0"/>
        <v>7.5757575757575761</v>
      </c>
    </row>
    <row r="18" spans="1:4" x14ac:dyDescent="0.2">
      <c r="A18" t="s">
        <v>21</v>
      </c>
      <c r="B18">
        <v>4</v>
      </c>
      <c r="C18">
        <v>66</v>
      </c>
      <c r="D18">
        <f t="shared" si="0"/>
        <v>6.0606060606060606</v>
      </c>
    </row>
    <row r="19" spans="1:4" x14ac:dyDescent="0.2">
      <c r="A19" t="s">
        <v>22</v>
      </c>
      <c r="B19">
        <v>54</v>
      </c>
      <c r="C19">
        <v>66</v>
      </c>
      <c r="D19">
        <f t="shared" si="0"/>
        <v>81.818181818181827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5D04-4EEC-CD41-9591-CAB5B0BAAACF}">
  <dimension ref="A1:J19"/>
  <sheetViews>
    <sheetView tabSelected="1" zoomScale="110" zoomScaleNormal="110" workbookViewId="0">
      <selection activeCell="L25" sqref="L25"/>
    </sheetView>
  </sheetViews>
  <sheetFormatPr baseColWidth="10" defaultColWidth="11" defaultRowHeight="16" x14ac:dyDescent="0.2"/>
  <cols>
    <col min="1" max="1" width="18.83203125" style="1" customWidth="1"/>
    <col min="2" max="2" width="11.5" style="1" customWidth="1"/>
    <col min="3" max="3" width="13.83203125" style="1" customWidth="1"/>
    <col min="4" max="4" width="18.83203125" style="1" customWidth="1"/>
    <col min="5" max="5" width="15.1640625" style="1" customWidth="1"/>
    <col min="6" max="6" width="14.6640625" style="1" customWidth="1"/>
    <col min="7" max="7" width="17.33203125" style="1" customWidth="1"/>
    <col min="8" max="8" width="16.6640625" style="1" customWidth="1"/>
    <col min="9" max="9" width="15.5" style="1" customWidth="1"/>
    <col min="10" max="10" width="19.83203125" style="1" customWidth="1"/>
    <col min="11" max="16384" width="11" style="1"/>
  </cols>
  <sheetData>
    <row r="1" spans="1:10" s="6" customFormat="1" x14ac:dyDescent="0.2">
      <c r="A1" s="6" t="s">
        <v>1</v>
      </c>
      <c r="B1" s="6" t="s">
        <v>3</v>
      </c>
      <c r="C1" s="6" t="s">
        <v>4</v>
      </c>
      <c r="D1" s="6" t="s">
        <v>23</v>
      </c>
      <c r="E1" s="6" t="s">
        <v>14</v>
      </c>
      <c r="F1" s="6" t="s">
        <v>28</v>
      </c>
      <c r="G1" s="6" t="s">
        <v>31</v>
      </c>
      <c r="H1" s="6" t="s">
        <v>24</v>
      </c>
      <c r="I1" s="6" t="s">
        <v>25</v>
      </c>
      <c r="J1" s="6" t="s">
        <v>26</v>
      </c>
    </row>
    <row r="2" spans="1:10" x14ac:dyDescent="0.2">
      <c r="A2" s="1" t="s">
        <v>0</v>
      </c>
      <c r="B2" s="1">
        <v>2</v>
      </c>
      <c r="C2" s="1">
        <v>20</v>
      </c>
      <c r="D2" s="1">
        <v>5</v>
      </c>
      <c r="E2" s="1">
        <v>44</v>
      </c>
      <c r="F2" s="1">
        <v>27</v>
      </c>
      <c r="G2" s="1">
        <f>(F2/E2)*100</f>
        <v>61.363636363636367</v>
      </c>
      <c r="H2" s="1">
        <f>((B2/44)*100)</f>
        <v>4.5454545454545459</v>
      </c>
      <c r="I2" s="1">
        <f>(C2/44)*100</f>
        <v>45.454545454545453</v>
      </c>
      <c r="J2" s="1">
        <f>(D2/44)*100</f>
        <v>11.363636363636363</v>
      </c>
    </row>
    <row r="3" spans="1:10" x14ac:dyDescent="0.2">
      <c r="A3" s="1" t="s">
        <v>5</v>
      </c>
      <c r="B3" s="1">
        <v>0</v>
      </c>
      <c r="C3" s="1">
        <v>19</v>
      </c>
      <c r="D3" s="1">
        <v>3</v>
      </c>
      <c r="E3" s="1">
        <v>44</v>
      </c>
      <c r="F3" s="1">
        <v>22</v>
      </c>
      <c r="G3" s="1">
        <f t="shared" ref="G3:G19" si="0">(F3/E3)*100</f>
        <v>50</v>
      </c>
      <c r="H3" s="1">
        <f t="shared" ref="H3:H15" si="1">((B3/44)*100)</f>
        <v>0</v>
      </c>
      <c r="I3" s="1">
        <f t="shared" ref="I3:I15" si="2">(C3/44)*100</f>
        <v>43.18181818181818</v>
      </c>
      <c r="J3" s="1">
        <f t="shared" ref="J3:J15" si="3">(D3/44)*100</f>
        <v>6.8181818181818175</v>
      </c>
    </row>
    <row r="4" spans="1:10" x14ac:dyDescent="0.2">
      <c r="A4" s="1" t="s">
        <v>6</v>
      </c>
      <c r="B4" s="1">
        <v>0</v>
      </c>
      <c r="C4" s="1">
        <v>13</v>
      </c>
      <c r="D4" s="1">
        <v>6</v>
      </c>
      <c r="E4" s="1">
        <v>44</v>
      </c>
      <c r="F4" s="1">
        <v>19</v>
      </c>
      <c r="G4" s="1">
        <f t="shared" si="0"/>
        <v>43.18181818181818</v>
      </c>
      <c r="H4" s="1">
        <f t="shared" si="1"/>
        <v>0</v>
      </c>
      <c r="I4" s="1">
        <f t="shared" si="2"/>
        <v>29.545454545454547</v>
      </c>
      <c r="J4" s="1">
        <f t="shared" si="3"/>
        <v>13.636363636363635</v>
      </c>
    </row>
    <row r="5" spans="1:10" x14ac:dyDescent="0.2">
      <c r="A5" s="1" t="s">
        <v>7</v>
      </c>
      <c r="B5" s="1">
        <v>3</v>
      </c>
      <c r="C5" s="1">
        <v>7</v>
      </c>
      <c r="D5" s="1">
        <v>4</v>
      </c>
      <c r="E5" s="1">
        <v>44</v>
      </c>
      <c r="F5" s="1">
        <v>14</v>
      </c>
      <c r="G5" s="1">
        <f t="shared" si="0"/>
        <v>31.818181818181817</v>
      </c>
      <c r="H5" s="1">
        <f t="shared" si="1"/>
        <v>6.8181818181818175</v>
      </c>
      <c r="I5" s="1">
        <f t="shared" si="2"/>
        <v>15.909090909090908</v>
      </c>
      <c r="J5" s="1">
        <f t="shared" si="3"/>
        <v>9.0909090909090917</v>
      </c>
    </row>
    <row r="6" spans="1:10" x14ac:dyDescent="0.2">
      <c r="A6" s="1" t="s">
        <v>8</v>
      </c>
      <c r="B6" s="1">
        <v>2</v>
      </c>
      <c r="C6" s="1">
        <v>7</v>
      </c>
      <c r="D6" s="1">
        <v>2</v>
      </c>
      <c r="E6" s="1">
        <v>44</v>
      </c>
      <c r="F6" s="1">
        <v>11</v>
      </c>
      <c r="G6" s="1">
        <f t="shared" si="0"/>
        <v>25</v>
      </c>
      <c r="H6" s="1">
        <f t="shared" si="1"/>
        <v>4.5454545454545459</v>
      </c>
      <c r="I6" s="1">
        <f t="shared" si="2"/>
        <v>15.909090909090908</v>
      </c>
      <c r="J6" s="1">
        <f t="shared" si="3"/>
        <v>4.5454545454545459</v>
      </c>
    </row>
    <row r="7" spans="1:10" x14ac:dyDescent="0.2">
      <c r="A7" s="1" t="s">
        <v>10</v>
      </c>
      <c r="B7" s="1">
        <v>1</v>
      </c>
      <c r="C7" s="1">
        <v>5</v>
      </c>
      <c r="D7" s="1">
        <v>2</v>
      </c>
      <c r="E7" s="1">
        <v>44</v>
      </c>
      <c r="F7" s="1">
        <v>8</v>
      </c>
      <c r="G7" s="1">
        <f t="shared" si="0"/>
        <v>18.181818181818183</v>
      </c>
      <c r="H7" s="1">
        <f>((B7/44)*100)</f>
        <v>2.2727272727272729</v>
      </c>
      <c r="I7" s="1">
        <f>(C7/44)*100</f>
        <v>11.363636363636363</v>
      </c>
      <c r="J7" s="1">
        <f>(D7/44)*100</f>
        <v>4.5454545454545459</v>
      </c>
    </row>
    <row r="8" spans="1:10" x14ac:dyDescent="0.2">
      <c r="A8" s="1" t="s">
        <v>29</v>
      </c>
      <c r="B8" s="1">
        <v>0</v>
      </c>
      <c r="C8" s="1">
        <v>8</v>
      </c>
      <c r="D8" s="1">
        <v>0</v>
      </c>
      <c r="E8" s="1">
        <v>44</v>
      </c>
      <c r="F8" s="1">
        <v>8</v>
      </c>
      <c r="G8" s="1">
        <f t="shared" si="0"/>
        <v>18.181818181818183</v>
      </c>
      <c r="H8" s="1">
        <f>((B8/44)*100)</f>
        <v>0</v>
      </c>
      <c r="I8" s="1">
        <f>(C8/44)*100</f>
        <v>18.181818181818183</v>
      </c>
      <c r="J8" s="1">
        <f>(D8/44)*100</f>
        <v>0</v>
      </c>
    </row>
    <row r="9" spans="1:10" x14ac:dyDescent="0.2">
      <c r="A9" s="1" t="s">
        <v>9</v>
      </c>
      <c r="B9" s="1">
        <v>1</v>
      </c>
      <c r="C9" s="1">
        <v>5</v>
      </c>
      <c r="D9" s="1">
        <v>1</v>
      </c>
      <c r="E9" s="1">
        <v>44</v>
      </c>
      <c r="F9" s="1">
        <v>7</v>
      </c>
      <c r="G9" s="1">
        <f t="shared" si="0"/>
        <v>15.909090909090908</v>
      </c>
      <c r="H9" s="1">
        <f t="shared" si="1"/>
        <v>2.2727272727272729</v>
      </c>
      <c r="I9" s="1">
        <f t="shared" si="2"/>
        <v>11.363636363636363</v>
      </c>
      <c r="J9" s="1">
        <f t="shared" si="3"/>
        <v>2.2727272727272729</v>
      </c>
    </row>
    <row r="10" spans="1:10" x14ac:dyDescent="0.2">
      <c r="A10" s="1" t="s">
        <v>16</v>
      </c>
      <c r="B10" s="1">
        <v>0</v>
      </c>
      <c r="C10" s="1">
        <v>3</v>
      </c>
      <c r="D10" s="1">
        <v>3</v>
      </c>
      <c r="E10" s="1">
        <v>44</v>
      </c>
      <c r="F10" s="1">
        <v>6</v>
      </c>
      <c r="G10" s="1">
        <f t="shared" si="0"/>
        <v>13.636363636363635</v>
      </c>
      <c r="H10" s="1">
        <f>((B10/44)*100)</f>
        <v>0</v>
      </c>
      <c r="I10" s="1">
        <f>(C10/44)*100</f>
        <v>6.8181818181818175</v>
      </c>
      <c r="J10" s="1">
        <f>(D10/44)*100</f>
        <v>6.8181818181818175</v>
      </c>
    </row>
    <row r="11" spans="1:10" x14ac:dyDescent="0.2">
      <c r="A11" s="1" t="s">
        <v>20</v>
      </c>
      <c r="B11" s="1">
        <v>0</v>
      </c>
      <c r="C11" s="1">
        <v>4</v>
      </c>
      <c r="D11" s="1">
        <v>2</v>
      </c>
      <c r="E11" s="1">
        <v>44</v>
      </c>
      <c r="F11" s="1">
        <v>6</v>
      </c>
      <c r="G11" s="1">
        <f t="shared" si="0"/>
        <v>13.636363636363635</v>
      </c>
      <c r="H11" s="1">
        <f>((B11/44)*100)</f>
        <v>0</v>
      </c>
      <c r="I11" s="1">
        <f>(C11/44)*100</f>
        <v>9.0909090909090917</v>
      </c>
      <c r="J11" s="1">
        <f>(D11/44)*100</f>
        <v>4.5454545454545459</v>
      </c>
    </row>
    <row r="12" spans="1:10" x14ac:dyDescent="0.2">
      <c r="A12" s="1" t="s">
        <v>11</v>
      </c>
      <c r="B12" s="1">
        <v>0</v>
      </c>
      <c r="C12" s="1">
        <v>5</v>
      </c>
      <c r="D12" s="1">
        <v>0</v>
      </c>
      <c r="E12" s="1">
        <v>44</v>
      </c>
      <c r="F12" s="1">
        <v>5</v>
      </c>
      <c r="G12" s="1">
        <f t="shared" si="0"/>
        <v>11.363636363636363</v>
      </c>
      <c r="H12" s="1">
        <f t="shared" si="1"/>
        <v>0</v>
      </c>
      <c r="I12" s="1">
        <f t="shared" si="2"/>
        <v>11.363636363636363</v>
      </c>
      <c r="J12" s="1">
        <f t="shared" si="3"/>
        <v>0</v>
      </c>
    </row>
    <row r="13" spans="1:10" ht="17" customHeight="1" x14ac:dyDescent="0.2">
      <c r="A13" s="1" t="s">
        <v>12</v>
      </c>
      <c r="B13" s="1">
        <v>0</v>
      </c>
      <c r="C13" s="1">
        <v>3</v>
      </c>
      <c r="D13" s="1">
        <v>2</v>
      </c>
      <c r="E13" s="1">
        <v>44</v>
      </c>
      <c r="F13" s="1">
        <v>5</v>
      </c>
      <c r="G13" s="1">
        <f t="shared" si="0"/>
        <v>11.363636363636363</v>
      </c>
      <c r="H13" s="1">
        <f t="shared" si="1"/>
        <v>0</v>
      </c>
      <c r="I13" s="1">
        <f t="shared" si="2"/>
        <v>6.8181818181818175</v>
      </c>
      <c r="J13" s="1">
        <f t="shared" si="3"/>
        <v>4.5454545454545459</v>
      </c>
    </row>
    <row r="14" spans="1:10" x14ac:dyDescent="0.2">
      <c r="A14" s="1" t="s">
        <v>15</v>
      </c>
      <c r="B14" s="1">
        <v>0</v>
      </c>
      <c r="C14" s="1">
        <v>3</v>
      </c>
      <c r="D14" s="1">
        <v>1</v>
      </c>
      <c r="E14" s="1">
        <v>44</v>
      </c>
      <c r="F14" s="1">
        <v>4</v>
      </c>
      <c r="G14" s="1">
        <f t="shared" si="0"/>
        <v>9.0909090909090917</v>
      </c>
      <c r="H14" s="1">
        <f>((B14/44)*100)</f>
        <v>0</v>
      </c>
      <c r="I14" s="1">
        <f>(C14/44)*100</f>
        <v>6.8181818181818175</v>
      </c>
      <c r="J14" s="1">
        <f>(D14/44)*100</f>
        <v>2.2727272727272729</v>
      </c>
    </row>
    <row r="15" spans="1:10" x14ac:dyDescent="0.2">
      <c r="A15" s="1" t="s">
        <v>13</v>
      </c>
      <c r="B15" s="1">
        <v>0</v>
      </c>
      <c r="C15" s="1">
        <v>2</v>
      </c>
      <c r="D15" s="1">
        <v>1</v>
      </c>
      <c r="E15" s="1">
        <v>44</v>
      </c>
      <c r="F15" s="1">
        <v>3</v>
      </c>
      <c r="G15" s="1">
        <f t="shared" si="0"/>
        <v>6.8181818181818175</v>
      </c>
      <c r="H15" s="1">
        <f t="shared" si="1"/>
        <v>0</v>
      </c>
      <c r="I15" s="1">
        <f t="shared" si="2"/>
        <v>4.5454545454545459</v>
      </c>
      <c r="J15" s="1">
        <f t="shared" si="3"/>
        <v>2.2727272727272729</v>
      </c>
    </row>
    <row r="16" spans="1:10" x14ac:dyDescent="0.2">
      <c r="A16" s="1" t="s">
        <v>18</v>
      </c>
      <c r="B16" s="1">
        <v>0</v>
      </c>
      <c r="C16" s="1">
        <v>0</v>
      </c>
      <c r="D16" s="1">
        <v>3</v>
      </c>
      <c r="E16" s="1">
        <v>44</v>
      </c>
      <c r="F16" s="1">
        <v>3</v>
      </c>
      <c r="G16" s="1">
        <f t="shared" si="0"/>
        <v>6.8181818181818175</v>
      </c>
      <c r="H16" s="1">
        <f>((B16/44)*100)</f>
        <v>0</v>
      </c>
      <c r="I16" s="1">
        <f t="shared" ref="I16:J18" si="4">(C16/44)*100</f>
        <v>0</v>
      </c>
      <c r="J16" s="1">
        <f t="shared" si="4"/>
        <v>6.8181818181818175</v>
      </c>
    </row>
    <row r="17" spans="1:10" x14ac:dyDescent="0.2">
      <c r="A17" s="1" t="s">
        <v>21</v>
      </c>
      <c r="B17" s="1">
        <v>0</v>
      </c>
      <c r="C17" s="1">
        <v>1</v>
      </c>
      <c r="D17" s="1">
        <v>1</v>
      </c>
      <c r="E17" s="1">
        <v>44</v>
      </c>
      <c r="F17" s="1">
        <v>3</v>
      </c>
      <c r="G17" s="1">
        <f t="shared" si="0"/>
        <v>6.8181818181818175</v>
      </c>
      <c r="H17" s="1">
        <f>((B17/44)*100)</f>
        <v>0</v>
      </c>
      <c r="I17" s="1">
        <f t="shared" si="4"/>
        <v>2.2727272727272729</v>
      </c>
      <c r="J17" s="1">
        <f t="shared" si="4"/>
        <v>2.2727272727272729</v>
      </c>
    </row>
    <row r="18" spans="1:10" s="3" customFormat="1" x14ac:dyDescent="0.2">
      <c r="A18" s="3" t="s">
        <v>17</v>
      </c>
      <c r="B18" s="3">
        <v>0</v>
      </c>
      <c r="C18" s="3">
        <v>8</v>
      </c>
      <c r="D18" s="3">
        <v>1</v>
      </c>
      <c r="E18" s="1">
        <v>44</v>
      </c>
      <c r="F18" s="3">
        <v>9</v>
      </c>
      <c r="G18" s="1">
        <f t="shared" si="0"/>
        <v>20.454545454545457</v>
      </c>
      <c r="H18" s="3">
        <f>((B18/44)*100)</f>
        <v>0</v>
      </c>
      <c r="I18" s="3">
        <f t="shared" si="4"/>
        <v>18.181818181818183</v>
      </c>
      <c r="J18" s="3">
        <f t="shared" si="4"/>
        <v>2.2727272727272729</v>
      </c>
    </row>
    <row r="19" spans="1:10" x14ac:dyDescent="0.2">
      <c r="A19" s="1" t="s">
        <v>22</v>
      </c>
      <c r="E19" s="1">
        <v>44</v>
      </c>
      <c r="F19" s="1">
        <v>36</v>
      </c>
      <c r="G19" s="1">
        <f t="shared" si="0"/>
        <v>81.818181818181827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AE5F-7161-4D66-B1DA-7E6CD074D331}">
  <dimension ref="A1:J1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20.6640625" customWidth="1"/>
    <col min="2" max="2" width="12.6640625" customWidth="1"/>
    <col min="3" max="3" width="13.1640625" customWidth="1"/>
    <col min="4" max="4" width="17" customWidth="1"/>
    <col min="5" max="5" width="15.5" customWidth="1"/>
    <col min="6" max="6" width="19.6640625" customWidth="1"/>
    <col min="8" max="8" width="12.1640625" customWidth="1"/>
    <col min="9" max="9" width="13.33203125" customWidth="1"/>
    <col min="10" max="10" width="14" customWidth="1"/>
  </cols>
  <sheetData>
    <row r="1" spans="1:10" x14ac:dyDescent="0.2">
      <c r="A1" s="1" t="s">
        <v>1</v>
      </c>
      <c r="B1" s="1" t="s">
        <v>27</v>
      </c>
      <c r="C1" s="1" t="s">
        <v>3</v>
      </c>
      <c r="D1" s="1" t="s">
        <v>4</v>
      </c>
      <c r="E1" s="1" t="s">
        <v>23</v>
      </c>
      <c r="F1" s="1" t="s">
        <v>14</v>
      </c>
      <c r="H1" s="1" t="s">
        <v>24</v>
      </c>
      <c r="I1" s="1" t="s">
        <v>25</v>
      </c>
      <c r="J1" s="1" t="s">
        <v>26</v>
      </c>
    </row>
    <row r="2" spans="1:10" x14ac:dyDescent="0.2">
      <c r="A2" s="1" t="s">
        <v>0</v>
      </c>
      <c r="B2" s="1">
        <v>13</v>
      </c>
      <c r="C2">
        <v>1</v>
      </c>
      <c r="D2" s="1">
        <v>9</v>
      </c>
      <c r="E2" s="1">
        <v>3</v>
      </c>
      <c r="F2" s="1">
        <v>22</v>
      </c>
      <c r="H2">
        <f>(C2/22)*100</f>
        <v>4.5454545454545459</v>
      </c>
      <c r="I2">
        <f t="shared" ref="I2:J16" si="0">(D2/22)*100</f>
        <v>40.909090909090914</v>
      </c>
      <c r="J2">
        <f t="shared" si="0"/>
        <v>13.636363636363635</v>
      </c>
    </row>
    <row r="3" spans="1:10" x14ac:dyDescent="0.2">
      <c r="A3" s="1" t="s">
        <v>5</v>
      </c>
      <c r="B3" s="1">
        <v>11</v>
      </c>
      <c r="C3">
        <v>2</v>
      </c>
      <c r="D3" s="1">
        <v>9</v>
      </c>
      <c r="E3" s="2">
        <v>0</v>
      </c>
      <c r="F3" s="1">
        <v>22</v>
      </c>
      <c r="H3">
        <f t="shared" ref="H3:H17" si="1">(C3/22)*100</f>
        <v>9.0909090909090917</v>
      </c>
      <c r="I3">
        <f t="shared" si="0"/>
        <v>40.909090909090914</v>
      </c>
      <c r="J3">
        <f t="shared" si="0"/>
        <v>0</v>
      </c>
    </row>
    <row r="4" spans="1:10" x14ac:dyDescent="0.2">
      <c r="A4" s="1" t="s">
        <v>6</v>
      </c>
      <c r="B4" s="1">
        <v>9</v>
      </c>
      <c r="C4">
        <v>1</v>
      </c>
      <c r="D4" s="1">
        <v>6</v>
      </c>
      <c r="E4" s="1">
        <v>2</v>
      </c>
      <c r="F4" s="1">
        <v>22</v>
      </c>
      <c r="H4">
        <f t="shared" si="1"/>
        <v>4.5454545454545459</v>
      </c>
      <c r="I4">
        <f t="shared" si="0"/>
        <v>27.27272727272727</v>
      </c>
      <c r="J4">
        <f t="shared" si="0"/>
        <v>9.0909090909090917</v>
      </c>
    </row>
    <row r="5" spans="1:10" x14ac:dyDescent="0.2">
      <c r="A5" s="1" t="s">
        <v>7</v>
      </c>
      <c r="B5" s="1">
        <v>5</v>
      </c>
      <c r="C5">
        <v>1</v>
      </c>
      <c r="D5" s="1">
        <v>4</v>
      </c>
      <c r="E5" s="2">
        <v>1</v>
      </c>
      <c r="F5" s="1">
        <v>22</v>
      </c>
      <c r="H5">
        <f t="shared" si="1"/>
        <v>4.5454545454545459</v>
      </c>
      <c r="I5">
        <f t="shared" si="0"/>
        <v>18.181818181818183</v>
      </c>
      <c r="J5">
        <f t="shared" si="0"/>
        <v>4.5454545454545459</v>
      </c>
    </row>
    <row r="6" spans="1:10" x14ac:dyDescent="0.2">
      <c r="A6" s="1" t="s">
        <v>8</v>
      </c>
      <c r="B6" s="2">
        <v>5</v>
      </c>
      <c r="C6">
        <v>1</v>
      </c>
      <c r="D6" s="2">
        <v>3</v>
      </c>
      <c r="E6" s="1">
        <v>1</v>
      </c>
      <c r="F6" s="1">
        <v>22</v>
      </c>
      <c r="H6">
        <f t="shared" si="1"/>
        <v>4.5454545454545459</v>
      </c>
      <c r="I6">
        <f t="shared" si="0"/>
        <v>13.636363636363635</v>
      </c>
      <c r="J6">
        <f t="shared" si="0"/>
        <v>4.5454545454545459</v>
      </c>
    </row>
    <row r="7" spans="1:10" x14ac:dyDescent="0.2">
      <c r="A7" s="1" t="s">
        <v>10</v>
      </c>
      <c r="B7" s="2">
        <v>5</v>
      </c>
      <c r="C7">
        <v>2</v>
      </c>
      <c r="D7" s="2">
        <v>3</v>
      </c>
      <c r="E7" s="2">
        <v>0</v>
      </c>
      <c r="F7" s="1">
        <v>22</v>
      </c>
      <c r="H7">
        <f t="shared" ref="H7:J11" si="2">(C7/22)*100</f>
        <v>9.0909090909090917</v>
      </c>
      <c r="I7">
        <f t="shared" si="2"/>
        <v>13.636363636363635</v>
      </c>
      <c r="J7">
        <f t="shared" si="2"/>
        <v>0</v>
      </c>
    </row>
    <row r="8" spans="1:10" x14ac:dyDescent="0.2">
      <c r="A8" s="1" t="s">
        <v>19</v>
      </c>
      <c r="B8" s="1">
        <v>6</v>
      </c>
      <c r="C8">
        <v>1</v>
      </c>
      <c r="D8" s="1">
        <v>5</v>
      </c>
      <c r="E8" s="2">
        <v>0</v>
      </c>
      <c r="F8" s="1">
        <v>22</v>
      </c>
      <c r="H8">
        <f t="shared" si="2"/>
        <v>4.5454545454545459</v>
      </c>
      <c r="I8">
        <f t="shared" si="2"/>
        <v>22.727272727272727</v>
      </c>
      <c r="J8">
        <f t="shared" si="2"/>
        <v>0</v>
      </c>
    </row>
    <row r="9" spans="1:10" x14ac:dyDescent="0.2">
      <c r="A9" s="1" t="s">
        <v>9</v>
      </c>
      <c r="B9" s="1">
        <v>6</v>
      </c>
      <c r="C9">
        <v>1</v>
      </c>
      <c r="D9" s="2">
        <v>4</v>
      </c>
      <c r="E9" s="2">
        <v>1</v>
      </c>
      <c r="F9" s="1">
        <v>22</v>
      </c>
      <c r="H9">
        <f t="shared" si="2"/>
        <v>4.5454545454545459</v>
      </c>
      <c r="I9">
        <f t="shared" si="2"/>
        <v>18.181818181818183</v>
      </c>
      <c r="J9">
        <f t="shared" si="2"/>
        <v>4.5454545454545459</v>
      </c>
    </row>
    <row r="10" spans="1:10" x14ac:dyDescent="0.2">
      <c r="A10" s="1" t="s">
        <v>16</v>
      </c>
      <c r="B10" s="1">
        <v>4</v>
      </c>
      <c r="C10">
        <v>0</v>
      </c>
      <c r="D10" s="1">
        <v>4</v>
      </c>
      <c r="E10" s="2">
        <v>0</v>
      </c>
      <c r="F10" s="1">
        <v>22</v>
      </c>
      <c r="H10">
        <f t="shared" si="2"/>
        <v>0</v>
      </c>
      <c r="I10">
        <f t="shared" si="2"/>
        <v>18.181818181818183</v>
      </c>
      <c r="J10">
        <f t="shared" si="2"/>
        <v>0</v>
      </c>
    </row>
    <row r="11" spans="1:10" x14ac:dyDescent="0.2">
      <c r="A11" s="1" t="s">
        <v>20</v>
      </c>
      <c r="B11" s="1">
        <v>5</v>
      </c>
      <c r="C11">
        <v>0</v>
      </c>
      <c r="D11" s="1">
        <v>2</v>
      </c>
      <c r="E11" s="1">
        <v>3</v>
      </c>
      <c r="F11" s="1">
        <v>22</v>
      </c>
      <c r="H11">
        <f t="shared" si="2"/>
        <v>0</v>
      </c>
      <c r="I11">
        <f t="shared" si="2"/>
        <v>9.0909090909090917</v>
      </c>
      <c r="J11">
        <f t="shared" si="2"/>
        <v>13.636363636363635</v>
      </c>
    </row>
    <row r="12" spans="1:10" x14ac:dyDescent="0.2">
      <c r="A12" s="1" t="s">
        <v>11</v>
      </c>
      <c r="B12" s="1">
        <v>5</v>
      </c>
      <c r="C12">
        <v>1</v>
      </c>
      <c r="D12" s="1">
        <v>3</v>
      </c>
      <c r="E12" s="2">
        <v>1</v>
      </c>
      <c r="F12" s="1">
        <v>22</v>
      </c>
      <c r="H12">
        <f t="shared" si="1"/>
        <v>4.5454545454545459</v>
      </c>
      <c r="I12">
        <f t="shared" si="0"/>
        <v>13.636363636363635</v>
      </c>
      <c r="J12">
        <f t="shared" si="0"/>
        <v>4.5454545454545459</v>
      </c>
    </row>
    <row r="13" spans="1:10" x14ac:dyDescent="0.2">
      <c r="A13" s="1" t="s">
        <v>12</v>
      </c>
      <c r="B13" s="2">
        <v>4</v>
      </c>
      <c r="C13">
        <v>0</v>
      </c>
      <c r="D13" s="1">
        <v>3</v>
      </c>
      <c r="E13" s="1">
        <v>1</v>
      </c>
      <c r="F13" s="1">
        <v>22</v>
      </c>
      <c r="H13">
        <f t="shared" si="1"/>
        <v>0</v>
      </c>
      <c r="I13">
        <f t="shared" si="0"/>
        <v>13.636363636363635</v>
      </c>
      <c r="J13">
        <f t="shared" si="0"/>
        <v>4.5454545454545459</v>
      </c>
    </row>
    <row r="14" spans="1:10" x14ac:dyDescent="0.2">
      <c r="A14" s="1" t="s">
        <v>13</v>
      </c>
      <c r="B14" s="2">
        <v>4</v>
      </c>
      <c r="C14">
        <v>0</v>
      </c>
      <c r="D14" s="2">
        <v>4</v>
      </c>
      <c r="E14" s="2">
        <v>0</v>
      </c>
      <c r="F14" s="1">
        <v>22</v>
      </c>
      <c r="H14">
        <f t="shared" si="1"/>
        <v>0</v>
      </c>
      <c r="I14">
        <f t="shared" si="0"/>
        <v>18.181818181818183</v>
      </c>
      <c r="J14">
        <f t="shared" si="0"/>
        <v>0</v>
      </c>
    </row>
    <row r="15" spans="1:10" x14ac:dyDescent="0.2">
      <c r="A15" s="1" t="s">
        <v>15</v>
      </c>
      <c r="B15" s="1">
        <v>3</v>
      </c>
      <c r="C15">
        <v>1</v>
      </c>
      <c r="D15" s="2">
        <v>1</v>
      </c>
      <c r="E15" s="1">
        <v>1</v>
      </c>
      <c r="F15" s="1">
        <v>22</v>
      </c>
      <c r="H15">
        <f t="shared" si="1"/>
        <v>4.5454545454545459</v>
      </c>
      <c r="I15">
        <f t="shared" si="0"/>
        <v>4.5454545454545459</v>
      </c>
      <c r="J15">
        <f t="shared" si="0"/>
        <v>4.5454545454545459</v>
      </c>
    </row>
    <row r="16" spans="1:10" x14ac:dyDescent="0.2">
      <c r="A16" s="1" t="s">
        <v>18</v>
      </c>
      <c r="B16" s="2">
        <v>2</v>
      </c>
      <c r="C16">
        <v>0</v>
      </c>
      <c r="D16" s="1">
        <v>2</v>
      </c>
      <c r="E16" s="2">
        <v>0</v>
      </c>
      <c r="F16" s="1">
        <v>22</v>
      </c>
      <c r="H16">
        <f t="shared" si="1"/>
        <v>0</v>
      </c>
      <c r="I16">
        <f t="shared" si="0"/>
        <v>9.0909090909090917</v>
      </c>
      <c r="J16">
        <f t="shared" si="0"/>
        <v>0</v>
      </c>
    </row>
    <row r="17" spans="1:10" x14ac:dyDescent="0.2">
      <c r="A17" s="1" t="s">
        <v>21</v>
      </c>
      <c r="B17" s="2">
        <v>1</v>
      </c>
      <c r="C17" s="1">
        <v>0</v>
      </c>
      <c r="D17" s="2">
        <v>1</v>
      </c>
      <c r="E17" s="2">
        <v>0</v>
      </c>
      <c r="F17" s="1">
        <v>22</v>
      </c>
      <c r="H17">
        <f t="shared" si="1"/>
        <v>0</v>
      </c>
      <c r="I17">
        <f t="shared" ref="I17" si="3">(D17/22)*100</f>
        <v>4.5454545454545459</v>
      </c>
      <c r="J17">
        <f t="shared" ref="J17" si="4">(E17/22)*100</f>
        <v>0</v>
      </c>
    </row>
    <row r="18" spans="1:10" s="4" customFormat="1" x14ac:dyDescent="0.2">
      <c r="A18" s="3" t="s">
        <v>17</v>
      </c>
      <c r="B18" s="3">
        <v>2</v>
      </c>
      <c r="C18" s="4">
        <v>1</v>
      </c>
      <c r="D18" s="5">
        <v>1</v>
      </c>
      <c r="E18" s="5">
        <v>0</v>
      </c>
      <c r="F18" s="3">
        <v>22</v>
      </c>
      <c r="H18" s="4">
        <f>(C18/22)*100</f>
        <v>4.5454545454545459</v>
      </c>
      <c r="I18" s="4">
        <f>(D18/22)*100</f>
        <v>4.5454545454545459</v>
      </c>
      <c r="J18" s="4">
        <f>(E18/22)*100</f>
        <v>0</v>
      </c>
    </row>
    <row r="19" spans="1:10" x14ac:dyDescent="0.2">
      <c r="A19" s="1" t="s">
        <v>22</v>
      </c>
      <c r="B19" s="1"/>
      <c r="C19" s="1"/>
      <c r="D19" s="1"/>
      <c r="E19" s="1"/>
      <c r="F19" s="1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307-B81C-DF41-9348-03C7F2007442}">
  <dimension ref="A2:D8"/>
  <sheetViews>
    <sheetView workbookViewId="0">
      <selection activeCell="D18" sqref="D18"/>
    </sheetView>
  </sheetViews>
  <sheetFormatPr baseColWidth="10" defaultColWidth="11" defaultRowHeight="16" x14ac:dyDescent="0.2"/>
  <sheetData>
    <row r="2" spans="1:4" x14ac:dyDescent="0.2">
      <c r="A2" t="s">
        <v>32</v>
      </c>
      <c r="B2">
        <v>20</v>
      </c>
      <c r="C2">
        <v>44</v>
      </c>
      <c r="D2">
        <f>(B2/C2)*100</f>
        <v>45.454545454545453</v>
      </c>
    </row>
    <row r="3" spans="1:4" x14ac:dyDescent="0.2">
      <c r="A3" t="s">
        <v>33</v>
      </c>
      <c r="B3">
        <v>17</v>
      </c>
      <c r="C3">
        <v>44</v>
      </c>
      <c r="D3">
        <f t="shared" ref="D3:D6" si="0">(B3/C3)*100</f>
        <v>38.636363636363633</v>
      </c>
    </row>
    <row r="4" spans="1:4" x14ac:dyDescent="0.2">
      <c r="A4" t="s">
        <v>8</v>
      </c>
      <c r="B4">
        <v>9</v>
      </c>
      <c r="C4">
        <v>44</v>
      </c>
      <c r="D4">
        <f t="shared" si="0"/>
        <v>20.454545454545457</v>
      </c>
    </row>
    <row r="5" spans="1:4" x14ac:dyDescent="0.2">
      <c r="A5" t="s">
        <v>20</v>
      </c>
      <c r="B5">
        <v>9</v>
      </c>
      <c r="C5">
        <v>44</v>
      </c>
      <c r="D5">
        <f t="shared" si="0"/>
        <v>20.454545454545457</v>
      </c>
    </row>
    <row r="6" spans="1:4" x14ac:dyDescent="0.2">
      <c r="A6" t="s">
        <v>34</v>
      </c>
      <c r="B6">
        <v>11</v>
      </c>
      <c r="C6">
        <v>44</v>
      </c>
      <c r="D6">
        <f t="shared" si="0"/>
        <v>25</v>
      </c>
    </row>
    <row r="7" spans="1:4" x14ac:dyDescent="0.2">
      <c r="C7">
        <v>44</v>
      </c>
    </row>
    <row r="8" spans="1:4" x14ac:dyDescent="0.2">
      <c r="C8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(66)</vt:lpstr>
      <vt:lpstr>Vaccinated (44)</vt:lpstr>
      <vt:lpstr>Controls (22)</vt:lpstr>
      <vt:lpstr>Immediate symptoms (44)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Arnold</cp:lastModifiedBy>
  <cp:lastPrinted>2021-03-05T10:16:31Z</cp:lastPrinted>
  <dcterms:created xsi:type="dcterms:W3CDTF">2021-03-04T15:11:35Z</dcterms:created>
  <dcterms:modified xsi:type="dcterms:W3CDTF">2021-03-05T22:42:25Z</dcterms:modified>
</cp:coreProperties>
</file>