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ython File\ELaneSimulation\"/>
    </mc:Choice>
  </mc:AlternateContent>
  <bookViews>
    <workbookView xWindow="0" yWindow="0" windowWidth="28800" windowHeight="12210"/>
  </bookViews>
  <sheets>
    <sheet name="测算数据" sheetId="1" r:id="rId1"/>
    <sheet name="距离表" sheetId="2" r:id="rId2"/>
  </sheets>
  <definedNames>
    <definedName name="_xlnm._FilterDatabase" localSheetId="0" hidden="1">测算数据!$A$1:$G$39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C2" i="2"/>
</calcChain>
</file>

<file path=xl/sharedStrings.xml><?xml version="1.0" encoding="utf-8"?>
<sst xmlns="http://schemas.openxmlformats.org/spreadsheetml/2006/main" count="100" uniqueCount="24">
  <si>
    <t>工厂</t>
    <phoneticPr fontId="2" type="noConversion"/>
  </si>
  <si>
    <t>班次</t>
    <phoneticPr fontId="2" type="noConversion"/>
  </si>
  <si>
    <t>提货区域</t>
    <phoneticPr fontId="2" type="noConversion"/>
  </si>
  <si>
    <t>是否VMI</t>
    <phoneticPr fontId="2" type="noConversion"/>
  </si>
  <si>
    <t>日均流量</t>
    <phoneticPr fontId="2" type="noConversion"/>
  </si>
  <si>
    <t>杭州湾</t>
  </si>
  <si>
    <t>CPH1</t>
  </si>
  <si>
    <t>CPH1</t>
    <phoneticPr fontId="2" type="noConversion"/>
  </si>
  <si>
    <t>佳昱</t>
  </si>
  <si>
    <t>悦华</t>
  </si>
  <si>
    <t>汇群</t>
  </si>
  <si>
    <t>安吉</t>
  </si>
  <si>
    <t>旭津</t>
  </si>
  <si>
    <t>浙江宁波</t>
  </si>
  <si>
    <t>浙江余姚</t>
  </si>
  <si>
    <t>浙江慈溪</t>
  </si>
  <si>
    <t>区域</t>
    <phoneticPr fontId="2" type="noConversion"/>
  </si>
  <si>
    <t>公里数</t>
    <phoneticPr fontId="2" type="noConversion"/>
  </si>
  <si>
    <t>距离</t>
    <phoneticPr fontId="2" type="noConversion"/>
  </si>
  <si>
    <t>匹配字段</t>
    <phoneticPr fontId="2" type="noConversion"/>
  </si>
  <si>
    <t>浙江余姚</t>
    <phoneticPr fontId="2" type="noConversion"/>
  </si>
  <si>
    <t>浙江宁波</t>
    <phoneticPr fontId="2" type="noConversion"/>
  </si>
  <si>
    <t>浙江慈溪</t>
    <phoneticPr fontId="2" type="noConversion"/>
  </si>
  <si>
    <t>提货点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</si>
</sst>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_ * #,##0.0_ ;_ * \-#,##0.0_ ;_ * &quot;-&quot;??_ ;_ @_ "/>
  </numFmts>
  <fonts count="3" x14ac:knownFonts="1"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I18" sqref="I18"/>
    </sheetView>
  </sheetViews>
  <sheetFormatPr defaultRowHeight="14.25" x14ac:dyDescent="0.2"/>
  <cols>
    <col min="1" max="4" width="14.625" style="3" customWidth="1"/>
    <col min="5" max="5" width="14.625" style="5" customWidth="1"/>
    <col min="6" max="6" width="14.625" style="7" customWidth="1"/>
    <col min="7" max="7" width="14.625" style="3" customWidth="1"/>
    <col min="8" max="16384" width="9" style="3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23</v>
      </c>
      <c r="E1" s="4" t="s">
        <v>4</v>
      </c>
      <c r="F1" s="6" t="s">
        <v>3</v>
      </c>
      <c r="G1" s="2" t="s">
        <v>18</v>
      </c>
    </row>
    <row r="2" spans="1:7" x14ac:dyDescent="0.2">
      <c r="A2" s="2" t="s">
        <v>7</v>
      </c>
      <c r="B2" s="2">
        <v>2</v>
      </c>
      <c r="C2" s="2" t="s">
        <v>5</v>
      </c>
      <c r="D2" s="2">
        <v>11366</v>
      </c>
      <c r="E2" s="4">
        <v>251.11269220606064</v>
      </c>
      <c r="F2" s="6">
        <v>0</v>
      </c>
      <c r="G2" s="2">
        <f>VLOOKUP(A2&amp;C2,距离表!C:D,2,0)</f>
        <v>7</v>
      </c>
    </row>
    <row r="3" spans="1:7" x14ac:dyDescent="0.2">
      <c r="A3" s="2" t="s">
        <v>7</v>
      </c>
      <c r="B3" s="2">
        <v>2</v>
      </c>
      <c r="C3" s="2" t="s">
        <v>5</v>
      </c>
      <c r="D3" s="2">
        <v>11413</v>
      </c>
      <c r="E3" s="4">
        <v>234.36226482222227</v>
      </c>
      <c r="F3" s="6">
        <v>0</v>
      </c>
      <c r="G3" s="2">
        <f>VLOOKUP(A3&amp;C3,距离表!C:D,2,0)</f>
        <v>7</v>
      </c>
    </row>
    <row r="4" spans="1:7" x14ac:dyDescent="0.2">
      <c r="A4" s="2" t="s">
        <v>7</v>
      </c>
      <c r="B4" s="2">
        <v>2</v>
      </c>
      <c r="C4" s="2" t="s">
        <v>5</v>
      </c>
      <c r="D4" s="2">
        <v>10012</v>
      </c>
      <c r="E4" s="4">
        <v>75.087567166666673</v>
      </c>
      <c r="F4" s="6">
        <v>0</v>
      </c>
      <c r="G4" s="2">
        <f>VLOOKUP(A4&amp;C4,距离表!C:D,2,0)</f>
        <v>7</v>
      </c>
    </row>
    <row r="5" spans="1:7" x14ac:dyDescent="0.2">
      <c r="A5" s="2" t="s">
        <v>7</v>
      </c>
      <c r="B5" s="2">
        <v>2</v>
      </c>
      <c r="C5" s="2" t="s">
        <v>5</v>
      </c>
      <c r="D5" s="2">
        <v>10151</v>
      </c>
      <c r="E5" s="4">
        <v>63.53128092502876</v>
      </c>
      <c r="F5" s="6">
        <v>0</v>
      </c>
      <c r="G5" s="2">
        <f>VLOOKUP(A5&amp;C5,距离表!C:D,2,0)</f>
        <v>7</v>
      </c>
    </row>
    <row r="6" spans="1:7" x14ac:dyDescent="0.2">
      <c r="A6" s="2" t="s">
        <v>7</v>
      </c>
      <c r="B6" s="2">
        <v>2</v>
      </c>
      <c r="C6" s="2" t="s">
        <v>5</v>
      </c>
      <c r="D6" s="2">
        <v>11647</v>
      </c>
      <c r="E6" s="4">
        <v>63.530059317370132</v>
      </c>
      <c r="F6" s="6">
        <v>0</v>
      </c>
      <c r="G6" s="2">
        <f>VLOOKUP(A6&amp;C6,距离表!C:D,2,0)</f>
        <v>7</v>
      </c>
    </row>
    <row r="7" spans="1:7" x14ac:dyDescent="0.2">
      <c r="A7" s="2" t="s">
        <v>7</v>
      </c>
      <c r="B7" s="2">
        <v>2</v>
      </c>
      <c r="C7" s="2" t="s">
        <v>5</v>
      </c>
      <c r="D7" s="2">
        <v>11425</v>
      </c>
      <c r="E7" s="4">
        <v>42.619140938989887</v>
      </c>
      <c r="F7" s="6">
        <v>0</v>
      </c>
      <c r="G7" s="2">
        <f>VLOOKUP(A7&amp;C7,距离表!C:D,2,0)</f>
        <v>7</v>
      </c>
    </row>
    <row r="8" spans="1:7" x14ac:dyDescent="0.2">
      <c r="A8" s="2" t="s">
        <v>7</v>
      </c>
      <c r="B8" s="2">
        <v>2</v>
      </c>
      <c r="C8" s="2" t="s">
        <v>5</v>
      </c>
      <c r="D8" s="2">
        <v>10122</v>
      </c>
      <c r="E8" s="4">
        <v>36.547495057527144</v>
      </c>
      <c r="F8" s="6">
        <v>0</v>
      </c>
      <c r="G8" s="2">
        <f>VLOOKUP(A8&amp;C8,距离表!C:D,2,0)</f>
        <v>7</v>
      </c>
    </row>
    <row r="9" spans="1:7" x14ac:dyDescent="0.2">
      <c r="A9" s="2" t="s">
        <v>7</v>
      </c>
      <c r="B9" s="2">
        <v>2</v>
      </c>
      <c r="C9" s="2" t="s">
        <v>5</v>
      </c>
      <c r="D9" s="2">
        <v>10922</v>
      </c>
      <c r="E9" s="4">
        <v>28.518090980101338</v>
      </c>
      <c r="F9" s="6">
        <v>0</v>
      </c>
      <c r="G9" s="2">
        <f>VLOOKUP(A9&amp;C9,距离表!C:D,2,0)</f>
        <v>7</v>
      </c>
    </row>
    <row r="10" spans="1:7" x14ac:dyDescent="0.2">
      <c r="A10" s="2" t="s">
        <v>7</v>
      </c>
      <c r="B10" s="2">
        <v>2</v>
      </c>
      <c r="C10" s="2" t="s">
        <v>5</v>
      </c>
      <c r="D10" s="2">
        <v>10257</v>
      </c>
      <c r="E10" s="4">
        <v>27.634100000000004</v>
      </c>
      <c r="F10" s="6">
        <v>0</v>
      </c>
      <c r="G10" s="2">
        <f>VLOOKUP(A10&amp;C10,距离表!C:D,2,0)</f>
        <v>7</v>
      </c>
    </row>
    <row r="11" spans="1:7" x14ac:dyDescent="0.2">
      <c r="A11" s="2" t="s">
        <v>7</v>
      </c>
      <c r="B11" s="2">
        <v>2</v>
      </c>
      <c r="C11" s="2" t="s">
        <v>5</v>
      </c>
      <c r="D11" s="2">
        <v>10160</v>
      </c>
      <c r="E11" s="4">
        <v>24.924440230303027</v>
      </c>
      <c r="F11" s="6">
        <v>0</v>
      </c>
      <c r="G11" s="2">
        <f>VLOOKUP(A11&amp;C11,距离表!C:D,2,0)</f>
        <v>7</v>
      </c>
    </row>
    <row r="12" spans="1:7" x14ac:dyDescent="0.2">
      <c r="A12" s="2" t="s">
        <v>7</v>
      </c>
      <c r="B12" s="2">
        <v>2</v>
      </c>
      <c r="C12" s="2" t="s">
        <v>5</v>
      </c>
      <c r="D12" s="2">
        <v>11057</v>
      </c>
      <c r="E12" s="4">
        <v>24.818291533640462</v>
      </c>
      <c r="F12" s="6">
        <v>0</v>
      </c>
      <c r="G12" s="2">
        <f>VLOOKUP(A12&amp;C12,距离表!C:D,2,0)</f>
        <v>7</v>
      </c>
    </row>
    <row r="13" spans="1:7" x14ac:dyDescent="0.2">
      <c r="A13" s="2" t="s">
        <v>7</v>
      </c>
      <c r="B13" s="2">
        <v>2</v>
      </c>
      <c r="C13" s="2" t="s">
        <v>5</v>
      </c>
      <c r="D13" s="2">
        <v>10274</v>
      </c>
      <c r="E13" s="4">
        <v>24.42946377800866</v>
      </c>
      <c r="F13" s="6">
        <v>0</v>
      </c>
      <c r="G13" s="2">
        <f>VLOOKUP(A13&amp;C13,距离表!C:D,2,0)</f>
        <v>7</v>
      </c>
    </row>
    <row r="14" spans="1:7" x14ac:dyDescent="0.2">
      <c r="A14" s="2" t="s">
        <v>7</v>
      </c>
      <c r="B14" s="2">
        <v>2</v>
      </c>
      <c r="C14" s="2" t="s">
        <v>5</v>
      </c>
      <c r="D14" s="2">
        <v>10178</v>
      </c>
      <c r="E14" s="4">
        <v>16.945047770759018</v>
      </c>
      <c r="F14" s="6">
        <v>0</v>
      </c>
      <c r="G14" s="2">
        <f>VLOOKUP(A14&amp;C14,距离表!C:D,2,0)</f>
        <v>7</v>
      </c>
    </row>
    <row r="15" spans="1:7" x14ac:dyDescent="0.2">
      <c r="A15" s="2" t="s">
        <v>7</v>
      </c>
      <c r="B15" s="2">
        <v>2</v>
      </c>
      <c r="C15" s="2" t="s">
        <v>5</v>
      </c>
      <c r="D15" s="2">
        <v>11484</v>
      </c>
      <c r="E15" s="4">
        <v>16.344960895208494</v>
      </c>
      <c r="F15" s="6">
        <v>0</v>
      </c>
      <c r="G15" s="2">
        <f>VLOOKUP(A15&amp;C15,距离表!C:D,2,0)</f>
        <v>7</v>
      </c>
    </row>
    <row r="16" spans="1:7" x14ac:dyDescent="0.2">
      <c r="A16" s="2" t="s">
        <v>7</v>
      </c>
      <c r="B16" s="2">
        <v>2</v>
      </c>
      <c r="C16" s="2" t="s">
        <v>5</v>
      </c>
      <c r="D16" s="2">
        <v>11686</v>
      </c>
      <c r="E16" s="4">
        <v>10.652977433333334</v>
      </c>
      <c r="F16" s="6">
        <v>0</v>
      </c>
      <c r="G16" s="2">
        <f>VLOOKUP(A16&amp;C16,距离表!C:D,2,0)</f>
        <v>7</v>
      </c>
    </row>
    <row r="17" spans="1:7" x14ac:dyDescent="0.2">
      <c r="A17" s="2" t="s">
        <v>7</v>
      </c>
      <c r="B17" s="2">
        <v>2</v>
      </c>
      <c r="C17" s="2" t="s">
        <v>5</v>
      </c>
      <c r="D17" s="2">
        <v>11575</v>
      </c>
      <c r="E17" s="4">
        <v>9.8310722493506457</v>
      </c>
      <c r="F17" s="6">
        <v>0</v>
      </c>
      <c r="G17" s="2">
        <f>VLOOKUP(A17&amp;C17,距离表!C:D,2,0)</f>
        <v>7</v>
      </c>
    </row>
    <row r="18" spans="1:7" x14ac:dyDescent="0.2">
      <c r="A18" s="2" t="s">
        <v>7</v>
      </c>
      <c r="B18" s="2">
        <v>2</v>
      </c>
      <c r="C18" s="2" t="s">
        <v>5</v>
      </c>
      <c r="D18" s="2">
        <v>10288</v>
      </c>
      <c r="E18" s="4">
        <v>7.9429846363636374</v>
      </c>
      <c r="F18" s="6">
        <v>0</v>
      </c>
      <c r="G18" s="2">
        <f>VLOOKUP(A18&amp;C18,距离表!C:D,2,0)</f>
        <v>7</v>
      </c>
    </row>
    <row r="19" spans="1:7" x14ac:dyDescent="0.2">
      <c r="A19" s="2" t="s">
        <v>7</v>
      </c>
      <c r="B19" s="2">
        <v>2</v>
      </c>
      <c r="C19" s="2" t="s">
        <v>5</v>
      </c>
      <c r="D19" s="2">
        <v>10874</v>
      </c>
      <c r="E19" s="4">
        <v>7.7276848484848477</v>
      </c>
      <c r="F19" s="6">
        <v>0</v>
      </c>
      <c r="G19" s="2">
        <f>VLOOKUP(A19&amp;C19,距离表!C:D,2,0)</f>
        <v>7</v>
      </c>
    </row>
    <row r="20" spans="1:7" x14ac:dyDescent="0.2">
      <c r="A20" s="2" t="s">
        <v>7</v>
      </c>
      <c r="B20" s="2">
        <v>2</v>
      </c>
      <c r="C20" s="2" t="s">
        <v>5</v>
      </c>
      <c r="D20" s="2">
        <v>10375</v>
      </c>
      <c r="E20" s="4">
        <v>6.3141827878787886</v>
      </c>
      <c r="F20" s="6">
        <v>0</v>
      </c>
      <c r="G20" s="2">
        <f>VLOOKUP(A20&amp;C20,距离表!C:D,2,0)</f>
        <v>7</v>
      </c>
    </row>
    <row r="21" spans="1:7" x14ac:dyDescent="0.2">
      <c r="A21" s="2" t="s">
        <v>7</v>
      </c>
      <c r="B21" s="2">
        <v>2</v>
      </c>
      <c r="C21" s="2" t="s">
        <v>5</v>
      </c>
      <c r="D21" s="2">
        <v>11019</v>
      </c>
      <c r="E21" s="4">
        <v>2.6177735818181818</v>
      </c>
      <c r="F21" s="6">
        <v>0</v>
      </c>
      <c r="G21" s="2">
        <f>VLOOKUP(A21&amp;C21,距离表!C:D,2,0)</f>
        <v>7</v>
      </c>
    </row>
    <row r="22" spans="1:7" x14ac:dyDescent="0.2">
      <c r="A22" s="2" t="s">
        <v>7</v>
      </c>
      <c r="B22" s="2">
        <v>2</v>
      </c>
      <c r="C22" s="2" t="s">
        <v>5</v>
      </c>
      <c r="D22" s="2">
        <v>10167</v>
      </c>
      <c r="E22" s="4">
        <v>2.6078256210227271</v>
      </c>
      <c r="F22" s="6">
        <v>0</v>
      </c>
      <c r="G22" s="2">
        <f>VLOOKUP(A22&amp;C22,距离表!C:D,2,0)</f>
        <v>7</v>
      </c>
    </row>
    <row r="23" spans="1:7" x14ac:dyDescent="0.2">
      <c r="A23" s="2" t="s">
        <v>7</v>
      </c>
      <c r="B23" s="2">
        <v>2</v>
      </c>
      <c r="C23" s="2" t="s">
        <v>5</v>
      </c>
      <c r="D23" s="2">
        <v>10175</v>
      </c>
      <c r="E23" s="4">
        <v>2.036617066666667</v>
      </c>
      <c r="F23" s="6">
        <v>0</v>
      </c>
      <c r="G23" s="2">
        <f>VLOOKUP(A23&amp;C23,距离表!C:D,2,0)</f>
        <v>7</v>
      </c>
    </row>
    <row r="24" spans="1:7" x14ac:dyDescent="0.2">
      <c r="A24" s="2" t="s">
        <v>7</v>
      </c>
      <c r="B24" s="2">
        <v>2</v>
      </c>
      <c r="C24" s="2" t="s">
        <v>5</v>
      </c>
      <c r="D24" s="2">
        <v>10118</v>
      </c>
      <c r="E24" s="4">
        <v>1.931409560727273</v>
      </c>
      <c r="F24" s="6">
        <v>0</v>
      </c>
      <c r="G24" s="2">
        <f>VLOOKUP(A24&amp;C24,距离表!C:D,2,0)</f>
        <v>7</v>
      </c>
    </row>
    <row r="25" spans="1:7" x14ac:dyDescent="0.2">
      <c r="A25" s="2" t="s">
        <v>7</v>
      </c>
      <c r="B25" s="2">
        <v>2</v>
      </c>
      <c r="C25" s="2" t="s">
        <v>5</v>
      </c>
      <c r="D25" s="2">
        <v>11627</v>
      </c>
      <c r="E25" s="4">
        <v>0.42610909090909088</v>
      </c>
      <c r="F25" s="6">
        <v>0</v>
      </c>
      <c r="G25" s="2">
        <f>VLOOKUP(A25&amp;C25,距离表!C:D,2,0)</f>
        <v>7</v>
      </c>
    </row>
    <row r="26" spans="1:7" x14ac:dyDescent="0.2">
      <c r="A26" s="2" t="s">
        <v>7</v>
      </c>
      <c r="B26" s="2">
        <v>2</v>
      </c>
      <c r="C26" s="2" t="s">
        <v>5</v>
      </c>
      <c r="D26" s="2">
        <v>11464</v>
      </c>
      <c r="E26" s="4">
        <v>0.35502097902097901</v>
      </c>
      <c r="F26" s="6">
        <v>0</v>
      </c>
      <c r="G26" s="2">
        <f>VLOOKUP(A26&amp;C26,距离表!C:D,2,0)</f>
        <v>7</v>
      </c>
    </row>
    <row r="27" spans="1:7" x14ac:dyDescent="0.2">
      <c r="A27" s="2" t="s">
        <v>7</v>
      </c>
      <c r="B27" s="2">
        <v>2</v>
      </c>
      <c r="C27" s="2" t="s">
        <v>5</v>
      </c>
      <c r="D27" s="2">
        <v>10675</v>
      </c>
      <c r="E27" s="4">
        <v>0.1626959387012987</v>
      </c>
      <c r="F27" s="6">
        <v>0</v>
      </c>
      <c r="G27" s="2">
        <f>VLOOKUP(A27&amp;C27,距离表!C:D,2,0)</f>
        <v>7</v>
      </c>
    </row>
    <row r="28" spans="1:7" x14ac:dyDescent="0.2">
      <c r="A28" s="2" t="s">
        <v>7</v>
      </c>
      <c r="B28" s="2">
        <v>2</v>
      </c>
      <c r="C28" s="2" t="s">
        <v>5</v>
      </c>
      <c r="D28" s="2">
        <v>10986</v>
      </c>
      <c r="E28" s="4">
        <v>6.5408311688311696E-2</v>
      </c>
      <c r="F28" s="6">
        <v>0</v>
      </c>
      <c r="G28" s="2">
        <f>VLOOKUP(A28&amp;C28,距离表!C:D,2,0)</f>
        <v>7</v>
      </c>
    </row>
    <row r="29" spans="1:7" x14ac:dyDescent="0.2">
      <c r="A29" s="2" t="s">
        <v>7</v>
      </c>
      <c r="B29" s="2">
        <v>2</v>
      </c>
      <c r="C29" s="2" t="s">
        <v>5</v>
      </c>
      <c r="D29" s="2">
        <v>11237</v>
      </c>
      <c r="E29" s="4">
        <v>3.1835376623376627E-2</v>
      </c>
      <c r="F29" s="6">
        <v>0</v>
      </c>
      <c r="G29" s="2">
        <f>VLOOKUP(A29&amp;C29,距离表!C:D,2,0)</f>
        <v>7</v>
      </c>
    </row>
    <row r="30" spans="1:7" x14ac:dyDescent="0.2">
      <c r="A30" s="2" t="s">
        <v>7</v>
      </c>
      <c r="B30" s="2">
        <v>2</v>
      </c>
      <c r="C30" s="2" t="s">
        <v>5</v>
      </c>
      <c r="D30" s="2" t="s">
        <v>8</v>
      </c>
      <c r="E30" s="4">
        <v>110.95368124205628</v>
      </c>
      <c r="F30" s="6">
        <v>1</v>
      </c>
      <c r="G30" s="2">
        <f>VLOOKUP(A30&amp;C30,距离表!C:D,2,0)</f>
        <v>7</v>
      </c>
    </row>
    <row r="31" spans="1:7" x14ac:dyDescent="0.2">
      <c r="A31" s="2" t="s">
        <v>7</v>
      </c>
      <c r="B31" s="2">
        <v>2</v>
      </c>
      <c r="C31" s="2" t="s">
        <v>5</v>
      </c>
      <c r="D31" s="2" t="s">
        <v>9</v>
      </c>
      <c r="E31" s="4">
        <v>96.233025139254281</v>
      </c>
      <c r="F31" s="6">
        <v>1</v>
      </c>
      <c r="G31" s="2">
        <f>VLOOKUP(A31&amp;C31,距离表!C:D,2,0)</f>
        <v>7</v>
      </c>
    </row>
    <row r="32" spans="1:7" x14ac:dyDescent="0.2">
      <c r="A32" s="2" t="s">
        <v>7</v>
      </c>
      <c r="B32" s="2">
        <v>2</v>
      </c>
      <c r="C32" s="2" t="s">
        <v>5</v>
      </c>
      <c r="D32" s="2" t="s">
        <v>10</v>
      </c>
      <c r="E32" s="4">
        <v>8.9070940517316011</v>
      </c>
      <c r="F32" s="6">
        <v>1</v>
      </c>
      <c r="G32" s="2">
        <f>VLOOKUP(A32&amp;C32,距离表!C:D,2,0)</f>
        <v>7</v>
      </c>
    </row>
    <row r="33" spans="1:7" x14ac:dyDescent="0.2">
      <c r="A33" s="2" t="s">
        <v>7</v>
      </c>
      <c r="B33" s="2">
        <v>2</v>
      </c>
      <c r="C33" s="2" t="s">
        <v>5</v>
      </c>
      <c r="D33" s="2" t="s">
        <v>11</v>
      </c>
      <c r="E33" s="4">
        <v>7.8133775010822513</v>
      </c>
      <c r="F33" s="6">
        <v>1</v>
      </c>
      <c r="G33" s="2">
        <f>VLOOKUP(A33&amp;C33,距离表!C:D,2,0)</f>
        <v>7</v>
      </c>
    </row>
    <row r="34" spans="1:7" x14ac:dyDescent="0.2">
      <c r="A34" s="2" t="s">
        <v>7</v>
      </c>
      <c r="B34" s="2">
        <v>2</v>
      </c>
      <c r="C34" s="2" t="s">
        <v>5</v>
      </c>
      <c r="D34" s="2" t="s">
        <v>12</v>
      </c>
      <c r="E34" s="4">
        <v>2.1789300000000004E-3</v>
      </c>
      <c r="F34" s="6">
        <v>1</v>
      </c>
      <c r="G34" s="2">
        <f>VLOOKUP(A34&amp;C34,距离表!C:D,2,0)</f>
        <v>7</v>
      </c>
    </row>
    <row r="35" spans="1:7" x14ac:dyDescent="0.2">
      <c r="A35" s="2" t="s">
        <v>6</v>
      </c>
      <c r="B35" s="2">
        <v>2</v>
      </c>
      <c r="C35" s="2" t="s">
        <v>13</v>
      </c>
      <c r="D35" s="2">
        <v>11071</v>
      </c>
      <c r="E35" s="4">
        <v>8.4356198117106089</v>
      </c>
      <c r="F35" s="6">
        <v>0</v>
      </c>
      <c r="G35" s="2">
        <f>VLOOKUP(A35&amp;C35,距离表!C:D,2,0)</f>
        <v>80</v>
      </c>
    </row>
    <row r="36" spans="1:7" x14ac:dyDescent="0.2">
      <c r="A36" s="2" t="s">
        <v>6</v>
      </c>
      <c r="B36" s="2">
        <v>2</v>
      </c>
      <c r="C36" s="2" t="s">
        <v>14</v>
      </c>
      <c r="D36" s="2">
        <v>10790</v>
      </c>
      <c r="E36" s="4">
        <v>5.3458155695549516</v>
      </c>
      <c r="F36" s="6">
        <v>0</v>
      </c>
      <c r="G36" s="2">
        <f>VLOOKUP(A36&amp;C36,距离表!C:D,2,0)</f>
        <v>50</v>
      </c>
    </row>
    <row r="37" spans="1:7" x14ac:dyDescent="0.2">
      <c r="A37" s="2" t="s">
        <v>6</v>
      </c>
      <c r="B37" s="2">
        <v>2</v>
      </c>
      <c r="C37" s="2" t="s">
        <v>14</v>
      </c>
      <c r="D37" s="2">
        <v>10770</v>
      </c>
      <c r="E37" s="4">
        <v>0.89139054545454566</v>
      </c>
      <c r="F37" s="6">
        <v>0</v>
      </c>
      <c r="G37" s="2">
        <f>VLOOKUP(A37&amp;C37,距离表!C:D,2,0)</f>
        <v>50</v>
      </c>
    </row>
    <row r="38" spans="1:7" x14ac:dyDescent="0.2">
      <c r="A38" s="2" t="s">
        <v>6</v>
      </c>
      <c r="B38" s="2">
        <v>2</v>
      </c>
      <c r="C38" s="2" t="s">
        <v>14</v>
      </c>
      <c r="D38" s="2">
        <v>11690</v>
      </c>
      <c r="E38" s="4">
        <v>0.44914036363636362</v>
      </c>
      <c r="F38" s="6">
        <v>0</v>
      </c>
      <c r="G38" s="2">
        <f>VLOOKUP(A38&amp;C38,距离表!C:D,2,0)</f>
        <v>50</v>
      </c>
    </row>
    <row r="39" spans="1:7" x14ac:dyDescent="0.2">
      <c r="A39" s="2" t="s">
        <v>6</v>
      </c>
      <c r="B39" s="2">
        <v>2</v>
      </c>
      <c r="C39" s="2" t="s">
        <v>15</v>
      </c>
      <c r="D39" s="2">
        <v>10377</v>
      </c>
      <c r="E39" s="4">
        <v>0.62535272727272728</v>
      </c>
      <c r="F39" s="6">
        <v>0</v>
      </c>
      <c r="G39" s="2">
        <f>VLOOKUP(A39&amp;C39,距离表!C:D,2,0)</f>
        <v>25</v>
      </c>
    </row>
  </sheetData>
  <autoFilter ref="A1:G39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H32" sqref="H32"/>
    </sheetView>
  </sheetViews>
  <sheetFormatPr defaultRowHeight="14.25" x14ac:dyDescent="0.2"/>
  <cols>
    <col min="3" max="3" width="13.75" bestFit="1" customWidth="1"/>
  </cols>
  <sheetData>
    <row r="1" spans="1:4" x14ac:dyDescent="0.2">
      <c r="A1" s="1" t="s">
        <v>0</v>
      </c>
      <c r="B1" s="1" t="s">
        <v>16</v>
      </c>
      <c r="C1" s="1" t="s">
        <v>19</v>
      </c>
      <c r="D1" s="1" t="s">
        <v>17</v>
      </c>
    </row>
    <row r="2" spans="1:4" x14ac:dyDescent="0.2">
      <c r="A2" s="1" t="s">
        <v>6</v>
      </c>
      <c r="B2" s="1" t="s">
        <v>5</v>
      </c>
      <c r="C2" s="1" t="str">
        <f>A2&amp;B2</f>
        <v>CPH1杭州湾</v>
      </c>
      <c r="D2" s="1">
        <v>7</v>
      </c>
    </row>
    <row r="3" spans="1:4" x14ac:dyDescent="0.2">
      <c r="A3" s="1" t="s">
        <v>6</v>
      </c>
      <c r="B3" s="1" t="s">
        <v>20</v>
      </c>
      <c r="C3" s="1" t="str">
        <f t="shared" ref="C3:C5" si="0">A3&amp;B3</f>
        <v>CPH1浙江余姚</v>
      </c>
      <c r="D3" s="1">
        <v>50</v>
      </c>
    </row>
    <row r="4" spans="1:4" x14ac:dyDescent="0.2">
      <c r="A4" s="1" t="s">
        <v>6</v>
      </c>
      <c r="B4" s="1" t="s">
        <v>21</v>
      </c>
      <c r="C4" s="1" t="str">
        <f t="shared" si="0"/>
        <v>CPH1浙江宁波</v>
      </c>
      <c r="D4" s="1">
        <v>80</v>
      </c>
    </row>
    <row r="5" spans="1:4" x14ac:dyDescent="0.2">
      <c r="A5" s="1" t="s">
        <v>6</v>
      </c>
      <c r="B5" s="1" t="s">
        <v>22</v>
      </c>
      <c r="C5" s="1" t="str">
        <f t="shared" si="0"/>
        <v>CPH1浙江慈溪</v>
      </c>
      <c r="D5" s="1">
        <v>25</v>
      </c>
    </row>
    <row r="6" spans="1:4" x14ac:dyDescent="0.2">
      <c r="A6" s="1"/>
      <c r="B6" s="1"/>
      <c r="C6" s="1"/>
      <c r="D6" s="1"/>
    </row>
    <row r="7" spans="1:4" x14ac:dyDescent="0.2">
      <c r="A7" s="1"/>
      <c r="B7" s="1"/>
      <c r="C7" s="1"/>
      <c r="D7" s="1"/>
    </row>
    <row r="8" spans="1:4" x14ac:dyDescent="0.2">
      <c r="A8" s="1"/>
      <c r="B8" s="1"/>
      <c r="C8" s="1"/>
      <c r="D8" s="1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测算数据</vt:lpstr>
      <vt:lpstr>距离表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Sisong  (SVW TLLT-2)</dc:creator>
  <cp:lastModifiedBy>Gu Sisong  (SVW TLLT-2)</cp:lastModifiedBy>
  <dcterms:created xsi:type="dcterms:W3CDTF">2020-11-17T06:35:36Z</dcterms:created>
  <dcterms:modified xsi:type="dcterms:W3CDTF">2020-11-17T09:25:15Z</dcterms:modified>
</cp:coreProperties>
</file>