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armapu\Documents\personal\ui\clean_and_final\classification_staging\"/>
    </mc:Choice>
  </mc:AlternateContent>
  <xr:revisionPtr revIDLastSave="0" documentId="13_ncr:1_{AFFF2D4F-BF67-4097-99AF-7BD55D2F1769}" xr6:coauthVersionLast="47" xr6:coauthVersionMax="47" xr10:uidLastSave="{00000000-0000-0000-0000-000000000000}"/>
  <bookViews>
    <workbookView xWindow="-120" yWindow="-120" windowWidth="29040" windowHeight="15990" xr2:uid="{03483F2E-8C43-4489-BCE0-6707A9CF0810}"/>
  </bookViews>
  <sheets>
    <sheet name="Repr" sheetId="1" r:id="rId1"/>
    <sheet name="Analysis Data" sheetId="3" r:id="rId2"/>
    <sheet name="Analysis Fine Tun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9" i="3" l="1"/>
  <c r="G57" i="3"/>
  <c r="G55" i="3"/>
  <c r="G52" i="3"/>
  <c r="F38" i="3"/>
  <c r="K30" i="3"/>
  <c r="K31" i="3"/>
  <c r="K32" i="3"/>
  <c r="K33" i="3"/>
  <c r="K34" i="3"/>
  <c r="K35" i="3"/>
  <c r="K36" i="3"/>
  <c r="K29" i="3"/>
  <c r="L16" i="3"/>
  <c r="L17" i="3"/>
  <c r="L18" i="3"/>
  <c r="L19" i="3"/>
  <c r="L20" i="3"/>
  <c r="L21" i="3"/>
  <c r="L22" i="3"/>
  <c r="L15" i="3"/>
  <c r="J22" i="3"/>
  <c r="J21" i="3"/>
  <c r="J20" i="3"/>
  <c r="J19" i="3"/>
  <c r="J18" i="3"/>
  <c r="J17" i="3"/>
  <c r="J16" i="3"/>
  <c r="J15" i="3"/>
  <c r="H18" i="3"/>
  <c r="H22" i="3"/>
  <c r="H21" i="3"/>
  <c r="H20" i="3"/>
  <c r="H19" i="3"/>
  <c r="H17" i="3"/>
  <c r="H16" i="3"/>
  <c r="H15" i="3"/>
  <c r="F23" i="2"/>
  <c r="E23" i="2"/>
  <c r="D23" i="2"/>
  <c r="B23" i="2"/>
  <c r="G23" i="2"/>
  <c r="H23" i="2"/>
  <c r="I23" i="2"/>
  <c r="C23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B11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B10" i="2"/>
</calcChain>
</file>

<file path=xl/sharedStrings.xml><?xml version="1.0" encoding="utf-8"?>
<sst xmlns="http://schemas.openxmlformats.org/spreadsheetml/2006/main" count="508" uniqueCount="145">
  <si>
    <t>MEAN</t>
  </si>
  <si>
    <t>t_lower_P</t>
  </si>
  <si>
    <t>c_lower_P</t>
  </si>
  <si>
    <t>tc_lower_P</t>
  </si>
  <si>
    <t>t_lower_R</t>
  </si>
  <si>
    <t>c_lower_R</t>
  </si>
  <si>
    <t>tc_lower_R</t>
  </si>
  <si>
    <t>t_lower_F1</t>
  </si>
  <si>
    <t>c_lower_F1</t>
  </si>
  <si>
    <t>tc_lower_F1</t>
  </si>
  <si>
    <t>McNemar t_lower - c_lower</t>
  </si>
  <si>
    <t>chi2</t>
  </si>
  <si>
    <t>McNemar t_lower - tc_lower</t>
  </si>
  <si>
    <t>p</t>
  </si>
  <si>
    <t>McNemar c_lower - tc_lower</t>
  </si>
  <si>
    <t>angin topan</t>
  </si>
  <si>
    <t>banjir</t>
  </si>
  <si>
    <t>erupsi</t>
  </si>
  <si>
    <t>gempa</t>
  </si>
  <si>
    <t>karhutla</t>
  </si>
  <si>
    <t>kekeringan</t>
  </si>
  <si>
    <t>longsor</t>
  </si>
  <si>
    <t>tsunami</t>
  </si>
  <si>
    <t>Bencana</t>
  </si>
  <si>
    <t>Text Data</t>
  </si>
  <si>
    <t>Preprocessing</t>
  </si>
  <si>
    <t>tc_swrem_P</t>
  </si>
  <si>
    <t>tc_stem_P</t>
  </si>
  <si>
    <t>tc_swrem_stem_P</t>
  </si>
  <si>
    <t>tc_swrem_R</t>
  </si>
  <si>
    <t>tc_stem_R</t>
  </si>
  <si>
    <t>tc_swrem_stem_R</t>
  </si>
  <si>
    <t>tc_swrem_F1</t>
  </si>
  <si>
    <t>tc_stem_F1</t>
  </si>
  <si>
    <t>tc_swrem_stem_F1</t>
  </si>
  <si>
    <t>tc_swrem_stem</t>
  </si>
  <si>
    <t>tc_lower v tc_swrem</t>
  </si>
  <si>
    <t>tc_lower v tc_stem</t>
  </si>
  <si>
    <t>tc_lower v tc_swrem_stem</t>
  </si>
  <si>
    <t>tc_swrem v tc_stem</t>
  </si>
  <si>
    <t>tc_swrem v tc_swrem_stem</t>
  </si>
  <si>
    <t>tc_stem v tc_swrem_stem</t>
  </si>
  <si>
    <t>Mc Nemar Test</t>
  </si>
  <si>
    <t>Text data result</t>
  </si>
  <si>
    <t>tc_lower</t>
  </si>
  <si>
    <t>Preproc result</t>
  </si>
  <si>
    <t>tc_swrem</t>
  </si>
  <si>
    <t>bow_uni_P</t>
  </si>
  <si>
    <t>tfidf_uni_P</t>
  </si>
  <si>
    <t>bow_uni_R</t>
  </si>
  <si>
    <t>tfidf_uni_R</t>
  </si>
  <si>
    <t>bow_uni_F1</t>
  </si>
  <si>
    <t>tfidf_uni_F1</t>
  </si>
  <si>
    <t>bow v tfidf</t>
  </si>
  <si>
    <t>tfidf</t>
  </si>
  <si>
    <t>bow</t>
  </si>
  <si>
    <t>Feature result</t>
  </si>
  <si>
    <t>Feature</t>
  </si>
  <si>
    <t>uni_P</t>
  </si>
  <si>
    <t>bi_P</t>
  </si>
  <si>
    <t>unibi_P</t>
  </si>
  <si>
    <t>uni_R</t>
  </si>
  <si>
    <t>bi_R</t>
  </si>
  <si>
    <t>unibi_R</t>
  </si>
  <si>
    <t>uni_F1</t>
  </si>
  <si>
    <t>bi_F1</t>
  </si>
  <si>
    <t>unibi_F1</t>
  </si>
  <si>
    <t>uni v bi</t>
  </si>
  <si>
    <t>uni v unibi</t>
  </si>
  <si>
    <t>bi v unibi</t>
  </si>
  <si>
    <t>BOW</t>
  </si>
  <si>
    <t>TFDF</t>
  </si>
  <si>
    <t>Gram</t>
  </si>
  <si>
    <t>uni</t>
  </si>
  <si>
    <t>unibi</t>
  </si>
  <si>
    <t>Gram Result</t>
  </si>
  <si>
    <t>multi_nb_P</t>
  </si>
  <si>
    <t>svc_P</t>
  </si>
  <si>
    <t>lsvc_P</t>
  </si>
  <si>
    <t>rf_P</t>
  </si>
  <si>
    <t>lr_P</t>
  </si>
  <si>
    <t>ada_P</t>
  </si>
  <si>
    <t>multi_nb_R</t>
  </si>
  <si>
    <t>svc_R</t>
  </si>
  <si>
    <t>lsvc_R</t>
  </si>
  <si>
    <t>rf_R</t>
  </si>
  <si>
    <t>lr_R</t>
  </si>
  <si>
    <t>ada_R</t>
  </si>
  <si>
    <t>multi_nb_F1</t>
  </si>
  <si>
    <t>svc_F1</t>
  </si>
  <si>
    <t>lsvc_F1</t>
  </si>
  <si>
    <t>rf_F1</t>
  </si>
  <si>
    <t>lr_F1</t>
  </si>
  <si>
    <t>ada_F1</t>
  </si>
  <si>
    <t>multi_nb v svc</t>
  </si>
  <si>
    <t>multi_nb v lsvc</t>
  </si>
  <si>
    <t>multi_nb v rf</t>
  </si>
  <si>
    <t>multi_nb v lr</t>
  </si>
  <si>
    <t>multi_nb v ada</t>
  </si>
  <si>
    <t>svc v lsvc</t>
  </si>
  <si>
    <t>svc v rf</t>
  </si>
  <si>
    <t>svc v lr</t>
  </si>
  <si>
    <t>svc v ada</t>
  </si>
  <si>
    <t>lsvc v rf</t>
  </si>
  <si>
    <t>lsvc v lr</t>
  </si>
  <si>
    <t>lsvc v ada</t>
  </si>
  <si>
    <t>rf v lr</t>
  </si>
  <si>
    <t>rf v ada</t>
  </si>
  <si>
    <t>lr v ada</t>
  </si>
  <si>
    <t>Longsor</t>
  </si>
  <si>
    <t>1st</t>
  </si>
  <si>
    <t>2nd</t>
  </si>
  <si>
    <t>McNemar</t>
  </si>
  <si>
    <t>SWREM</t>
  </si>
  <si>
    <t>ALL</t>
  </si>
  <si>
    <t>LOWER</t>
  </si>
  <si>
    <t>STEM</t>
  </si>
  <si>
    <t>ALL, SWREM</t>
  </si>
  <si>
    <t>GAP</t>
  </si>
  <si>
    <t>SWREM vs 1st McNemar</t>
  </si>
  <si>
    <t>Same</t>
  </si>
  <si>
    <t>SWREM vs 1st Gap</t>
  </si>
  <si>
    <t>Max-Min</t>
  </si>
  <si>
    <t>Hurricane</t>
  </si>
  <si>
    <t>Flood</t>
  </si>
  <si>
    <t>Volcanic eruption</t>
  </si>
  <si>
    <t>Earthquake</t>
  </si>
  <si>
    <t>Wildfire</t>
  </si>
  <si>
    <t>Drought</t>
  </si>
  <si>
    <t>Landslide</t>
  </si>
  <si>
    <t>Tsunami</t>
  </si>
  <si>
    <t>gap</t>
  </si>
  <si>
    <t>bi vs unibi</t>
  </si>
  <si>
    <t>uni vs unibi</t>
  </si>
  <si>
    <t>Mc. Nemar Test</t>
  </si>
  <si>
    <t>P-Value</t>
  </si>
  <si>
    <t>lsvc vs rf</t>
  </si>
  <si>
    <t>lsvc vs svc</t>
  </si>
  <si>
    <t>lsvc vslr</t>
  </si>
  <si>
    <t>lr vs ada</t>
  </si>
  <si>
    <t>multi_nb vs lr</t>
  </si>
  <si>
    <t>multi_nb vs svc</t>
  </si>
  <si>
    <t>multi_nb vs lsvc</t>
  </si>
  <si>
    <t>P-value</t>
  </si>
  <si>
    <t>lsvc vs 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</si>
</sst>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Overpass Mono"/>
      <family val="3"/>
    </font>
    <font>
      <b/>
      <sz val="10"/>
      <color theme="1"/>
      <name val="Overpass Mono"/>
      <family val="3"/>
    </font>
    <font>
      <b/>
      <sz val="10"/>
      <color rgb="FF0000FF"/>
      <name val="Overpass Mono"/>
      <family val="3"/>
    </font>
    <font>
      <sz val="10"/>
      <name val="Overpass Mono"/>
      <family val="3"/>
    </font>
    <font>
      <sz val="10"/>
      <color rgb="FF0000FF"/>
      <name val="Overpass Mono"/>
      <family val="3"/>
    </font>
    <font>
      <b/>
      <sz val="10"/>
      <name val="Overpass Mono"/>
      <family val="3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164" fontId="2" fillId="0" borderId="0" xfId="0" applyNumberFormat="1" applyFont="1"/>
    <xf numFmtId="164" fontId="2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164" fontId="2" fillId="0" borderId="1" xfId="0" applyNumberFormat="1" applyFont="1" applyBorder="1"/>
    <xf numFmtId="164" fontId="3" fillId="0" borderId="0" xfId="0" applyNumberFormat="1" applyFont="1"/>
    <xf numFmtId="164" fontId="2" fillId="0" borderId="1" xfId="0" applyNumberFormat="1" applyFont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7" xfId="0" applyNumberFormat="1" applyFont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64" fontId="3" fillId="0" borderId="0" xfId="0" applyNumberFormat="1" applyFont="1" applyAlignment="1">
      <alignment wrapText="1"/>
    </xf>
    <xf numFmtId="164" fontId="2" fillId="0" borderId="0" xfId="0" applyNumberFormat="1" applyFont="1" applyAlignment="1">
      <alignment wrapText="1"/>
    </xf>
    <xf numFmtId="164" fontId="3" fillId="0" borderId="1" xfId="0" applyNumberFormat="1" applyFont="1" applyBorder="1" applyAlignment="1">
      <alignment horizontal="center" wrapText="1"/>
    </xf>
    <xf numFmtId="0" fontId="0" fillId="0" borderId="0" xfId="0" applyAlignment="1">
      <alignment wrapText="1"/>
    </xf>
    <xf numFmtId="164" fontId="5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164" fontId="5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wrapText="1"/>
    </xf>
    <xf numFmtId="164" fontId="0" fillId="0" borderId="0" xfId="0" applyNumberFormat="1" applyAlignment="1">
      <alignment wrapText="1"/>
    </xf>
    <xf numFmtId="164" fontId="8" fillId="0" borderId="1" xfId="0" applyNumberFormat="1" applyFont="1" applyBorder="1" applyAlignment="1">
      <alignment wrapText="1"/>
    </xf>
    <xf numFmtId="164" fontId="2" fillId="4" borderId="1" xfId="0" applyNumberFormat="1" applyFont="1" applyFill="1" applyBorder="1" applyAlignment="1">
      <alignment horizontal="center" vertical="center"/>
    </xf>
    <xf numFmtId="164" fontId="0" fillId="4" borderId="0" xfId="0" applyNumberFormat="1" applyFill="1" applyAlignment="1">
      <alignment wrapText="1"/>
    </xf>
    <xf numFmtId="164" fontId="2" fillId="0" borderId="2" xfId="0" applyNumberFormat="1" applyFont="1" applyBorder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 wrapText="1"/>
    </xf>
    <xf numFmtId="164" fontId="3" fillId="0" borderId="8" xfId="0" applyNumberFormat="1" applyFont="1" applyBorder="1" applyAlignment="1">
      <alignment horizontal="center" vertical="center" wrapText="1"/>
    </xf>
    <xf numFmtId="164" fontId="3" fillId="0" borderId="9" xfId="0" applyNumberFormat="1" applyFont="1" applyBorder="1" applyAlignment="1">
      <alignment horizontal="center" vertical="center" wrapText="1"/>
    </xf>
    <xf numFmtId="164" fontId="5" fillId="0" borderId="10" xfId="0" applyNumberFormat="1" applyFont="1" applyBorder="1" applyAlignment="1">
      <alignment horizontal="center" vertical="center"/>
    </xf>
    <xf numFmtId="164" fontId="5" fillId="0" borderId="11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164" fontId="5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5" fillId="0" borderId="15" xfId="0" applyNumberFormat="1" applyFont="1" applyBorder="1" applyAlignment="1">
      <alignment horizontal="center" vertical="center"/>
    </xf>
    <xf numFmtId="164" fontId="5" fillId="0" borderId="16" xfId="0" applyNumberFormat="1" applyFont="1" applyBorder="1" applyAlignment="1">
      <alignment horizontal="center" vertical="center"/>
    </xf>
    <xf numFmtId="164" fontId="5" fillId="0" borderId="17" xfId="0" applyNumberFormat="1" applyFont="1" applyBorder="1" applyAlignment="1">
      <alignment horizontal="center" vertical="center"/>
    </xf>
    <xf numFmtId="164" fontId="3" fillId="2" borderId="18" xfId="0" applyNumberFormat="1" applyFont="1" applyFill="1" applyBorder="1" applyAlignment="1">
      <alignment horizontal="center" vertical="center" wrapText="1"/>
    </xf>
    <xf numFmtId="164" fontId="3" fillId="2" borderId="19" xfId="0" applyNumberFormat="1" applyFont="1" applyFill="1" applyBorder="1" applyAlignment="1">
      <alignment horizontal="center" vertical="center" wrapText="1"/>
    </xf>
    <xf numFmtId="164" fontId="3" fillId="2" borderId="20" xfId="0" applyNumberFormat="1" applyFont="1" applyFill="1" applyBorder="1" applyAlignment="1">
      <alignment horizontal="center" vertical="center" wrapText="1"/>
    </xf>
    <xf numFmtId="164" fontId="2" fillId="0" borderId="3" xfId="0" applyNumberFormat="1" applyFont="1" applyBorder="1"/>
    <xf numFmtId="164" fontId="3" fillId="0" borderId="21" xfId="0" applyNumberFormat="1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/>
    </xf>
  </cellXfs>
  <cellStyles count="1">
    <cellStyle name="Normal" xfId="0" builtinId="0"/>
  </cellStyles>
  <dxfs count="53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54822-AD93-41F1-ABA7-E3BE4912662E}">
  <dimension ref="A1:AW75"/>
  <sheetViews>
    <sheetView tabSelected="1" zoomScale="70" zoomScaleNormal="70" workbookViewId="0">
      <selection activeCell="M31" sqref="M31"/>
    </sheetView>
  </sheetViews>
  <sheetFormatPr defaultColWidth="9.5703125" defaultRowHeight="15.75" x14ac:dyDescent="0.35"/>
  <cols>
    <col min="1" max="1" width="13.42578125" style="4" customWidth="1"/>
    <col min="2" max="2" width="13.140625" style="4" customWidth="1"/>
    <col min="3" max="7" width="11.28515625" style="4" customWidth="1"/>
    <col min="8" max="8" width="13.28515625" style="4" customWidth="1"/>
    <col min="9" max="10" width="11.28515625" style="4" customWidth="1"/>
    <col min="11" max="11" width="11.5703125" style="4" customWidth="1"/>
    <col min="12" max="12" width="9.5703125" style="4" customWidth="1"/>
    <col min="13" max="13" width="10.7109375" style="4" customWidth="1"/>
    <col min="14" max="14" width="14.140625" style="4" customWidth="1"/>
    <col min="15" max="15" width="9.85546875" style="4" bestFit="1" customWidth="1"/>
    <col min="16" max="16" width="11.85546875" style="4" customWidth="1"/>
    <col min="17" max="17" width="13.28515625" style="4" customWidth="1"/>
    <col min="18" max="19" width="9.85546875" style="4" bestFit="1" customWidth="1"/>
    <col min="20" max="20" width="9.85546875" style="4" customWidth="1"/>
    <col min="21" max="23" width="9.85546875" style="4" bestFit="1" customWidth="1"/>
    <col min="24" max="24" width="10.7109375" style="4" bestFit="1" customWidth="1"/>
    <col min="25" max="25" width="9.85546875" style="4" bestFit="1" customWidth="1"/>
    <col min="26" max="26" width="15.28515625" style="4" customWidth="1"/>
    <col min="27" max="27" width="9.85546875" style="4" bestFit="1" customWidth="1"/>
    <col min="28" max="28" width="10.5703125" style="4" bestFit="1" customWidth="1"/>
    <col min="29" max="49" width="9.85546875" style="4" bestFit="1" customWidth="1"/>
    <col min="50" max="16384" width="9.5703125" style="4"/>
  </cols>
  <sheetData>
    <row r="1" spans="1:26" x14ac:dyDescent="0.35">
      <c r="A1" s="12" t="s">
        <v>24</v>
      </c>
    </row>
    <row r="2" spans="1:26" ht="34.5" customHeight="1" x14ac:dyDescent="0.35">
      <c r="A2" s="13"/>
      <c r="B2" s="26" t="s">
        <v>0</v>
      </c>
      <c r="C2" s="26"/>
      <c r="D2" s="26"/>
      <c r="E2" s="26"/>
      <c r="F2" s="26"/>
      <c r="G2" s="26"/>
      <c r="H2" s="26"/>
      <c r="I2" s="26"/>
      <c r="J2" s="26"/>
      <c r="K2" s="26" t="s">
        <v>10</v>
      </c>
      <c r="L2" s="26"/>
      <c r="M2" s="26" t="s">
        <v>12</v>
      </c>
      <c r="N2" s="26"/>
      <c r="O2" s="26" t="s">
        <v>14</v>
      </c>
      <c r="P2" s="26"/>
    </row>
    <row r="3" spans="1:26" ht="26.25" customHeight="1" x14ac:dyDescent="0.35">
      <c r="A3" s="14" t="s">
        <v>23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  <c r="K3" s="14" t="s">
        <v>11</v>
      </c>
      <c r="L3" s="14" t="s">
        <v>13</v>
      </c>
      <c r="M3" s="14" t="s">
        <v>11</v>
      </c>
      <c r="N3" s="14" t="s">
        <v>13</v>
      </c>
      <c r="O3" s="14" t="s">
        <v>11</v>
      </c>
      <c r="P3" s="14" t="s">
        <v>13</v>
      </c>
      <c r="Q3" s="15" t="s">
        <v>43</v>
      </c>
    </row>
    <row r="4" spans="1:26" x14ac:dyDescent="0.35">
      <c r="A4" s="5" t="s">
        <v>15</v>
      </c>
      <c r="B4" s="5">
        <v>0.6</v>
      </c>
      <c r="C4" s="5">
        <v>0.54800000000000004</v>
      </c>
      <c r="D4" s="5">
        <v>0.55500000000000005</v>
      </c>
      <c r="E4" s="5">
        <v>0.83099999999999996</v>
      </c>
      <c r="F4" s="5">
        <v>0.90500000000000003</v>
      </c>
      <c r="G4" s="5">
        <v>0.90100000000000002</v>
      </c>
      <c r="H4" s="6">
        <v>0.69399999999999995</v>
      </c>
      <c r="I4" s="5">
        <v>0.68200000000000005</v>
      </c>
      <c r="J4" s="5">
        <v>0.68600000000000005</v>
      </c>
      <c r="K4" s="5">
        <v>3.33</v>
      </c>
      <c r="L4" s="5">
        <v>6.8000000000000005E-2</v>
      </c>
      <c r="M4" s="7">
        <v>2.2269999999999999</v>
      </c>
      <c r="N4" s="5">
        <v>0.13600000000000001</v>
      </c>
      <c r="O4" s="7">
        <v>1.778</v>
      </c>
      <c r="P4" s="5">
        <v>0.182</v>
      </c>
      <c r="Q4" s="4" t="s">
        <v>44</v>
      </c>
    </row>
    <row r="5" spans="1:26" x14ac:dyDescent="0.35">
      <c r="A5" s="5" t="s">
        <v>16</v>
      </c>
      <c r="B5" s="5">
        <v>0.61599999999999999</v>
      </c>
      <c r="C5" s="5">
        <v>0.59599999999999997</v>
      </c>
      <c r="D5" s="5">
        <v>0.59799999999999998</v>
      </c>
      <c r="E5" s="5">
        <v>0.76200000000000001</v>
      </c>
      <c r="F5" s="5">
        <v>0.92600000000000005</v>
      </c>
      <c r="G5" s="5">
        <v>0.92700000000000005</v>
      </c>
      <c r="H5" s="5">
        <v>0.68100000000000005</v>
      </c>
      <c r="I5" s="5">
        <v>0.72499999999999998</v>
      </c>
      <c r="J5" s="6">
        <v>0.72699999999999998</v>
      </c>
      <c r="K5" s="16">
        <v>1.4E-2</v>
      </c>
      <c r="L5" s="7">
        <v>0.90600000000000003</v>
      </c>
      <c r="M5" s="7">
        <v>5.8000000000000003E-2</v>
      </c>
      <c r="N5" s="7">
        <v>0.81</v>
      </c>
      <c r="O5" s="7">
        <v>5.6000000000000001E-2</v>
      </c>
      <c r="P5" s="7">
        <v>0.81399999999999995</v>
      </c>
      <c r="Q5" s="4" t="s">
        <v>44</v>
      </c>
    </row>
    <row r="6" spans="1:26" x14ac:dyDescent="0.35">
      <c r="A6" s="5" t="s">
        <v>17</v>
      </c>
      <c r="B6" s="5">
        <v>0.50900000000000001</v>
      </c>
      <c r="C6" s="5">
        <v>0.47099999999999997</v>
      </c>
      <c r="D6" s="5">
        <v>0.47599999999999998</v>
      </c>
      <c r="E6" s="5">
        <v>0.69</v>
      </c>
      <c r="F6" s="5">
        <v>0.93</v>
      </c>
      <c r="G6" s="5">
        <v>0.94299999999999995</v>
      </c>
      <c r="H6" s="5">
        <v>0.58299999999999996</v>
      </c>
      <c r="I6" s="5">
        <v>0.623</v>
      </c>
      <c r="J6" s="6">
        <v>0.63100000000000001</v>
      </c>
      <c r="K6" s="5">
        <v>1.8779999999999999</v>
      </c>
      <c r="L6" s="7">
        <v>0.17100000000000001</v>
      </c>
      <c r="M6" s="7">
        <v>1.3759999999999999</v>
      </c>
      <c r="N6" s="7">
        <v>0.24099999999999999</v>
      </c>
      <c r="O6" s="7">
        <v>0.8</v>
      </c>
      <c r="P6" s="7">
        <v>0.371</v>
      </c>
      <c r="Q6" s="4" t="s">
        <v>44</v>
      </c>
    </row>
    <row r="7" spans="1:26" x14ac:dyDescent="0.35">
      <c r="A7" s="5" t="s">
        <v>18</v>
      </c>
      <c r="B7" s="5">
        <v>0.55800000000000005</v>
      </c>
      <c r="C7" s="5">
        <v>0.58299999999999996</v>
      </c>
      <c r="D7" s="5">
        <v>0.58199999999999996</v>
      </c>
      <c r="E7" s="5">
        <v>0.70799999999999996</v>
      </c>
      <c r="F7" s="5">
        <v>0.878</v>
      </c>
      <c r="G7" s="5">
        <v>0.88700000000000001</v>
      </c>
      <c r="H7" s="5">
        <v>0.624</v>
      </c>
      <c r="I7" s="5">
        <v>0.7</v>
      </c>
      <c r="J7" s="6">
        <v>0.70199999999999996</v>
      </c>
      <c r="K7" s="5">
        <v>2.5369999999999999</v>
      </c>
      <c r="L7" s="7">
        <v>0.111</v>
      </c>
      <c r="M7" s="7">
        <v>2.56</v>
      </c>
      <c r="N7" s="7">
        <v>0.11</v>
      </c>
      <c r="O7" s="7">
        <v>7.0999999999999994E-2</v>
      </c>
      <c r="P7" s="7">
        <v>0.78900000000000003</v>
      </c>
      <c r="Q7" s="4" t="s">
        <v>44</v>
      </c>
    </row>
    <row r="8" spans="1:26" x14ac:dyDescent="0.35">
      <c r="A8" s="5" t="s">
        <v>19</v>
      </c>
      <c r="B8" s="5">
        <v>0.66700000000000004</v>
      </c>
      <c r="C8" s="5">
        <v>0.66700000000000004</v>
      </c>
      <c r="D8" s="5">
        <v>0.67500000000000004</v>
      </c>
      <c r="E8" s="5">
        <v>0.81699999999999995</v>
      </c>
      <c r="F8" s="5">
        <v>0.90200000000000002</v>
      </c>
      <c r="G8" s="5">
        <v>0.90700000000000003</v>
      </c>
      <c r="H8" s="5">
        <v>0.73499999999999999</v>
      </c>
      <c r="I8" s="5">
        <v>0.76700000000000002</v>
      </c>
      <c r="J8" s="6">
        <v>0.77300000000000002</v>
      </c>
      <c r="K8" s="5">
        <v>1.1910000000000001</v>
      </c>
      <c r="L8" s="7">
        <v>0.27500000000000002</v>
      </c>
      <c r="M8" s="7">
        <v>2.593</v>
      </c>
      <c r="N8" s="7">
        <v>0.107</v>
      </c>
      <c r="O8" s="7">
        <v>2.4</v>
      </c>
      <c r="P8" s="7">
        <v>0.121</v>
      </c>
      <c r="Q8" s="4" t="s">
        <v>44</v>
      </c>
    </row>
    <row r="9" spans="1:26" x14ac:dyDescent="0.35">
      <c r="A9" s="5" t="s">
        <v>20</v>
      </c>
      <c r="B9" s="5">
        <v>0.58799999999999997</v>
      </c>
      <c r="C9" s="5">
        <v>0.57799999999999996</v>
      </c>
      <c r="D9" s="5">
        <v>0.58399999999999996</v>
      </c>
      <c r="E9" s="5">
        <v>0.78100000000000003</v>
      </c>
      <c r="F9" s="5">
        <v>0.89800000000000002</v>
      </c>
      <c r="G9" s="5">
        <v>0.89</v>
      </c>
      <c r="H9" s="5">
        <v>0.67100000000000004</v>
      </c>
      <c r="I9" s="5">
        <v>0.70299999999999996</v>
      </c>
      <c r="J9" s="6">
        <v>0.70399999999999996</v>
      </c>
      <c r="K9" s="16">
        <v>5.0000000000000001E-3</v>
      </c>
      <c r="L9" s="7">
        <v>0.94299999999999995</v>
      </c>
      <c r="M9" s="7">
        <v>8.3000000000000004E-2</v>
      </c>
      <c r="N9" s="7">
        <v>0.77300000000000002</v>
      </c>
      <c r="O9" s="7">
        <v>0.44400000000000001</v>
      </c>
      <c r="P9" s="7">
        <v>0.505</v>
      </c>
      <c r="Q9" s="4" t="s">
        <v>44</v>
      </c>
    </row>
    <row r="10" spans="1:26" x14ac:dyDescent="0.35">
      <c r="A10" s="5" t="s">
        <v>21</v>
      </c>
      <c r="B10" s="5">
        <v>0.623</v>
      </c>
      <c r="C10" s="5">
        <v>0.59399999999999997</v>
      </c>
      <c r="D10" s="5">
        <v>0.59899999999999998</v>
      </c>
      <c r="E10" s="5">
        <v>0.755</v>
      </c>
      <c r="F10" s="5">
        <v>0.88700000000000001</v>
      </c>
      <c r="G10" s="5">
        <v>0.89</v>
      </c>
      <c r="H10" s="5">
        <v>0.68</v>
      </c>
      <c r="I10" s="5">
        <v>0.70899999999999996</v>
      </c>
      <c r="J10" s="6">
        <v>0.71399999999999997</v>
      </c>
      <c r="K10" s="5">
        <v>0.10199999999999999</v>
      </c>
      <c r="L10" s="7">
        <v>0.749</v>
      </c>
      <c r="M10" s="7">
        <v>4.0000000000000001E-3</v>
      </c>
      <c r="N10" s="7">
        <v>0.94799999999999995</v>
      </c>
      <c r="O10" s="7">
        <v>0.75</v>
      </c>
      <c r="P10" s="7">
        <v>0.38600000000000001</v>
      </c>
      <c r="Q10" s="4" t="s">
        <v>44</v>
      </c>
    </row>
    <row r="11" spans="1:26" x14ac:dyDescent="0.35">
      <c r="A11" s="5" t="s">
        <v>22</v>
      </c>
      <c r="B11" s="5">
        <v>0.65200000000000002</v>
      </c>
      <c r="C11" s="5">
        <v>0.747</v>
      </c>
      <c r="D11" s="5">
        <v>0.73399999999999999</v>
      </c>
      <c r="E11" s="5">
        <v>0.8</v>
      </c>
      <c r="F11" s="5">
        <v>0.88900000000000001</v>
      </c>
      <c r="G11" s="5">
        <v>0.88600000000000001</v>
      </c>
      <c r="H11" s="5">
        <v>0.71799999999999997</v>
      </c>
      <c r="I11" s="6">
        <v>0.81200000000000006</v>
      </c>
      <c r="J11" s="5">
        <v>0.80300000000000005</v>
      </c>
      <c r="K11" s="5">
        <v>24.335000000000001</v>
      </c>
      <c r="L11" s="5">
        <v>0</v>
      </c>
      <c r="M11" s="7">
        <v>19.777999999999999</v>
      </c>
      <c r="N11" s="5">
        <v>0</v>
      </c>
      <c r="O11" s="7">
        <v>3.2730000000000001</v>
      </c>
      <c r="P11" s="5">
        <v>7.0000000000000007E-2</v>
      </c>
      <c r="Q11" s="4" t="s">
        <v>44</v>
      </c>
    </row>
    <row r="13" spans="1:26" x14ac:dyDescent="0.35">
      <c r="A13" s="12" t="s">
        <v>25</v>
      </c>
      <c r="N13" s="27" t="s">
        <v>42</v>
      </c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</row>
    <row r="14" spans="1:26" ht="27.75" customHeight="1" x14ac:dyDescent="0.35">
      <c r="A14" s="13"/>
      <c r="B14" s="26" t="s">
        <v>0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 t="s">
        <v>36</v>
      </c>
      <c r="O14" s="26"/>
      <c r="P14" s="26" t="s">
        <v>37</v>
      </c>
      <c r="Q14" s="26"/>
      <c r="R14" s="26" t="s">
        <v>38</v>
      </c>
      <c r="S14" s="26"/>
      <c r="T14" s="26" t="s">
        <v>39</v>
      </c>
      <c r="U14" s="26"/>
      <c r="V14" s="26" t="s">
        <v>40</v>
      </c>
      <c r="W14" s="26"/>
      <c r="X14" s="26" t="s">
        <v>41</v>
      </c>
      <c r="Y14" s="26"/>
    </row>
    <row r="15" spans="1:26" ht="36.75" customHeight="1" x14ac:dyDescent="0.35">
      <c r="A15" s="14" t="s">
        <v>23</v>
      </c>
      <c r="B15" s="14" t="s">
        <v>3</v>
      </c>
      <c r="C15" s="14" t="s">
        <v>26</v>
      </c>
      <c r="D15" s="14" t="s">
        <v>27</v>
      </c>
      <c r="E15" s="14" t="s">
        <v>28</v>
      </c>
      <c r="F15" s="14" t="s">
        <v>6</v>
      </c>
      <c r="G15" s="14" t="s">
        <v>29</v>
      </c>
      <c r="H15" s="14" t="s">
        <v>30</v>
      </c>
      <c r="I15" s="14" t="s">
        <v>31</v>
      </c>
      <c r="J15" s="14" t="s">
        <v>9</v>
      </c>
      <c r="K15" s="14" t="s">
        <v>32</v>
      </c>
      <c r="L15" s="14" t="s">
        <v>33</v>
      </c>
      <c r="M15" s="14" t="s">
        <v>34</v>
      </c>
      <c r="N15" s="14" t="s">
        <v>11</v>
      </c>
      <c r="O15" s="14" t="s">
        <v>13</v>
      </c>
      <c r="P15" s="14" t="s">
        <v>11</v>
      </c>
      <c r="Q15" s="14" t="s">
        <v>13</v>
      </c>
      <c r="R15" s="14" t="s">
        <v>11</v>
      </c>
      <c r="S15" s="14" t="s">
        <v>13</v>
      </c>
      <c r="T15" s="14" t="s">
        <v>11</v>
      </c>
      <c r="U15" s="14" t="s">
        <v>13</v>
      </c>
      <c r="V15" s="14" t="s">
        <v>11</v>
      </c>
      <c r="W15" s="14" t="s">
        <v>13</v>
      </c>
      <c r="X15" s="14" t="s">
        <v>11</v>
      </c>
      <c r="Y15" s="14" t="s">
        <v>13</v>
      </c>
      <c r="Z15" s="15" t="s">
        <v>45</v>
      </c>
    </row>
    <row r="16" spans="1:26" x14ac:dyDescent="0.35">
      <c r="A16" s="5" t="s">
        <v>15</v>
      </c>
      <c r="B16" s="5">
        <v>0.55500000000000005</v>
      </c>
      <c r="C16" s="5">
        <v>0.56799999999999995</v>
      </c>
      <c r="D16" s="5">
        <v>0.55000000000000004</v>
      </c>
      <c r="E16" s="5">
        <v>0.56499999999999995</v>
      </c>
      <c r="F16" s="5">
        <v>0.90100000000000002</v>
      </c>
      <c r="G16" s="5">
        <v>0.90400000000000003</v>
      </c>
      <c r="H16" s="7">
        <v>0.9</v>
      </c>
      <c r="I16" s="7">
        <v>0.89600000000000002</v>
      </c>
      <c r="J16" s="7">
        <v>0.68600000000000005</v>
      </c>
      <c r="K16" s="6">
        <v>0.69699999999999995</v>
      </c>
      <c r="L16" s="7">
        <v>0.68200000000000005</v>
      </c>
      <c r="M16" s="8">
        <v>0.69199999999999995</v>
      </c>
      <c r="N16" s="7">
        <v>2.7829999999999999</v>
      </c>
      <c r="O16" s="7">
        <v>9.5000000000000001E-2</v>
      </c>
      <c r="P16" s="7">
        <v>0.25</v>
      </c>
      <c r="Q16" s="7">
        <v>0.61699999999999999</v>
      </c>
      <c r="R16" s="7">
        <v>0.54300000000000004</v>
      </c>
      <c r="S16" s="7">
        <v>0.46100000000000002</v>
      </c>
      <c r="T16" s="7">
        <v>4.1139999999999999</v>
      </c>
      <c r="U16" s="7">
        <v>4.2999999999999997E-2</v>
      </c>
      <c r="V16" s="7">
        <v>0.13800000000000001</v>
      </c>
      <c r="W16" s="7">
        <v>0.71</v>
      </c>
      <c r="X16" s="7">
        <v>5.0620000000000003</v>
      </c>
      <c r="Y16" s="7">
        <v>2.4E-2</v>
      </c>
      <c r="Z16" s="4" t="s">
        <v>46</v>
      </c>
    </row>
    <row r="17" spans="1:26" x14ac:dyDescent="0.35">
      <c r="A17" s="5" t="s">
        <v>16</v>
      </c>
      <c r="B17" s="5">
        <v>0.59799999999999998</v>
      </c>
      <c r="C17" s="5">
        <v>0.59699999999999998</v>
      </c>
      <c r="D17" s="5">
        <v>0.59399999999999997</v>
      </c>
      <c r="E17" s="5">
        <v>0.58599999999999997</v>
      </c>
      <c r="F17" s="5">
        <v>0.92700000000000005</v>
      </c>
      <c r="G17" s="5">
        <v>0.93600000000000005</v>
      </c>
      <c r="H17" s="7">
        <v>0.92100000000000004</v>
      </c>
      <c r="I17" s="7">
        <v>0.91800000000000004</v>
      </c>
      <c r="J17" s="8">
        <v>0.72699999999999998</v>
      </c>
      <c r="K17" s="6">
        <v>0.72899999999999998</v>
      </c>
      <c r="L17" s="7">
        <v>0.72199999999999998</v>
      </c>
      <c r="M17" s="7">
        <v>0.71499999999999997</v>
      </c>
      <c r="N17" s="7">
        <v>6.2E-2</v>
      </c>
      <c r="O17" s="7">
        <v>0.80300000000000005</v>
      </c>
      <c r="P17" s="7">
        <v>0.19600000000000001</v>
      </c>
      <c r="Q17" s="7">
        <v>0.65800000000000003</v>
      </c>
      <c r="R17" s="7">
        <v>1.754</v>
      </c>
      <c r="S17" s="7">
        <v>0.185</v>
      </c>
      <c r="T17" s="7">
        <v>0.188</v>
      </c>
      <c r="U17" s="7">
        <v>0.66500000000000004</v>
      </c>
      <c r="V17" s="7">
        <v>1.639</v>
      </c>
      <c r="W17" s="7">
        <v>0.2</v>
      </c>
      <c r="X17" s="7">
        <v>2.4</v>
      </c>
      <c r="Y17" s="7">
        <v>0.121</v>
      </c>
      <c r="Z17" s="4" t="s">
        <v>46</v>
      </c>
    </row>
    <row r="18" spans="1:26" x14ac:dyDescent="0.35">
      <c r="A18" s="5" t="s">
        <v>17</v>
      </c>
      <c r="B18" s="5">
        <v>0.47599999999999998</v>
      </c>
      <c r="C18" s="5">
        <v>0.46899999999999997</v>
      </c>
      <c r="D18" s="5">
        <v>0.46700000000000003</v>
      </c>
      <c r="E18" s="5">
        <v>0.46500000000000002</v>
      </c>
      <c r="F18" s="5">
        <v>0.94299999999999995</v>
      </c>
      <c r="G18" s="5">
        <v>0.94299999999999995</v>
      </c>
      <c r="H18" s="7">
        <v>0.91</v>
      </c>
      <c r="I18" s="7">
        <v>0.91</v>
      </c>
      <c r="J18" s="6">
        <v>0.63100000000000001</v>
      </c>
      <c r="K18" s="8">
        <v>0.626</v>
      </c>
      <c r="L18" s="7">
        <v>0.61599999999999999</v>
      </c>
      <c r="M18" s="7">
        <v>0.61299999999999999</v>
      </c>
      <c r="N18" s="7">
        <v>0.9</v>
      </c>
      <c r="O18" s="7">
        <v>0.34300000000000003</v>
      </c>
      <c r="P18" s="7">
        <v>1.25</v>
      </c>
      <c r="Q18" s="7">
        <v>0.26400000000000001</v>
      </c>
      <c r="R18" s="7">
        <v>1.714</v>
      </c>
      <c r="S18" s="7">
        <v>0.19</v>
      </c>
      <c r="T18" s="7">
        <v>4.4999999999999998E-2</v>
      </c>
      <c r="U18" s="7">
        <v>0.83099999999999996</v>
      </c>
      <c r="V18" s="7">
        <v>0.19</v>
      </c>
      <c r="W18" s="7">
        <v>0.66300000000000003</v>
      </c>
      <c r="X18" s="7">
        <v>0</v>
      </c>
      <c r="Y18" s="7">
        <v>1</v>
      </c>
      <c r="Z18" s="4" t="s">
        <v>46</v>
      </c>
    </row>
    <row r="19" spans="1:26" x14ac:dyDescent="0.35">
      <c r="A19" s="5" t="s">
        <v>18</v>
      </c>
      <c r="B19" s="5">
        <v>0.58199999999999996</v>
      </c>
      <c r="C19" s="5">
        <v>0.59299999999999997</v>
      </c>
      <c r="D19" s="5">
        <v>0.60299999999999998</v>
      </c>
      <c r="E19" s="5">
        <v>0.59399999999999997</v>
      </c>
      <c r="F19" s="5">
        <v>0.88700000000000001</v>
      </c>
      <c r="G19" s="5">
        <v>0.88900000000000001</v>
      </c>
      <c r="H19" s="7">
        <v>0.88800000000000001</v>
      </c>
      <c r="I19" s="7">
        <v>0.88800000000000001</v>
      </c>
      <c r="J19" s="7">
        <v>0.70199999999999996</v>
      </c>
      <c r="K19" s="7">
        <v>0.71099999999999997</v>
      </c>
      <c r="L19" s="6">
        <v>0.71799999999999997</v>
      </c>
      <c r="M19" s="7">
        <v>0.71199999999999997</v>
      </c>
      <c r="N19" s="7">
        <v>1.2410000000000001</v>
      </c>
      <c r="O19" s="7">
        <v>0.26500000000000001</v>
      </c>
      <c r="P19" s="7">
        <v>4.3559999999999999</v>
      </c>
      <c r="Q19" s="7">
        <v>3.6999999999999998E-2</v>
      </c>
      <c r="R19" s="7">
        <v>1.2549999999999999</v>
      </c>
      <c r="S19" s="7">
        <v>0.26300000000000001</v>
      </c>
      <c r="T19" s="7">
        <v>1.2250000000000001</v>
      </c>
      <c r="U19" s="7">
        <v>0.26800000000000002</v>
      </c>
      <c r="V19" s="7">
        <v>2.3E-2</v>
      </c>
      <c r="W19" s="7">
        <v>0.88</v>
      </c>
      <c r="X19" s="7">
        <v>1.5620000000000001</v>
      </c>
      <c r="Y19" s="7">
        <v>0.21099999999999999</v>
      </c>
      <c r="Z19" s="4" t="s">
        <v>46</v>
      </c>
    </row>
    <row r="20" spans="1:26" x14ac:dyDescent="0.35">
      <c r="A20" s="5" t="s">
        <v>19</v>
      </c>
      <c r="B20" s="5">
        <v>0.67500000000000004</v>
      </c>
      <c r="C20" s="5">
        <v>0.67300000000000004</v>
      </c>
      <c r="D20" s="5">
        <v>0.66600000000000004</v>
      </c>
      <c r="E20" s="5">
        <v>0.66500000000000004</v>
      </c>
      <c r="F20" s="5">
        <v>0.90700000000000003</v>
      </c>
      <c r="G20" s="5">
        <v>0.90900000000000003</v>
      </c>
      <c r="H20" s="7">
        <v>0.90400000000000003</v>
      </c>
      <c r="I20" s="7">
        <v>0.90900000000000003</v>
      </c>
      <c r="J20" s="6">
        <v>0.77300000000000002</v>
      </c>
      <c r="K20" s="6">
        <v>0.77300000000000002</v>
      </c>
      <c r="L20" s="7">
        <v>0.76700000000000002</v>
      </c>
      <c r="M20" s="7">
        <v>0.76800000000000002</v>
      </c>
      <c r="N20" s="7">
        <v>0</v>
      </c>
      <c r="O20" s="7">
        <v>1</v>
      </c>
      <c r="P20" s="7">
        <v>1.333</v>
      </c>
      <c r="Q20" s="7">
        <v>0.248</v>
      </c>
      <c r="R20" s="7">
        <v>1.0289999999999999</v>
      </c>
      <c r="S20" s="7">
        <v>0.31</v>
      </c>
      <c r="T20" s="7">
        <v>0.83299999999999996</v>
      </c>
      <c r="U20" s="7">
        <v>0.36099999999999999</v>
      </c>
      <c r="V20" s="7">
        <v>0.83299999999999996</v>
      </c>
      <c r="W20" s="7">
        <v>0.36099999999999999</v>
      </c>
      <c r="X20" s="7">
        <v>6.2E-2</v>
      </c>
      <c r="Y20" s="7">
        <v>0.80300000000000005</v>
      </c>
      <c r="Z20" s="4" t="s">
        <v>46</v>
      </c>
    </row>
    <row r="21" spans="1:26" x14ac:dyDescent="0.35">
      <c r="A21" s="5" t="s">
        <v>20</v>
      </c>
      <c r="B21" s="5">
        <v>0.58399999999999996</v>
      </c>
      <c r="C21" s="5">
        <v>0.59099999999999997</v>
      </c>
      <c r="D21" s="5">
        <v>0.57899999999999996</v>
      </c>
      <c r="E21" s="5">
        <v>0.58099999999999996</v>
      </c>
      <c r="F21" s="5">
        <v>0.89</v>
      </c>
      <c r="G21" s="5">
        <v>0.89400000000000002</v>
      </c>
      <c r="H21" s="7">
        <v>0.90200000000000002</v>
      </c>
      <c r="I21" s="7">
        <v>0.90300000000000002</v>
      </c>
      <c r="J21" s="7">
        <v>0.70399999999999996</v>
      </c>
      <c r="K21" s="6">
        <v>0.71099999999999997</v>
      </c>
      <c r="L21" s="7">
        <v>0.70499999999999996</v>
      </c>
      <c r="M21" s="8">
        <v>0.70599999999999996</v>
      </c>
      <c r="N21" s="7">
        <v>1.0669999999999999</v>
      </c>
      <c r="O21" s="7">
        <v>0.30199999999999999</v>
      </c>
      <c r="P21" s="7">
        <v>0</v>
      </c>
      <c r="Q21" s="7">
        <v>1</v>
      </c>
      <c r="R21" s="7">
        <v>3.1E-2</v>
      </c>
      <c r="S21" s="7">
        <v>0.86</v>
      </c>
      <c r="T21" s="7">
        <v>0.78100000000000003</v>
      </c>
      <c r="U21" s="7">
        <v>0.377</v>
      </c>
      <c r="V21" s="7">
        <v>0.48499999999999999</v>
      </c>
      <c r="W21" s="7">
        <v>0.48599999999999999</v>
      </c>
      <c r="X21" s="7">
        <v>0</v>
      </c>
      <c r="Y21" s="7">
        <v>1</v>
      </c>
      <c r="Z21" s="4" t="s">
        <v>46</v>
      </c>
    </row>
    <row r="22" spans="1:26" x14ac:dyDescent="0.35">
      <c r="A22" s="5" t="s">
        <v>21</v>
      </c>
      <c r="B22" s="5">
        <v>0.59899999999999998</v>
      </c>
      <c r="C22" s="5">
        <v>0.59599999999999997</v>
      </c>
      <c r="D22" s="5">
        <v>0.61099999999999999</v>
      </c>
      <c r="E22" s="5">
        <v>0.60899999999999999</v>
      </c>
      <c r="F22" s="5">
        <v>0.89</v>
      </c>
      <c r="G22" s="5">
        <v>0.89600000000000002</v>
      </c>
      <c r="H22" s="7">
        <v>0.89100000000000001</v>
      </c>
      <c r="I22" s="7">
        <v>0.90300000000000002</v>
      </c>
      <c r="J22" s="7">
        <v>0.71399999999999997</v>
      </c>
      <c r="K22" s="7">
        <v>0.71399999999999997</v>
      </c>
      <c r="L22" s="7">
        <v>0.72199999999999998</v>
      </c>
      <c r="M22" s="6">
        <v>0.72599999999999998</v>
      </c>
      <c r="N22" s="7">
        <v>4.6539999999999999</v>
      </c>
      <c r="O22" s="7">
        <v>3.1E-2</v>
      </c>
      <c r="P22" s="7">
        <v>1.4410000000000001</v>
      </c>
      <c r="Q22" s="7">
        <v>0.23</v>
      </c>
      <c r="R22" s="7">
        <v>0.30199999999999999</v>
      </c>
      <c r="S22" s="7">
        <v>0.58299999999999996</v>
      </c>
      <c r="T22" s="7">
        <v>7.8479999999999999</v>
      </c>
      <c r="U22" s="7">
        <v>5.0000000000000001E-3</v>
      </c>
      <c r="V22" s="7">
        <v>5.2240000000000002</v>
      </c>
      <c r="W22" s="8">
        <v>2.1999999999999999E-2</v>
      </c>
      <c r="X22" s="7">
        <v>0.16</v>
      </c>
      <c r="Y22" s="7">
        <v>0.68899999999999995</v>
      </c>
      <c r="Z22" s="4" t="s">
        <v>35</v>
      </c>
    </row>
    <row r="23" spans="1:26" x14ac:dyDescent="0.35">
      <c r="A23" s="5" t="s">
        <v>22</v>
      </c>
      <c r="B23" s="5">
        <v>0.73399999999999999</v>
      </c>
      <c r="C23" s="5">
        <v>0.749</v>
      </c>
      <c r="D23" s="5">
        <v>0.754</v>
      </c>
      <c r="E23" s="5">
        <v>0.76</v>
      </c>
      <c r="F23" s="5">
        <v>0.88600000000000001</v>
      </c>
      <c r="G23" s="5">
        <v>0.89200000000000002</v>
      </c>
      <c r="H23" s="7">
        <v>0.88600000000000001</v>
      </c>
      <c r="I23" s="7">
        <v>0.877</v>
      </c>
      <c r="J23" s="7">
        <v>0.80300000000000005</v>
      </c>
      <c r="K23" s="8">
        <v>0.81399999999999995</v>
      </c>
      <c r="L23" s="6">
        <v>0.81499999999999995</v>
      </c>
      <c r="M23" s="8">
        <v>0.81399999999999995</v>
      </c>
      <c r="N23" s="7">
        <v>3.3679999999999999</v>
      </c>
      <c r="O23" s="7">
        <v>6.6000000000000003E-2</v>
      </c>
      <c r="P23" s="9">
        <v>3.1150000000000002</v>
      </c>
      <c r="Q23" s="9">
        <v>7.8E-2</v>
      </c>
      <c r="R23" s="9">
        <v>3.226</v>
      </c>
      <c r="S23" s="9">
        <v>7.1999999999999995E-2</v>
      </c>
      <c r="T23" s="9">
        <v>0</v>
      </c>
      <c r="U23" s="9">
        <v>1</v>
      </c>
      <c r="V23" s="7">
        <v>3.5999999999999997E-2</v>
      </c>
      <c r="W23" s="7">
        <v>0.85</v>
      </c>
      <c r="X23" s="7">
        <v>0</v>
      </c>
      <c r="Y23" s="7">
        <v>1</v>
      </c>
      <c r="Z23" s="4" t="s">
        <v>46</v>
      </c>
    </row>
    <row r="27" spans="1:26" x14ac:dyDescent="0.35">
      <c r="A27" s="12" t="s">
        <v>57</v>
      </c>
      <c r="H27" s="31" t="s">
        <v>42</v>
      </c>
      <c r="I27" s="31"/>
    </row>
    <row r="28" spans="1:26" ht="30" customHeight="1" x14ac:dyDescent="0.35">
      <c r="A28" s="13"/>
      <c r="B28" s="28" t="s">
        <v>0</v>
      </c>
      <c r="C28" s="29"/>
      <c r="D28" s="29"/>
      <c r="E28" s="29"/>
      <c r="F28" s="29"/>
      <c r="G28" s="29"/>
      <c r="H28" s="30" t="s">
        <v>53</v>
      </c>
      <c r="I28" s="30"/>
    </row>
    <row r="29" spans="1:26" ht="31.5" x14ac:dyDescent="0.35">
      <c r="A29" s="14" t="s">
        <v>23</v>
      </c>
      <c r="B29" s="14" t="s">
        <v>47</v>
      </c>
      <c r="C29" s="14" t="s">
        <v>48</v>
      </c>
      <c r="D29" s="14" t="s">
        <v>49</v>
      </c>
      <c r="E29" s="14" t="s">
        <v>50</v>
      </c>
      <c r="F29" s="14" t="s">
        <v>51</v>
      </c>
      <c r="G29" s="17" t="s">
        <v>52</v>
      </c>
      <c r="H29" s="14" t="s">
        <v>11</v>
      </c>
      <c r="I29" s="14" t="s">
        <v>13</v>
      </c>
      <c r="J29" s="14" t="s">
        <v>56</v>
      </c>
    </row>
    <row r="30" spans="1:26" x14ac:dyDescent="0.35">
      <c r="A30" s="5" t="s">
        <v>15</v>
      </c>
      <c r="B30" s="7">
        <v>0.56799999999999995</v>
      </c>
      <c r="C30" s="7">
        <v>0.80800000000000005</v>
      </c>
      <c r="D30" s="7">
        <v>0.90400000000000003</v>
      </c>
      <c r="E30" s="7">
        <v>0.73299999999999998</v>
      </c>
      <c r="F30" s="7">
        <v>0.69699999999999995</v>
      </c>
      <c r="G30" s="10">
        <v>0.76400000000000001</v>
      </c>
      <c r="H30" s="11">
        <v>37.325000000000003</v>
      </c>
      <c r="I30" s="7">
        <v>0</v>
      </c>
      <c r="J30" s="4" t="s">
        <v>54</v>
      </c>
    </row>
    <row r="31" spans="1:26" x14ac:dyDescent="0.35">
      <c r="A31" s="5" t="s">
        <v>16</v>
      </c>
      <c r="B31" s="7">
        <v>0.59699999999999998</v>
      </c>
      <c r="C31" s="7">
        <v>0.80100000000000005</v>
      </c>
      <c r="D31" s="7">
        <v>0.93600000000000005</v>
      </c>
      <c r="E31" s="7">
        <v>0.73899999999999999</v>
      </c>
      <c r="F31" s="7">
        <v>0.72899999999999998</v>
      </c>
      <c r="G31" s="10">
        <v>0.76500000000000001</v>
      </c>
      <c r="H31" s="11">
        <v>30.295999999999999</v>
      </c>
      <c r="I31" s="7">
        <v>0</v>
      </c>
      <c r="J31" s="4" t="s">
        <v>54</v>
      </c>
    </row>
    <row r="32" spans="1:26" x14ac:dyDescent="0.35">
      <c r="A32" s="5" t="s">
        <v>17</v>
      </c>
      <c r="B32" s="7">
        <v>0.46899999999999997</v>
      </c>
      <c r="C32" s="7">
        <v>0.63600000000000001</v>
      </c>
      <c r="D32" s="7">
        <v>0.94299999999999995</v>
      </c>
      <c r="E32" s="7">
        <v>0.50700000000000001</v>
      </c>
      <c r="F32" s="7">
        <v>0.626</v>
      </c>
      <c r="G32" s="10">
        <v>0.55900000000000005</v>
      </c>
      <c r="H32" s="11">
        <v>13.965999999999999</v>
      </c>
      <c r="I32" s="7">
        <v>0</v>
      </c>
      <c r="J32" s="4" t="s">
        <v>55</v>
      </c>
    </row>
    <row r="33" spans="1:18" x14ac:dyDescent="0.35">
      <c r="A33" s="5" t="s">
        <v>18</v>
      </c>
      <c r="B33" s="7">
        <v>0.59299999999999997</v>
      </c>
      <c r="C33" s="7">
        <v>0.77700000000000002</v>
      </c>
      <c r="D33" s="7">
        <v>0.88900000000000001</v>
      </c>
      <c r="E33" s="7">
        <v>0.47199999999999998</v>
      </c>
      <c r="F33" s="7">
        <v>0.71099999999999997</v>
      </c>
      <c r="G33" s="10">
        <v>0.58399999999999996</v>
      </c>
      <c r="H33" s="11">
        <v>0.73499999999999999</v>
      </c>
      <c r="I33" s="7">
        <v>0.39100000000000001</v>
      </c>
      <c r="J33" s="4" t="s">
        <v>55</v>
      </c>
    </row>
    <row r="34" spans="1:18" x14ac:dyDescent="0.35">
      <c r="A34" s="5" t="s">
        <v>19</v>
      </c>
      <c r="B34" s="7">
        <v>0.67300000000000004</v>
      </c>
      <c r="C34" s="7">
        <v>0.77900000000000003</v>
      </c>
      <c r="D34" s="7">
        <v>0.90900000000000003</v>
      </c>
      <c r="E34" s="7">
        <v>0.76700000000000002</v>
      </c>
      <c r="F34" s="7">
        <v>0.77300000000000002</v>
      </c>
      <c r="G34" s="10">
        <v>0.77200000000000002</v>
      </c>
      <c r="H34" s="11">
        <v>6.6740000000000004</v>
      </c>
      <c r="I34" s="7">
        <v>0.01</v>
      </c>
      <c r="J34" s="4" t="s">
        <v>55</v>
      </c>
    </row>
    <row r="35" spans="1:18" x14ac:dyDescent="0.35">
      <c r="A35" s="5" t="s">
        <v>20</v>
      </c>
      <c r="B35" s="7">
        <v>0.59099999999999997</v>
      </c>
      <c r="C35" s="7">
        <v>0.78500000000000003</v>
      </c>
      <c r="D35" s="7">
        <v>0.89400000000000002</v>
      </c>
      <c r="E35" s="7">
        <v>0.68</v>
      </c>
      <c r="F35" s="7">
        <v>0.71099999999999997</v>
      </c>
      <c r="G35" s="10">
        <v>0.72499999999999998</v>
      </c>
      <c r="H35" s="11">
        <v>15.257999999999999</v>
      </c>
      <c r="I35" s="7">
        <v>0</v>
      </c>
      <c r="J35" s="4" t="s">
        <v>54</v>
      </c>
    </row>
    <row r="36" spans="1:18" x14ac:dyDescent="0.35">
      <c r="A36" s="5" t="s">
        <v>21</v>
      </c>
      <c r="B36" s="7">
        <v>0.60899999999999999</v>
      </c>
      <c r="C36" s="7">
        <v>0.78400000000000003</v>
      </c>
      <c r="D36" s="7">
        <v>0.90300000000000002</v>
      </c>
      <c r="E36" s="7">
        <v>0.65</v>
      </c>
      <c r="F36" s="7">
        <v>0.72599999999999998</v>
      </c>
      <c r="G36" s="10">
        <v>0.70799999999999996</v>
      </c>
      <c r="H36" s="11">
        <v>11.521000000000001</v>
      </c>
      <c r="I36" s="7">
        <v>1E-3</v>
      </c>
      <c r="J36" s="4" t="s">
        <v>55</v>
      </c>
    </row>
    <row r="37" spans="1:18" x14ac:dyDescent="0.35">
      <c r="A37" s="5" t="s">
        <v>22</v>
      </c>
      <c r="B37" s="7">
        <v>0.749</v>
      </c>
      <c r="C37" s="7">
        <v>0.80300000000000005</v>
      </c>
      <c r="D37" s="7">
        <v>0.89200000000000002</v>
      </c>
      <c r="E37" s="7">
        <v>0.72499999999999998</v>
      </c>
      <c r="F37" s="7">
        <v>0.81399999999999995</v>
      </c>
      <c r="G37" s="10">
        <v>0.76100000000000001</v>
      </c>
      <c r="H37" s="11">
        <v>2.0630000000000002</v>
      </c>
      <c r="I37" s="7">
        <v>0.151</v>
      </c>
      <c r="J37" s="4" t="s">
        <v>55</v>
      </c>
    </row>
    <row r="40" spans="1:18" x14ac:dyDescent="0.35">
      <c r="A40" s="12" t="s">
        <v>72</v>
      </c>
      <c r="K40" s="33" t="s">
        <v>42</v>
      </c>
      <c r="L40" s="34"/>
      <c r="M40" s="34"/>
      <c r="N40" s="34"/>
      <c r="O40" s="34"/>
      <c r="P40" s="34"/>
    </row>
    <row r="41" spans="1:18" x14ac:dyDescent="0.35">
      <c r="A41" s="13"/>
      <c r="B41" s="28" t="s">
        <v>0</v>
      </c>
      <c r="C41" s="29"/>
      <c r="D41" s="29"/>
      <c r="E41" s="29"/>
      <c r="F41" s="29"/>
      <c r="G41" s="29"/>
      <c r="H41" s="29"/>
      <c r="I41" s="29"/>
      <c r="J41" s="32"/>
      <c r="K41" s="30" t="s">
        <v>67</v>
      </c>
      <c r="L41" s="30"/>
      <c r="M41" s="30" t="s">
        <v>68</v>
      </c>
      <c r="N41" s="30"/>
      <c r="O41" s="30" t="s">
        <v>69</v>
      </c>
      <c r="P41" s="30"/>
    </row>
    <row r="42" spans="1:18" ht="31.5" x14ac:dyDescent="0.35">
      <c r="A42" s="14" t="s">
        <v>23</v>
      </c>
      <c r="B42" s="14" t="s">
        <v>58</v>
      </c>
      <c r="C42" s="14" t="s">
        <v>59</v>
      </c>
      <c r="D42" s="14" t="s">
        <v>60</v>
      </c>
      <c r="E42" s="14" t="s">
        <v>61</v>
      </c>
      <c r="F42" s="14" t="s">
        <v>62</v>
      </c>
      <c r="G42" s="14" t="s">
        <v>63</v>
      </c>
      <c r="H42" s="14" t="s">
        <v>64</v>
      </c>
      <c r="I42" s="14" t="s">
        <v>65</v>
      </c>
      <c r="J42" s="14" t="s">
        <v>66</v>
      </c>
      <c r="K42" s="14" t="s">
        <v>11</v>
      </c>
      <c r="L42" s="14" t="s">
        <v>13</v>
      </c>
      <c r="M42" s="14" t="s">
        <v>11</v>
      </c>
      <c r="N42" s="14" t="s">
        <v>13</v>
      </c>
      <c r="O42" s="14" t="s">
        <v>11</v>
      </c>
      <c r="P42" s="14" t="s">
        <v>13</v>
      </c>
      <c r="Q42" s="14" t="s">
        <v>56</v>
      </c>
      <c r="R42" s="14" t="s">
        <v>75</v>
      </c>
    </row>
    <row r="43" spans="1:18" x14ac:dyDescent="0.35">
      <c r="A43" s="5" t="s">
        <v>15</v>
      </c>
      <c r="B43" s="7">
        <v>0.80800000000000005</v>
      </c>
      <c r="C43" s="7">
        <v>0.79600000000000004</v>
      </c>
      <c r="D43" s="7">
        <v>0.79400000000000004</v>
      </c>
      <c r="E43" s="7">
        <v>0.73299999999999998</v>
      </c>
      <c r="F43" s="7">
        <v>0.745</v>
      </c>
      <c r="G43" s="7">
        <v>0.748</v>
      </c>
      <c r="H43" s="7">
        <v>0.76400000000000001</v>
      </c>
      <c r="I43" s="7">
        <v>0.76800000000000002</v>
      </c>
      <c r="J43" s="7">
        <v>0.76600000000000001</v>
      </c>
      <c r="K43" s="11">
        <v>1.7999999999999999E-2</v>
      </c>
      <c r="L43" s="7">
        <v>0.89400000000000002</v>
      </c>
      <c r="M43" s="11">
        <v>0</v>
      </c>
      <c r="N43" s="7">
        <v>1</v>
      </c>
      <c r="O43" s="11">
        <v>0</v>
      </c>
      <c r="P43" s="7">
        <v>1</v>
      </c>
      <c r="Q43" s="4" t="s">
        <v>54</v>
      </c>
      <c r="R43" s="4" t="s">
        <v>74</v>
      </c>
    </row>
    <row r="44" spans="1:18" x14ac:dyDescent="0.35">
      <c r="A44" s="5" t="s">
        <v>16</v>
      </c>
      <c r="B44" s="7">
        <v>0.80100000000000005</v>
      </c>
      <c r="C44" s="7">
        <v>0.81200000000000006</v>
      </c>
      <c r="D44" s="7">
        <v>0.80600000000000005</v>
      </c>
      <c r="E44" s="7">
        <v>0.73899999999999999</v>
      </c>
      <c r="F44" s="7">
        <v>0.69299999999999995</v>
      </c>
      <c r="G44" s="7">
        <v>0.76100000000000001</v>
      </c>
      <c r="H44" s="7">
        <v>0.76500000000000001</v>
      </c>
      <c r="I44" s="7">
        <v>0.745</v>
      </c>
      <c r="J44" s="7">
        <v>0.77900000000000003</v>
      </c>
      <c r="K44" s="11">
        <v>0.31900000000000001</v>
      </c>
      <c r="L44" s="7">
        <v>0.57199999999999995</v>
      </c>
      <c r="M44" s="11">
        <v>0.69399999999999995</v>
      </c>
      <c r="N44" s="7">
        <v>0.40500000000000003</v>
      </c>
      <c r="O44" s="11">
        <v>1.3460000000000001</v>
      </c>
      <c r="P44" s="7">
        <v>0.246</v>
      </c>
      <c r="Q44" s="4" t="s">
        <v>54</v>
      </c>
      <c r="R44" s="4" t="s">
        <v>74</v>
      </c>
    </row>
    <row r="45" spans="1:18" x14ac:dyDescent="0.35">
      <c r="A45" s="5" t="s">
        <v>17</v>
      </c>
      <c r="B45" s="7">
        <v>0.46899999999999997</v>
      </c>
      <c r="C45" s="7">
        <v>0.439</v>
      </c>
      <c r="D45" s="7">
        <v>0.48299999999999998</v>
      </c>
      <c r="E45" s="7">
        <v>0.94299999999999995</v>
      </c>
      <c r="F45" s="7">
        <v>0.89800000000000002</v>
      </c>
      <c r="G45" s="7">
        <v>0.94299999999999995</v>
      </c>
      <c r="H45" s="7">
        <v>0.626</v>
      </c>
      <c r="I45" s="7">
        <v>0.58899999999999997</v>
      </c>
      <c r="J45" s="7">
        <v>0.63800000000000001</v>
      </c>
      <c r="K45" s="11">
        <v>3.44</v>
      </c>
      <c r="L45" s="7">
        <v>6.4000000000000001E-2</v>
      </c>
      <c r="M45" s="11">
        <v>4.2670000000000003</v>
      </c>
      <c r="N45" s="7">
        <v>3.9E-2</v>
      </c>
      <c r="O45" s="11">
        <v>9.0129999999999999</v>
      </c>
      <c r="P45" s="7">
        <v>3.0000000000000001E-3</v>
      </c>
      <c r="Q45" s="4" t="s">
        <v>55</v>
      </c>
      <c r="R45" s="4" t="s">
        <v>74</v>
      </c>
    </row>
    <row r="46" spans="1:18" x14ac:dyDescent="0.35">
      <c r="A46" s="5" t="s">
        <v>18</v>
      </c>
      <c r="B46" s="7">
        <v>0.59299999999999997</v>
      </c>
      <c r="C46" s="7">
        <v>0.51900000000000002</v>
      </c>
      <c r="D46" s="7">
        <v>0.58599999999999997</v>
      </c>
      <c r="E46" s="7">
        <v>0.88900000000000001</v>
      </c>
      <c r="F46" s="7">
        <v>0.91400000000000003</v>
      </c>
      <c r="G46" s="7">
        <v>0.88400000000000001</v>
      </c>
      <c r="H46" s="7">
        <v>0.71099999999999997</v>
      </c>
      <c r="I46" s="7">
        <v>0.66100000000000003</v>
      </c>
      <c r="J46" s="7">
        <v>0.70399999999999996</v>
      </c>
      <c r="K46" s="11">
        <v>15.337</v>
      </c>
      <c r="L46" s="7">
        <v>0</v>
      </c>
      <c r="M46" s="11">
        <v>0.28100000000000003</v>
      </c>
      <c r="N46" s="7">
        <v>0.59599999999999997</v>
      </c>
      <c r="O46" s="11">
        <v>14.593</v>
      </c>
      <c r="P46" s="7">
        <v>0</v>
      </c>
      <c r="Q46" s="4" t="s">
        <v>55</v>
      </c>
      <c r="R46" s="4" t="s">
        <v>74</v>
      </c>
    </row>
    <row r="47" spans="1:18" x14ac:dyDescent="0.35">
      <c r="A47" s="5" t="s">
        <v>19</v>
      </c>
      <c r="B47" s="7">
        <v>0.67300000000000004</v>
      </c>
      <c r="C47" s="7">
        <v>0.66700000000000004</v>
      </c>
      <c r="D47" s="7">
        <v>0.68100000000000005</v>
      </c>
      <c r="E47" s="7">
        <v>0.90900000000000003</v>
      </c>
      <c r="F47" s="7">
        <v>0.89900000000000002</v>
      </c>
      <c r="G47" s="7">
        <v>0.91100000000000003</v>
      </c>
      <c r="H47" s="7">
        <v>0.77300000000000002</v>
      </c>
      <c r="I47" s="7">
        <v>0.76500000000000001</v>
      </c>
      <c r="J47" s="7">
        <v>0.77900000000000003</v>
      </c>
      <c r="K47" s="11">
        <v>0.35599999999999998</v>
      </c>
      <c r="L47" s="7">
        <v>0.55000000000000004</v>
      </c>
      <c r="M47" s="11">
        <v>1.714</v>
      </c>
      <c r="N47" s="7">
        <v>0.19</v>
      </c>
      <c r="O47" s="11">
        <v>1.798</v>
      </c>
      <c r="P47" s="7">
        <v>0.18</v>
      </c>
      <c r="Q47" s="4" t="s">
        <v>55</v>
      </c>
      <c r="R47" s="4" t="s">
        <v>74</v>
      </c>
    </row>
    <row r="48" spans="1:18" x14ac:dyDescent="0.35">
      <c r="A48" s="5" t="s">
        <v>20</v>
      </c>
      <c r="B48" s="7">
        <v>0.78500000000000003</v>
      </c>
      <c r="C48" s="7">
        <v>0.78700000000000003</v>
      </c>
      <c r="D48" s="7">
        <v>0.75900000000000001</v>
      </c>
      <c r="E48" s="7">
        <v>0.68</v>
      </c>
      <c r="F48" s="7">
        <v>0.68600000000000005</v>
      </c>
      <c r="G48" s="7">
        <v>0.68899999999999995</v>
      </c>
      <c r="H48" s="7">
        <v>0.72499999999999998</v>
      </c>
      <c r="I48" s="7">
        <v>0.73199999999999998</v>
      </c>
      <c r="J48" s="7">
        <v>0.72</v>
      </c>
      <c r="K48" s="11">
        <v>8.5000000000000006E-2</v>
      </c>
      <c r="L48" s="7">
        <v>0.77</v>
      </c>
      <c r="M48" s="11">
        <v>0.84199999999999997</v>
      </c>
      <c r="N48" s="7">
        <v>0.35899999999999999</v>
      </c>
      <c r="O48" s="11">
        <v>1.2250000000000001</v>
      </c>
      <c r="P48" s="7">
        <v>0.26800000000000002</v>
      </c>
      <c r="Q48" s="4" t="s">
        <v>54</v>
      </c>
      <c r="R48" s="4" t="s">
        <v>74</v>
      </c>
    </row>
    <row r="49" spans="1:49" x14ac:dyDescent="0.35">
      <c r="A49" s="5" t="s">
        <v>21</v>
      </c>
      <c r="B49" s="7">
        <v>0.60899999999999999</v>
      </c>
      <c r="C49" s="7">
        <v>0.57299999999999995</v>
      </c>
      <c r="D49" s="7">
        <v>0.61799999999999999</v>
      </c>
      <c r="E49" s="7">
        <v>0.90300000000000002</v>
      </c>
      <c r="F49" s="7">
        <v>0.91400000000000003</v>
      </c>
      <c r="G49" s="7">
        <v>0.91600000000000004</v>
      </c>
      <c r="H49" s="5">
        <v>0.72599999999999998</v>
      </c>
      <c r="I49" s="5">
        <v>0.70199999999999996</v>
      </c>
      <c r="J49" s="7">
        <v>0.73499999999999999</v>
      </c>
      <c r="K49" s="11">
        <v>17.815000000000001</v>
      </c>
      <c r="L49" s="7">
        <v>0</v>
      </c>
      <c r="M49" s="11">
        <v>1.829</v>
      </c>
      <c r="N49" s="7">
        <v>0.17599999999999999</v>
      </c>
      <c r="O49" s="11">
        <v>27.907</v>
      </c>
      <c r="P49" s="7">
        <v>0</v>
      </c>
      <c r="Q49" s="4" t="s">
        <v>55</v>
      </c>
      <c r="R49" s="4" t="s">
        <v>74</v>
      </c>
    </row>
    <row r="50" spans="1:49" x14ac:dyDescent="0.35">
      <c r="A50" s="5" t="s">
        <v>22</v>
      </c>
      <c r="B50" s="7">
        <v>0.749</v>
      </c>
      <c r="C50" s="7">
        <v>0.60899999999999999</v>
      </c>
      <c r="D50" s="7">
        <v>0.71899999999999997</v>
      </c>
      <c r="E50" s="7">
        <v>0.89200000000000002</v>
      </c>
      <c r="F50" s="7">
        <v>0.91200000000000003</v>
      </c>
      <c r="G50" s="7">
        <v>0.89600000000000002</v>
      </c>
      <c r="H50" s="5">
        <v>0.81399999999999995</v>
      </c>
      <c r="I50" s="7">
        <v>0.73</v>
      </c>
      <c r="J50" s="5">
        <v>0.79700000000000004</v>
      </c>
      <c r="K50" s="11">
        <v>51.41</v>
      </c>
      <c r="L50" s="7">
        <v>0</v>
      </c>
      <c r="M50" s="11">
        <v>5.6</v>
      </c>
      <c r="N50" s="7">
        <v>1.7999999999999999E-2</v>
      </c>
      <c r="O50" s="11">
        <v>39.521000000000001</v>
      </c>
      <c r="P50" s="7">
        <v>0</v>
      </c>
      <c r="Q50" s="4" t="s">
        <v>55</v>
      </c>
      <c r="R50" s="4" t="s">
        <v>73</v>
      </c>
    </row>
    <row r="53" spans="1:49" ht="16.5" customHeight="1" x14ac:dyDescent="0.3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31" t="s">
        <v>94</v>
      </c>
      <c r="U53" s="31"/>
      <c r="V53" s="31" t="s">
        <v>95</v>
      </c>
      <c r="W53" s="31"/>
      <c r="X53" s="31" t="s">
        <v>96</v>
      </c>
      <c r="Y53" s="31"/>
      <c r="Z53" s="31" t="s">
        <v>97</v>
      </c>
      <c r="AA53" s="31"/>
      <c r="AB53" s="31" t="s">
        <v>98</v>
      </c>
      <c r="AC53" s="31"/>
      <c r="AD53" s="31" t="s">
        <v>99</v>
      </c>
      <c r="AE53" s="31"/>
      <c r="AF53" s="31" t="s">
        <v>100</v>
      </c>
      <c r="AG53" s="31"/>
      <c r="AH53" s="31" t="s">
        <v>101</v>
      </c>
      <c r="AI53" s="31"/>
      <c r="AJ53" s="31" t="s">
        <v>102</v>
      </c>
      <c r="AK53" s="31"/>
      <c r="AL53" s="31" t="s">
        <v>103</v>
      </c>
      <c r="AM53" s="31"/>
      <c r="AN53" s="31" t="s">
        <v>104</v>
      </c>
      <c r="AO53" s="31"/>
      <c r="AP53" s="31" t="s">
        <v>105</v>
      </c>
      <c r="AQ53" s="31"/>
      <c r="AR53" s="31" t="s">
        <v>106</v>
      </c>
      <c r="AS53" s="31"/>
      <c r="AT53" s="31" t="s">
        <v>107</v>
      </c>
      <c r="AU53" s="31"/>
      <c r="AV53" s="31" t="s">
        <v>108</v>
      </c>
      <c r="AW53" s="31"/>
    </row>
    <row r="54" spans="1:49" x14ac:dyDescent="0.35">
      <c r="A54" s="19"/>
      <c r="B54" s="14" t="s">
        <v>76</v>
      </c>
      <c r="C54" s="14" t="s">
        <v>77</v>
      </c>
      <c r="D54" s="14" t="s">
        <v>78</v>
      </c>
      <c r="E54" s="14" t="s">
        <v>79</v>
      </c>
      <c r="F54" s="14" t="s">
        <v>80</v>
      </c>
      <c r="G54" s="14" t="s">
        <v>81</v>
      </c>
      <c r="H54" s="14" t="s">
        <v>82</v>
      </c>
      <c r="I54" s="14" t="s">
        <v>83</v>
      </c>
      <c r="J54" s="14" t="s">
        <v>84</v>
      </c>
      <c r="K54" s="14" t="s">
        <v>85</v>
      </c>
      <c r="L54" s="14" t="s">
        <v>86</v>
      </c>
      <c r="M54" s="14" t="s">
        <v>87</v>
      </c>
      <c r="N54" s="14" t="s">
        <v>88</v>
      </c>
      <c r="O54" s="14" t="s">
        <v>89</v>
      </c>
      <c r="P54" s="14" t="s">
        <v>90</v>
      </c>
      <c r="Q54" s="14" t="s">
        <v>91</v>
      </c>
      <c r="R54" s="14" t="s">
        <v>92</v>
      </c>
      <c r="S54" s="14" t="s">
        <v>93</v>
      </c>
      <c r="T54" s="14" t="s">
        <v>11</v>
      </c>
      <c r="U54" s="14" t="s">
        <v>13</v>
      </c>
      <c r="V54" s="14" t="s">
        <v>11</v>
      </c>
      <c r="W54" s="14" t="s">
        <v>13</v>
      </c>
      <c r="X54" s="14" t="s">
        <v>11</v>
      </c>
      <c r="Y54" s="14" t="s">
        <v>13</v>
      </c>
      <c r="Z54" s="14" t="s">
        <v>11</v>
      </c>
      <c r="AA54" s="14" t="s">
        <v>13</v>
      </c>
      <c r="AB54" s="14" t="s">
        <v>11</v>
      </c>
      <c r="AC54" s="14" t="s">
        <v>13</v>
      </c>
      <c r="AD54" s="14" t="s">
        <v>11</v>
      </c>
      <c r="AE54" s="14" t="s">
        <v>13</v>
      </c>
      <c r="AF54" s="14" t="s">
        <v>11</v>
      </c>
      <c r="AG54" s="14" t="s">
        <v>13</v>
      </c>
      <c r="AH54" s="14" t="s">
        <v>11</v>
      </c>
      <c r="AI54" s="14" t="s">
        <v>13</v>
      </c>
      <c r="AJ54" s="14" t="s">
        <v>11</v>
      </c>
      <c r="AK54" s="14" t="s">
        <v>13</v>
      </c>
      <c r="AL54" s="14" t="s">
        <v>11</v>
      </c>
      <c r="AM54" s="14" t="s">
        <v>13</v>
      </c>
      <c r="AN54" s="14" t="s">
        <v>11</v>
      </c>
      <c r="AO54" s="14" t="s">
        <v>13</v>
      </c>
      <c r="AP54" s="14" t="s">
        <v>11</v>
      </c>
      <c r="AQ54" s="14" t="s">
        <v>13</v>
      </c>
      <c r="AR54" s="14" t="s">
        <v>11</v>
      </c>
      <c r="AS54" s="14" t="s">
        <v>13</v>
      </c>
      <c r="AT54" s="14" t="s">
        <v>11</v>
      </c>
      <c r="AU54" s="14" t="s">
        <v>13</v>
      </c>
      <c r="AV54" s="14" t="s">
        <v>11</v>
      </c>
      <c r="AW54" s="14" t="s">
        <v>13</v>
      </c>
    </row>
    <row r="55" spans="1:49" x14ac:dyDescent="0.35">
      <c r="A55" s="5" t="s">
        <v>15</v>
      </c>
      <c r="B55" s="19">
        <v>0.79400000000000004</v>
      </c>
      <c r="C55" s="19">
        <v>0.879</v>
      </c>
      <c r="D55" s="25">
        <v>0.84199999999999997</v>
      </c>
      <c r="E55" s="25">
        <v>0.94099999999999995</v>
      </c>
      <c r="F55" s="19">
        <v>0.90100000000000002</v>
      </c>
      <c r="G55" s="19">
        <v>0.80300000000000005</v>
      </c>
      <c r="H55" s="19">
        <v>0.748</v>
      </c>
      <c r="I55" s="19">
        <v>0.70599999999999996</v>
      </c>
      <c r="J55" s="24">
        <v>0.77300000000000002</v>
      </c>
      <c r="K55" s="19">
        <v>0.68200000000000005</v>
      </c>
      <c r="L55" s="19">
        <v>0.68100000000000005</v>
      </c>
      <c r="M55" s="19">
        <v>0.68700000000000006</v>
      </c>
      <c r="N55" s="19">
        <v>0.76600000000000001</v>
      </c>
      <c r="O55" s="19">
        <v>0.78</v>
      </c>
      <c r="P55" s="20">
        <v>0.80400000000000005</v>
      </c>
      <c r="Q55" s="21">
        <v>0.79</v>
      </c>
      <c r="R55" s="19">
        <v>0.77200000000000002</v>
      </c>
      <c r="S55" s="19">
        <v>0.74</v>
      </c>
      <c r="T55" s="19">
        <v>14</v>
      </c>
      <c r="U55" s="7">
        <v>0.06</v>
      </c>
      <c r="V55" s="19">
        <v>18</v>
      </c>
      <c r="W55" s="7">
        <v>0.02</v>
      </c>
      <c r="X55" s="19">
        <v>21</v>
      </c>
      <c r="Y55" s="7">
        <v>1.0999999999999999E-2</v>
      </c>
      <c r="Z55" s="19">
        <v>16</v>
      </c>
      <c r="AA55" s="7">
        <v>9.6000000000000002E-2</v>
      </c>
      <c r="AB55" s="19">
        <v>38</v>
      </c>
      <c r="AC55" s="7">
        <v>0.51</v>
      </c>
      <c r="AD55" s="19">
        <v>17</v>
      </c>
      <c r="AE55" s="7">
        <v>0.52200000000000002</v>
      </c>
      <c r="AF55" s="19">
        <v>12</v>
      </c>
      <c r="AG55" s="7">
        <v>0.215</v>
      </c>
      <c r="AH55" s="19">
        <v>7</v>
      </c>
      <c r="AI55" s="7">
        <v>1</v>
      </c>
      <c r="AJ55" s="19">
        <v>26</v>
      </c>
      <c r="AK55" s="7">
        <v>2.4E-2</v>
      </c>
      <c r="AL55" s="19">
        <v>30</v>
      </c>
      <c r="AM55" s="7">
        <v>0.80100000000000005</v>
      </c>
      <c r="AN55" s="19">
        <v>18</v>
      </c>
      <c r="AO55" s="7">
        <v>0.441</v>
      </c>
      <c r="AP55" s="19">
        <v>29</v>
      </c>
      <c r="AQ55" s="7">
        <v>8.0000000000000002E-3</v>
      </c>
      <c r="AR55" s="19">
        <v>13</v>
      </c>
      <c r="AS55" s="7">
        <v>0.17499999999999999</v>
      </c>
      <c r="AT55" s="19">
        <v>22</v>
      </c>
      <c r="AU55" s="7">
        <v>1E-3</v>
      </c>
      <c r="AV55" s="19">
        <v>29</v>
      </c>
      <c r="AW55" s="7">
        <v>0.04</v>
      </c>
    </row>
    <row r="56" spans="1:49" x14ac:dyDescent="0.35">
      <c r="A56" s="5" t="s">
        <v>16</v>
      </c>
      <c r="B56" s="19">
        <v>0.80600000000000005</v>
      </c>
      <c r="C56" s="19">
        <v>0.88200000000000001</v>
      </c>
      <c r="D56" s="25">
        <v>0.84099999999999997</v>
      </c>
      <c r="E56" s="25">
        <v>0.879</v>
      </c>
      <c r="F56" s="19">
        <v>0.90500000000000003</v>
      </c>
      <c r="G56" s="19">
        <v>0.79</v>
      </c>
      <c r="H56" s="19">
        <v>0.76100000000000001</v>
      </c>
      <c r="I56" s="19">
        <v>0.72</v>
      </c>
      <c r="J56" s="24">
        <v>0.77800000000000002</v>
      </c>
      <c r="K56" s="19">
        <v>0.71499999999999997</v>
      </c>
      <c r="L56" s="19">
        <v>0.67800000000000005</v>
      </c>
      <c r="M56" s="19">
        <v>0.74199999999999999</v>
      </c>
      <c r="N56" s="19">
        <v>0.77900000000000003</v>
      </c>
      <c r="O56" s="21">
        <v>0.79100000000000004</v>
      </c>
      <c r="P56" s="20">
        <v>0.80500000000000005</v>
      </c>
      <c r="Q56" s="19">
        <v>0.78800000000000003</v>
      </c>
      <c r="R56" s="19">
        <v>0.77200000000000002</v>
      </c>
      <c r="S56" s="19">
        <v>0.76200000000000001</v>
      </c>
      <c r="T56" s="19">
        <v>37</v>
      </c>
      <c r="U56" s="7">
        <v>0.13700000000000001</v>
      </c>
      <c r="V56" s="19">
        <v>39</v>
      </c>
      <c r="W56" s="7">
        <v>0.1</v>
      </c>
      <c r="X56" s="19">
        <v>48</v>
      </c>
      <c r="Y56" s="7">
        <v>0.25</v>
      </c>
      <c r="Z56" s="19">
        <v>40</v>
      </c>
      <c r="AA56" s="7">
        <v>0.34300000000000003</v>
      </c>
      <c r="AB56" s="19">
        <v>66</v>
      </c>
      <c r="AC56" s="7">
        <v>0.45</v>
      </c>
      <c r="AD56" s="19">
        <v>26</v>
      </c>
      <c r="AE56" s="7">
        <v>0.89200000000000002</v>
      </c>
      <c r="AF56" s="19">
        <v>36</v>
      </c>
      <c r="AG56" s="7">
        <v>0.90800000000000003</v>
      </c>
      <c r="AH56" s="19">
        <v>14</v>
      </c>
      <c r="AI56" s="7">
        <v>0.48699999999999999</v>
      </c>
      <c r="AJ56" s="19">
        <v>50</v>
      </c>
      <c r="AK56" s="7">
        <v>3.1E-2</v>
      </c>
      <c r="AL56" s="19">
        <v>48</v>
      </c>
      <c r="AM56" s="7">
        <v>0.76400000000000001</v>
      </c>
      <c r="AN56" s="19">
        <v>31</v>
      </c>
      <c r="AO56" s="7">
        <v>0.47</v>
      </c>
      <c r="AP56" s="19">
        <v>44</v>
      </c>
      <c r="AQ56" s="7">
        <v>1.4999999999999999E-2</v>
      </c>
      <c r="AR56" s="19">
        <v>33</v>
      </c>
      <c r="AS56" s="7">
        <v>0.81</v>
      </c>
      <c r="AT56" s="19">
        <v>49</v>
      </c>
      <c r="AU56" s="7">
        <v>4.4999999999999998E-2</v>
      </c>
      <c r="AV56" s="19">
        <v>52</v>
      </c>
      <c r="AW56" s="7">
        <v>8.7999999999999995E-2</v>
      </c>
    </row>
    <row r="57" spans="1:49" x14ac:dyDescent="0.35">
      <c r="A57" s="19" t="s">
        <v>17</v>
      </c>
      <c r="B57" s="19">
        <v>0.48299999999999998</v>
      </c>
      <c r="C57" s="19">
        <v>0.91500000000000004</v>
      </c>
      <c r="D57" s="25">
        <v>0.70899999999999996</v>
      </c>
      <c r="E57" s="25">
        <v>0.93</v>
      </c>
      <c r="F57" s="19">
        <v>0.72599999999999998</v>
      </c>
      <c r="G57" s="19">
        <v>0.69599999999999995</v>
      </c>
      <c r="H57" s="19">
        <v>0.94299999999999995</v>
      </c>
      <c r="I57" s="19">
        <v>0.39400000000000002</v>
      </c>
      <c r="J57" s="24">
        <v>0.65400000000000003</v>
      </c>
      <c r="K57" s="19">
        <v>0.27100000000000002</v>
      </c>
      <c r="L57" s="19">
        <v>0.63500000000000001</v>
      </c>
      <c r="M57" s="19">
        <v>0.58699999999999997</v>
      </c>
      <c r="N57" s="21">
        <v>0.63800000000000001</v>
      </c>
      <c r="O57" s="19">
        <v>0.54800000000000004</v>
      </c>
      <c r="P57" s="20">
        <v>0.67600000000000005</v>
      </c>
      <c r="Q57" s="19">
        <v>0.41199999999999998</v>
      </c>
      <c r="R57" s="21">
        <v>0.67300000000000004</v>
      </c>
      <c r="S57" s="19">
        <v>0.63300000000000001</v>
      </c>
      <c r="T57" s="19">
        <v>82</v>
      </c>
      <c r="U57" s="7">
        <v>0</v>
      </c>
      <c r="V57" s="19">
        <v>60</v>
      </c>
      <c r="W57" s="7">
        <v>0</v>
      </c>
      <c r="X57" s="19">
        <v>101</v>
      </c>
      <c r="Y57" s="7">
        <v>5.0000000000000001E-3</v>
      </c>
      <c r="Z57" s="19">
        <v>58</v>
      </c>
      <c r="AA57" s="7">
        <v>0</v>
      </c>
      <c r="AB57" s="19">
        <v>66</v>
      </c>
      <c r="AC57" s="7">
        <v>0</v>
      </c>
      <c r="AD57" s="19">
        <v>40</v>
      </c>
      <c r="AE57" s="7">
        <v>0.82599999999999996</v>
      </c>
      <c r="AF57" s="19">
        <v>6</v>
      </c>
      <c r="AG57" s="7">
        <v>2E-3</v>
      </c>
      <c r="AH57" s="19">
        <v>31</v>
      </c>
      <c r="AI57" s="7">
        <v>0.54500000000000004</v>
      </c>
      <c r="AJ57" s="19">
        <v>35</v>
      </c>
      <c r="AK57" s="7">
        <v>0.56699999999999995</v>
      </c>
      <c r="AL57" s="19">
        <v>37</v>
      </c>
      <c r="AM57" s="7">
        <v>4.9000000000000002E-2</v>
      </c>
      <c r="AN57" s="19">
        <v>13</v>
      </c>
      <c r="AO57" s="7">
        <v>0.71099999999999997</v>
      </c>
      <c r="AP57" s="19">
        <v>37</v>
      </c>
      <c r="AQ57" s="7">
        <v>0.38</v>
      </c>
      <c r="AR57" s="19">
        <v>31</v>
      </c>
      <c r="AS57" s="7">
        <v>1.7000000000000001E-2</v>
      </c>
      <c r="AT57" s="19">
        <v>40</v>
      </c>
      <c r="AU57" s="7">
        <v>0.29399999999999998</v>
      </c>
      <c r="AV57" s="19">
        <v>29</v>
      </c>
      <c r="AW57" s="7">
        <v>0.188</v>
      </c>
    </row>
    <row r="58" spans="1:49" x14ac:dyDescent="0.35">
      <c r="A58" s="19" t="s">
        <v>18</v>
      </c>
      <c r="B58" s="19">
        <v>0.58599999999999997</v>
      </c>
      <c r="C58" s="19">
        <v>0.84299999999999997</v>
      </c>
      <c r="D58" s="25">
        <v>0.65600000000000003</v>
      </c>
      <c r="E58" s="25">
        <v>0.85699999999999998</v>
      </c>
      <c r="F58" s="19">
        <v>0.72399999999999998</v>
      </c>
      <c r="G58" s="19">
        <v>0.755</v>
      </c>
      <c r="H58" s="19">
        <v>0.88400000000000001</v>
      </c>
      <c r="I58" s="19">
        <v>0.52300000000000002</v>
      </c>
      <c r="J58" s="24">
        <v>0.66100000000000003</v>
      </c>
      <c r="K58" s="19">
        <v>0.53300000000000003</v>
      </c>
      <c r="L58" s="19">
        <v>0.69599999999999995</v>
      </c>
      <c r="M58" s="19">
        <v>0.68</v>
      </c>
      <c r="N58" s="19">
        <v>0.70399999999999996</v>
      </c>
      <c r="O58" s="19">
        <v>0.64200000000000002</v>
      </c>
      <c r="P58" s="19">
        <v>0.65700000000000003</v>
      </c>
      <c r="Q58" s="19">
        <v>0.65200000000000002</v>
      </c>
      <c r="R58" s="21">
        <v>0.70899999999999996</v>
      </c>
      <c r="S58" s="20">
        <v>0.71499999999999997</v>
      </c>
      <c r="T58" s="19">
        <v>97</v>
      </c>
      <c r="U58" s="7">
        <v>1.0999999999999999E-2</v>
      </c>
      <c r="V58" s="19">
        <v>98</v>
      </c>
      <c r="W58" s="7">
        <v>0.37</v>
      </c>
      <c r="X58" s="19">
        <v>92</v>
      </c>
      <c r="Y58" s="7">
        <v>4.0000000000000001E-3</v>
      </c>
      <c r="Z58" s="19">
        <v>71</v>
      </c>
      <c r="AA58" s="7">
        <v>2E-3</v>
      </c>
      <c r="AB58" s="19">
        <v>82</v>
      </c>
      <c r="AC58" s="7">
        <v>1E-3</v>
      </c>
      <c r="AD58" s="19">
        <v>64</v>
      </c>
      <c r="AE58" s="7">
        <v>4.3999999999999997E-2</v>
      </c>
      <c r="AF58" s="19">
        <v>38</v>
      </c>
      <c r="AG58" s="7">
        <v>0.65700000000000003</v>
      </c>
      <c r="AH58" s="19">
        <v>55</v>
      </c>
      <c r="AI58" s="7">
        <v>0.85099999999999998</v>
      </c>
      <c r="AJ58" s="19">
        <v>57</v>
      </c>
      <c r="AK58" s="7">
        <v>0.371</v>
      </c>
      <c r="AL58" s="19">
        <v>67</v>
      </c>
      <c r="AM58" s="7">
        <v>1.9E-2</v>
      </c>
      <c r="AN58" s="19">
        <v>17</v>
      </c>
      <c r="AO58" s="7">
        <v>0</v>
      </c>
      <c r="AP58" s="19">
        <v>57</v>
      </c>
      <c r="AQ58" s="7">
        <v>3.0000000000000001E-3</v>
      </c>
      <c r="AR58" s="19">
        <v>68</v>
      </c>
      <c r="AS58" s="7">
        <v>0.93200000000000005</v>
      </c>
      <c r="AT58" s="19">
        <v>63</v>
      </c>
      <c r="AU58" s="7">
        <v>0.66400000000000003</v>
      </c>
      <c r="AV58" s="19">
        <v>59</v>
      </c>
      <c r="AW58" s="7">
        <v>0.53300000000000003</v>
      </c>
    </row>
    <row r="59" spans="1:49" x14ac:dyDescent="0.35">
      <c r="A59" s="19" t="s">
        <v>19</v>
      </c>
      <c r="B59" s="19">
        <v>0.68100000000000005</v>
      </c>
      <c r="C59" s="19">
        <v>0.83599999999999997</v>
      </c>
      <c r="D59" s="25">
        <v>0.75800000000000001</v>
      </c>
      <c r="E59" s="25">
        <v>0.80200000000000005</v>
      </c>
      <c r="F59" s="19">
        <v>0.79400000000000004</v>
      </c>
      <c r="G59" s="19">
        <v>0.77200000000000002</v>
      </c>
      <c r="H59" s="19">
        <v>0.91100000000000003</v>
      </c>
      <c r="I59" s="19">
        <v>0.69</v>
      </c>
      <c r="J59" s="24">
        <v>0.77800000000000002</v>
      </c>
      <c r="K59" s="19">
        <v>0.71199999999999997</v>
      </c>
      <c r="L59" s="19">
        <v>0.79400000000000004</v>
      </c>
      <c r="M59" s="19">
        <v>0.72699999999999998</v>
      </c>
      <c r="N59" s="21">
        <v>0.77900000000000003</v>
      </c>
      <c r="O59" s="19">
        <v>0.755</v>
      </c>
      <c r="P59" s="19">
        <v>0.76600000000000001</v>
      </c>
      <c r="Q59" s="19">
        <v>0.753</v>
      </c>
      <c r="R59" s="20">
        <v>0.79200000000000004</v>
      </c>
      <c r="S59" s="19">
        <v>0.747</v>
      </c>
      <c r="T59" s="19">
        <v>88</v>
      </c>
      <c r="U59" s="7">
        <v>6.8000000000000005E-2</v>
      </c>
      <c r="V59" s="19">
        <v>91</v>
      </c>
      <c r="W59" s="7">
        <v>0.28599999999999998</v>
      </c>
      <c r="X59" s="19">
        <v>84</v>
      </c>
      <c r="Y59" s="7">
        <v>0.188</v>
      </c>
      <c r="Z59" s="19">
        <v>78</v>
      </c>
      <c r="AA59" s="7">
        <v>6.0000000000000001E-3</v>
      </c>
      <c r="AB59" s="19">
        <v>96</v>
      </c>
      <c r="AC59" s="7">
        <v>0.52700000000000002</v>
      </c>
      <c r="AD59" s="19">
        <v>69</v>
      </c>
      <c r="AE59" s="7">
        <v>0.41299999999999998</v>
      </c>
      <c r="AF59" s="19">
        <v>42</v>
      </c>
      <c r="AG59" s="7">
        <v>0.46600000000000003</v>
      </c>
      <c r="AH59" s="19">
        <v>58</v>
      </c>
      <c r="AI59" s="7">
        <v>0.33100000000000002</v>
      </c>
      <c r="AJ59" s="19">
        <v>71</v>
      </c>
      <c r="AK59" s="7">
        <v>0.20399999999999999</v>
      </c>
      <c r="AL59" s="19">
        <v>83</v>
      </c>
      <c r="AM59" s="7">
        <v>0.878</v>
      </c>
      <c r="AN59" s="19">
        <v>14</v>
      </c>
      <c r="AO59" s="7">
        <v>2E-3</v>
      </c>
      <c r="AP59" s="19">
        <v>96</v>
      </c>
      <c r="AQ59" s="7">
        <v>0.72199999999999998</v>
      </c>
      <c r="AR59" s="19">
        <v>65</v>
      </c>
      <c r="AS59" s="7">
        <v>0.121</v>
      </c>
      <c r="AT59" s="19">
        <v>67</v>
      </c>
      <c r="AU59" s="7">
        <v>0.504</v>
      </c>
      <c r="AV59" s="19">
        <v>73</v>
      </c>
      <c r="AW59" s="7">
        <v>3.4000000000000002E-2</v>
      </c>
    </row>
    <row r="60" spans="1:49" x14ac:dyDescent="0.35">
      <c r="A60" s="19" t="s">
        <v>20</v>
      </c>
      <c r="B60" s="19">
        <v>0.75900000000000001</v>
      </c>
      <c r="C60" s="19">
        <v>0.83899999999999997</v>
      </c>
      <c r="D60" s="25">
        <v>0.80200000000000005</v>
      </c>
      <c r="E60" s="25">
        <v>0.80900000000000005</v>
      </c>
      <c r="F60" s="19">
        <v>0.84299999999999997</v>
      </c>
      <c r="G60" s="19">
        <v>0.68799999999999994</v>
      </c>
      <c r="H60" s="19">
        <v>0.68899999999999995</v>
      </c>
      <c r="I60" s="19">
        <v>0.60799999999999998</v>
      </c>
      <c r="J60" s="24">
        <v>0.71099999999999997</v>
      </c>
      <c r="K60" s="19">
        <v>0.56000000000000005</v>
      </c>
      <c r="L60" s="19">
        <v>0.55900000000000005</v>
      </c>
      <c r="M60" s="19">
        <v>0.64200000000000002</v>
      </c>
      <c r="N60" s="21">
        <v>0.72</v>
      </c>
      <c r="O60" s="19">
        <v>0.70199999999999996</v>
      </c>
      <c r="P60" s="20">
        <v>0.751</v>
      </c>
      <c r="Q60" s="19">
        <v>0.65700000000000003</v>
      </c>
      <c r="R60" s="19">
        <v>0.67100000000000004</v>
      </c>
      <c r="S60" s="19">
        <v>0.66400000000000003</v>
      </c>
      <c r="T60" s="19">
        <v>29</v>
      </c>
      <c r="U60" s="7">
        <v>0.61499999999999999</v>
      </c>
      <c r="V60" s="19">
        <v>32</v>
      </c>
      <c r="W60" s="7">
        <v>0.115</v>
      </c>
      <c r="X60" s="19">
        <v>31</v>
      </c>
      <c r="Y60" s="7">
        <v>0.24199999999999999</v>
      </c>
      <c r="Z60" s="19">
        <v>31</v>
      </c>
      <c r="AA60" s="7">
        <v>0.80400000000000005</v>
      </c>
      <c r="AB60" s="19">
        <v>43</v>
      </c>
      <c r="AC60" s="7">
        <v>1.4E-2</v>
      </c>
      <c r="AD60" s="19">
        <v>20</v>
      </c>
      <c r="AE60" s="7">
        <v>0.20300000000000001</v>
      </c>
      <c r="AF60" s="19">
        <v>20</v>
      </c>
      <c r="AG60" s="7">
        <v>4.3999999999999997E-2</v>
      </c>
      <c r="AH60" s="19">
        <v>10</v>
      </c>
      <c r="AI60" s="7">
        <v>0.185</v>
      </c>
      <c r="AJ60" s="19">
        <v>41</v>
      </c>
      <c r="AK60" s="7">
        <v>4.0000000000000001E-3</v>
      </c>
      <c r="AL60" s="19">
        <v>32</v>
      </c>
      <c r="AM60" s="7">
        <v>8.0000000000000002E-3</v>
      </c>
      <c r="AN60" s="19">
        <v>25</v>
      </c>
      <c r="AO60" s="7">
        <v>3.7999999999999999E-2</v>
      </c>
      <c r="AP60" s="19">
        <v>34</v>
      </c>
      <c r="AQ60" s="7">
        <v>0</v>
      </c>
      <c r="AR60" s="19">
        <v>19</v>
      </c>
      <c r="AS60" s="7">
        <v>0.30199999999999999</v>
      </c>
      <c r="AT60" s="19">
        <v>50</v>
      </c>
      <c r="AU60" s="7">
        <v>0.16300000000000001</v>
      </c>
      <c r="AV60" s="19">
        <v>44</v>
      </c>
      <c r="AW60" s="7">
        <v>2.9000000000000001E-2</v>
      </c>
    </row>
    <row r="61" spans="1:49" x14ac:dyDescent="0.35">
      <c r="A61" s="19" t="s">
        <v>109</v>
      </c>
      <c r="B61" s="19">
        <v>0.61799999999999999</v>
      </c>
      <c r="C61" s="19">
        <v>0.80600000000000005</v>
      </c>
      <c r="D61" s="25">
        <v>0.71299999999999997</v>
      </c>
      <c r="E61" s="25">
        <v>0.86599999999999999</v>
      </c>
      <c r="F61" s="19">
        <v>0.746</v>
      </c>
      <c r="G61" s="19">
        <v>0.497</v>
      </c>
      <c r="H61" s="19">
        <v>0.91600000000000004</v>
      </c>
      <c r="I61" s="19">
        <v>0.67800000000000005</v>
      </c>
      <c r="J61" s="24">
        <v>0.71699999999999997</v>
      </c>
      <c r="K61" s="19">
        <v>0.56899999999999995</v>
      </c>
      <c r="L61" s="19">
        <v>0.71</v>
      </c>
      <c r="M61" s="19">
        <v>0.67100000000000004</v>
      </c>
      <c r="N61" s="21">
        <v>0.73499999999999999</v>
      </c>
      <c r="O61" s="20">
        <v>0.73599999999999999</v>
      </c>
      <c r="P61" s="19">
        <v>0.71199999999999997</v>
      </c>
      <c r="Q61" s="19">
        <v>0.68600000000000005</v>
      </c>
      <c r="R61" s="19">
        <v>0.72599999999999998</v>
      </c>
      <c r="S61" s="19">
        <v>0.55900000000000005</v>
      </c>
      <c r="T61" s="19">
        <v>83</v>
      </c>
      <c r="U61" s="7">
        <v>0</v>
      </c>
      <c r="V61" s="19">
        <v>92</v>
      </c>
      <c r="W61" s="7">
        <v>6.3E-2</v>
      </c>
      <c r="X61" s="19">
        <v>111</v>
      </c>
      <c r="Y61" s="7">
        <v>6.0000000000000001E-3</v>
      </c>
      <c r="Z61" s="19">
        <v>83</v>
      </c>
      <c r="AA61" s="7">
        <v>4.0000000000000001E-3</v>
      </c>
      <c r="AB61" s="19">
        <v>116</v>
      </c>
      <c r="AC61" s="7">
        <v>0</v>
      </c>
      <c r="AD61" s="19">
        <v>64</v>
      </c>
      <c r="AE61" s="7">
        <v>2.5000000000000001E-2</v>
      </c>
      <c r="AF61" s="19">
        <v>52</v>
      </c>
      <c r="AG61" s="7">
        <v>0.35099999999999998</v>
      </c>
      <c r="AH61" s="19">
        <v>54</v>
      </c>
      <c r="AI61" s="7">
        <v>0.20699999999999999</v>
      </c>
      <c r="AJ61" s="19">
        <v>70</v>
      </c>
      <c r="AK61" s="7">
        <v>0</v>
      </c>
      <c r="AL61" s="19">
        <v>71</v>
      </c>
      <c r="AM61" s="7">
        <v>0.17899999999999999</v>
      </c>
      <c r="AN61" s="19">
        <v>16</v>
      </c>
      <c r="AO61" s="7">
        <v>5.3999999999999999E-2</v>
      </c>
      <c r="AP61" s="19">
        <v>88</v>
      </c>
      <c r="AQ61" s="7">
        <v>0</v>
      </c>
      <c r="AR61" s="19">
        <v>66</v>
      </c>
      <c r="AS61" s="7">
        <v>0.79700000000000004</v>
      </c>
      <c r="AT61" s="19">
        <v>83</v>
      </c>
      <c r="AU61" s="7">
        <v>0</v>
      </c>
      <c r="AV61" s="19">
        <v>78</v>
      </c>
      <c r="AW61" s="7">
        <v>0</v>
      </c>
    </row>
    <row r="62" spans="1:49" x14ac:dyDescent="0.35">
      <c r="A62" s="19" t="s">
        <v>22</v>
      </c>
      <c r="B62" s="19">
        <v>0.749</v>
      </c>
      <c r="C62" s="19">
        <v>0.81399999999999995</v>
      </c>
      <c r="D62" s="25">
        <v>0.73099999999999998</v>
      </c>
      <c r="E62" s="25">
        <v>0.82899999999999996</v>
      </c>
      <c r="F62" s="19">
        <v>0.77</v>
      </c>
      <c r="G62" s="19">
        <v>0.78200000000000003</v>
      </c>
      <c r="H62" s="19">
        <v>0.89200000000000002</v>
      </c>
      <c r="I62" s="19">
        <v>0.71599999999999997</v>
      </c>
      <c r="J62" s="24">
        <v>0.74099999999999999</v>
      </c>
      <c r="K62" s="19">
        <v>0.64800000000000002</v>
      </c>
      <c r="L62" s="19">
        <v>0.73099999999999998</v>
      </c>
      <c r="M62" s="19">
        <v>0.72099999999999997</v>
      </c>
      <c r="N62" s="20">
        <v>0.81399999999999995</v>
      </c>
      <c r="O62" s="21">
        <v>0.76100000000000001</v>
      </c>
      <c r="P62" s="19">
        <v>0.73499999999999999</v>
      </c>
      <c r="Q62" s="19">
        <v>0.72699999999999998</v>
      </c>
      <c r="R62" s="19">
        <v>0.749</v>
      </c>
      <c r="S62" s="19">
        <v>0.75</v>
      </c>
      <c r="T62" s="19">
        <v>54</v>
      </c>
      <c r="U62" s="7">
        <v>0.27500000000000002</v>
      </c>
      <c r="V62" s="19">
        <v>49</v>
      </c>
      <c r="W62" s="7">
        <v>1E-3</v>
      </c>
      <c r="X62" s="19">
        <v>70</v>
      </c>
      <c r="Y62" s="7">
        <v>7.1999999999999995E-2</v>
      </c>
      <c r="Z62" s="19">
        <v>53</v>
      </c>
      <c r="AA62" s="7">
        <v>4.2999999999999997E-2</v>
      </c>
      <c r="AB62" s="19">
        <v>65</v>
      </c>
      <c r="AC62" s="7">
        <v>8.7999999999999995E-2</v>
      </c>
      <c r="AD62" s="19">
        <v>54</v>
      </c>
      <c r="AE62" s="7">
        <v>0.03</v>
      </c>
      <c r="AF62" s="19">
        <v>48</v>
      </c>
      <c r="AG62" s="7">
        <v>0.33400000000000002</v>
      </c>
      <c r="AH62" s="19">
        <v>47</v>
      </c>
      <c r="AI62" s="7">
        <v>0.32900000000000001</v>
      </c>
      <c r="AJ62" s="19">
        <v>64</v>
      </c>
      <c r="AK62" s="7">
        <v>0.49399999999999999</v>
      </c>
      <c r="AL62" s="19">
        <v>77</v>
      </c>
      <c r="AM62" s="7">
        <v>0.28100000000000003</v>
      </c>
      <c r="AN62" s="19">
        <v>18</v>
      </c>
      <c r="AO62" s="7">
        <v>4.9000000000000002E-2</v>
      </c>
      <c r="AP62" s="19">
        <v>80</v>
      </c>
      <c r="AQ62" s="7">
        <v>0.22900000000000001</v>
      </c>
      <c r="AR62" s="19">
        <v>71</v>
      </c>
      <c r="AS62" s="7">
        <v>1</v>
      </c>
      <c r="AT62" s="19">
        <v>59</v>
      </c>
      <c r="AU62" s="7">
        <v>0.92700000000000005</v>
      </c>
      <c r="AV62" s="19">
        <v>80</v>
      </c>
      <c r="AW62" s="7">
        <v>0.93700000000000006</v>
      </c>
    </row>
    <row r="67" spans="2:18" ht="31.5" x14ac:dyDescent="0.35">
      <c r="B67" s="39"/>
      <c r="C67" s="14" t="s">
        <v>88</v>
      </c>
      <c r="D67" s="14" t="s">
        <v>89</v>
      </c>
      <c r="E67" s="14" t="s">
        <v>90</v>
      </c>
      <c r="F67" s="14" t="s">
        <v>91</v>
      </c>
      <c r="G67" s="14" t="s">
        <v>92</v>
      </c>
      <c r="H67" s="14" t="s">
        <v>93</v>
      </c>
      <c r="Q67" s="39" t="s">
        <v>42</v>
      </c>
      <c r="R67" s="4" t="s">
        <v>143</v>
      </c>
    </row>
    <row r="68" spans="2:18" ht="16.5" x14ac:dyDescent="0.35">
      <c r="C68" s="22">
        <v>0.76600000000000001</v>
      </c>
      <c r="D68" s="22">
        <v>0.78</v>
      </c>
      <c r="E68" s="20">
        <v>0.80400000000000005</v>
      </c>
      <c r="F68" s="23">
        <v>0.79</v>
      </c>
      <c r="G68" s="22">
        <v>0.77200000000000002</v>
      </c>
      <c r="H68" s="22">
        <v>0.74</v>
      </c>
      <c r="N68" s="50" t="s">
        <v>123</v>
      </c>
      <c r="O68" s="20">
        <v>0.80400000000000005</v>
      </c>
      <c r="P68" s="23">
        <v>0.79</v>
      </c>
      <c r="Q68" s="39" t="s">
        <v>136</v>
      </c>
      <c r="R68" s="4">
        <v>0.80100000000000005</v>
      </c>
    </row>
    <row r="69" spans="2:18" ht="16.5" x14ac:dyDescent="0.35">
      <c r="C69" s="22">
        <v>0.77900000000000003</v>
      </c>
      <c r="D69" s="23">
        <v>0.79100000000000004</v>
      </c>
      <c r="E69" s="20">
        <v>0.80500000000000005</v>
      </c>
      <c r="F69" s="22">
        <v>0.78800000000000003</v>
      </c>
      <c r="G69" s="22">
        <v>0.77200000000000002</v>
      </c>
      <c r="H69" s="22">
        <v>0.76200000000000001</v>
      </c>
      <c r="N69" s="50" t="s">
        <v>124</v>
      </c>
      <c r="O69" s="20">
        <v>0.80500000000000005</v>
      </c>
      <c r="P69" s="23">
        <v>0.79100000000000004</v>
      </c>
      <c r="Q69" s="39" t="s">
        <v>137</v>
      </c>
      <c r="R69" s="7">
        <v>0.89200000000000002</v>
      </c>
    </row>
    <row r="70" spans="2:18" ht="16.5" x14ac:dyDescent="0.35">
      <c r="C70" s="22">
        <v>0.63800000000000001</v>
      </c>
      <c r="D70" s="22">
        <v>0.54800000000000004</v>
      </c>
      <c r="E70" s="20">
        <v>0.67600000000000005</v>
      </c>
      <c r="F70" s="22">
        <v>0.41199999999999998</v>
      </c>
      <c r="G70" s="23">
        <v>0.67300000000000004</v>
      </c>
      <c r="H70" s="22">
        <v>0.63300000000000001</v>
      </c>
      <c r="N70" s="50" t="s">
        <v>125</v>
      </c>
      <c r="O70" s="20">
        <v>0.67600000000000005</v>
      </c>
      <c r="P70" s="23">
        <v>0.67300000000000004</v>
      </c>
      <c r="Q70" s="39" t="s">
        <v>144</v>
      </c>
      <c r="R70" s="7">
        <v>0.71099999999999997</v>
      </c>
    </row>
    <row r="71" spans="2:18" ht="16.5" x14ac:dyDescent="0.35">
      <c r="C71" s="22">
        <v>0.70399999999999996</v>
      </c>
      <c r="D71" s="22">
        <v>0.64200000000000002</v>
      </c>
      <c r="E71" s="22">
        <v>0.65700000000000003</v>
      </c>
      <c r="F71" s="22">
        <v>0.65200000000000002</v>
      </c>
      <c r="G71" s="23">
        <v>0.70899999999999996</v>
      </c>
      <c r="H71" s="20">
        <v>0.71499999999999997</v>
      </c>
      <c r="N71" s="51" t="s">
        <v>126</v>
      </c>
      <c r="O71" s="20">
        <v>0.71499999999999997</v>
      </c>
      <c r="P71" s="23">
        <v>0.70899999999999996</v>
      </c>
      <c r="Q71" s="39" t="s">
        <v>139</v>
      </c>
      <c r="R71" s="7">
        <v>0.53300000000000003</v>
      </c>
    </row>
    <row r="72" spans="2:18" ht="16.5" x14ac:dyDescent="0.35">
      <c r="C72" s="23">
        <v>0.77900000000000003</v>
      </c>
      <c r="D72" s="22">
        <v>0.755</v>
      </c>
      <c r="E72" s="22">
        <v>0.76600000000000001</v>
      </c>
      <c r="F72" s="22">
        <v>0.753</v>
      </c>
      <c r="G72" s="20">
        <v>0.79200000000000004</v>
      </c>
      <c r="H72" s="22">
        <v>0.747</v>
      </c>
      <c r="N72" s="50" t="s">
        <v>127</v>
      </c>
      <c r="O72" s="20">
        <v>0.79200000000000004</v>
      </c>
      <c r="P72" s="23">
        <v>0.77900000000000003</v>
      </c>
      <c r="Q72" s="39" t="s">
        <v>140</v>
      </c>
      <c r="R72" s="7">
        <v>6.0000000000000001E-3</v>
      </c>
    </row>
    <row r="73" spans="2:18" ht="31.5" x14ac:dyDescent="0.35">
      <c r="C73" s="23">
        <v>0.72</v>
      </c>
      <c r="D73" s="22">
        <v>0.70199999999999996</v>
      </c>
      <c r="E73" s="20">
        <v>0.751</v>
      </c>
      <c r="F73" s="22">
        <v>0.65700000000000003</v>
      </c>
      <c r="G73" s="22">
        <v>0.67100000000000004</v>
      </c>
      <c r="H73" s="22">
        <v>0.66100000000000003</v>
      </c>
      <c r="N73" s="50" t="s">
        <v>128</v>
      </c>
      <c r="O73" s="20">
        <v>0.751</v>
      </c>
      <c r="P73" s="23">
        <v>0.72</v>
      </c>
      <c r="Q73" s="39" t="s">
        <v>142</v>
      </c>
      <c r="R73" s="7">
        <v>0.115</v>
      </c>
    </row>
    <row r="74" spans="2:18" ht="31.5" x14ac:dyDescent="0.35">
      <c r="C74" s="23">
        <v>0.73499999999999999</v>
      </c>
      <c r="D74" s="20">
        <v>0.73599999999999999</v>
      </c>
      <c r="E74" s="22">
        <v>0.71199999999999997</v>
      </c>
      <c r="F74" s="22">
        <v>0.68600000000000005</v>
      </c>
      <c r="G74" s="22">
        <v>0.72599999999999998</v>
      </c>
      <c r="H74" s="22">
        <v>0.55900000000000005</v>
      </c>
      <c r="N74" s="50" t="s">
        <v>129</v>
      </c>
      <c r="O74" s="20">
        <v>0.73599999999999999</v>
      </c>
      <c r="P74" s="23">
        <v>0.73499999999999999</v>
      </c>
      <c r="Q74" s="39" t="s">
        <v>141</v>
      </c>
      <c r="R74" s="7">
        <v>0</v>
      </c>
    </row>
    <row r="75" spans="2:18" ht="31.5" x14ac:dyDescent="0.35">
      <c r="C75" s="20">
        <v>0.81399999999999995</v>
      </c>
      <c r="D75" s="23">
        <v>0.76100000000000001</v>
      </c>
      <c r="E75" s="22">
        <v>0.73499999999999999</v>
      </c>
      <c r="F75" s="22">
        <v>0.72699999999999998</v>
      </c>
      <c r="G75" s="22">
        <v>0.749</v>
      </c>
      <c r="H75" s="22">
        <v>0.75</v>
      </c>
      <c r="N75" s="51" t="s">
        <v>130</v>
      </c>
      <c r="O75" s="20">
        <v>0.81399999999999995</v>
      </c>
      <c r="Q75" s="39" t="s">
        <v>141</v>
      </c>
      <c r="R75" s="7">
        <v>0.27500000000000002</v>
      </c>
    </row>
  </sheetData>
  <mergeCells count="35">
    <mergeCell ref="AP53:AQ53"/>
    <mergeCell ref="AR53:AS53"/>
    <mergeCell ref="AT53:AU53"/>
    <mergeCell ref="AV53:AW53"/>
    <mergeCell ref="V53:W53"/>
    <mergeCell ref="X53:Y53"/>
    <mergeCell ref="Z53:AA53"/>
    <mergeCell ref="AB53:AC53"/>
    <mergeCell ref="AD53:AE53"/>
    <mergeCell ref="AF53:AG53"/>
    <mergeCell ref="AH53:AI53"/>
    <mergeCell ref="AJ53:AK53"/>
    <mergeCell ref="AL53:AM53"/>
    <mergeCell ref="AN53:AO53"/>
    <mergeCell ref="T53:U53"/>
    <mergeCell ref="K2:L2"/>
    <mergeCell ref="M2:N2"/>
    <mergeCell ref="O2:P2"/>
    <mergeCell ref="B2:J2"/>
    <mergeCell ref="B41:J41"/>
    <mergeCell ref="K41:L41"/>
    <mergeCell ref="M41:N41"/>
    <mergeCell ref="O41:P41"/>
    <mergeCell ref="K40:P40"/>
    <mergeCell ref="X14:Y14"/>
    <mergeCell ref="N13:Y13"/>
    <mergeCell ref="B28:G28"/>
    <mergeCell ref="H28:I28"/>
    <mergeCell ref="H27:I27"/>
    <mergeCell ref="N14:O14"/>
    <mergeCell ref="P14:Q14"/>
    <mergeCell ref="R14:S14"/>
    <mergeCell ref="T14:U14"/>
    <mergeCell ref="V14:W14"/>
    <mergeCell ref="B14:M14"/>
  </mergeCells>
  <phoneticPr fontId="1" type="noConversion"/>
  <conditionalFormatting sqref="H4:J4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8">
      <colorScale>
        <cfvo type="min"/>
        <cfvo type="max"/>
        <color rgb="FFFFEF9C"/>
        <color rgb="FF63BE7B"/>
      </colorScale>
    </cfRule>
  </conditionalFormatting>
  <conditionalFormatting sqref="H5:J5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9">
      <colorScale>
        <cfvo type="min"/>
        <cfvo type="max"/>
        <color rgb="FFFFEF9C"/>
        <color rgb="FF63BE7B"/>
      </colorScale>
    </cfRule>
  </conditionalFormatting>
  <conditionalFormatting sqref="H6:J6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7">
      <colorScale>
        <cfvo type="min"/>
        <cfvo type="max"/>
        <color rgb="FFFFEF9C"/>
        <color rgb="FF63BE7B"/>
      </colorScale>
    </cfRule>
  </conditionalFormatting>
  <conditionalFormatting sqref="H7:J7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5">
      <colorScale>
        <cfvo type="min"/>
        <cfvo type="max"/>
        <color rgb="FFFFEF9C"/>
        <color rgb="FF63BE7B"/>
      </colorScale>
    </cfRule>
  </conditionalFormatting>
  <conditionalFormatting sqref="H8:J8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3">
      <colorScale>
        <cfvo type="min"/>
        <cfvo type="max"/>
        <color rgb="FFFFEF9C"/>
        <color rgb="FF63BE7B"/>
      </colorScale>
    </cfRule>
  </conditionalFormatting>
  <conditionalFormatting sqref="H9:J9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1">
      <colorScale>
        <cfvo type="min"/>
        <cfvo type="max"/>
        <color rgb="FFFFEF9C"/>
        <color rgb="FF63BE7B"/>
      </colorScale>
    </cfRule>
  </conditionalFormatting>
  <conditionalFormatting sqref="H10:J10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9">
      <colorScale>
        <cfvo type="min"/>
        <cfvo type="max"/>
        <color rgb="FFFFEF9C"/>
        <color rgb="FF63BE7B"/>
      </colorScale>
    </cfRule>
  </conditionalFormatting>
  <conditionalFormatting sqref="H11:J11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7">
      <colorScale>
        <cfvo type="min"/>
        <cfvo type="max"/>
        <color rgb="FFFFEF9C"/>
        <color rgb="FF63BE7B"/>
      </colorScale>
    </cfRule>
  </conditionalFormatting>
  <conditionalFormatting sqref="P4:P11">
    <cfRule type="cellIs" dxfId="52" priority="171" operator="lessThan">
      <formula>0.051</formula>
    </cfRule>
  </conditionalFormatting>
  <conditionalFormatting sqref="O16:O23">
    <cfRule type="cellIs" dxfId="51" priority="158" operator="lessThan">
      <formula>0.051</formula>
    </cfRule>
  </conditionalFormatting>
  <conditionalFormatting sqref="L4:L11">
    <cfRule type="cellIs" dxfId="50" priority="173" operator="lessThan">
      <formula>0.051</formula>
    </cfRule>
  </conditionalFormatting>
  <conditionalFormatting sqref="W16:W23">
    <cfRule type="cellIs" dxfId="49" priority="150" operator="lessThan">
      <formula>0.051</formula>
    </cfRule>
  </conditionalFormatting>
  <conditionalFormatting sqref="N4:N11">
    <cfRule type="cellIs" dxfId="48" priority="172" operator="lessThan">
      <formula>0.051</formula>
    </cfRule>
  </conditionalFormatting>
  <conditionalFormatting sqref="Q16:Q23">
    <cfRule type="cellIs" dxfId="47" priority="156" operator="lessThan">
      <formula>0.051</formula>
    </cfRule>
  </conditionalFormatting>
  <conditionalFormatting sqref="S16:S23">
    <cfRule type="cellIs" dxfId="46" priority="154" operator="lessThan">
      <formula>0.051</formula>
    </cfRule>
  </conditionalFormatting>
  <conditionalFormatting sqref="U16:U23">
    <cfRule type="cellIs" dxfId="45" priority="152" operator="lessThan">
      <formula>0.051</formula>
    </cfRule>
  </conditionalFormatting>
  <conditionalFormatting sqref="K16:M16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9">
      <colorScale>
        <cfvo type="min"/>
        <cfvo type="max"/>
        <color rgb="FFFFEF9C"/>
        <color rgb="FF63BE7B"/>
      </colorScale>
    </cfRule>
  </conditionalFormatting>
  <conditionalFormatting sqref="J16:M16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7:M17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6">
      <colorScale>
        <cfvo type="min"/>
        <cfvo type="max"/>
        <color rgb="FFFFEF9C"/>
        <color rgb="FF63BE7B"/>
      </colorScale>
    </cfRule>
  </conditionalFormatting>
  <conditionalFormatting sqref="J17:M17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6:Y23">
    <cfRule type="cellIs" dxfId="44" priority="142" operator="lessThan">
      <formula>0.051</formula>
    </cfRule>
  </conditionalFormatting>
  <conditionalFormatting sqref="K18:M18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1">
      <colorScale>
        <cfvo type="min"/>
        <cfvo type="max"/>
        <color rgb="FFFFEF9C"/>
        <color rgb="FF63BE7B"/>
      </colorScale>
    </cfRule>
  </conditionalFormatting>
  <conditionalFormatting sqref="J18:M18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M19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8">
      <colorScale>
        <cfvo type="min"/>
        <cfvo type="max"/>
        <color rgb="FFFFEF9C"/>
        <color rgb="FF63BE7B"/>
      </colorScale>
    </cfRule>
  </conditionalFormatting>
  <conditionalFormatting sqref="J19:M19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:M20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5">
      <colorScale>
        <cfvo type="min"/>
        <cfvo type="max"/>
        <color rgb="FFFFEF9C"/>
        <color rgb="FF63BE7B"/>
      </colorScale>
    </cfRule>
  </conditionalFormatting>
  <conditionalFormatting sqref="J20:M20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:M21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2">
      <colorScale>
        <cfvo type="min"/>
        <cfvo type="max"/>
        <color rgb="FFFFEF9C"/>
        <color rgb="FF63BE7B"/>
      </colorScale>
    </cfRule>
  </conditionalFormatting>
  <conditionalFormatting sqref="J21:M21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:M22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9">
      <colorScale>
        <cfvo type="min"/>
        <cfvo type="max"/>
        <color rgb="FFFFEF9C"/>
        <color rgb="FF63BE7B"/>
      </colorScale>
    </cfRule>
  </conditionalFormatting>
  <conditionalFormatting sqref="J22:M22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:M23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6">
      <colorScale>
        <cfvo type="min"/>
        <cfvo type="max"/>
        <color rgb="FFFFEF9C"/>
        <color rgb="FF63BE7B"/>
      </colorScale>
    </cfRule>
  </conditionalFormatting>
  <conditionalFormatting sqref="J23:M23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:G30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3">
      <colorScale>
        <cfvo type="min"/>
        <cfvo type="max"/>
        <color rgb="FFFFEF9C"/>
        <color rgb="FF63BE7B"/>
      </colorScale>
    </cfRule>
  </conditionalFormatting>
  <conditionalFormatting sqref="F30:G30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:G31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0">
      <colorScale>
        <cfvo type="min"/>
        <cfvo type="max"/>
        <color rgb="FFFFEF9C"/>
        <color rgb="FF63BE7B"/>
      </colorScale>
    </cfRule>
  </conditionalFormatting>
  <conditionalFormatting sqref="F31:G31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:G32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7">
      <colorScale>
        <cfvo type="min"/>
        <cfvo type="max"/>
        <color rgb="FFFFEF9C"/>
        <color rgb="FF63BE7B"/>
      </colorScale>
    </cfRule>
  </conditionalFormatting>
  <conditionalFormatting sqref="F32:G32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:G33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4">
      <colorScale>
        <cfvo type="min"/>
        <cfvo type="max"/>
        <color rgb="FFFFEF9C"/>
        <color rgb="FF63BE7B"/>
      </colorScale>
    </cfRule>
  </conditionalFormatting>
  <conditionalFormatting sqref="F33:G33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:G34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1">
      <colorScale>
        <cfvo type="min"/>
        <cfvo type="max"/>
        <color rgb="FFFFEF9C"/>
        <color rgb="FF63BE7B"/>
      </colorScale>
    </cfRule>
  </conditionalFormatting>
  <conditionalFormatting sqref="F34:G34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5:G35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8">
      <colorScale>
        <cfvo type="min"/>
        <cfvo type="max"/>
        <color rgb="FFFFEF9C"/>
        <color rgb="FF63BE7B"/>
      </colorScale>
    </cfRule>
  </conditionalFormatting>
  <conditionalFormatting sqref="F35:G35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:G36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5">
      <colorScale>
        <cfvo type="min"/>
        <cfvo type="max"/>
        <color rgb="FFFFEF9C"/>
        <color rgb="FF63BE7B"/>
      </colorScale>
    </cfRule>
  </conditionalFormatting>
  <conditionalFormatting sqref="F36:G36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7:G37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2">
      <colorScale>
        <cfvo type="min"/>
        <cfvo type="max"/>
        <color rgb="FFFFEF9C"/>
        <color rgb="FF63BE7B"/>
      </colorScale>
    </cfRule>
  </conditionalFormatting>
  <conditionalFormatting sqref="F37:G37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:I37">
    <cfRule type="cellIs" dxfId="43" priority="99" operator="lessThan">
      <formula>0.051</formula>
    </cfRule>
  </conditionalFormatting>
  <conditionalFormatting sqref="L43:L50">
    <cfRule type="cellIs" dxfId="42" priority="74" operator="lessThan">
      <formula>0.051</formula>
    </cfRule>
  </conditionalFormatting>
  <conditionalFormatting sqref="N43:N50">
    <cfRule type="cellIs" dxfId="41" priority="73" operator="lessThan">
      <formula>0.051</formula>
    </cfRule>
  </conditionalFormatting>
  <conditionalFormatting sqref="P43:P50">
    <cfRule type="cellIs" dxfId="40" priority="72" operator="lessThan">
      <formula>0.051</formula>
    </cfRule>
  </conditionalFormatting>
  <conditionalFormatting sqref="H43:J43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1">
      <colorScale>
        <cfvo type="min"/>
        <cfvo type="max"/>
        <color rgb="FFFFEF9C"/>
        <color rgb="FF63BE7B"/>
      </colorScale>
    </cfRule>
  </conditionalFormatting>
  <conditionalFormatting sqref="H44:J44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9">
      <colorScale>
        <cfvo type="min"/>
        <cfvo type="max"/>
        <color rgb="FFFFEF9C"/>
        <color rgb="FF63BE7B"/>
      </colorScale>
    </cfRule>
  </conditionalFormatting>
  <conditionalFormatting sqref="H45:J45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7">
      <colorScale>
        <cfvo type="min"/>
        <cfvo type="max"/>
        <color rgb="FFFFEF9C"/>
        <color rgb="FF63BE7B"/>
      </colorScale>
    </cfRule>
  </conditionalFormatting>
  <conditionalFormatting sqref="H46:J46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5">
      <colorScale>
        <cfvo type="min"/>
        <cfvo type="max"/>
        <color rgb="FFFFEF9C"/>
        <color rgb="FF63BE7B"/>
      </colorScale>
    </cfRule>
  </conditionalFormatting>
  <conditionalFormatting sqref="H47:J47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3">
      <colorScale>
        <cfvo type="min"/>
        <cfvo type="max"/>
        <color rgb="FFFFEF9C"/>
        <color rgb="FF63BE7B"/>
      </colorScale>
    </cfRule>
  </conditionalFormatting>
  <conditionalFormatting sqref="H48:J48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1">
      <colorScale>
        <cfvo type="min"/>
        <cfvo type="max"/>
        <color rgb="FFFFEF9C"/>
        <color rgb="FF63BE7B"/>
      </colorScale>
    </cfRule>
  </conditionalFormatting>
  <conditionalFormatting sqref="H49:J49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9">
      <colorScale>
        <cfvo type="min"/>
        <cfvo type="max"/>
        <color rgb="FFFFEF9C"/>
        <color rgb="FF63BE7B"/>
      </colorScale>
    </cfRule>
  </conditionalFormatting>
  <conditionalFormatting sqref="H50:J50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7">
      <colorScale>
        <cfvo type="min"/>
        <cfvo type="max"/>
        <color rgb="FFFFEF9C"/>
        <color rgb="FF63BE7B"/>
      </colorScale>
    </cfRule>
  </conditionalFormatting>
  <conditionalFormatting sqref="N55:S55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6:S5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:S57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:S58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9:S59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:S6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S6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:S62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5:U62">
    <cfRule type="cellIs" dxfId="39" priority="47" operator="lessThan">
      <formula>0.051</formula>
    </cfRule>
  </conditionalFormatting>
  <conditionalFormatting sqref="W55:W62">
    <cfRule type="cellIs" dxfId="38" priority="46" operator="lessThan">
      <formula>0.051</formula>
    </cfRule>
  </conditionalFormatting>
  <conditionalFormatting sqref="Y55:Y62">
    <cfRule type="cellIs" dxfId="37" priority="45" operator="lessThan">
      <formula>0.051</formula>
    </cfRule>
  </conditionalFormatting>
  <conditionalFormatting sqref="AA55:AA62">
    <cfRule type="cellIs" dxfId="36" priority="44" operator="lessThan">
      <formula>0.051</formula>
    </cfRule>
  </conditionalFormatting>
  <conditionalFormatting sqref="AC55:AC62">
    <cfRule type="cellIs" dxfId="35" priority="43" operator="lessThan">
      <formula>0.051</formula>
    </cfRule>
  </conditionalFormatting>
  <conditionalFormatting sqref="AE55:AE62">
    <cfRule type="cellIs" dxfId="34" priority="42" operator="lessThan">
      <formula>0.051</formula>
    </cfRule>
  </conditionalFormatting>
  <conditionalFormatting sqref="AG55:AG62">
    <cfRule type="cellIs" dxfId="33" priority="41" operator="lessThan">
      <formula>0.051</formula>
    </cfRule>
  </conditionalFormatting>
  <conditionalFormatting sqref="AI55:AI62">
    <cfRule type="cellIs" dxfId="32" priority="39" operator="lessThan">
      <formula>0.051</formula>
    </cfRule>
  </conditionalFormatting>
  <conditionalFormatting sqref="AK55:AK62">
    <cfRule type="cellIs" dxfId="31" priority="38" operator="lessThan">
      <formula>0.051</formula>
    </cfRule>
  </conditionalFormatting>
  <conditionalFormatting sqref="AM55:AM62">
    <cfRule type="cellIs" dxfId="30" priority="37" operator="lessThan">
      <formula>0.051</formula>
    </cfRule>
  </conditionalFormatting>
  <conditionalFormatting sqref="AO55:AO62">
    <cfRule type="cellIs" dxfId="29" priority="36" operator="lessThan">
      <formula>0.051</formula>
    </cfRule>
  </conditionalFormatting>
  <conditionalFormatting sqref="AQ55:AQ62">
    <cfRule type="cellIs" dxfId="28" priority="35" operator="lessThan">
      <formula>0.051</formula>
    </cfRule>
  </conditionalFormatting>
  <conditionalFormatting sqref="AS55:AS62">
    <cfRule type="cellIs" dxfId="27" priority="34" operator="lessThan">
      <formula>0.051</formula>
    </cfRule>
  </conditionalFormatting>
  <conditionalFormatting sqref="AU55:AU62">
    <cfRule type="cellIs" dxfId="26" priority="33" operator="lessThan">
      <formula>0.051</formula>
    </cfRule>
  </conditionalFormatting>
  <conditionalFormatting sqref="AW55:AW62">
    <cfRule type="cellIs" dxfId="25" priority="32" operator="lessThan">
      <formula>0.051</formula>
    </cfRule>
  </conditionalFormatting>
  <conditionalFormatting sqref="B55:M6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8:H68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:H6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0:H7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1:H7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:H7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:H7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4:H7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5:H7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9">
    <cfRule type="cellIs" dxfId="24" priority="22" operator="lessThan">
      <formula>0.051</formula>
    </cfRule>
  </conditionalFormatting>
  <conditionalFormatting sqref="R70">
    <cfRule type="cellIs" dxfId="23" priority="21" operator="lessThan">
      <formula>0.051</formula>
    </cfRule>
  </conditionalFormatting>
  <conditionalFormatting sqref="R71">
    <cfRule type="cellIs" dxfId="22" priority="20" operator="lessThan">
      <formula>0.051</formula>
    </cfRule>
  </conditionalFormatting>
  <conditionalFormatting sqref="R72">
    <cfRule type="cellIs" dxfId="21" priority="19" operator="lessThan">
      <formula>0.051</formula>
    </cfRule>
  </conditionalFormatting>
  <conditionalFormatting sqref="R73">
    <cfRule type="cellIs" dxfId="20" priority="18" operator="lessThan">
      <formula>0.051</formula>
    </cfRule>
  </conditionalFormatting>
  <conditionalFormatting sqref="R74">
    <cfRule type="cellIs" dxfId="19" priority="17" operator="lessThan">
      <formula>0.051</formula>
    </cfRule>
  </conditionalFormatting>
  <conditionalFormatting sqref="R75">
    <cfRule type="cellIs" dxfId="18" priority="16" operator="lessThan">
      <formula>0.051</formula>
    </cfRule>
  </conditionalFormatting>
  <conditionalFormatting sqref="O6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14085-D685-4EF0-9AE6-10E58377EE54}">
  <dimension ref="A2:Z90"/>
  <sheetViews>
    <sheetView topLeftCell="A63" zoomScale="70" zoomScaleNormal="70" workbookViewId="0">
      <selection activeCell="A83" sqref="A83:A90"/>
    </sheetView>
  </sheetViews>
  <sheetFormatPr defaultRowHeight="15" x14ac:dyDescent="0.25"/>
  <cols>
    <col min="1" max="1" width="18.28515625" style="39" customWidth="1"/>
    <col min="2" max="2" width="11.85546875" style="39" customWidth="1"/>
    <col min="3" max="3" width="16.42578125" style="39" customWidth="1"/>
    <col min="4" max="4" width="14.140625" style="39" customWidth="1"/>
    <col min="5" max="5" width="14" style="39" customWidth="1"/>
    <col min="6" max="6" width="12" style="39" customWidth="1"/>
    <col min="7" max="7" width="16.7109375" style="39" customWidth="1"/>
    <col min="8" max="8" width="17.42578125" style="39" customWidth="1"/>
    <col min="9" max="9" width="9.140625" style="39"/>
    <col min="10" max="10" width="10.7109375" style="39" customWidth="1"/>
    <col min="11" max="11" width="9.140625" style="39"/>
    <col min="12" max="12" width="14.7109375" style="39" customWidth="1"/>
    <col min="13" max="14" width="9.140625" style="39"/>
    <col min="15" max="15" width="10" style="39" customWidth="1"/>
    <col min="16" max="20" width="9.140625" style="39"/>
    <col min="21" max="21" width="12" style="39" customWidth="1"/>
    <col min="22" max="25" width="9.140625" style="39"/>
    <col min="26" max="26" width="18" style="39" customWidth="1"/>
    <col min="27" max="16384" width="9.140625" style="39"/>
  </cols>
  <sheetData>
    <row r="2" spans="1:26" ht="16.5" x14ac:dyDescent="0.35">
      <c r="A2" s="36" t="s">
        <v>25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8" t="s">
        <v>42</v>
      </c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7"/>
    </row>
    <row r="3" spans="1:26" ht="39.75" customHeight="1" x14ac:dyDescent="0.35">
      <c r="A3" s="13"/>
      <c r="B3" s="26" t="s">
        <v>0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 t="s">
        <v>36</v>
      </c>
      <c r="O3" s="26"/>
      <c r="P3" s="26" t="s">
        <v>37</v>
      </c>
      <c r="Q3" s="26"/>
      <c r="R3" s="26" t="s">
        <v>38</v>
      </c>
      <c r="S3" s="26"/>
      <c r="T3" s="26" t="s">
        <v>39</v>
      </c>
      <c r="U3" s="26"/>
      <c r="V3" s="26" t="s">
        <v>40</v>
      </c>
      <c r="W3" s="26"/>
      <c r="X3" s="26" t="s">
        <v>41</v>
      </c>
      <c r="Y3" s="26"/>
      <c r="Z3" s="37"/>
    </row>
    <row r="4" spans="1:26" ht="47.25" x14ac:dyDescent="0.25">
      <c r="A4" s="14" t="s">
        <v>23</v>
      </c>
      <c r="B4" s="14" t="s">
        <v>3</v>
      </c>
      <c r="C4" s="14" t="s">
        <v>26</v>
      </c>
      <c r="D4" s="14" t="s">
        <v>27</v>
      </c>
      <c r="E4" s="14" t="s">
        <v>28</v>
      </c>
      <c r="F4" s="14" t="s">
        <v>6</v>
      </c>
      <c r="G4" s="14" t="s">
        <v>29</v>
      </c>
      <c r="H4" s="14" t="s">
        <v>30</v>
      </c>
      <c r="I4" s="14" t="s">
        <v>31</v>
      </c>
      <c r="J4" s="14" t="s">
        <v>9</v>
      </c>
      <c r="K4" s="14" t="s">
        <v>32</v>
      </c>
      <c r="L4" s="14" t="s">
        <v>33</v>
      </c>
      <c r="M4" s="14" t="s">
        <v>34</v>
      </c>
      <c r="N4" s="14" t="s">
        <v>11</v>
      </c>
      <c r="O4" s="14" t="s">
        <v>13</v>
      </c>
      <c r="P4" s="14" t="s">
        <v>11</v>
      </c>
      <c r="Q4" s="14" t="s">
        <v>13</v>
      </c>
      <c r="R4" s="14" t="s">
        <v>11</v>
      </c>
      <c r="S4" s="14" t="s">
        <v>13</v>
      </c>
      <c r="T4" s="14" t="s">
        <v>11</v>
      </c>
      <c r="U4" s="14" t="s">
        <v>13</v>
      </c>
      <c r="V4" s="14" t="s">
        <v>11</v>
      </c>
      <c r="W4" s="14" t="s">
        <v>13</v>
      </c>
      <c r="X4" s="14" t="s">
        <v>11</v>
      </c>
      <c r="Y4" s="14" t="s">
        <v>13</v>
      </c>
      <c r="Z4" s="15" t="s">
        <v>45</v>
      </c>
    </row>
    <row r="5" spans="1:26" ht="16.5" x14ac:dyDescent="0.35">
      <c r="A5" s="13" t="s">
        <v>15</v>
      </c>
      <c r="B5" s="13">
        <v>0.55500000000000005</v>
      </c>
      <c r="C5" s="13">
        <v>0.56799999999999995</v>
      </c>
      <c r="D5" s="13">
        <v>0.55000000000000004</v>
      </c>
      <c r="E5" s="13">
        <v>0.56499999999999995</v>
      </c>
      <c r="F5" s="13">
        <v>0.90100000000000002</v>
      </c>
      <c r="G5" s="13">
        <v>0.90400000000000003</v>
      </c>
      <c r="H5" s="40">
        <v>0.9</v>
      </c>
      <c r="I5" s="40">
        <v>0.89600000000000002</v>
      </c>
      <c r="J5" s="40">
        <v>0.68600000000000005</v>
      </c>
      <c r="K5" s="41">
        <v>0.69699999999999995</v>
      </c>
      <c r="L5" s="40">
        <v>0.68200000000000005</v>
      </c>
      <c r="M5" s="42">
        <v>0.69199999999999995</v>
      </c>
      <c r="N5" s="40">
        <v>2.7829999999999999</v>
      </c>
      <c r="O5" s="40">
        <v>9.5000000000000001E-2</v>
      </c>
      <c r="P5" s="40">
        <v>0.25</v>
      </c>
      <c r="Q5" s="40">
        <v>0.61699999999999999</v>
      </c>
      <c r="R5" s="40">
        <v>0.54300000000000004</v>
      </c>
      <c r="S5" s="40">
        <v>0.46100000000000002</v>
      </c>
      <c r="T5" s="40">
        <v>4.1139999999999999</v>
      </c>
      <c r="U5" s="40">
        <v>4.2999999999999997E-2</v>
      </c>
      <c r="V5" s="40">
        <v>0.13800000000000001</v>
      </c>
      <c r="W5" s="40">
        <v>0.71</v>
      </c>
      <c r="X5" s="40">
        <v>5.0620000000000003</v>
      </c>
      <c r="Y5" s="40">
        <v>2.4E-2</v>
      </c>
      <c r="Z5" s="37" t="s">
        <v>46</v>
      </c>
    </row>
    <row r="6" spans="1:26" ht="16.5" x14ac:dyDescent="0.35">
      <c r="A6" s="13" t="s">
        <v>16</v>
      </c>
      <c r="B6" s="13">
        <v>0.59799999999999998</v>
      </c>
      <c r="C6" s="13">
        <v>0.59699999999999998</v>
      </c>
      <c r="D6" s="13">
        <v>0.59399999999999997</v>
      </c>
      <c r="E6" s="13">
        <v>0.58599999999999997</v>
      </c>
      <c r="F6" s="13">
        <v>0.92700000000000005</v>
      </c>
      <c r="G6" s="13">
        <v>0.93600000000000005</v>
      </c>
      <c r="H6" s="40">
        <v>0.92100000000000004</v>
      </c>
      <c r="I6" s="40">
        <v>0.91800000000000004</v>
      </c>
      <c r="J6" s="42">
        <v>0.72699999999999998</v>
      </c>
      <c r="K6" s="41">
        <v>0.72899999999999998</v>
      </c>
      <c r="L6" s="40">
        <v>0.72199999999999998</v>
      </c>
      <c r="M6" s="40">
        <v>0.71499999999999997</v>
      </c>
      <c r="N6" s="40">
        <v>6.2E-2</v>
      </c>
      <c r="O6" s="40">
        <v>0.80300000000000005</v>
      </c>
      <c r="P6" s="40">
        <v>0.19600000000000001</v>
      </c>
      <c r="Q6" s="40">
        <v>0.65800000000000003</v>
      </c>
      <c r="R6" s="40">
        <v>1.754</v>
      </c>
      <c r="S6" s="40">
        <v>0.185</v>
      </c>
      <c r="T6" s="40">
        <v>0.188</v>
      </c>
      <c r="U6" s="40">
        <v>0.66500000000000004</v>
      </c>
      <c r="V6" s="40">
        <v>1.639</v>
      </c>
      <c r="W6" s="40">
        <v>0.2</v>
      </c>
      <c r="X6" s="40">
        <v>2.4</v>
      </c>
      <c r="Y6" s="40">
        <v>0.121</v>
      </c>
      <c r="Z6" s="37" t="s">
        <v>46</v>
      </c>
    </row>
    <row r="7" spans="1:26" ht="16.5" x14ac:dyDescent="0.35">
      <c r="A7" s="13" t="s">
        <v>17</v>
      </c>
      <c r="B7" s="13">
        <v>0.47599999999999998</v>
      </c>
      <c r="C7" s="13">
        <v>0.46899999999999997</v>
      </c>
      <c r="D7" s="13">
        <v>0.46700000000000003</v>
      </c>
      <c r="E7" s="13">
        <v>0.46500000000000002</v>
      </c>
      <c r="F7" s="13">
        <v>0.94299999999999995</v>
      </c>
      <c r="G7" s="13">
        <v>0.94299999999999995</v>
      </c>
      <c r="H7" s="40">
        <v>0.91</v>
      </c>
      <c r="I7" s="40">
        <v>0.91</v>
      </c>
      <c r="J7" s="41">
        <v>0.63100000000000001</v>
      </c>
      <c r="K7" s="42">
        <v>0.626</v>
      </c>
      <c r="L7" s="40">
        <v>0.61599999999999999</v>
      </c>
      <c r="M7" s="40">
        <v>0.61299999999999999</v>
      </c>
      <c r="N7" s="40">
        <v>0.9</v>
      </c>
      <c r="O7" s="40">
        <v>0.34300000000000003</v>
      </c>
      <c r="P7" s="40">
        <v>1.25</v>
      </c>
      <c r="Q7" s="40">
        <v>0.26400000000000001</v>
      </c>
      <c r="R7" s="40">
        <v>1.714</v>
      </c>
      <c r="S7" s="40">
        <v>0.19</v>
      </c>
      <c r="T7" s="40">
        <v>4.4999999999999998E-2</v>
      </c>
      <c r="U7" s="40">
        <v>0.83099999999999996</v>
      </c>
      <c r="V7" s="40">
        <v>0.19</v>
      </c>
      <c r="W7" s="40">
        <v>0.66300000000000003</v>
      </c>
      <c r="X7" s="40">
        <v>0</v>
      </c>
      <c r="Y7" s="40">
        <v>1</v>
      </c>
      <c r="Z7" s="37" t="s">
        <v>46</v>
      </c>
    </row>
    <row r="8" spans="1:26" ht="16.5" x14ac:dyDescent="0.35">
      <c r="A8" s="13" t="s">
        <v>18</v>
      </c>
      <c r="B8" s="13">
        <v>0.58199999999999996</v>
      </c>
      <c r="C8" s="13">
        <v>0.59299999999999997</v>
      </c>
      <c r="D8" s="13">
        <v>0.60299999999999998</v>
      </c>
      <c r="E8" s="13">
        <v>0.59399999999999997</v>
      </c>
      <c r="F8" s="13">
        <v>0.88700000000000001</v>
      </c>
      <c r="G8" s="13">
        <v>0.88900000000000001</v>
      </c>
      <c r="H8" s="40">
        <v>0.88800000000000001</v>
      </c>
      <c r="I8" s="40">
        <v>0.88800000000000001</v>
      </c>
      <c r="J8" s="40">
        <v>0.70199999999999996</v>
      </c>
      <c r="K8" s="40">
        <v>0.71099999999999997</v>
      </c>
      <c r="L8" s="41">
        <v>0.71799999999999997</v>
      </c>
      <c r="M8" s="40">
        <v>0.71199999999999997</v>
      </c>
      <c r="N8" s="40">
        <v>1.2410000000000001</v>
      </c>
      <c r="O8" s="40">
        <v>0.26500000000000001</v>
      </c>
      <c r="P8" s="40">
        <v>4.3559999999999999</v>
      </c>
      <c r="Q8" s="40">
        <v>3.6999999999999998E-2</v>
      </c>
      <c r="R8" s="40">
        <v>1.2549999999999999</v>
      </c>
      <c r="S8" s="40">
        <v>0.26300000000000001</v>
      </c>
      <c r="T8" s="40">
        <v>1.2250000000000001</v>
      </c>
      <c r="U8" s="40">
        <v>0.26800000000000002</v>
      </c>
      <c r="V8" s="40">
        <v>2.3E-2</v>
      </c>
      <c r="W8" s="40">
        <v>0.88</v>
      </c>
      <c r="X8" s="40">
        <v>1.5620000000000001</v>
      </c>
      <c r="Y8" s="40">
        <v>0.21099999999999999</v>
      </c>
      <c r="Z8" s="37" t="s">
        <v>46</v>
      </c>
    </row>
    <row r="9" spans="1:26" ht="16.5" x14ac:dyDescent="0.35">
      <c r="A9" s="13" t="s">
        <v>19</v>
      </c>
      <c r="B9" s="13">
        <v>0.67500000000000004</v>
      </c>
      <c r="C9" s="13">
        <v>0.67300000000000004</v>
      </c>
      <c r="D9" s="13">
        <v>0.66600000000000004</v>
      </c>
      <c r="E9" s="13">
        <v>0.66500000000000004</v>
      </c>
      <c r="F9" s="13">
        <v>0.90700000000000003</v>
      </c>
      <c r="G9" s="13">
        <v>0.90900000000000003</v>
      </c>
      <c r="H9" s="40">
        <v>0.90400000000000003</v>
      </c>
      <c r="I9" s="40">
        <v>0.90900000000000003</v>
      </c>
      <c r="J9" s="41">
        <v>0.77300000000000002</v>
      </c>
      <c r="K9" s="41">
        <v>0.77300000000000002</v>
      </c>
      <c r="L9" s="40">
        <v>0.76700000000000002</v>
      </c>
      <c r="M9" s="40">
        <v>0.76800000000000002</v>
      </c>
      <c r="N9" s="40">
        <v>0</v>
      </c>
      <c r="O9" s="40">
        <v>1</v>
      </c>
      <c r="P9" s="40">
        <v>1.333</v>
      </c>
      <c r="Q9" s="40">
        <v>0.248</v>
      </c>
      <c r="R9" s="40">
        <v>1.0289999999999999</v>
      </c>
      <c r="S9" s="40">
        <v>0.31</v>
      </c>
      <c r="T9" s="40">
        <v>0.83299999999999996</v>
      </c>
      <c r="U9" s="40">
        <v>0.36099999999999999</v>
      </c>
      <c r="V9" s="40">
        <v>0.83299999999999996</v>
      </c>
      <c r="W9" s="40">
        <v>0.36099999999999999</v>
      </c>
      <c r="X9" s="40">
        <v>6.2E-2</v>
      </c>
      <c r="Y9" s="40">
        <v>0.80300000000000005</v>
      </c>
      <c r="Z9" s="37" t="s">
        <v>46</v>
      </c>
    </row>
    <row r="10" spans="1:26" ht="16.5" x14ac:dyDescent="0.35">
      <c r="A10" s="13" t="s">
        <v>20</v>
      </c>
      <c r="B10" s="13">
        <v>0.58399999999999996</v>
      </c>
      <c r="C10" s="13">
        <v>0.59099999999999997</v>
      </c>
      <c r="D10" s="13">
        <v>0.57899999999999996</v>
      </c>
      <c r="E10" s="13">
        <v>0.58099999999999996</v>
      </c>
      <c r="F10" s="13">
        <v>0.89</v>
      </c>
      <c r="G10" s="13">
        <v>0.89400000000000002</v>
      </c>
      <c r="H10" s="40">
        <v>0.90200000000000002</v>
      </c>
      <c r="I10" s="40">
        <v>0.90300000000000002</v>
      </c>
      <c r="J10" s="40">
        <v>0.70399999999999996</v>
      </c>
      <c r="K10" s="41">
        <v>0.71099999999999997</v>
      </c>
      <c r="L10" s="40">
        <v>0.70499999999999996</v>
      </c>
      <c r="M10" s="42">
        <v>0.70599999999999996</v>
      </c>
      <c r="N10" s="40">
        <v>1.0669999999999999</v>
      </c>
      <c r="O10" s="40">
        <v>0.30199999999999999</v>
      </c>
      <c r="P10" s="40">
        <v>0</v>
      </c>
      <c r="Q10" s="40">
        <v>1</v>
      </c>
      <c r="R10" s="40">
        <v>3.1E-2</v>
      </c>
      <c r="S10" s="40">
        <v>0.86</v>
      </c>
      <c r="T10" s="40">
        <v>0.78100000000000003</v>
      </c>
      <c r="U10" s="40">
        <v>0.377</v>
      </c>
      <c r="V10" s="40">
        <v>0.48499999999999999</v>
      </c>
      <c r="W10" s="40">
        <v>0.48599999999999999</v>
      </c>
      <c r="X10" s="40">
        <v>0</v>
      </c>
      <c r="Y10" s="40">
        <v>1</v>
      </c>
      <c r="Z10" s="37" t="s">
        <v>46</v>
      </c>
    </row>
    <row r="11" spans="1:26" ht="16.5" x14ac:dyDescent="0.35">
      <c r="A11" s="13" t="s">
        <v>21</v>
      </c>
      <c r="B11" s="13">
        <v>0.59899999999999998</v>
      </c>
      <c r="C11" s="13">
        <v>0.59599999999999997</v>
      </c>
      <c r="D11" s="13">
        <v>0.61099999999999999</v>
      </c>
      <c r="E11" s="13">
        <v>0.60899999999999999</v>
      </c>
      <c r="F11" s="13">
        <v>0.89</v>
      </c>
      <c r="G11" s="13">
        <v>0.89600000000000002</v>
      </c>
      <c r="H11" s="40">
        <v>0.89100000000000001</v>
      </c>
      <c r="I11" s="40">
        <v>0.90300000000000002</v>
      </c>
      <c r="J11" s="40">
        <v>0.71399999999999997</v>
      </c>
      <c r="K11" s="40">
        <v>0.71399999999999997</v>
      </c>
      <c r="L11" s="40">
        <v>0.72199999999999998</v>
      </c>
      <c r="M11" s="41">
        <v>0.72599999999999998</v>
      </c>
      <c r="N11" s="40">
        <v>4.6539999999999999</v>
      </c>
      <c r="O11" s="40">
        <v>3.1E-2</v>
      </c>
      <c r="P11" s="40">
        <v>1.4410000000000001</v>
      </c>
      <c r="Q11" s="40">
        <v>0.23</v>
      </c>
      <c r="R11" s="40">
        <v>0.30199999999999999</v>
      </c>
      <c r="S11" s="40">
        <v>0.58299999999999996</v>
      </c>
      <c r="T11" s="40">
        <v>7.8479999999999999</v>
      </c>
      <c r="U11" s="40">
        <v>5.0000000000000001E-3</v>
      </c>
      <c r="V11" s="40">
        <v>5.2240000000000002</v>
      </c>
      <c r="W11" s="42">
        <v>2.1999999999999999E-2</v>
      </c>
      <c r="X11" s="40">
        <v>0.16</v>
      </c>
      <c r="Y11" s="40">
        <v>0.68899999999999995</v>
      </c>
      <c r="Z11" s="37" t="s">
        <v>35</v>
      </c>
    </row>
    <row r="12" spans="1:26" ht="16.5" x14ac:dyDescent="0.35">
      <c r="A12" s="13" t="s">
        <v>22</v>
      </c>
      <c r="B12" s="13">
        <v>0.73399999999999999</v>
      </c>
      <c r="C12" s="13">
        <v>0.749</v>
      </c>
      <c r="D12" s="13">
        <v>0.754</v>
      </c>
      <c r="E12" s="13">
        <v>0.76</v>
      </c>
      <c r="F12" s="13">
        <v>0.88600000000000001</v>
      </c>
      <c r="G12" s="13">
        <v>0.89200000000000002</v>
      </c>
      <c r="H12" s="40">
        <v>0.88600000000000001</v>
      </c>
      <c r="I12" s="40">
        <v>0.877</v>
      </c>
      <c r="J12" s="40">
        <v>0.80300000000000005</v>
      </c>
      <c r="K12" s="42">
        <v>0.81399999999999995</v>
      </c>
      <c r="L12" s="41">
        <v>0.81499999999999995</v>
      </c>
      <c r="M12" s="42">
        <v>0.81399999999999995</v>
      </c>
      <c r="N12" s="40">
        <v>3.3679999999999999</v>
      </c>
      <c r="O12" s="40">
        <v>6.6000000000000003E-2</v>
      </c>
      <c r="P12" s="43">
        <v>3.1150000000000002</v>
      </c>
      <c r="Q12" s="43">
        <v>7.8E-2</v>
      </c>
      <c r="R12" s="43">
        <v>3.226</v>
      </c>
      <c r="S12" s="43">
        <v>7.1999999999999995E-2</v>
      </c>
      <c r="T12" s="43">
        <v>0</v>
      </c>
      <c r="U12" s="43">
        <v>1</v>
      </c>
      <c r="V12" s="40">
        <v>3.5999999999999997E-2</v>
      </c>
      <c r="W12" s="40">
        <v>0.85</v>
      </c>
      <c r="X12" s="40">
        <v>0</v>
      </c>
      <c r="Y12" s="40">
        <v>1</v>
      </c>
      <c r="Z12" s="37" t="s">
        <v>46</v>
      </c>
    </row>
    <row r="14" spans="1:26" ht="47.25" x14ac:dyDescent="0.25">
      <c r="A14" s="14" t="s">
        <v>23</v>
      </c>
      <c r="B14" s="14" t="s">
        <v>9</v>
      </c>
      <c r="C14" s="14" t="s">
        <v>32</v>
      </c>
      <c r="D14" s="14" t="s">
        <v>33</v>
      </c>
      <c r="E14" s="14" t="s">
        <v>34</v>
      </c>
      <c r="F14" s="14" t="s">
        <v>110</v>
      </c>
      <c r="G14" s="14" t="s">
        <v>111</v>
      </c>
      <c r="H14" s="14" t="s">
        <v>118</v>
      </c>
      <c r="I14" s="14" t="s">
        <v>112</v>
      </c>
      <c r="J14" s="14" t="s">
        <v>121</v>
      </c>
      <c r="K14" s="14" t="s">
        <v>119</v>
      </c>
      <c r="L14" s="39" t="s">
        <v>122</v>
      </c>
    </row>
    <row r="15" spans="1:26" ht="15.75" x14ac:dyDescent="0.25">
      <c r="A15" s="13" t="s">
        <v>15</v>
      </c>
      <c r="B15" s="40">
        <v>0.68600000000000005</v>
      </c>
      <c r="C15" s="41">
        <v>0.69699999999999995</v>
      </c>
      <c r="D15" s="40">
        <v>0.68200000000000005</v>
      </c>
      <c r="E15" s="42">
        <v>0.69199999999999995</v>
      </c>
      <c r="F15" s="44" t="s">
        <v>113</v>
      </c>
      <c r="G15" s="44" t="s">
        <v>114</v>
      </c>
      <c r="H15" s="45">
        <f>C15-E15</f>
        <v>5.0000000000000044E-3</v>
      </c>
      <c r="I15" s="45">
        <v>0.71</v>
      </c>
      <c r="J15" s="45">
        <f>C15-C15</f>
        <v>0</v>
      </c>
      <c r="K15" s="45" t="s">
        <v>120</v>
      </c>
      <c r="L15" s="46">
        <f>MAX(B15:E15) - MIN(B15:E15)</f>
        <v>1.4999999999999902E-2</v>
      </c>
    </row>
    <row r="16" spans="1:26" ht="15.75" x14ac:dyDescent="0.25">
      <c r="A16" s="13" t="s">
        <v>16</v>
      </c>
      <c r="B16" s="42">
        <v>0.72699999999999998</v>
      </c>
      <c r="C16" s="41">
        <v>0.72899999999999998</v>
      </c>
      <c r="D16" s="40">
        <v>0.72199999999999998</v>
      </c>
      <c r="E16" s="40">
        <v>0.71499999999999997</v>
      </c>
      <c r="F16" s="44" t="s">
        <v>113</v>
      </c>
      <c r="G16" s="44" t="s">
        <v>115</v>
      </c>
      <c r="H16" s="45">
        <f>C16-E16</f>
        <v>1.4000000000000012E-2</v>
      </c>
      <c r="I16" s="45">
        <v>0.80300000000000005</v>
      </c>
      <c r="J16" s="45">
        <f>C16-C16</f>
        <v>0</v>
      </c>
      <c r="K16" s="45" t="s">
        <v>120</v>
      </c>
      <c r="L16" s="46">
        <f t="shared" ref="L16:L22" si="0">MAX(B16:E16) - MIN(B16:E16)</f>
        <v>1.4000000000000012E-2</v>
      </c>
    </row>
    <row r="17" spans="1:12" ht="15.75" x14ac:dyDescent="0.25">
      <c r="A17" s="13" t="s">
        <v>17</v>
      </c>
      <c r="B17" s="41">
        <v>0.63100000000000001</v>
      </c>
      <c r="C17" s="42">
        <v>0.626</v>
      </c>
      <c r="D17" s="40">
        <v>0.61599999999999999</v>
      </c>
      <c r="E17" s="40">
        <v>0.61299999999999999</v>
      </c>
      <c r="F17" s="44" t="s">
        <v>115</v>
      </c>
      <c r="G17" s="44" t="s">
        <v>113</v>
      </c>
      <c r="H17" s="45">
        <f>B17-C17</f>
        <v>5.0000000000000044E-3</v>
      </c>
      <c r="I17" s="45">
        <v>0.34300000000000003</v>
      </c>
      <c r="J17" s="45">
        <f>B17-C17</f>
        <v>5.0000000000000044E-3</v>
      </c>
      <c r="K17" s="45">
        <v>0.34300000000000003</v>
      </c>
      <c r="L17" s="46">
        <f t="shared" si="0"/>
        <v>1.8000000000000016E-2</v>
      </c>
    </row>
    <row r="18" spans="1:12" ht="15.75" x14ac:dyDescent="0.25">
      <c r="A18" s="13" t="s">
        <v>18</v>
      </c>
      <c r="B18" s="40">
        <v>0.70199999999999996</v>
      </c>
      <c r="C18" s="40">
        <v>0.71099999999999997</v>
      </c>
      <c r="D18" s="41">
        <v>0.71799999999999997</v>
      </c>
      <c r="E18" s="40">
        <v>0.71199999999999997</v>
      </c>
      <c r="F18" s="44" t="s">
        <v>116</v>
      </c>
      <c r="G18" s="44" t="s">
        <v>114</v>
      </c>
      <c r="H18" s="45">
        <f>D18-E18</f>
        <v>6.0000000000000053E-3</v>
      </c>
      <c r="I18" s="45">
        <v>0.21099999999999999</v>
      </c>
      <c r="J18" s="45">
        <f>D18-C18</f>
        <v>7.0000000000000062E-3</v>
      </c>
      <c r="K18" s="45">
        <v>0.26800000000000002</v>
      </c>
      <c r="L18" s="46">
        <f t="shared" si="0"/>
        <v>1.6000000000000014E-2</v>
      </c>
    </row>
    <row r="19" spans="1:12" ht="15.75" x14ac:dyDescent="0.25">
      <c r="A19" s="13" t="s">
        <v>19</v>
      </c>
      <c r="B19" s="41">
        <v>0.77300000000000002</v>
      </c>
      <c r="C19" s="41">
        <v>0.77300000000000002</v>
      </c>
      <c r="D19" s="40">
        <v>0.76700000000000002</v>
      </c>
      <c r="E19" s="40">
        <v>0.76800000000000002</v>
      </c>
      <c r="F19" s="44" t="s">
        <v>113</v>
      </c>
      <c r="G19" s="44" t="s">
        <v>115</v>
      </c>
      <c r="H19" s="45">
        <f>B19-C19</f>
        <v>0</v>
      </c>
      <c r="I19" s="45">
        <v>1</v>
      </c>
      <c r="J19" s="45">
        <f>C19-C19</f>
        <v>0</v>
      </c>
      <c r="K19" s="45" t="s">
        <v>120</v>
      </c>
      <c r="L19" s="46">
        <f t="shared" si="0"/>
        <v>6.0000000000000053E-3</v>
      </c>
    </row>
    <row r="20" spans="1:12" ht="15.75" x14ac:dyDescent="0.25">
      <c r="A20" s="13" t="s">
        <v>20</v>
      </c>
      <c r="B20" s="40">
        <v>0.70399999999999996</v>
      </c>
      <c r="C20" s="41">
        <v>0.71099999999999997</v>
      </c>
      <c r="D20" s="40">
        <v>0.70499999999999996</v>
      </c>
      <c r="E20" s="42">
        <v>0.70599999999999996</v>
      </c>
      <c r="F20" s="44" t="s">
        <v>113</v>
      </c>
      <c r="G20" s="44" t="s">
        <v>114</v>
      </c>
      <c r="H20" s="45">
        <f>C20-E20</f>
        <v>5.0000000000000044E-3</v>
      </c>
      <c r="I20" s="45">
        <v>0.48599999999999999</v>
      </c>
      <c r="J20" s="45">
        <f>C20-C20</f>
        <v>0</v>
      </c>
      <c r="K20" s="45" t="s">
        <v>120</v>
      </c>
      <c r="L20" s="46">
        <f t="shared" si="0"/>
        <v>7.0000000000000062E-3</v>
      </c>
    </row>
    <row r="21" spans="1:12" ht="15.75" x14ac:dyDescent="0.25">
      <c r="A21" s="13" t="s">
        <v>21</v>
      </c>
      <c r="B21" s="40">
        <v>0.71399999999999997</v>
      </c>
      <c r="C21" s="40">
        <v>0.71399999999999997</v>
      </c>
      <c r="D21" s="40">
        <v>0.72199999999999998</v>
      </c>
      <c r="E21" s="41">
        <v>0.72599999999999998</v>
      </c>
      <c r="F21" s="44" t="s">
        <v>114</v>
      </c>
      <c r="G21" s="44" t="s">
        <v>116</v>
      </c>
      <c r="H21" s="45">
        <f>E21-D21</f>
        <v>4.0000000000000036E-3</v>
      </c>
      <c r="I21" s="45">
        <v>0.68899999999999995</v>
      </c>
      <c r="J21" s="47">
        <f>E21-C21</f>
        <v>1.2000000000000011E-2</v>
      </c>
      <c r="K21" s="47">
        <v>2.1999999999999999E-2</v>
      </c>
      <c r="L21" s="46">
        <f t="shared" si="0"/>
        <v>1.2000000000000011E-2</v>
      </c>
    </row>
    <row r="22" spans="1:12" ht="30" x14ac:dyDescent="0.25">
      <c r="A22" s="13" t="s">
        <v>22</v>
      </c>
      <c r="B22" s="40">
        <v>0.80300000000000005</v>
      </c>
      <c r="C22" s="42">
        <v>0.81399999999999995</v>
      </c>
      <c r="D22" s="41">
        <v>0.81499999999999995</v>
      </c>
      <c r="E22" s="42">
        <v>0.81399999999999995</v>
      </c>
      <c r="F22" s="44" t="s">
        <v>116</v>
      </c>
      <c r="G22" s="44" t="s">
        <v>117</v>
      </c>
      <c r="H22" s="45">
        <f>D22-C22</f>
        <v>1.0000000000000009E-3</v>
      </c>
      <c r="I22" s="45">
        <v>1</v>
      </c>
      <c r="J22" s="45">
        <f>D22-C22</f>
        <v>1.0000000000000009E-3</v>
      </c>
      <c r="K22" s="45">
        <v>0.85</v>
      </c>
      <c r="L22" s="46">
        <f t="shared" si="0"/>
        <v>1.19999999999999E-2</v>
      </c>
    </row>
    <row r="26" spans="1:12" ht="16.5" x14ac:dyDescent="0.35">
      <c r="A26" s="12" t="s">
        <v>57</v>
      </c>
      <c r="B26" s="4"/>
      <c r="C26" s="4"/>
      <c r="D26" s="4"/>
      <c r="E26" s="4"/>
      <c r="F26" s="4"/>
      <c r="G26" s="4"/>
      <c r="H26" s="31" t="s">
        <v>42</v>
      </c>
      <c r="I26" s="31"/>
      <c r="J26" s="4"/>
    </row>
    <row r="27" spans="1:12" ht="16.5" x14ac:dyDescent="0.35">
      <c r="A27" s="13"/>
      <c r="B27" s="28" t="s">
        <v>0</v>
      </c>
      <c r="C27" s="29"/>
      <c r="D27" s="29"/>
      <c r="E27" s="29"/>
      <c r="F27" s="29"/>
      <c r="G27" s="29"/>
      <c r="H27" s="30" t="s">
        <v>53</v>
      </c>
      <c r="I27" s="30"/>
      <c r="J27" s="4"/>
    </row>
    <row r="28" spans="1:12" ht="31.5" x14ac:dyDescent="0.25">
      <c r="A28" s="14" t="s">
        <v>23</v>
      </c>
      <c r="B28" s="14" t="s">
        <v>47</v>
      </c>
      <c r="C28" s="14" t="s">
        <v>48</v>
      </c>
      <c r="D28" s="14" t="s">
        <v>49</v>
      </c>
      <c r="E28" s="14" t="s">
        <v>50</v>
      </c>
      <c r="F28" s="14" t="s">
        <v>51</v>
      </c>
      <c r="G28" s="17" t="s">
        <v>52</v>
      </c>
      <c r="H28" s="14" t="s">
        <v>11</v>
      </c>
      <c r="I28" s="14" t="s">
        <v>13</v>
      </c>
      <c r="J28" s="14" t="s">
        <v>56</v>
      </c>
      <c r="K28" s="39" t="s">
        <v>131</v>
      </c>
    </row>
    <row r="29" spans="1:12" ht="16.5" x14ac:dyDescent="0.35">
      <c r="A29" s="5" t="s">
        <v>123</v>
      </c>
      <c r="B29" s="7">
        <v>0.56799999999999995</v>
      </c>
      <c r="C29" s="7">
        <v>0.80800000000000005</v>
      </c>
      <c r="D29" s="7">
        <v>0.90400000000000003</v>
      </c>
      <c r="E29" s="7">
        <v>0.73299999999999998</v>
      </c>
      <c r="F29" s="7">
        <v>0.69699999999999995</v>
      </c>
      <c r="G29" s="10">
        <v>0.76400000000000001</v>
      </c>
      <c r="H29" s="11">
        <v>37.325000000000003</v>
      </c>
      <c r="I29" s="7">
        <v>0</v>
      </c>
      <c r="J29" s="4" t="s">
        <v>54</v>
      </c>
      <c r="K29" s="46">
        <f>MAX(F29:G29) - MIN(F29:G29)</f>
        <v>6.700000000000006E-2</v>
      </c>
    </row>
    <row r="30" spans="1:12" ht="16.5" x14ac:dyDescent="0.35">
      <c r="A30" s="5" t="s">
        <v>124</v>
      </c>
      <c r="B30" s="7">
        <v>0.59699999999999998</v>
      </c>
      <c r="C30" s="7">
        <v>0.80100000000000005</v>
      </c>
      <c r="D30" s="7">
        <v>0.93600000000000005</v>
      </c>
      <c r="E30" s="7">
        <v>0.73899999999999999</v>
      </c>
      <c r="F30" s="7">
        <v>0.72899999999999998</v>
      </c>
      <c r="G30" s="10">
        <v>0.76500000000000001</v>
      </c>
      <c r="H30" s="11">
        <v>30.295999999999999</v>
      </c>
      <c r="I30" s="7">
        <v>0</v>
      </c>
      <c r="J30" s="4" t="s">
        <v>54</v>
      </c>
      <c r="K30" s="46">
        <f t="shared" ref="K30:K36" si="1">MAX(F30:G30) - MIN(F30:G30)</f>
        <v>3.6000000000000032E-2</v>
      </c>
    </row>
    <row r="31" spans="1:12" ht="16.5" x14ac:dyDescent="0.35">
      <c r="A31" s="5" t="s">
        <v>125</v>
      </c>
      <c r="B31" s="7">
        <v>0.46899999999999997</v>
      </c>
      <c r="C31" s="7">
        <v>0.63600000000000001</v>
      </c>
      <c r="D31" s="7">
        <v>0.94299999999999995</v>
      </c>
      <c r="E31" s="7">
        <v>0.50700000000000001</v>
      </c>
      <c r="F31" s="7">
        <v>0.626</v>
      </c>
      <c r="G31" s="10">
        <v>0.55900000000000005</v>
      </c>
      <c r="H31" s="11">
        <v>13.965999999999999</v>
      </c>
      <c r="I31" s="7">
        <v>0</v>
      </c>
      <c r="J31" s="4" t="s">
        <v>55</v>
      </c>
      <c r="K31" s="46">
        <f t="shared" si="1"/>
        <v>6.6999999999999948E-2</v>
      </c>
    </row>
    <row r="32" spans="1:12" ht="16.5" x14ac:dyDescent="0.35">
      <c r="A32" s="48" t="s">
        <v>126</v>
      </c>
      <c r="B32" s="7">
        <v>0.59299999999999997</v>
      </c>
      <c r="C32" s="7">
        <v>0.77700000000000002</v>
      </c>
      <c r="D32" s="7">
        <v>0.88900000000000001</v>
      </c>
      <c r="E32" s="7">
        <v>0.47199999999999998</v>
      </c>
      <c r="F32" s="7">
        <v>0.71099999999999997</v>
      </c>
      <c r="G32" s="10">
        <v>0.58399999999999996</v>
      </c>
      <c r="H32" s="11">
        <v>0.73499999999999999</v>
      </c>
      <c r="I32" s="7">
        <v>0.39100000000000001</v>
      </c>
      <c r="J32" s="4" t="s">
        <v>55</v>
      </c>
      <c r="K32" s="49">
        <f t="shared" si="1"/>
        <v>0.127</v>
      </c>
    </row>
    <row r="33" spans="1:18" ht="16.5" x14ac:dyDescent="0.35">
      <c r="A33" s="5" t="s">
        <v>127</v>
      </c>
      <c r="B33" s="7">
        <v>0.67300000000000004</v>
      </c>
      <c r="C33" s="7">
        <v>0.77900000000000003</v>
      </c>
      <c r="D33" s="7">
        <v>0.90900000000000003</v>
      </c>
      <c r="E33" s="7">
        <v>0.76700000000000002</v>
      </c>
      <c r="F33" s="7">
        <v>0.77300000000000002</v>
      </c>
      <c r="G33" s="10">
        <v>0.77200000000000002</v>
      </c>
      <c r="H33" s="11">
        <v>6.6740000000000004</v>
      </c>
      <c r="I33" s="7">
        <v>0.01</v>
      </c>
      <c r="J33" s="4" t="s">
        <v>55</v>
      </c>
      <c r="K33" s="46">
        <f t="shared" si="1"/>
        <v>1.0000000000000009E-3</v>
      </c>
    </row>
    <row r="34" spans="1:18" ht="16.5" x14ac:dyDescent="0.35">
      <c r="A34" s="5" t="s">
        <v>128</v>
      </c>
      <c r="B34" s="7">
        <v>0.59099999999999997</v>
      </c>
      <c r="C34" s="7">
        <v>0.78500000000000003</v>
      </c>
      <c r="D34" s="7">
        <v>0.89400000000000002</v>
      </c>
      <c r="E34" s="7">
        <v>0.68</v>
      </c>
      <c r="F34" s="7">
        <v>0.71099999999999997</v>
      </c>
      <c r="G34" s="10">
        <v>0.72499999999999998</v>
      </c>
      <c r="H34" s="11">
        <v>15.257999999999999</v>
      </c>
      <c r="I34" s="7">
        <v>0</v>
      </c>
      <c r="J34" s="4" t="s">
        <v>54</v>
      </c>
      <c r="K34" s="46">
        <f t="shared" si="1"/>
        <v>1.4000000000000012E-2</v>
      </c>
    </row>
    <row r="35" spans="1:18" ht="16.5" x14ac:dyDescent="0.35">
      <c r="A35" s="5" t="s">
        <v>129</v>
      </c>
      <c r="B35" s="7">
        <v>0.60899999999999999</v>
      </c>
      <c r="C35" s="7">
        <v>0.78400000000000003</v>
      </c>
      <c r="D35" s="7">
        <v>0.90300000000000002</v>
      </c>
      <c r="E35" s="7">
        <v>0.65</v>
      </c>
      <c r="F35" s="7">
        <v>0.72599999999999998</v>
      </c>
      <c r="G35" s="10">
        <v>0.70799999999999996</v>
      </c>
      <c r="H35" s="11">
        <v>11.521000000000001</v>
      </c>
      <c r="I35" s="7">
        <v>1E-3</v>
      </c>
      <c r="J35" s="4" t="s">
        <v>55</v>
      </c>
      <c r="K35" s="46">
        <f t="shared" si="1"/>
        <v>1.8000000000000016E-2</v>
      </c>
    </row>
    <row r="36" spans="1:18" ht="16.5" x14ac:dyDescent="0.35">
      <c r="A36" s="48" t="s">
        <v>130</v>
      </c>
      <c r="B36" s="7">
        <v>0.749</v>
      </c>
      <c r="C36" s="7">
        <v>0.80300000000000005</v>
      </c>
      <c r="D36" s="7">
        <v>0.89200000000000002</v>
      </c>
      <c r="E36" s="7">
        <v>0.72499999999999998</v>
      </c>
      <c r="F36" s="7">
        <v>0.81399999999999995</v>
      </c>
      <c r="G36" s="10">
        <v>0.76100000000000001</v>
      </c>
      <c r="H36" s="11">
        <v>2.0630000000000002</v>
      </c>
      <c r="I36" s="7">
        <v>0.151</v>
      </c>
      <c r="J36" s="4" t="s">
        <v>55</v>
      </c>
      <c r="K36" s="49">
        <f t="shared" si="1"/>
        <v>5.2999999999999936E-2</v>
      </c>
    </row>
    <row r="38" spans="1:18" x14ac:dyDescent="0.25">
      <c r="F38" s="46">
        <f>F36-G36</f>
        <v>5.2999999999999936E-2</v>
      </c>
    </row>
    <row r="39" spans="1:18" ht="16.5" x14ac:dyDescent="0.35">
      <c r="A39" s="12" t="s">
        <v>72</v>
      </c>
      <c r="B39" s="4"/>
      <c r="C39" s="4"/>
      <c r="D39" s="4"/>
      <c r="E39" s="4"/>
      <c r="F39" s="4"/>
      <c r="G39" s="4"/>
      <c r="H39" s="4"/>
      <c r="I39" s="4"/>
      <c r="J39" s="4"/>
      <c r="K39" s="33" t="s">
        <v>42</v>
      </c>
      <c r="L39" s="34"/>
      <c r="M39" s="34"/>
      <c r="N39" s="34"/>
      <c r="O39" s="34"/>
      <c r="P39" s="34"/>
      <c r="Q39" s="4"/>
      <c r="R39" s="4"/>
    </row>
    <row r="40" spans="1:18" ht="17.25" thickBot="1" x14ac:dyDescent="0.4">
      <c r="A40" s="13"/>
      <c r="B40" s="53" t="s">
        <v>0</v>
      </c>
      <c r="C40" s="54"/>
      <c r="D40" s="54"/>
      <c r="E40" s="54"/>
      <c r="F40" s="54"/>
      <c r="G40" s="54"/>
      <c r="H40" s="54"/>
      <c r="I40" s="54"/>
      <c r="J40" s="68"/>
      <c r="K40" s="30" t="s">
        <v>67</v>
      </c>
      <c r="L40" s="30"/>
      <c r="M40" s="30" t="s">
        <v>68</v>
      </c>
      <c r="N40" s="30"/>
      <c r="O40" s="30" t="s">
        <v>69</v>
      </c>
      <c r="P40" s="30"/>
      <c r="Q40" s="4"/>
      <c r="R40" s="4"/>
    </row>
    <row r="41" spans="1:18" ht="32.25" thickBot="1" x14ac:dyDescent="0.3">
      <c r="A41" s="17" t="s">
        <v>23</v>
      </c>
      <c r="B41" s="64" t="s">
        <v>58</v>
      </c>
      <c r="C41" s="65" t="s">
        <v>59</v>
      </c>
      <c r="D41" s="66" t="s">
        <v>60</v>
      </c>
      <c r="E41" s="64" t="s">
        <v>61</v>
      </c>
      <c r="F41" s="65" t="s">
        <v>62</v>
      </c>
      <c r="G41" s="66" t="s">
        <v>63</v>
      </c>
      <c r="H41" s="64" t="s">
        <v>64</v>
      </c>
      <c r="I41" s="65" t="s">
        <v>65</v>
      </c>
      <c r="J41" s="66" t="s">
        <v>66</v>
      </c>
      <c r="K41" s="52" t="s">
        <v>11</v>
      </c>
      <c r="L41" s="14" t="s">
        <v>13</v>
      </c>
      <c r="M41" s="14" t="s">
        <v>11</v>
      </c>
      <c r="N41" s="14" t="s">
        <v>13</v>
      </c>
      <c r="O41" s="14" t="s">
        <v>11</v>
      </c>
      <c r="P41" s="14" t="s">
        <v>13</v>
      </c>
      <c r="Q41" s="14" t="s">
        <v>56</v>
      </c>
      <c r="R41" s="14" t="s">
        <v>75</v>
      </c>
    </row>
    <row r="42" spans="1:18" ht="16.5" x14ac:dyDescent="0.35">
      <c r="A42" s="50" t="s">
        <v>123</v>
      </c>
      <c r="B42" s="61">
        <v>0.80800000000000005</v>
      </c>
      <c r="C42" s="62">
        <v>0.79600000000000004</v>
      </c>
      <c r="D42" s="63">
        <v>0.79400000000000004</v>
      </c>
      <c r="E42" s="61">
        <v>0.73299999999999998</v>
      </c>
      <c r="F42" s="62">
        <v>0.745</v>
      </c>
      <c r="G42" s="63">
        <v>0.748</v>
      </c>
      <c r="H42" s="61">
        <v>0.76400000000000001</v>
      </c>
      <c r="I42" s="62">
        <v>0.76800000000000002</v>
      </c>
      <c r="J42" s="63">
        <v>0.76600000000000001</v>
      </c>
      <c r="K42" s="67">
        <v>1.7999999999999999E-2</v>
      </c>
      <c r="L42" s="7">
        <v>0.89400000000000002</v>
      </c>
      <c r="M42" s="11">
        <v>0</v>
      </c>
      <c r="N42" s="7">
        <v>1</v>
      </c>
      <c r="O42" s="11">
        <v>0</v>
      </c>
      <c r="P42" s="7">
        <v>1</v>
      </c>
      <c r="Q42" s="4" t="s">
        <v>54</v>
      </c>
      <c r="R42" s="4" t="s">
        <v>74</v>
      </c>
    </row>
    <row r="43" spans="1:18" ht="16.5" x14ac:dyDescent="0.35">
      <c r="A43" s="50" t="s">
        <v>124</v>
      </c>
      <c r="B43" s="55">
        <v>0.80100000000000005</v>
      </c>
      <c r="C43" s="7">
        <v>0.81200000000000006</v>
      </c>
      <c r="D43" s="56">
        <v>0.80600000000000005</v>
      </c>
      <c r="E43" s="55">
        <v>0.73899999999999999</v>
      </c>
      <c r="F43" s="7">
        <v>0.69299999999999995</v>
      </c>
      <c r="G43" s="56">
        <v>0.76100000000000001</v>
      </c>
      <c r="H43" s="55">
        <v>0.76500000000000001</v>
      </c>
      <c r="I43" s="7">
        <v>0.745</v>
      </c>
      <c r="J43" s="56">
        <v>0.77900000000000003</v>
      </c>
      <c r="K43" s="67">
        <v>0.31900000000000001</v>
      </c>
      <c r="L43" s="7">
        <v>0.57199999999999995</v>
      </c>
      <c r="M43" s="11">
        <v>0.69399999999999995</v>
      </c>
      <c r="N43" s="7">
        <v>0.40500000000000003</v>
      </c>
      <c r="O43" s="11">
        <v>1.3460000000000001</v>
      </c>
      <c r="P43" s="7">
        <v>0.246</v>
      </c>
      <c r="Q43" s="4" t="s">
        <v>54</v>
      </c>
      <c r="R43" s="4" t="s">
        <v>74</v>
      </c>
    </row>
    <row r="44" spans="1:18" ht="16.5" x14ac:dyDescent="0.35">
      <c r="A44" s="50" t="s">
        <v>125</v>
      </c>
      <c r="B44" s="55">
        <v>0.46899999999999997</v>
      </c>
      <c r="C44" s="7">
        <v>0.439</v>
      </c>
      <c r="D44" s="56">
        <v>0.48299999999999998</v>
      </c>
      <c r="E44" s="55">
        <v>0.94299999999999995</v>
      </c>
      <c r="F44" s="7">
        <v>0.89800000000000002</v>
      </c>
      <c r="G44" s="56">
        <v>0.94299999999999995</v>
      </c>
      <c r="H44" s="55">
        <v>0.626</v>
      </c>
      <c r="I44" s="7">
        <v>0.58899999999999997</v>
      </c>
      <c r="J44" s="56">
        <v>0.63800000000000001</v>
      </c>
      <c r="K44" s="67">
        <v>3.44</v>
      </c>
      <c r="L44" s="7">
        <v>6.4000000000000001E-2</v>
      </c>
      <c r="M44" s="11">
        <v>4.2670000000000003</v>
      </c>
      <c r="N44" s="7">
        <v>3.9E-2</v>
      </c>
      <c r="O44" s="11">
        <v>9.0129999999999999</v>
      </c>
      <c r="P44" s="7">
        <v>3.0000000000000001E-3</v>
      </c>
      <c r="Q44" s="4" t="s">
        <v>55</v>
      </c>
      <c r="R44" s="4" t="s">
        <v>74</v>
      </c>
    </row>
    <row r="45" spans="1:18" ht="16.5" x14ac:dyDescent="0.35">
      <c r="A45" s="51" t="s">
        <v>126</v>
      </c>
      <c r="B45" s="55">
        <v>0.59299999999999997</v>
      </c>
      <c r="C45" s="7">
        <v>0.51900000000000002</v>
      </c>
      <c r="D45" s="56">
        <v>0.58599999999999997</v>
      </c>
      <c r="E45" s="55">
        <v>0.88900000000000001</v>
      </c>
      <c r="F45" s="7">
        <v>0.91400000000000003</v>
      </c>
      <c r="G45" s="56">
        <v>0.88400000000000001</v>
      </c>
      <c r="H45" s="55">
        <v>0.71099999999999997</v>
      </c>
      <c r="I45" s="7">
        <v>0.66100000000000003</v>
      </c>
      <c r="J45" s="56">
        <v>0.70399999999999996</v>
      </c>
      <c r="K45" s="67">
        <v>15.337</v>
      </c>
      <c r="L45" s="7">
        <v>0</v>
      </c>
      <c r="M45" s="11">
        <v>0.28100000000000003</v>
      </c>
      <c r="N45" s="7">
        <v>0.59599999999999997</v>
      </c>
      <c r="O45" s="11">
        <v>14.593</v>
      </c>
      <c r="P45" s="7">
        <v>0</v>
      </c>
      <c r="Q45" s="4" t="s">
        <v>55</v>
      </c>
      <c r="R45" s="4" t="s">
        <v>74</v>
      </c>
    </row>
    <row r="46" spans="1:18" ht="16.5" x14ac:dyDescent="0.35">
      <c r="A46" s="50" t="s">
        <v>127</v>
      </c>
      <c r="B46" s="55">
        <v>0.67300000000000004</v>
      </c>
      <c r="C46" s="7">
        <v>0.66700000000000004</v>
      </c>
      <c r="D46" s="56">
        <v>0.68100000000000005</v>
      </c>
      <c r="E46" s="55">
        <v>0.90900000000000003</v>
      </c>
      <c r="F46" s="7">
        <v>0.89900000000000002</v>
      </c>
      <c r="G46" s="56">
        <v>0.91100000000000003</v>
      </c>
      <c r="H46" s="55">
        <v>0.77300000000000002</v>
      </c>
      <c r="I46" s="7">
        <v>0.76500000000000001</v>
      </c>
      <c r="J46" s="56">
        <v>0.77900000000000003</v>
      </c>
      <c r="K46" s="67">
        <v>0.35599999999999998</v>
      </c>
      <c r="L46" s="7">
        <v>0.55000000000000004</v>
      </c>
      <c r="M46" s="11">
        <v>1.714</v>
      </c>
      <c r="N46" s="7">
        <v>0.19</v>
      </c>
      <c r="O46" s="11">
        <v>1.798</v>
      </c>
      <c r="P46" s="7">
        <v>0.18</v>
      </c>
      <c r="Q46" s="4" t="s">
        <v>55</v>
      </c>
      <c r="R46" s="4" t="s">
        <v>74</v>
      </c>
    </row>
    <row r="47" spans="1:18" ht="16.5" x14ac:dyDescent="0.35">
      <c r="A47" s="50" t="s">
        <v>128</v>
      </c>
      <c r="B47" s="55">
        <v>0.78500000000000003</v>
      </c>
      <c r="C47" s="7">
        <v>0.78700000000000003</v>
      </c>
      <c r="D47" s="56">
        <v>0.75900000000000001</v>
      </c>
      <c r="E47" s="55">
        <v>0.68</v>
      </c>
      <c r="F47" s="7">
        <v>0.68600000000000005</v>
      </c>
      <c r="G47" s="56">
        <v>0.68899999999999995</v>
      </c>
      <c r="H47" s="55">
        <v>0.72499999999999998</v>
      </c>
      <c r="I47" s="7">
        <v>0.73199999999999998</v>
      </c>
      <c r="J47" s="56">
        <v>0.72</v>
      </c>
      <c r="K47" s="67">
        <v>8.5000000000000006E-2</v>
      </c>
      <c r="L47" s="7">
        <v>0.77</v>
      </c>
      <c r="M47" s="11">
        <v>0.84199999999999997</v>
      </c>
      <c r="N47" s="7">
        <v>0.35899999999999999</v>
      </c>
      <c r="O47" s="11">
        <v>1.2250000000000001</v>
      </c>
      <c r="P47" s="7">
        <v>0.26800000000000002</v>
      </c>
      <c r="Q47" s="4" t="s">
        <v>54</v>
      </c>
      <c r="R47" s="4" t="s">
        <v>74</v>
      </c>
    </row>
    <row r="48" spans="1:18" ht="16.5" x14ac:dyDescent="0.35">
      <c r="A48" s="50" t="s">
        <v>129</v>
      </c>
      <c r="B48" s="57">
        <v>0.60899999999999999</v>
      </c>
      <c r="C48" s="5">
        <v>0.57299999999999995</v>
      </c>
      <c r="D48" s="56">
        <v>0.61799999999999999</v>
      </c>
      <c r="E48" s="57">
        <v>0.90300000000000002</v>
      </c>
      <c r="F48" s="5">
        <v>0.91400000000000003</v>
      </c>
      <c r="G48" s="56">
        <v>0.91600000000000004</v>
      </c>
      <c r="H48" s="57">
        <v>0.72599999999999998</v>
      </c>
      <c r="I48" s="5">
        <v>0.70199999999999996</v>
      </c>
      <c r="J48" s="56">
        <v>0.73499999999999999</v>
      </c>
      <c r="K48" s="67">
        <v>17.815000000000001</v>
      </c>
      <c r="L48" s="7">
        <v>0</v>
      </c>
      <c r="M48" s="11">
        <v>1.829</v>
      </c>
      <c r="N48" s="7">
        <v>0.17599999999999999</v>
      </c>
      <c r="O48" s="11">
        <v>27.907</v>
      </c>
      <c r="P48" s="7">
        <v>0.26800000000000002</v>
      </c>
      <c r="Q48" s="4" t="s">
        <v>55</v>
      </c>
      <c r="R48" s="4" t="s">
        <v>74</v>
      </c>
    </row>
    <row r="49" spans="1:18" ht="17.25" thickBot="1" x14ac:dyDescent="0.4">
      <c r="A49" s="51" t="s">
        <v>130</v>
      </c>
      <c r="B49" s="58">
        <v>0.749</v>
      </c>
      <c r="C49" s="59">
        <v>0.60899999999999999</v>
      </c>
      <c r="D49" s="60">
        <v>0.71899999999999997</v>
      </c>
      <c r="E49" s="58">
        <v>0.89200000000000002</v>
      </c>
      <c r="F49" s="59">
        <v>0.91200000000000003</v>
      </c>
      <c r="G49" s="60">
        <v>0.89600000000000002</v>
      </c>
      <c r="H49" s="58">
        <v>0.81399999999999995</v>
      </c>
      <c r="I49" s="59">
        <v>0.73</v>
      </c>
      <c r="J49" s="60">
        <v>0.79700000000000004</v>
      </c>
      <c r="K49" s="67">
        <v>51.41</v>
      </c>
      <c r="L49" s="7">
        <v>0</v>
      </c>
      <c r="M49" s="11">
        <v>5.6</v>
      </c>
      <c r="N49" s="7">
        <v>1.7999999999999999E-2</v>
      </c>
      <c r="O49" s="11">
        <v>39.521000000000001</v>
      </c>
      <c r="P49" s="7">
        <v>0.26800000000000002</v>
      </c>
      <c r="Q49" s="4" t="s">
        <v>55</v>
      </c>
      <c r="R49" s="4" t="s">
        <v>73</v>
      </c>
    </row>
    <row r="50" spans="1:18" ht="16.5" thickBot="1" x14ac:dyDescent="0.3">
      <c r="E50" s="62"/>
      <c r="F50" s="62"/>
      <c r="G50" s="62"/>
    </row>
    <row r="51" spans="1:18" ht="30.75" thickBot="1" x14ac:dyDescent="0.3">
      <c r="B51" s="64" t="s">
        <v>64</v>
      </c>
      <c r="C51" s="65" t="s">
        <v>65</v>
      </c>
      <c r="D51" s="66" t="s">
        <v>66</v>
      </c>
      <c r="E51" s="39" t="s">
        <v>134</v>
      </c>
      <c r="F51" s="39" t="s">
        <v>135</v>
      </c>
    </row>
    <row r="52" spans="1:18" ht="15.75" x14ac:dyDescent="0.25">
      <c r="A52" s="50" t="s">
        <v>123</v>
      </c>
      <c r="B52" s="61">
        <v>0.76400000000000001</v>
      </c>
      <c r="C52" s="62">
        <v>0.76800000000000002</v>
      </c>
      <c r="D52" s="63">
        <v>0.76600000000000001</v>
      </c>
      <c r="E52" s="39" t="s">
        <v>132</v>
      </c>
      <c r="F52" s="7">
        <v>1</v>
      </c>
      <c r="G52" s="46">
        <f>C52-D52</f>
        <v>2.0000000000000018E-3</v>
      </c>
    </row>
    <row r="53" spans="1:18" ht="15.75" x14ac:dyDescent="0.25">
      <c r="A53" s="50" t="s">
        <v>124</v>
      </c>
      <c r="B53" s="55">
        <v>0.76500000000000001</v>
      </c>
      <c r="C53" s="7">
        <v>0.745</v>
      </c>
      <c r="D53" s="56">
        <v>0.77900000000000003</v>
      </c>
      <c r="E53" s="39" t="s">
        <v>133</v>
      </c>
      <c r="F53" s="7">
        <v>0.40500000000000003</v>
      </c>
    </row>
    <row r="54" spans="1:18" ht="15.75" x14ac:dyDescent="0.25">
      <c r="A54" s="50" t="s">
        <v>125</v>
      </c>
      <c r="B54" s="55">
        <v>0.626</v>
      </c>
      <c r="C54" s="7">
        <v>0.58899999999999997</v>
      </c>
      <c r="D54" s="56">
        <v>0.63800000000000001</v>
      </c>
      <c r="E54" s="39" t="s">
        <v>133</v>
      </c>
      <c r="F54" s="7">
        <v>3.9E-2</v>
      </c>
    </row>
    <row r="55" spans="1:18" ht="15.75" x14ac:dyDescent="0.25">
      <c r="A55" s="51" t="s">
        <v>126</v>
      </c>
      <c r="B55" s="55">
        <v>0.71099999999999997</v>
      </c>
      <c r="C55" s="7">
        <v>0.66100000000000003</v>
      </c>
      <c r="D55" s="56">
        <v>0.70399999999999996</v>
      </c>
      <c r="E55" s="39" t="s">
        <v>133</v>
      </c>
      <c r="F55" s="7">
        <v>0.59599999999999997</v>
      </c>
      <c r="G55" s="46">
        <f>B55-F55</f>
        <v>0.11499999999999999</v>
      </c>
    </row>
    <row r="56" spans="1:18" ht="15.75" x14ac:dyDescent="0.25">
      <c r="A56" s="50" t="s">
        <v>127</v>
      </c>
      <c r="B56" s="55">
        <v>0.77300000000000002</v>
      </c>
      <c r="C56" s="7">
        <v>0.76500000000000001</v>
      </c>
      <c r="D56" s="56">
        <v>0.77900000000000003</v>
      </c>
      <c r="E56" s="39" t="s">
        <v>133</v>
      </c>
      <c r="F56" s="7">
        <v>0.19</v>
      </c>
    </row>
    <row r="57" spans="1:18" ht="15.75" x14ac:dyDescent="0.25">
      <c r="A57" s="50" t="s">
        <v>128</v>
      </c>
      <c r="B57" s="55">
        <v>0.72499999999999998</v>
      </c>
      <c r="C57" s="7">
        <v>0.73199999999999998</v>
      </c>
      <c r="D57" s="56">
        <v>0.72</v>
      </c>
      <c r="E57" s="39" t="s">
        <v>132</v>
      </c>
      <c r="F57" s="7">
        <v>0.26800000000000002</v>
      </c>
      <c r="G57" s="46">
        <f>C57-D57</f>
        <v>1.2000000000000011E-2</v>
      </c>
    </row>
    <row r="58" spans="1:18" ht="15.75" x14ac:dyDescent="0.25">
      <c r="A58" s="50" t="s">
        <v>129</v>
      </c>
      <c r="B58" s="57">
        <v>0.72599999999999998</v>
      </c>
      <c r="C58" s="5">
        <v>0.70199999999999996</v>
      </c>
      <c r="D58" s="56">
        <v>0.73499999999999999</v>
      </c>
      <c r="E58" s="39" t="s">
        <v>133</v>
      </c>
      <c r="F58" s="7">
        <v>0.17599999999999999</v>
      </c>
    </row>
    <row r="59" spans="1:18" ht="16.5" thickBot="1" x14ac:dyDescent="0.3">
      <c r="A59" s="51" t="s">
        <v>130</v>
      </c>
      <c r="B59" s="58">
        <v>0.81399999999999995</v>
      </c>
      <c r="C59" s="59">
        <v>0.73</v>
      </c>
      <c r="D59" s="60">
        <v>0.79700000000000004</v>
      </c>
      <c r="E59" s="39" t="s">
        <v>133</v>
      </c>
      <c r="F59" s="7">
        <v>1.7999999999999999E-2</v>
      </c>
      <c r="G59" s="46">
        <f>B59-D59</f>
        <v>1.6999999999999904E-2</v>
      </c>
    </row>
    <row r="63" spans="1:18" ht="31.5" x14ac:dyDescent="0.25">
      <c r="B63" s="14" t="s">
        <v>76</v>
      </c>
      <c r="C63" s="14" t="s">
        <v>77</v>
      </c>
      <c r="D63" s="14" t="s">
        <v>78</v>
      </c>
      <c r="E63" s="14" t="s">
        <v>79</v>
      </c>
      <c r="F63" s="14" t="s">
        <v>80</v>
      </c>
      <c r="G63" s="14" t="s">
        <v>81</v>
      </c>
    </row>
    <row r="64" spans="1:18" ht="16.5" x14ac:dyDescent="0.35">
      <c r="A64" s="50" t="s">
        <v>123</v>
      </c>
      <c r="B64" s="22">
        <v>0.79400000000000004</v>
      </c>
      <c r="C64" s="22">
        <v>0.879</v>
      </c>
      <c r="D64" s="25">
        <v>0.84199999999999997</v>
      </c>
      <c r="E64" s="69">
        <v>0.94099999999999995</v>
      </c>
      <c r="F64" s="22">
        <v>0.90100000000000002</v>
      </c>
      <c r="G64" s="22">
        <v>0.80300000000000005</v>
      </c>
      <c r="H64" s="22"/>
    </row>
    <row r="65" spans="1:8" ht="16.5" x14ac:dyDescent="0.35">
      <c r="A65" s="50" t="s">
        <v>124</v>
      </c>
      <c r="B65" s="22">
        <v>0.80600000000000005</v>
      </c>
      <c r="C65" s="22">
        <v>0.88200000000000001</v>
      </c>
      <c r="D65" s="25">
        <v>0.84099999999999997</v>
      </c>
      <c r="E65" s="25">
        <v>0.879</v>
      </c>
      <c r="F65" s="23">
        <v>0.90500000000000003</v>
      </c>
      <c r="G65" s="22">
        <v>0.79</v>
      </c>
      <c r="H65" s="22"/>
    </row>
    <row r="66" spans="1:8" ht="16.5" x14ac:dyDescent="0.35">
      <c r="A66" s="50" t="s">
        <v>125</v>
      </c>
      <c r="B66" s="22">
        <v>0.48299999999999998</v>
      </c>
      <c r="C66" s="22">
        <v>0.91500000000000004</v>
      </c>
      <c r="D66" s="25">
        <v>0.70899999999999996</v>
      </c>
      <c r="E66" s="69">
        <v>0.93</v>
      </c>
      <c r="F66" s="22">
        <v>0.72599999999999998</v>
      </c>
      <c r="G66" s="22">
        <v>0.69599999999999995</v>
      </c>
      <c r="H66" s="22"/>
    </row>
    <row r="67" spans="1:8" ht="16.5" x14ac:dyDescent="0.35">
      <c r="A67" s="51" t="s">
        <v>126</v>
      </c>
      <c r="B67" s="22">
        <v>0.58599999999999997</v>
      </c>
      <c r="C67" s="22">
        <v>0.84299999999999997</v>
      </c>
      <c r="D67" s="25">
        <v>0.65600000000000003</v>
      </c>
      <c r="E67" s="69">
        <v>0.85699999999999998</v>
      </c>
      <c r="F67" s="22">
        <v>0.72399999999999998</v>
      </c>
      <c r="G67" s="22">
        <v>0.755</v>
      </c>
      <c r="H67" s="22"/>
    </row>
    <row r="68" spans="1:8" ht="16.5" x14ac:dyDescent="0.35">
      <c r="A68" s="50" t="s">
        <v>127</v>
      </c>
      <c r="B68" s="22">
        <v>0.68100000000000005</v>
      </c>
      <c r="C68" s="23">
        <v>0.83599999999999997</v>
      </c>
      <c r="D68" s="25">
        <v>0.75800000000000001</v>
      </c>
      <c r="E68" s="25">
        <v>0.80200000000000005</v>
      </c>
      <c r="F68" s="22">
        <v>0.79400000000000004</v>
      </c>
      <c r="G68" s="22">
        <v>0.77200000000000002</v>
      </c>
      <c r="H68" s="22"/>
    </row>
    <row r="69" spans="1:8" ht="16.5" x14ac:dyDescent="0.35">
      <c r="A69" s="50" t="s">
        <v>128</v>
      </c>
      <c r="B69" s="22">
        <v>0.75900000000000001</v>
      </c>
      <c r="C69" s="22">
        <v>0.83899999999999997</v>
      </c>
      <c r="D69" s="25">
        <v>0.80200000000000005</v>
      </c>
      <c r="E69" s="25">
        <v>0.80900000000000005</v>
      </c>
      <c r="F69" s="23">
        <v>0.84299999999999997</v>
      </c>
      <c r="G69" s="22">
        <v>0.68700000000000006</v>
      </c>
      <c r="H69" s="22"/>
    </row>
    <row r="70" spans="1:8" ht="16.5" x14ac:dyDescent="0.35">
      <c r="A70" s="50" t="s">
        <v>129</v>
      </c>
      <c r="B70" s="22">
        <v>0.61799999999999999</v>
      </c>
      <c r="C70" s="22">
        <v>0.80600000000000005</v>
      </c>
      <c r="D70" s="25">
        <v>0.71299999999999997</v>
      </c>
      <c r="E70" s="69">
        <v>0.86599999999999999</v>
      </c>
      <c r="F70" s="22">
        <v>0.746</v>
      </c>
      <c r="G70" s="22">
        <v>0.497</v>
      </c>
      <c r="H70" s="22"/>
    </row>
    <row r="71" spans="1:8" ht="16.5" x14ac:dyDescent="0.35">
      <c r="A71" s="51" t="s">
        <v>130</v>
      </c>
      <c r="B71" s="22">
        <v>0.749</v>
      </c>
      <c r="C71" s="22">
        <v>0.81399999999999995</v>
      </c>
      <c r="D71" s="25">
        <v>0.73099999999999998</v>
      </c>
      <c r="E71" s="69">
        <v>0.82899999999999996</v>
      </c>
      <c r="F71" s="22">
        <v>0.77</v>
      </c>
      <c r="G71" s="22">
        <v>0.78200000000000003</v>
      </c>
      <c r="H71" s="22"/>
    </row>
    <row r="73" spans="1:8" ht="16.5" x14ac:dyDescent="0.35">
      <c r="A73" s="50" t="s">
        <v>123</v>
      </c>
      <c r="B73" s="22">
        <v>0.748</v>
      </c>
      <c r="C73" s="22">
        <v>0.70599999999999996</v>
      </c>
      <c r="D73" s="69">
        <v>0.77300000000000002</v>
      </c>
      <c r="E73" s="22">
        <v>0.68200000000000005</v>
      </c>
      <c r="F73" s="22">
        <v>0.68100000000000005</v>
      </c>
      <c r="G73" s="22">
        <v>0.68700000000000006</v>
      </c>
    </row>
    <row r="74" spans="1:8" ht="16.5" x14ac:dyDescent="0.35">
      <c r="A74" s="50" t="s">
        <v>124</v>
      </c>
      <c r="B74" s="22">
        <v>0.76100000000000001</v>
      </c>
      <c r="C74" s="22">
        <v>0.72</v>
      </c>
      <c r="D74" s="69">
        <v>0.77800000000000002</v>
      </c>
      <c r="E74" s="22">
        <v>0.71499999999999997</v>
      </c>
      <c r="F74" s="22">
        <v>0.67800000000000005</v>
      </c>
      <c r="G74" s="22">
        <v>0.74199999999999999</v>
      </c>
    </row>
    <row r="75" spans="1:8" ht="16.5" x14ac:dyDescent="0.35">
      <c r="A75" s="50" t="s">
        <v>125</v>
      </c>
      <c r="B75" s="23">
        <v>0.94299999999999995</v>
      </c>
      <c r="C75" s="22">
        <v>0.39400000000000002</v>
      </c>
      <c r="D75" s="25">
        <v>0.65400000000000003</v>
      </c>
      <c r="E75" s="22">
        <v>0.27100000000000002</v>
      </c>
      <c r="F75" s="22">
        <v>0.63500000000000001</v>
      </c>
      <c r="G75" s="22">
        <v>0.58699999999999997</v>
      </c>
    </row>
    <row r="76" spans="1:8" ht="16.5" x14ac:dyDescent="0.35">
      <c r="A76" s="51" t="s">
        <v>126</v>
      </c>
      <c r="B76" s="23">
        <v>0.88400000000000001</v>
      </c>
      <c r="C76" s="22">
        <v>0.52300000000000002</v>
      </c>
      <c r="D76" s="25">
        <v>0.66100000000000003</v>
      </c>
      <c r="E76" s="22">
        <v>0.53300000000000003</v>
      </c>
      <c r="F76" s="22">
        <v>0.69599999999999995</v>
      </c>
      <c r="G76" s="22">
        <v>0.68</v>
      </c>
    </row>
    <row r="77" spans="1:8" ht="16.5" x14ac:dyDescent="0.35">
      <c r="A77" s="50" t="s">
        <v>127</v>
      </c>
      <c r="B77" s="23">
        <v>0.91100000000000003</v>
      </c>
      <c r="C77" s="22">
        <v>0.69</v>
      </c>
      <c r="D77" s="25">
        <v>0.77800000000000002</v>
      </c>
      <c r="E77" s="22">
        <v>0.71199999999999997</v>
      </c>
      <c r="F77" s="22">
        <v>0.79400000000000004</v>
      </c>
      <c r="G77" s="22">
        <v>0.72699999999999998</v>
      </c>
    </row>
    <row r="78" spans="1:8" ht="16.5" x14ac:dyDescent="0.35">
      <c r="A78" s="50" t="s">
        <v>128</v>
      </c>
      <c r="B78" s="23">
        <v>0.68899999999999995</v>
      </c>
      <c r="C78" s="22">
        <v>0.60799999999999998</v>
      </c>
      <c r="D78" s="25">
        <v>0.71099999999999997</v>
      </c>
      <c r="E78" s="22">
        <v>0.56000000000000005</v>
      </c>
      <c r="F78" s="22">
        <v>0.55900000000000005</v>
      </c>
      <c r="G78" s="22">
        <v>0.63800000000000001</v>
      </c>
    </row>
    <row r="79" spans="1:8" ht="16.5" x14ac:dyDescent="0.35">
      <c r="A79" s="50" t="s">
        <v>129</v>
      </c>
      <c r="B79" s="23">
        <v>0.91600000000000004</v>
      </c>
      <c r="C79" s="22">
        <v>0.67800000000000005</v>
      </c>
      <c r="D79" s="25">
        <v>0.71699999999999997</v>
      </c>
      <c r="E79" s="22">
        <v>0.56899999999999995</v>
      </c>
      <c r="F79" s="22">
        <v>0.71</v>
      </c>
      <c r="G79" s="22">
        <v>0.67100000000000004</v>
      </c>
    </row>
    <row r="80" spans="1:8" ht="16.5" x14ac:dyDescent="0.35">
      <c r="A80" s="51" t="s">
        <v>130</v>
      </c>
      <c r="B80" s="23">
        <v>0.89200000000000002</v>
      </c>
      <c r="C80" s="22">
        <v>0.71599999999999997</v>
      </c>
      <c r="D80" s="25">
        <v>0.74099999999999999</v>
      </c>
      <c r="E80" s="22">
        <v>0.64800000000000002</v>
      </c>
      <c r="F80" s="22">
        <v>0.73099999999999998</v>
      </c>
      <c r="G80" s="22">
        <v>0.72099999999999997</v>
      </c>
    </row>
    <row r="82" spans="1:8" ht="45" x14ac:dyDescent="0.25">
      <c r="B82" s="14" t="s">
        <v>88</v>
      </c>
      <c r="C82" s="14" t="s">
        <v>89</v>
      </c>
      <c r="D82" s="14" t="s">
        <v>90</v>
      </c>
      <c r="E82" s="14" t="s">
        <v>91</v>
      </c>
      <c r="F82" s="14" t="s">
        <v>92</v>
      </c>
      <c r="G82" s="14" t="s">
        <v>93</v>
      </c>
      <c r="H82" s="39" t="s">
        <v>42</v>
      </c>
    </row>
    <row r="83" spans="1:8" ht="16.5" x14ac:dyDescent="0.35">
      <c r="A83" s="50" t="s">
        <v>123</v>
      </c>
      <c r="B83" s="22">
        <v>0.76600000000000001</v>
      </c>
      <c r="C83" s="22">
        <v>0.78</v>
      </c>
      <c r="D83" s="20">
        <v>0.80400000000000005</v>
      </c>
      <c r="E83" s="23">
        <v>0.79</v>
      </c>
      <c r="F83" s="22">
        <v>0.77200000000000002</v>
      </c>
      <c r="G83" s="22">
        <v>0.74</v>
      </c>
      <c r="H83" s="39" t="s">
        <v>136</v>
      </c>
    </row>
    <row r="84" spans="1:8" ht="31.5" x14ac:dyDescent="0.35">
      <c r="A84" s="50" t="s">
        <v>124</v>
      </c>
      <c r="B84" s="22">
        <v>0.77900000000000003</v>
      </c>
      <c r="C84" s="23">
        <v>0.79100000000000004</v>
      </c>
      <c r="D84" s="20">
        <v>0.80500000000000005</v>
      </c>
      <c r="E84" s="22">
        <v>0.78800000000000003</v>
      </c>
      <c r="F84" s="22">
        <v>0.77200000000000002</v>
      </c>
      <c r="G84" s="22">
        <v>0.76200000000000001</v>
      </c>
      <c r="H84" s="39" t="s">
        <v>137</v>
      </c>
    </row>
    <row r="85" spans="1:8" ht="16.5" x14ac:dyDescent="0.35">
      <c r="A85" s="50" t="s">
        <v>125</v>
      </c>
      <c r="B85" s="22">
        <v>0.63800000000000001</v>
      </c>
      <c r="C85" s="22">
        <v>0.54800000000000004</v>
      </c>
      <c r="D85" s="20">
        <v>0.67600000000000005</v>
      </c>
      <c r="E85" s="22">
        <v>0.41199999999999998</v>
      </c>
      <c r="F85" s="23">
        <v>0.67300000000000004</v>
      </c>
      <c r="G85" s="22">
        <v>0.63300000000000001</v>
      </c>
      <c r="H85" s="39" t="s">
        <v>138</v>
      </c>
    </row>
    <row r="86" spans="1:8" ht="16.5" x14ac:dyDescent="0.35">
      <c r="A86" s="51" t="s">
        <v>126</v>
      </c>
      <c r="B86" s="22">
        <v>0.70399999999999996</v>
      </c>
      <c r="C86" s="22">
        <v>0.64200000000000002</v>
      </c>
      <c r="D86" s="22">
        <v>0.65700000000000003</v>
      </c>
      <c r="E86" s="22">
        <v>0.65200000000000002</v>
      </c>
      <c r="F86" s="23">
        <v>0.70899999999999996</v>
      </c>
      <c r="G86" s="20">
        <v>0.71499999999999997</v>
      </c>
      <c r="H86" s="39" t="s">
        <v>139</v>
      </c>
    </row>
    <row r="87" spans="1:8" ht="16.5" x14ac:dyDescent="0.35">
      <c r="A87" s="50" t="s">
        <v>127</v>
      </c>
      <c r="B87" s="23">
        <v>0.77900000000000003</v>
      </c>
      <c r="C87" s="22">
        <v>0.755</v>
      </c>
      <c r="D87" s="22">
        <v>0.76600000000000001</v>
      </c>
      <c r="E87" s="22">
        <v>0.753</v>
      </c>
      <c r="F87" s="20">
        <v>0.79200000000000004</v>
      </c>
      <c r="G87" s="22">
        <v>0.747</v>
      </c>
      <c r="H87" s="39" t="s">
        <v>140</v>
      </c>
    </row>
    <row r="88" spans="1:8" ht="16.5" x14ac:dyDescent="0.35">
      <c r="A88" s="50" t="s">
        <v>128</v>
      </c>
      <c r="B88" s="23">
        <v>0.72</v>
      </c>
      <c r="C88" s="22">
        <v>0.70199999999999996</v>
      </c>
      <c r="D88" s="20">
        <v>0.751</v>
      </c>
      <c r="E88" s="22">
        <v>0.65700000000000003</v>
      </c>
      <c r="F88" s="22">
        <v>0.67100000000000004</v>
      </c>
      <c r="G88" s="22">
        <v>0.66100000000000003</v>
      </c>
      <c r="H88" s="39" t="s">
        <v>142</v>
      </c>
    </row>
    <row r="89" spans="1:8" ht="16.5" x14ac:dyDescent="0.35">
      <c r="A89" s="50" t="s">
        <v>129</v>
      </c>
      <c r="B89" s="23">
        <v>0.73499999999999999</v>
      </c>
      <c r="C89" s="20">
        <v>0.73599999999999999</v>
      </c>
      <c r="D89" s="22">
        <v>0.71199999999999997</v>
      </c>
      <c r="E89" s="22">
        <v>0.68600000000000005</v>
      </c>
      <c r="F89" s="22">
        <v>0.72599999999999998</v>
      </c>
      <c r="G89" s="22">
        <v>0.55900000000000005</v>
      </c>
      <c r="H89" s="39" t="s">
        <v>141</v>
      </c>
    </row>
    <row r="90" spans="1:8" ht="16.5" x14ac:dyDescent="0.35">
      <c r="A90" s="51" t="s">
        <v>130</v>
      </c>
      <c r="B90" s="20">
        <v>0.81399999999999995</v>
      </c>
      <c r="C90" s="23">
        <v>0.76100000000000001</v>
      </c>
      <c r="D90" s="22">
        <v>0.73499999999999999</v>
      </c>
      <c r="E90" s="22">
        <v>0.72699999999999998</v>
      </c>
      <c r="F90" s="22">
        <v>0.749</v>
      </c>
      <c r="G90" s="22">
        <v>0.75</v>
      </c>
      <c r="H90" s="39" t="s">
        <v>141</v>
      </c>
    </row>
  </sheetData>
  <mergeCells count="16">
    <mergeCell ref="H26:I26"/>
    <mergeCell ref="B27:G27"/>
    <mergeCell ref="H27:I27"/>
    <mergeCell ref="K39:P39"/>
    <mergeCell ref="B40:J40"/>
    <mergeCell ref="K40:L40"/>
    <mergeCell ref="M40:N40"/>
    <mergeCell ref="O40:P40"/>
    <mergeCell ref="N2:Y2"/>
    <mergeCell ref="B3:M3"/>
    <mergeCell ref="N3:O3"/>
    <mergeCell ref="P3:Q3"/>
    <mergeCell ref="R3:S3"/>
    <mergeCell ref="T3:U3"/>
    <mergeCell ref="V3:W3"/>
    <mergeCell ref="X3:Y3"/>
  </mergeCells>
  <conditionalFormatting sqref="O5:O12">
    <cfRule type="cellIs" dxfId="17" priority="164" operator="lessThan">
      <formula>0.051</formula>
    </cfRule>
  </conditionalFormatting>
  <conditionalFormatting sqref="W5:W12">
    <cfRule type="cellIs" dxfId="16" priority="160" operator="lessThan">
      <formula>0.051</formula>
    </cfRule>
  </conditionalFormatting>
  <conditionalFormatting sqref="Q5:Q12">
    <cfRule type="cellIs" dxfId="15" priority="163" operator="lessThan">
      <formula>0.051</formula>
    </cfRule>
  </conditionalFormatting>
  <conditionalFormatting sqref="S5:S12">
    <cfRule type="cellIs" dxfId="14" priority="162" operator="lessThan">
      <formula>0.051</formula>
    </cfRule>
  </conditionalFormatting>
  <conditionalFormatting sqref="U5:U12">
    <cfRule type="cellIs" dxfId="13" priority="161" operator="lessThan">
      <formula>0.051</formula>
    </cfRule>
  </conditionalFormatting>
  <conditionalFormatting sqref="K5:M5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9">
      <colorScale>
        <cfvo type="min"/>
        <cfvo type="max"/>
        <color rgb="FFFFEF9C"/>
        <color rgb="FF63BE7B"/>
      </colorScale>
    </cfRule>
  </conditionalFormatting>
  <conditionalFormatting sqref="J5:M5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:M6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6">
      <colorScale>
        <cfvo type="min"/>
        <cfvo type="max"/>
        <color rgb="FFFFEF9C"/>
        <color rgb="FF63BE7B"/>
      </colorScale>
    </cfRule>
  </conditionalFormatting>
  <conditionalFormatting sqref="J6:M6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:Y12">
    <cfRule type="cellIs" dxfId="12" priority="153" operator="lessThan">
      <formula>0.051</formula>
    </cfRule>
  </conditionalFormatting>
  <conditionalFormatting sqref="K7:M7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2">
      <colorScale>
        <cfvo type="min"/>
        <cfvo type="max"/>
        <color rgb="FFFFEF9C"/>
        <color rgb="FF63BE7B"/>
      </colorScale>
    </cfRule>
  </conditionalFormatting>
  <conditionalFormatting sqref="J7:M7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:M8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9">
      <colorScale>
        <cfvo type="min"/>
        <cfvo type="max"/>
        <color rgb="FFFFEF9C"/>
        <color rgb="FF63BE7B"/>
      </colorScale>
    </cfRule>
  </conditionalFormatting>
  <conditionalFormatting sqref="J8:M8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:M9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6">
      <colorScale>
        <cfvo type="min"/>
        <cfvo type="max"/>
        <color rgb="FFFFEF9C"/>
        <color rgb="FF63BE7B"/>
      </colorScale>
    </cfRule>
  </conditionalFormatting>
  <conditionalFormatting sqref="J9:M9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:M10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3">
      <colorScale>
        <cfvo type="min"/>
        <cfvo type="max"/>
        <color rgb="FFFFEF9C"/>
        <color rgb="FF63BE7B"/>
      </colorScale>
    </cfRule>
  </conditionalFormatting>
  <conditionalFormatting sqref="J10:M10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:M11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0">
      <colorScale>
        <cfvo type="min"/>
        <cfvo type="max"/>
        <color rgb="FFFFEF9C"/>
        <color rgb="FF63BE7B"/>
      </colorScale>
    </cfRule>
  </conditionalFormatting>
  <conditionalFormatting sqref="J11:M11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:M12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7">
      <colorScale>
        <cfvo type="min"/>
        <cfvo type="max"/>
        <color rgb="FFFFEF9C"/>
        <color rgb="FF63BE7B"/>
      </colorScale>
    </cfRule>
  </conditionalFormatting>
  <conditionalFormatting sqref="J12:M12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E15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4">
      <colorScale>
        <cfvo type="min"/>
        <cfvo type="max"/>
        <color rgb="FFFFEF9C"/>
        <color rgb="FF63BE7B"/>
      </colorScale>
    </cfRule>
  </conditionalFormatting>
  <conditionalFormatting sqref="B15:E15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6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1">
      <colorScale>
        <cfvo type="min"/>
        <cfvo type="max"/>
        <color rgb="FFFFEF9C"/>
        <color rgb="FF63BE7B"/>
      </colorScale>
    </cfRule>
  </conditionalFormatting>
  <conditionalFormatting sqref="B16:E16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8">
      <colorScale>
        <cfvo type="min"/>
        <cfvo type="max"/>
        <color rgb="FFFFEF9C"/>
        <color rgb="FF63BE7B"/>
      </colorScale>
    </cfRule>
  </conditionalFormatting>
  <conditionalFormatting sqref="B17:E17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18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5">
      <colorScale>
        <cfvo type="min"/>
        <cfvo type="max"/>
        <color rgb="FFFFEF9C"/>
        <color rgb="FF63BE7B"/>
      </colorScale>
    </cfRule>
  </conditionalFormatting>
  <conditionalFormatting sqref="B18:E18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E19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2">
      <colorScale>
        <cfvo type="min"/>
        <cfvo type="max"/>
        <color rgb="FFFFEF9C"/>
        <color rgb="FF63BE7B"/>
      </colorScale>
    </cfRule>
  </conditionalFormatting>
  <conditionalFormatting sqref="B19:E19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:E20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9">
      <colorScale>
        <cfvo type="min"/>
        <cfvo type="max"/>
        <color rgb="FFFFEF9C"/>
        <color rgb="FF63BE7B"/>
      </colorScale>
    </cfRule>
  </conditionalFormatting>
  <conditionalFormatting sqref="B20:E20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:E21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6">
      <colorScale>
        <cfvo type="min"/>
        <cfvo type="max"/>
        <color rgb="FFFFEF9C"/>
        <color rgb="FF63BE7B"/>
      </colorScale>
    </cfRule>
  </conditionalFormatting>
  <conditionalFormatting sqref="B21:E21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:E22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3">
      <colorScale>
        <cfvo type="min"/>
        <cfvo type="max"/>
        <color rgb="FFFFEF9C"/>
        <color rgb="FF63BE7B"/>
      </colorScale>
    </cfRule>
  </conditionalFormatting>
  <conditionalFormatting sqref="B22:E22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:G29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0">
      <colorScale>
        <cfvo type="min"/>
        <cfvo type="max"/>
        <color rgb="FFFFEF9C"/>
        <color rgb="FF63BE7B"/>
      </colorScale>
    </cfRule>
  </conditionalFormatting>
  <conditionalFormatting sqref="F29:G29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:G30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7">
      <colorScale>
        <cfvo type="min"/>
        <cfvo type="max"/>
        <color rgb="FFFFEF9C"/>
        <color rgb="FF63BE7B"/>
      </colorScale>
    </cfRule>
  </conditionalFormatting>
  <conditionalFormatting sqref="F30:G30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:G31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4">
      <colorScale>
        <cfvo type="min"/>
        <cfvo type="max"/>
        <color rgb="FFFFEF9C"/>
        <color rgb="FF63BE7B"/>
      </colorScale>
    </cfRule>
  </conditionalFormatting>
  <conditionalFormatting sqref="F31:G31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:G32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1">
      <colorScale>
        <cfvo type="min"/>
        <cfvo type="max"/>
        <color rgb="FFFFEF9C"/>
        <color rgb="FF63BE7B"/>
      </colorScale>
    </cfRule>
  </conditionalFormatting>
  <conditionalFormatting sqref="F32:G32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:G33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8">
      <colorScale>
        <cfvo type="min"/>
        <cfvo type="max"/>
        <color rgb="FFFFEF9C"/>
        <color rgb="FF63BE7B"/>
      </colorScale>
    </cfRule>
  </conditionalFormatting>
  <conditionalFormatting sqref="F33:G33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:G34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5">
      <colorScale>
        <cfvo type="min"/>
        <cfvo type="max"/>
        <color rgb="FFFFEF9C"/>
        <color rgb="FF63BE7B"/>
      </colorScale>
    </cfRule>
  </conditionalFormatting>
  <conditionalFormatting sqref="F34:G34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5:G35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2">
      <colorScale>
        <cfvo type="min"/>
        <cfvo type="max"/>
        <color rgb="FFFFEF9C"/>
        <color rgb="FF63BE7B"/>
      </colorScale>
    </cfRule>
  </conditionalFormatting>
  <conditionalFormatting sqref="F35:G35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:G36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9">
      <colorScale>
        <cfvo type="min"/>
        <cfvo type="max"/>
        <color rgb="FFFFEF9C"/>
        <color rgb="FF63BE7B"/>
      </colorScale>
    </cfRule>
  </conditionalFormatting>
  <conditionalFormatting sqref="F36:G36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9:I36">
    <cfRule type="cellIs" dxfId="11" priority="86" operator="lessThan">
      <formula>0.051</formula>
    </cfRule>
  </conditionalFormatting>
  <conditionalFormatting sqref="L42:L49">
    <cfRule type="cellIs" dxfId="10" priority="85" operator="lessThan">
      <formula>0.051</formula>
    </cfRule>
  </conditionalFormatting>
  <conditionalFormatting sqref="N42:N49">
    <cfRule type="cellIs" dxfId="9" priority="84" operator="lessThan">
      <formula>0.051</formula>
    </cfRule>
  </conditionalFormatting>
  <conditionalFormatting sqref="P42:P49">
    <cfRule type="cellIs" dxfId="8" priority="83" operator="lessThan">
      <formula>0.051</formula>
    </cfRule>
  </conditionalFormatting>
  <conditionalFormatting sqref="H42:J42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2">
      <colorScale>
        <cfvo type="min"/>
        <cfvo type="max"/>
        <color rgb="FFFFEF9C"/>
        <color rgb="FF63BE7B"/>
      </colorScale>
    </cfRule>
  </conditionalFormatting>
  <conditionalFormatting sqref="H43:J43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0">
      <colorScale>
        <cfvo type="min"/>
        <cfvo type="max"/>
        <color rgb="FFFFEF9C"/>
        <color rgb="FF63BE7B"/>
      </colorScale>
    </cfRule>
  </conditionalFormatting>
  <conditionalFormatting sqref="H44:J44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8">
      <colorScale>
        <cfvo type="min"/>
        <cfvo type="max"/>
        <color rgb="FFFFEF9C"/>
        <color rgb="FF63BE7B"/>
      </colorScale>
    </cfRule>
  </conditionalFormatting>
  <conditionalFormatting sqref="H45:J45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6">
      <colorScale>
        <cfvo type="min"/>
        <cfvo type="max"/>
        <color rgb="FFFFEF9C"/>
        <color rgb="FF63BE7B"/>
      </colorScale>
    </cfRule>
  </conditionalFormatting>
  <conditionalFormatting sqref="H46:J46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4">
      <colorScale>
        <cfvo type="min"/>
        <cfvo type="max"/>
        <color rgb="FFFFEF9C"/>
        <color rgb="FF63BE7B"/>
      </colorScale>
    </cfRule>
  </conditionalFormatting>
  <conditionalFormatting sqref="H47:J47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2">
      <colorScale>
        <cfvo type="min"/>
        <cfvo type="max"/>
        <color rgb="FFFFEF9C"/>
        <color rgb="FF63BE7B"/>
      </colorScale>
    </cfRule>
  </conditionalFormatting>
  <conditionalFormatting sqref="H48:J48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0">
      <colorScale>
        <cfvo type="min"/>
        <cfvo type="max"/>
        <color rgb="FFFFEF9C"/>
        <color rgb="FF63BE7B"/>
      </colorScale>
    </cfRule>
  </conditionalFormatting>
  <conditionalFormatting sqref="H49:J49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8">
      <colorScale>
        <cfvo type="min"/>
        <cfvo type="max"/>
        <color rgb="FFFFEF9C"/>
        <color rgb="FF63BE7B"/>
      </colorScale>
    </cfRule>
  </conditionalFormatting>
  <conditionalFormatting sqref="B42:D42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">
      <colorScale>
        <cfvo type="min"/>
        <cfvo type="max"/>
        <color rgb="FFFFEF9C"/>
        <color rgb="FF63BE7B"/>
      </colorScale>
    </cfRule>
  </conditionalFormatting>
  <conditionalFormatting sqref="B43:D43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">
      <colorScale>
        <cfvo type="min"/>
        <cfvo type="max"/>
        <color rgb="FFFFEF9C"/>
        <color rgb="FF63BE7B"/>
      </colorScale>
    </cfRule>
  </conditionalFormatting>
  <conditionalFormatting sqref="B44:D44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">
      <colorScale>
        <cfvo type="min"/>
        <cfvo type="max"/>
        <color rgb="FFFFEF9C"/>
        <color rgb="FF63BE7B"/>
      </colorScale>
    </cfRule>
  </conditionalFormatting>
  <conditionalFormatting sqref="B45:D45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0">
      <colorScale>
        <cfvo type="min"/>
        <cfvo type="max"/>
        <color rgb="FFFFEF9C"/>
        <color rgb="FF63BE7B"/>
      </colorScale>
    </cfRule>
  </conditionalFormatting>
  <conditionalFormatting sqref="B46:D46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8">
      <colorScale>
        <cfvo type="min"/>
        <cfvo type="max"/>
        <color rgb="FFFFEF9C"/>
        <color rgb="FF63BE7B"/>
      </colorScale>
    </cfRule>
  </conditionalFormatting>
  <conditionalFormatting sqref="B47:D47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6">
      <colorScale>
        <cfvo type="min"/>
        <cfvo type="max"/>
        <color rgb="FFFFEF9C"/>
        <color rgb="FF63BE7B"/>
      </colorScale>
    </cfRule>
  </conditionalFormatting>
  <conditionalFormatting sqref="B48:D48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4">
      <colorScale>
        <cfvo type="min"/>
        <cfvo type="max"/>
        <color rgb="FFFFEF9C"/>
        <color rgb="FF63BE7B"/>
      </colorScale>
    </cfRule>
  </conditionalFormatting>
  <conditionalFormatting sqref="B49:D49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2">
      <colorScale>
        <cfvo type="min"/>
        <cfvo type="max"/>
        <color rgb="FFFFEF9C"/>
        <color rgb="FF63BE7B"/>
      </colorScale>
    </cfRule>
  </conditionalFormatting>
  <conditionalFormatting sqref="E42:G42 E50:G50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">
      <colorScale>
        <cfvo type="min"/>
        <cfvo type="max"/>
        <color rgb="FFFFEF9C"/>
        <color rgb="FF63BE7B"/>
      </colorScale>
    </cfRule>
  </conditionalFormatting>
  <conditionalFormatting sqref="E43:G43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8">
      <colorScale>
        <cfvo type="min"/>
        <cfvo type="max"/>
        <color rgb="FFFFEF9C"/>
        <color rgb="FF63BE7B"/>
      </colorScale>
    </cfRule>
  </conditionalFormatting>
  <conditionalFormatting sqref="E44:G44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6">
      <colorScale>
        <cfvo type="min"/>
        <cfvo type="max"/>
        <color rgb="FFFFEF9C"/>
        <color rgb="FF63BE7B"/>
      </colorScale>
    </cfRule>
  </conditionalFormatting>
  <conditionalFormatting sqref="E45:G45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4">
      <colorScale>
        <cfvo type="min"/>
        <cfvo type="max"/>
        <color rgb="FFFFEF9C"/>
        <color rgb="FF63BE7B"/>
      </colorScale>
    </cfRule>
  </conditionalFormatting>
  <conditionalFormatting sqref="E46:G46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2">
      <colorScale>
        <cfvo type="min"/>
        <cfvo type="max"/>
        <color rgb="FFFFEF9C"/>
        <color rgb="FF63BE7B"/>
      </colorScale>
    </cfRule>
  </conditionalFormatting>
  <conditionalFormatting sqref="E47:G4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">
      <colorScale>
        <cfvo type="min"/>
        <cfvo type="max"/>
        <color rgb="FFFFEF9C"/>
        <color rgb="FF63BE7B"/>
      </colorScale>
    </cfRule>
  </conditionalFormatting>
  <conditionalFormatting sqref="E48:G48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8">
      <colorScale>
        <cfvo type="min"/>
        <cfvo type="max"/>
        <color rgb="FFFFEF9C"/>
        <color rgb="FF63BE7B"/>
      </colorScale>
    </cfRule>
  </conditionalFormatting>
  <conditionalFormatting sqref="E49:G49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">
      <colorScale>
        <cfvo type="min"/>
        <cfvo type="max"/>
        <color rgb="FFFFEF9C"/>
        <color rgb="FF63BE7B"/>
      </colorScale>
    </cfRule>
  </conditionalFormatting>
  <conditionalFormatting sqref="B52:D5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4">
      <colorScale>
        <cfvo type="min"/>
        <cfvo type="max"/>
        <color rgb="FFFFEF9C"/>
        <color rgb="FF63BE7B"/>
      </colorScale>
    </cfRule>
  </conditionalFormatting>
  <conditionalFormatting sqref="B53:D5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">
      <colorScale>
        <cfvo type="min"/>
        <cfvo type="max"/>
        <color rgb="FFFFEF9C"/>
        <color rgb="FF63BE7B"/>
      </colorScale>
    </cfRule>
  </conditionalFormatting>
  <conditionalFormatting sqref="B54:D5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">
      <colorScale>
        <cfvo type="min"/>
        <cfvo type="max"/>
        <color rgb="FFFFEF9C"/>
        <color rgb="FF63BE7B"/>
      </colorScale>
    </cfRule>
  </conditionalFormatting>
  <conditionalFormatting sqref="B55:D5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">
      <colorScale>
        <cfvo type="min"/>
        <cfvo type="max"/>
        <color rgb="FFFFEF9C"/>
        <color rgb="FF63BE7B"/>
      </colorScale>
    </cfRule>
  </conditionalFormatting>
  <conditionalFormatting sqref="B56:D5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">
      <colorScale>
        <cfvo type="min"/>
        <cfvo type="max"/>
        <color rgb="FFFFEF9C"/>
        <color rgb="FF63BE7B"/>
      </colorScale>
    </cfRule>
  </conditionalFormatting>
  <conditionalFormatting sqref="B57:D5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">
      <colorScale>
        <cfvo type="min"/>
        <cfvo type="max"/>
        <color rgb="FFFFEF9C"/>
        <color rgb="FF63BE7B"/>
      </colorScale>
    </cfRule>
  </conditionalFormatting>
  <conditionalFormatting sqref="B58:D5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">
      <colorScale>
        <cfvo type="min"/>
        <cfvo type="max"/>
        <color rgb="FFFFEF9C"/>
        <color rgb="FF63BE7B"/>
      </colorScale>
    </cfRule>
  </conditionalFormatting>
  <conditionalFormatting sqref="B59:D5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max"/>
        <color rgb="FFFFEF9C"/>
        <color rgb="FF63BE7B"/>
      </colorScale>
    </cfRule>
  </conditionalFormatting>
  <conditionalFormatting sqref="F52">
    <cfRule type="cellIs" dxfId="7" priority="18" operator="lessThan">
      <formula>0.051</formula>
    </cfRule>
  </conditionalFormatting>
  <conditionalFormatting sqref="F53">
    <cfRule type="cellIs" dxfId="6" priority="17" operator="lessThan">
      <formula>0.051</formula>
    </cfRule>
  </conditionalFormatting>
  <conditionalFormatting sqref="F54">
    <cfRule type="cellIs" dxfId="5" priority="16" operator="lessThan">
      <formula>0.051</formula>
    </cfRule>
  </conditionalFormatting>
  <conditionalFormatting sqref="F55">
    <cfRule type="cellIs" dxfId="4" priority="15" operator="lessThan">
      <formula>0.051</formula>
    </cfRule>
  </conditionalFormatting>
  <conditionalFormatting sqref="F56">
    <cfRule type="cellIs" dxfId="3" priority="14" operator="lessThan">
      <formula>0.051</formula>
    </cfRule>
  </conditionalFormatting>
  <conditionalFormatting sqref="F57">
    <cfRule type="cellIs" dxfId="2" priority="13" operator="lessThan">
      <formula>0.051</formula>
    </cfRule>
  </conditionalFormatting>
  <conditionalFormatting sqref="F58">
    <cfRule type="cellIs" dxfId="1" priority="12" operator="lessThan">
      <formula>0.051</formula>
    </cfRule>
  </conditionalFormatting>
  <conditionalFormatting sqref="F59">
    <cfRule type="cellIs" dxfId="0" priority="11" operator="lessThan">
      <formula>0.051</formula>
    </cfRule>
  </conditionalFormatting>
  <conditionalFormatting sqref="B64:H7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3:G8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3:G8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4:G8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5:G8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6:G8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7:G8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8:G8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9:G8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0:G9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2330F-3711-4066-BA6B-2A3ECC64D20E}">
  <dimension ref="A1:S23"/>
  <sheetViews>
    <sheetView workbookViewId="0">
      <selection activeCell="G29" sqref="G29"/>
    </sheetView>
  </sheetViews>
  <sheetFormatPr defaultRowHeight="15" x14ac:dyDescent="0.25"/>
  <sheetData>
    <row r="1" spans="1:19" x14ac:dyDescent="0.25">
      <c r="A1" t="s">
        <v>70</v>
      </c>
      <c r="B1" s="35">
        <v>1000</v>
      </c>
      <c r="C1" s="35"/>
      <c r="D1" s="35"/>
      <c r="E1" s="35">
        <v>1200</v>
      </c>
      <c r="F1" s="35"/>
      <c r="G1" s="35"/>
      <c r="H1" s="35">
        <v>1500</v>
      </c>
      <c r="I1" s="35"/>
      <c r="J1" s="35"/>
      <c r="K1" s="35">
        <v>2000</v>
      </c>
      <c r="L1" s="35"/>
      <c r="M1" s="35"/>
      <c r="N1" s="35">
        <v>3000</v>
      </c>
      <c r="O1" s="35"/>
      <c r="P1" s="35"/>
      <c r="Q1" s="35">
        <v>5000</v>
      </c>
      <c r="R1" s="35"/>
      <c r="S1" s="35"/>
    </row>
    <row r="2" spans="1:19" x14ac:dyDescent="0.25">
      <c r="A2" t="s">
        <v>0</v>
      </c>
      <c r="B2" s="1">
        <v>0.70099999999999996</v>
      </c>
      <c r="C2" s="1">
        <v>0.67900000000000005</v>
      </c>
      <c r="D2" s="1">
        <v>0.68700000000000006</v>
      </c>
      <c r="E2" s="1">
        <v>0.69399999999999995</v>
      </c>
      <c r="F2" s="1">
        <v>0.68200000000000005</v>
      </c>
      <c r="G2" s="1">
        <v>0.68600000000000005</v>
      </c>
      <c r="H2" s="1">
        <v>0.68500000000000005</v>
      </c>
      <c r="I2" s="1">
        <v>0.67600000000000005</v>
      </c>
      <c r="J2" s="1">
        <v>0.68799999999999994</v>
      </c>
      <c r="K2" s="1">
        <v>0.66400000000000003</v>
      </c>
      <c r="L2" s="1">
        <v>0.67200000000000004</v>
      </c>
      <c r="M2" s="1">
        <v>0.68400000000000005</v>
      </c>
      <c r="N2" s="1">
        <v>0.60799999999999998</v>
      </c>
      <c r="O2" s="1">
        <v>0.67300000000000004</v>
      </c>
      <c r="P2" s="1">
        <v>0.68100000000000005</v>
      </c>
      <c r="Q2" s="1">
        <v>0.59</v>
      </c>
      <c r="R2" s="1">
        <v>0.66800000000000004</v>
      </c>
      <c r="S2" s="1">
        <v>0.67900000000000005</v>
      </c>
    </row>
    <row r="3" spans="1:19" x14ac:dyDescent="0.25">
      <c r="A3" t="s">
        <v>0</v>
      </c>
      <c r="B3" s="1">
        <v>0.69499999999999995</v>
      </c>
      <c r="C3" s="1">
        <v>0.71699999999999997</v>
      </c>
      <c r="D3" s="1">
        <v>0.72399999999999998</v>
      </c>
      <c r="E3" s="1">
        <v>0.68100000000000005</v>
      </c>
      <c r="F3" s="1">
        <v>0.72499999999999998</v>
      </c>
      <c r="G3" s="1">
        <v>0.72699999999999998</v>
      </c>
      <c r="H3" s="1">
        <v>0.67600000000000005</v>
      </c>
      <c r="I3" s="1">
        <v>0.72499999999999998</v>
      </c>
      <c r="J3" s="1">
        <v>0.73299999999999998</v>
      </c>
      <c r="K3" s="1">
        <v>0.65900000000000003</v>
      </c>
      <c r="L3" s="1">
        <v>0.72399999999999998</v>
      </c>
      <c r="M3" s="1">
        <v>0.72399999999999998</v>
      </c>
      <c r="N3" s="1">
        <v>0.64300000000000002</v>
      </c>
      <c r="O3" s="1">
        <v>0.72799999999999998</v>
      </c>
      <c r="P3" s="1">
        <v>0.73099999999999998</v>
      </c>
      <c r="Q3" s="1">
        <v>0.61</v>
      </c>
      <c r="R3" s="1">
        <v>0.71299999999999997</v>
      </c>
      <c r="S3" s="1">
        <v>0.71799999999999997</v>
      </c>
    </row>
    <row r="4" spans="1:19" x14ac:dyDescent="0.25">
      <c r="A4" t="s">
        <v>0</v>
      </c>
      <c r="B4" s="1">
        <v>0.60699999999999998</v>
      </c>
      <c r="C4" s="1">
        <v>0.61899999999999999</v>
      </c>
      <c r="D4" s="1">
        <v>0.622</v>
      </c>
      <c r="E4" s="1">
        <v>0.58299999999999996</v>
      </c>
      <c r="F4" s="1">
        <v>0.623</v>
      </c>
      <c r="G4" s="1">
        <v>0.63100000000000001</v>
      </c>
      <c r="H4" s="1">
        <v>0.56100000000000005</v>
      </c>
      <c r="I4" s="1">
        <v>0.623</v>
      </c>
      <c r="J4" s="1">
        <v>0.62</v>
      </c>
      <c r="K4" s="1">
        <v>0.55200000000000005</v>
      </c>
      <c r="L4" s="1">
        <v>0.61499999999999999</v>
      </c>
      <c r="M4" s="1">
        <v>0.61399999999999999</v>
      </c>
      <c r="N4" s="1">
        <v>0.44800000000000001</v>
      </c>
      <c r="O4" s="1">
        <v>0.60899999999999999</v>
      </c>
      <c r="P4" s="1">
        <v>0.61399999999999999</v>
      </c>
      <c r="Q4" s="1">
        <v>0.41</v>
      </c>
      <c r="R4" s="1">
        <v>0.60699999999999998</v>
      </c>
      <c r="S4" s="1">
        <v>0.60899999999999999</v>
      </c>
    </row>
    <row r="5" spans="1:19" x14ac:dyDescent="0.25">
      <c r="A5" t="s">
        <v>0</v>
      </c>
      <c r="B5" s="1">
        <v>0.63500000000000001</v>
      </c>
      <c r="C5" s="1">
        <v>0.69299999999999995</v>
      </c>
      <c r="D5" s="1">
        <v>0.70799999999999996</v>
      </c>
      <c r="E5" s="1">
        <v>0.624</v>
      </c>
      <c r="F5" s="1">
        <v>0.7</v>
      </c>
      <c r="G5" s="1">
        <v>0.70199999999999996</v>
      </c>
      <c r="H5" s="1">
        <v>0.629</v>
      </c>
      <c r="I5" s="1">
        <v>0.69299999999999995</v>
      </c>
      <c r="J5" s="1">
        <v>0.70799999999999996</v>
      </c>
      <c r="K5" s="1">
        <v>0.58199999999999996</v>
      </c>
      <c r="L5" s="1">
        <v>0.70199999999999996</v>
      </c>
      <c r="M5" s="1">
        <v>0.70499999999999996</v>
      </c>
      <c r="N5" s="1">
        <v>0.55500000000000005</v>
      </c>
      <c r="O5" s="1">
        <v>0.71699999999999997</v>
      </c>
      <c r="P5" s="1">
        <v>0.72199999999999998</v>
      </c>
      <c r="Q5" s="1">
        <v>0.52800000000000002</v>
      </c>
      <c r="R5" s="1">
        <v>0.72299999999999998</v>
      </c>
      <c r="S5" s="1">
        <v>0.73099999999999998</v>
      </c>
    </row>
    <row r="6" spans="1:19" x14ac:dyDescent="0.25">
      <c r="A6" t="s">
        <v>0</v>
      </c>
      <c r="B6" s="1">
        <v>0.73599999999999999</v>
      </c>
      <c r="C6" s="1">
        <v>0.76400000000000001</v>
      </c>
      <c r="D6" s="1">
        <v>0.76900000000000002</v>
      </c>
      <c r="E6" s="1">
        <v>0.73499999999999999</v>
      </c>
      <c r="F6" s="1">
        <v>0.76700000000000002</v>
      </c>
      <c r="G6" s="1">
        <v>0.77300000000000002</v>
      </c>
      <c r="H6" s="1">
        <v>0.73</v>
      </c>
      <c r="I6" s="1">
        <v>0.76900000000000002</v>
      </c>
      <c r="J6" s="1">
        <v>0.77100000000000002</v>
      </c>
      <c r="K6" s="1">
        <v>0.71099999999999997</v>
      </c>
      <c r="L6" s="1">
        <v>0.76700000000000002</v>
      </c>
      <c r="M6" s="1">
        <v>0.76900000000000002</v>
      </c>
      <c r="N6" s="1">
        <v>0.7</v>
      </c>
      <c r="O6" s="1">
        <v>0.76100000000000001</v>
      </c>
      <c r="P6" s="1">
        <v>0.76500000000000001</v>
      </c>
      <c r="Q6" s="1">
        <v>0.7</v>
      </c>
      <c r="R6" s="1">
        <v>0.76400000000000001</v>
      </c>
      <c r="S6" s="1">
        <v>0.76800000000000002</v>
      </c>
    </row>
    <row r="7" spans="1:19" x14ac:dyDescent="0.25">
      <c r="A7" t="s">
        <v>0</v>
      </c>
      <c r="B7" s="1">
        <v>0.68600000000000005</v>
      </c>
      <c r="C7" s="1">
        <v>0.70199999999999996</v>
      </c>
      <c r="D7" s="1">
        <v>0.70399999999999996</v>
      </c>
      <c r="E7" s="1">
        <v>0.67100000000000004</v>
      </c>
      <c r="F7" s="1">
        <v>0.70299999999999996</v>
      </c>
      <c r="G7" s="1">
        <v>0.70399999999999996</v>
      </c>
      <c r="H7" s="1">
        <v>0.63900000000000001</v>
      </c>
      <c r="I7" s="1">
        <v>0.70399999999999996</v>
      </c>
      <c r="J7" s="1">
        <v>0.70099999999999996</v>
      </c>
      <c r="K7" s="1">
        <v>0.627</v>
      </c>
      <c r="L7" s="1">
        <v>0.69299999999999995</v>
      </c>
      <c r="M7" s="1">
        <v>0.69299999999999995</v>
      </c>
      <c r="N7" s="1">
        <v>0.58099999999999996</v>
      </c>
      <c r="O7" s="1">
        <v>0.69299999999999995</v>
      </c>
      <c r="P7" s="1">
        <v>0.69899999999999995</v>
      </c>
      <c r="Q7" s="1">
        <v>0.58099999999999996</v>
      </c>
      <c r="R7" s="1">
        <v>0.69</v>
      </c>
      <c r="S7" s="1">
        <v>0.69699999999999995</v>
      </c>
    </row>
    <row r="8" spans="1:19" x14ac:dyDescent="0.25">
      <c r="A8" t="s">
        <v>0</v>
      </c>
      <c r="B8" s="1">
        <v>0.69099999999999995</v>
      </c>
      <c r="C8" s="1">
        <v>0.71899999999999997</v>
      </c>
      <c r="D8" s="1">
        <v>0.72</v>
      </c>
      <c r="E8" s="1">
        <v>0.68</v>
      </c>
      <c r="F8" s="1">
        <v>0.70899999999999996</v>
      </c>
      <c r="G8" s="1">
        <v>0.71399999999999997</v>
      </c>
      <c r="H8" s="1">
        <v>0.67300000000000004</v>
      </c>
      <c r="I8" s="1">
        <v>0.70899999999999996</v>
      </c>
      <c r="J8" s="1">
        <v>0.71799999999999997</v>
      </c>
      <c r="K8" s="1">
        <v>0.65700000000000003</v>
      </c>
      <c r="L8" s="1">
        <v>0.71399999999999997</v>
      </c>
      <c r="M8" s="1">
        <v>0.72099999999999997</v>
      </c>
      <c r="N8" s="1">
        <v>0.64500000000000002</v>
      </c>
      <c r="O8" s="1">
        <v>0.72</v>
      </c>
      <c r="P8" s="1">
        <v>0.72399999999999998</v>
      </c>
      <c r="Q8" s="1">
        <v>0.64100000000000001</v>
      </c>
      <c r="R8" s="1">
        <v>0.70599999999999996</v>
      </c>
      <c r="S8" s="1">
        <v>0.71099999999999997</v>
      </c>
    </row>
    <row r="9" spans="1:19" x14ac:dyDescent="0.25">
      <c r="A9" t="s">
        <v>0</v>
      </c>
      <c r="B9" s="1">
        <v>0.72399999999999998</v>
      </c>
      <c r="C9" s="1">
        <v>0.79900000000000004</v>
      </c>
      <c r="D9" s="1">
        <v>0.80100000000000005</v>
      </c>
      <c r="E9" s="1">
        <v>0.71799999999999997</v>
      </c>
      <c r="F9" s="1">
        <v>0.81200000000000006</v>
      </c>
      <c r="G9" s="1">
        <v>0.80300000000000005</v>
      </c>
      <c r="H9" s="1">
        <v>0.69899999999999995</v>
      </c>
      <c r="I9" s="1">
        <v>0.81599999999999995</v>
      </c>
      <c r="J9" s="1">
        <v>0.81599999999999995</v>
      </c>
      <c r="K9" s="1">
        <v>0.69099999999999995</v>
      </c>
      <c r="L9" s="1">
        <v>0.81</v>
      </c>
      <c r="M9" s="1">
        <v>0.80500000000000005</v>
      </c>
      <c r="N9" s="1">
        <v>0.67100000000000004</v>
      </c>
      <c r="O9" s="1">
        <v>0.80700000000000005</v>
      </c>
      <c r="P9" s="1">
        <v>0.80800000000000005</v>
      </c>
      <c r="Q9" s="1">
        <v>0.66800000000000004</v>
      </c>
      <c r="R9" s="1">
        <v>0.80100000000000005</v>
      </c>
      <c r="S9" s="1">
        <v>0.80600000000000005</v>
      </c>
    </row>
    <row r="10" spans="1:19" x14ac:dyDescent="0.25">
      <c r="B10" s="1">
        <f>AVERAGE(B2:B9)</f>
        <v>0.68437499999999996</v>
      </c>
      <c r="C10" s="1">
        <f t="shared" ref="C10:S10" si="0">AVERAGE(C2:C9)</f>
        <v>0.71150000000000002</v>
      </c>
      <c r="D10" s="1">
        <f t="shared" si="0"/>
        <v>0.71687499999999993</v>
      </c>
      <c r="E10" s="1">
        <f t="shared" si="0"/>
        <v>0.6732499999999999</v>
      </c>
      <c r="F10" s="1">
        <f t="shared" si="0"/>
        <v>0.71512500000000001</v>
      </c>
      <c r="G10" s="1">
        <f t="shared" si="0"/>
        <v>0.71749999999999992</v>
      </c>
      <c r="H10" s="1">
        <f t="shared" si="0"/>
        <v>0.66149999999999998</v>
      </c>
      <c r="I10" s="1">
        <f t="shared" si="0"/>
        <v>0.71437499999999998</v>
      </c>
      <c r="J10" s="1">
        <f t="shared" si="0"/>
        <v>0.71937499999999988</v>
      </c>
      <c r="K10" s="1">
        <f t="shared" si="0"/>
        <v>0.64287499999999997</v>
      </c>
      <c r="L10" s="1">
        <f t="shared" si="0"/>
        <v>0.71212500000000012</v>
      </c>
      <c r="M10" s="1">
        <f t="shared" si="0"/>
        <v>0.71437499999999998</v>
      </c>
      <c r="N10" s="1">
        <f t="shared" si="0"/>
        <v>0.606375</v>
      </c>
      <c r="O10" s="1">
        <f t="shared" si="0"/>
        <v>0.71350000000000002</v>
      </c>
      <c r="P10" s="1">
        <f t="shared" si="0"/>
        <v>0.71799999999999997</v>
      </c>
      <c r="Q10" s="1">
        <f t="shared" si="0"/>
        <v>0.59100000000000008</v>
      </c>
      <c r="R10" s="1">
        <f t="shared" si="0"/>
        <v>0.70899999999999985</v>
      </c>
      <c r="S10" s="1">
        <f t="shared" si="0"/>
        <v>0.71487500000000004</v>
      </c>
    </row>
    <row r="11" spans="1:19" x14ac:dyDescent="0.25">
      <c r="B11" s="1">
        <f>MIN(B2:B9)</f>
        <v>0.60699999999999998</v>
      </c>
      <c r="C11" s="1">
        <f t="shared" ref="C11:S11" si="1">MIN(C2:C9)</f>
        <v>0.61899999999999999</v>
      </c>
      <c r="D11" s="3">
        <f t="shared" si="1"/>
        <v>0.622</v>
      </c>
      <c r="E11" s="1">
        <f t="shared" si="1"/>
        <v>0.58299999999999996</v>
      </c>
      <c r="F11" s="1">
        <f t="shared" si="1"/>
        <v>0.623</v>
      </c>
      <c r="G11" s="3">
        <f t="shared" si="1"/>
        <v>0.63100000000000001</v>
      </c>
      <c r="H11" s="1">
        <f t="shared" si="1"/>
        <v>0.56100000000000005</v>
      </c>
      <c r="I11" s="1">
        <f t="shared" si="1"/>
        <v>0.623</v>
      </c>
      <c r="J11" s="3">
        <f t="shared" si="1"/>
        <v>0.62</v>
      </c>
      <c r="K11" s="1">
        <f t="shared" si="1"/>
        <v>0.55200000000000005</v>
      </c>
      <c r="L11" s="1">
        <f t="shared" si="1"/>
        <v>0.61499999999999999</v>
      </c>
      <c r="M11" s="3">
        <f t="shared" si="1"/>
        <v>0.61399999999999999</v>
      </c>
      <c r="N11" s="1">
        <f t="shared" si="1"/>
        <v>0.44800000000000001</v>
      </c>
      <c r="O11" s="1">
        <f t="shared" si="1"/>
        <v>0.60899999999999999</v>
      </c>
      <c r="P11" s="3">
        <f t="shared" si="1"/>
        <v>0.61399999999999999</v>
      </c>
      <c r="Q11" s="1">
        <f t="shared" si="1"/>
        <v>0.41</v>
      </c>
      <c r="R11" s="1">
        <f t="shared" si="1"/>
        <v>0.60699999999999998</v>
      </c>
      <c r="S11" s="3">
        <f t="shared" si="1"/>
        <v>0.60899999999999999</v>
      </c>
    </row>
    <row r="14" spans="1:19" x14ac:dyDescent="0.25">
      <c r="B14">
        <v>400</v>
      </c>
      <c r="C14">
        <v>500</v>
      </c>
      <c r="D14">
        <v>550</v>
      </c>
      <c r="E14">
        <v>600</v>
      </c>
      <c r="F14">
        <v>650</v>
      </c>
      <c r="G14">
        <v>750</v>
      </c>
      <c r="H14">
        <v>1000</v>
      </c>
      <c r="I14">
        <v>1500</v>
      </c>
    </row>
    <row r="15" spans="1:19" x14ac:dyDescent="0.25">
      <c r="A15" t="s">
        <v>71</v>
      </c>
      <c r="B15" s="2">
        <v>0.76900000000000002</v>
      </c>
      <c r="C15" s="2">
        <v>0.76300000000000001</v>
      </c>
      <c r="D15">
        <v>0.76500000000000001</v>
      </c>
      <c r="E15">
        <v>0.76400000000000001</v>
      </c>
      <c r="F15" s="2">
        <v>0.76100000000000001</v>
      </c>
      <c r="G15" s="2">
        <v>0.75800000000000001</v>
      </c>
      <c r="H15" s="2">
        <v>0.74099999999999999</v>
      </c>
      <c r="I15" s="2">
        <v>0.73699999999999999</v>
      </c>
      <c r="K15" s="2"/>
      <c r="M15" s="2">
        <v>0.76100000000000001</v>
      </c>
      <c r="N15" s="2"/>
      <c r="O15" s="2"/>
      <c r="P15" s="2"/>
      <c r="Q15" s="2"/>
      <c r="R15" s="2"/>
      <c r="S15" s="2"/>
    </row>
    <row r="16" spans="1:19" x14ac:dyDescent="0.25">
      <c r="B16" s="2">
        <v>0.749</v>
      </c>
      <c r="C16" s="2">
        <v>0.745</v>
      </c>
      <c r="D16">
        <v>0.76200000000000001</v>
      </c>
      <c r="E16">
        <v>0.76500000000000001</v>
      </c>
      <c r="F16" s="2">
        <v>0.76900000000000002</v>
      </c>
      <c r="G16" s="2">
        <v>0.76600000000000001</v>
      </c>
      <c r="H16" s="2">
        <v>0.76400000000000001</v>
      </c>
      <c r="I16" s="2">
        <v>0.76200000000000001</v>
      </c>
      <c r="K16" s="2"/>
      <c r="M16" s="2">
        <v>0.76900000000000002</v>
      </c>
      <c r="N16" s="2"/>
      <c r="O16" s="2"/>
      <c r="P16" s="2"/>
      <c r="Q16" s="2"/>
      <c r="R16" s="2"/>
      <c r="S16" s="2"/>
    </row>
    <row r="17" spans="2:19" x14ac:dyDescent="0.25">
      <c r="B17">
        <v>0.54</v>
      </c>
      <c r="C17">
        <v>0.54200000000000004</v>
      </c>
      <c r="D17">
        <v>0.54900000000000004</v>
      </c>
      <c r="E17">
        <v>0.55900000000000005</v>
      </c>
      <c r="F17">
        <v>0.56399999999999995</v>
      </c>
      <c r="G17">
        <v>0.55400000000000005</v>
      </c>
      <c r="H17">
        <v>0.53800000000000003</v>
      </c>
      <c r="I17">
        <v>0.46200000000000002</v>
      </c>
      <c r="M17">
        <v>0.56399999999999995</v>
      </c>
    </row>
    <row r="18" spans="2:19" x14ac:dyDescent="0.25">
      <c r="B18">
        <v>0.54200000000000004</v>
      </c>
      <c r="C18">
        <v>0.56799999999999995</v>
      </c>
      <c r="D18">
        <v>0.58199999999999996</v>
      </c>
      <c r="E18">
        <v>0.58399999999999996</v>
      </c>
      <c r="F18">
        <v>0.60199999999999998</v>
      </c>
      <c r="G18">
        <v>0.60699999999999998</v>
      </c>
      <c r="H18">
        <v>0.628</v>
      </c>
      <c r="I18">
        <v>0.61199999999999999</v>
      </c>
      <c r="M18">
        <v>0.60199999999999998</v>
      </c>
    </row>
    <row r="19" spans="2:19" x14ac:dyDescent="0.25">
      <c r="B19">
        <v>0.76800000000000002</v>
      </c>
      <c r="C19">
        <v>0.77</v>
      </c>
      <c r="D19">
        <v>0.77100000000000002</v>
      </c>
      <c r="E19">
        <v>0.77200000000000002</v>
      </c>
      <c r="F19">
        <v>0.77</v>
      </c>
      <c r="G19">
        <v>0.78300000000000003</v>
      </c>
      <c r="H19">
        <v>0.77900000000000003</v>
      </c>
      <c r="I19">
        <v>0.78400000000000003</v>
      </c>
      <c r="M19">
        <v>0.77</v>
      </c>
    </row>
    <row r="20" spans="2:19" x14ac:dyDescent="0.25">
      <c r="B20" s="2">
        <v>0.7</v>
      </c>
      <c r="C20" s="2">
        <v>0.71399999999999997</v>
      </c>
      <c r="D20">
        <v>0.71599999999999997</v>
      </c>
      <c r="E20">
        <v>0.72499999999999998</v>
      </c>
      <c r="F20" s="2">
        <v>0.71699999999999997</v>
      </c>
      <c r="G20" s="2">
        <v>0.71899999999999997</v>
      </c>
      <c r="H20" s="2">
        <v>0.71799999999999997</v>
      </c>
      <c r="I20" s="2">
        <v>0.69799999999999995</v>
      </c>
      <c r="K20" s="2"/>
      <c r="M20" s="2">
        <v>0.71699999999999997</v>
      </c>
      <c r="N20" s="2"/>
      <c r="O20" s="2"/>
      <c r="P20" s="2"/>
      <c r="Q20" s="2"/>
      <c r="R20" s="2"/>
      <c r="S20" s="2"/>
    </row>
    <row r="21" spans="2:19" x14ac:dyDescent="0.25">
      <c r="B21">
        <v>0.68300000000000005</v>
      </c>
      <c r="C21">
        <v>0.70599999999999996</v>
      </c>
      <c r="D21">
        <v>0.72099999999999997</v>
      </c>
      <c r="E21">
        <v>0.70799999999999996</v>
      </c>
      <c r="F21">
        <v>0.70499999999999996</v>
      </c>
      <c r="G21">
        <v>0.69399999999999995</v>
      </c>
      <c r="H21">
        <v>0.70399999999999996</v>
      </c>
      <c r="I21">
        <v>0.66800000000000004</v>
      </c>
      <c r="M21">
        <v>0.70499999999999996</v>
      </c>
    </row>
    <row r="22" spans="2:19" x14ac:dyDescent="0.25">
      <c r="B22">
        <v>0.74399999999999999</v>
      </c>
      <c r="C22">
        <v>0.76700000000000002</v>
      </c>
      <c r="D22">
        <v>0.76700000000000002</v>
      </c>
      <c r="E22">
        <v>0.76100000000000001</v>
      </c>
      <c r="F22">
        <v>0.77</v>
      </c>
      <c r="G22">
        <v>0.77800000000000002</v>
      </c>
      <c r="H22">
        <v>0.79700000000000004</v>
      </c>
      <c r="I22">
        <v>0.79200000000000004</v>
      </c>
      <c r="M22">
        <v>0.77</v>
      </c>
    </row>
    <row r="23" spans="2:19" x14ac:dyDescent="0.25">
      <c r="B23" s="1">
        <f>AVERAGE(B15,B16,B20)</f>
        <v>0.73933333333333329</v>
      </c>
      <c r="C23" s="1">
        <f>AVERAGE(C15,C16,C20)</f>
        <v>0.7406666666666667</v>
      </c>
      <c r="D23" s="1">
        <f>AVERAGE(D15,D16,D20)</f>
        <v>0.74766666666666681</v>
      </c>
      <c r="E23" s="1">
        <f>AVERAGE(E15,E16,E20)</f>
        <v>0.7513333333333333</v>
      </c>
      <c r="F23" s="1">
        <f>AVERAGE(F15,F16,F20)</f>
        <v>0.749</v>
      </c>
      <c r="G23" s="1">
        <f t="shared" ref="G23:I23" si="2">AVERAGE(G15,G16,G20)</f>
        <v>0.74766666666666659</v>
      </c>
      <c r="H23" s="1">
        <f t="shared" si="2"/>
        <v>0.74099999999999999</v>
      </c>
      <c r="I23" s="1">
        <f t="shared" si="2"/>
        <v>0.73233333333333339</v>
      </c>
    </row>
  </sheetData>
  <mergeCells count="6">
    <mergeCell ref="Q1:S1"/>
    <mergeCell ref="B1:D1"/>
    <mergeCell ref="E1:G1"/>
    <mergeCell ref="H1:J1"/>
    <mergeCell ref="K1:M1"/>
    <mergeCell ref="N1:P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Repr</vt:lpstr>
      <vt:lpstr>Analysis Data</vt:lpstr>
      <vt:lpstr>Analysis Fine Tune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Dharma Putra, Gusman (Nokia - ID/Jakarta)</dc:creator>
  <cp:lastModifiedBy>Dharma Putra, Gusman (Nokia - ID/Jakarta)</cp:lastModifiedBy>
  <dcterms:created xsi:type="dcterms:W3CDTF">2022-02-23T10:55:31Z</dcterms:created>
  <dcterms:modified xsi:type="dcterms:W3CDTF">2022-02-28T10:43:33Z</dcterms:modified>
</cp:coreProperties>
</file>