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egene Project\6.NF_deployment\NoiseFiltering_mobileNet\"/>
    </mc:Choice>
  </mc:AlternateContent>
  <bookViews>
    <workbookView xWindow="0" yWindow="0" windowWidth="28800" windowHeight="12285"/>
  </bookViews>
  <sheets>
    <sheet name="model_perf_compariso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S8" i="1"/>
  <c r="S7" i="1"/>
  <c r="S6" i="1"/>
  <c r="S5" i="1"/>
  <c r="S4" i="1"/>
  <c r="S3" i="1"/>
  <c r="K7" i="1"/>
  <c r="K6" i="1"/>
  <c r="K5" i="1"/>
  <c r="K8" i="1"/>
  <c r="K3" i="1"/>
  <c r="R8" i="1"/>
  <c r="R7" i="1"/>
  <c r="R6" i="1"/>
  <c r="R5" i="1"/>
  <c r="R4" i="1"/>
  <c r="R3" i="1"/>
  <c r="J4" i="1"/>
  <c r="J5" i="1"/>
  <c r="J6" i="1"/>
  <c r="J7" i="1"/>
  <c r="J8" i="1"/>
  <c r="J3" i="1"/>
  <c r="T4" i="1"/>
  <c r="T5" i="1"/>
  <c r="T6" i="1"/>
  <c r="T7" i="1"/>
  <c r="T8" i="1"/>
  <c r="T3" i="1"/>
  <c r="G4" i="1"/>
  <c r="G5" i="1"/>
  <c r="G6" i="1"/>
  <c r="G7" i="1"/>
  <c r="G8" i="1"/>
  <c r="O4" i="1"/>
  <c r="O5" i="1"/>
  <c r="O6" i="1"/>
  <c r="O7" i="1"/>
  <c r="O8" i="1"/>
  <c r="O3" i="1"/>
  <c r="G3" i="1"/>
</calcChain>
</file>

<file path=xl/sharedStrings.xml><?xml version="1.0" encoding="utf-8"?>
<sst xmlns="http://schemas.openxmlformats.org/spreadsheetml/2006/main" count="40" uniqueCount="33">
  <si>
    <t>model</t>
    <phoneticPr fontId="1" type="noConversion"/>
  </si>
  <si>
    <t>resnet50</t>
    <phoneticPr fontId="1" type="noConversion"/>
  </si>
  <si>
    <t>resnet50_299</t>
    <phoneticPr fontId="1" type="noConversion"/>
  </si>
  <si>
    <t>mobilenet_v2</t>
    <phoneticPr fontId="1" type="noConversion"/>
  </si>
  <si>
    <t>mobilenet_v2_2</t>
    <phoneticPr fontId="1" type="noConversion"/>
  </si>
  <si>
    <t>mobilenet_v3_small</t>
    <phoneticPr fontId="1" type="noConversion"/>
  </si>
  <si>
    <t>mobilenet_v3_large</t>
    <phoneticPr fontId="1" type="noConversion"/>
  </si>
  <si>
    <t>start time</t>
    <phoneticPr fontId="1" type="noConversion"/>
  </si>
  <si>
    <t>end time</t>
    <phoneticPr fontId="1" type="noConversion"/>
  </si>
  <si>
    <t>delta T</t>
    <phoneticPr fontId="1" type="noConversion"/>
  </si>
  <si>
    <t>#left</t>
    <phoneticPr fontId="1" type="noConversion"/>
  </si>
  <si>
    <t>#normal remained</t>
    <phoneticPr fontId="1" type="noConversion"/>
  </si>
  <si>
    <t>#noise remained</t>
    <phoneticPr fontId="1" type="noConversion"/>
  </si>
  <si>
    <t>size(KB)</t>
    <phoneticPr fontId="1" type="noConversion"/>
  </si>
  <si>
    <t>#total remained</t>
    <phoneticPr fontId="1" type="noConversion"/>
  </si>
  <si>
    <t>conf. matrix</t>
    <phoneticPr fontId="1" type="noConversion"/>
  </si>
  <si>
    <t>acc.</t>
    <phoneticPr fontId="1" type="noConversion"/>
  </si>
  <si>
    <t>[[909, 54], 
[22, 979]]</t>
  </si>
  <si>
    <t>[[952, 11],
[35, 966]]</t>
    <phoneticPr fontId="2" type="noConversion"/>
  </si>
  <si>
    <t>[[933, 30], 
[8, 993]]</t>
    <phoneticPr fontId="2" type="noConversion"/>
  </si>
  <si>
    <t>[[957, 6],
[16, 985]]</t>
  </si>
  <si>
    <t>[[950, 13],
[23, 978]]</t>
  </si>
  <si>
    <t>[[924, 39],
[24, 977]]</t>
  </si>
  <si>
    <t>labelled data
&lt;&lt;2020S 0069528010101&gt;&gt;
#images: 293 (normal: 188, noise: 105)</t>
    <phoneticPr fontId="1" type="noConversion"/>
  </si>
  <si>
    <t>end 
time</t>
    <phoneticPr fontId="1" type="noConversion"/>
  </si>
  <si>
    <t>delta T</t>
    <phoneticPr fontId="1" type="noConversion"/>
  </si>
  <si>
    <t>Seegene's PC</t>
    <phoneticPr fontId="1" type="noConversion"/>
  </si>
  <si>
    <t>JJ's PC</t>
    <phoneticPr fontId="1" type="noConversion"/>
  </si>
  <si>
    <t>unseen data
&lt;&lt;2021S 0092855030101&gt;&gt;
#images: 393</t>
    <phoneticPr fontId="1" type="noConversion"/>
  </si>
  <si>
    <t>JJ's PC</t>
    <phoneticPr fontId="1" type="noConversion"/>
  </si>
  <si>
    <t>Seegene's PC</t>
    <phoneticPr fontId="1" type="noConversion"/>
  </si>
  <si>
    <t>#image/sec</t>
    <phoneticPr fontId="1" type="noConversion"/>
  </si>
  <si>
    <t>#image/sec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</si>
</sst>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>
      <alignment vertical="center"/>
    </xf>
    <xf numFmtId="21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21" fontId="0" fillId="0" borderId="1" xfId="0" applyNumberFormat="1" applyFill="1" applyBorder="1">
      <alignment vertical="center"/>
    </xf>
    <xf numFmtId="0" fontId="0" fillId="0" borderId="3" xfId="0" applyBorder="1" applyAlignment="1">
      <alignment vertical="center" wrapText="1"/>
    </xf>
    <xf numFmtId="21" fontId="0" fillId="0" borderId="8" xfId="0" applyNumberForma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21" fontId="0" fillId="0" borderId="8" xfId="0" applyNumberFormat="1" applyFill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1" fontId="0" fillId="0" borderId="9" xfId="0" applyNumberFormat="1" applyBorder="1">
      <alignment vertical="center"/>
    </xf>
    <xf numFmtId="21" fontId="0" fillId="0" borderId="9" xfId="0" applyNumberForma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" fontId="0" fillId="0" borderId="9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S3" sqref="S3"/>
    </sheetView>
  </sheetViews>
  <sheetFormatPr defaultRowHeight="16.5" x14ac:dyDescent="0.3"/>
  <cols>
    <col min="1" max="1" width="18.75" bestFit="1" customWidth="1"/>
    <col min="2" max="2" width="9.25" customWidth="1"/>
    <col min="3" max="3" width="7.25" customWidth="1"/>
    <col min="4" max="4" width="11.75" customWidth="1"/>
    <col min="5" max="5" width="9.5" hidden="1" customWidth="1"/>
    <col min="6" max="6" width="9.125" hidden="1" customWidth="1"/>
    <col min="7" max="7" width="0" hidden="1" customWidth="1"/>
    <col min="8" max="8" width="9.5" bestFit="1" customWidth="1"/>
    <col min="9" max="9" width="9.125" bestFit="1" customWidth="1"/>
    <col min="11" max="11" width="11.375" bestFit="1" customWidth="1"/>
    <col min="12" max="12" width="9.75" customWidth="1"/>
    <col min="13" max="13" width="9.5" hidden="1" customWidth="1"/>
    <col min="14" max="14" width="9.125" hidden="1" customWidth="1"/>
    <col min="15" max="15" width="0" hidden="1" customWidth="1"/>
    <col min="16" max="16" width="9.5" bestFit="1" customWidth="1"/>
    <col min="17" max="17" width="9.125" bestFit="1" customWidth="1"/>
    <col min="19" max="19" width="11.375" bestFit="1" customWidth="1"/>
  </cols>
  <sheetData>
    <row r="1" spans="1:22" ht="60" customHeight="1" thickBot="1" x14ac:dyDescent="0.35">
      <c r="A1" s="2"/>
      <c r="B1" s="2"/>
      <c r="C1" s="2"/>
      <c r="D1" s="2"/>
      <c r="E1" s="15" t="s">
        <v>28</v>
      </c>
      <c r="F1" s="15"/>
      <c r="G1" s="15"/>
      <c r="H1" s="15"/>
      <c r="I1" s="15"/>
      <c r="J1" s="15"/>
      <c r="K1" s="15"/>
      <c r="L1" s="3"/>
      <c r="M1" s="15" t="s">
        <v>23</v>
      </c>
      <c r="N1" s="26"/>
      <c r="O1" s="26"/>
      <c r="P1" s="26"/>
      <c r="Q1" s="26"/>
      <c r="R1" s="26"/>
      <c r="S1" s="26"/>
      <c r="T1" s="4"/>
      <c r="U1" s="4"/>
      <c r="V1" s="4"/>
    </row>
    <row r="2" spans="1:22" ht="33" x14ac:dyDescent="0.3">
      <c r="A2" s="2" t="s">
        <v>0</v>
      </c>
      <c r="B2" s="2" t="s">
        <v>13</v>
      </c>
      <c r="C2" s="2" t="s">
        <v>16</v>
      </c>
      <c r="D2" s="9" t="s">
        <v>15</v>
      </c>
      <c r="E2" s="29" t="s">
        <v>7</v>
      </c>
      <c r="F2" s="30" t="s">
        <v>24</v>
      </c>
      <c r="G2" s="18" t="s">
        <v>25</v>
      </c>
      <c r="H2" s="29" t="s">
        <v>7</v>
      </c>
      <c r="I2" s="30" t="s">
        <v>24</v>
      </c>
      <c r="J2" s="17" t="s">
        <v>25</v>
      </c>
      <c r="K2" s="18" t="s">
        <v>31</v>
      </c>
      <c r="L2" s="31" t="s">
        <v>10</v>
      </c>
      <c r="M2" s="29" t="s">
        <v>7</v>
      </c>
      <c r="N2" s="30" t="s">
        <v>8</v>
      </c>
      <c r="O2" s="18" t="s">
        <v>9</v>
      </c>
      <c r="P2" s="16" t="s">
        <v>7</v>
      </c>
      <c r="Q2" s="30" t="s">
        <v>8</v>
      </c>
      <c r="R2" s="17" t="s">
        <v>9</v>
      </c>
      <c r="S2" s="18" t="s">
        <v>32</v>
      </c>
      <c r="T2" s="32" t="s">
        <v>11</v>
      </c>
      <c r="U2" s="33" t="s">
        <v>12</v>
      </c>
      <c r="V2" s="33" t="s">
        <v>14</v>
      </c>
    </row>
    <row r="3" spans="1:22" ht="33" x14ac:dyDescent="0.3">
      <c r="A3" s="2" t="s">
        <v>1</v>
      </c>
      <c r="B3" s="5">
        <v>94185</v>
      </c>
      <c r="C3" s="2">
        <v>0.98099999999999998</v>
      </c>
      <c r="D3" s="27" t="s">
        <v>21</v>
      </c>
      <c r="E3" s="10">
        <v>0.6303009259259259</v>
      </c>
      <c r="F3" s="6">
        <v>0.63141203703703697</v>
      </c>
      <c r="G3" s="23">
        <f>F3-E3</f>
        <v>1.1111111111110628E-3</v>
      </c>
      <c r="H3" s="10">
        <v>0.90438657407407408</v>
      </c>
      <c r="I3" s="6">
        <v>0.90495370370370365</v>
      </c>
      <c r="J3" s="6">
        <f>I3-H3</f>
        <v>5.6712962962957025E-4</v>
      </c>
      <c r="K3" s="36">
        <f>393/49</f>
        <v>8.0204081632653068</v>
      </c>
      <c r="L3" s="31">
        <v>219</v>
      </c>
      <c r="M3" s="10">
        <v>0.66069444444444447</v>
      </c>
      <c r="N3" s="6">
        <v>0.66119212962962959</v>
      </c>
      <c r="O3" s="23">
        <f>N3-M3</f>
        <v>4.9768518518511495E-4</v>
      </c>
      <c r="P3" s="10">
        <v>0.90537037037037038</v>
      </c>
      <c r="Q3" s="6">
        <v>0.905787037037037</v>
      </c>
      <c r="R3" s="6">
        <f>Q3-P3</f>
        <v>4.1666666666662078E-4</v>
      </c>
      <c r="S3" s="36">
        <f>293/36</f>
        <v>8.1388888888888893</v>
      </c>
      <c r="T3" s="34">
        <f>V3-U3</f>
        <v>159</v>
      </c>
      <c r="U3" s="35">
        <v>2</v>
      </c>
      <c r="V3" s="35">
        <v>161</v>
      </c>
    </row>
    <row r="4" spans="1:22" ht="33" x14ac:dyDescent="0.3">
      <c r="A4" s="2" t="s">
        <v>2</v>
      </c>
      <c r="B4" s="5">
        <v>94185</v>
      </c>
      <c r="C4" s="7">
        <v>0.98799999999999999</v>
      </c>
      <c r="D4" s="28" t="s">
        <v>20</v>
      </c>
      <c r="E4" s="10">
        <v>0.63353009259259252</v>
      </c>
      <c r="F4" s="6">
        <v>0.63462962962962965</v>
      </c>
      <c r="G4" s="24">
        <f>F4-E4</f>
        <v>1.0995370370371349E-3</v>
      </c>
      <c r="H4" s="19">
        <v>0.91664351851851855</v>
      </c>
      <c r="I4" s="8">
        <v>0.91722222222222216</v>
      </c>
      <c r="J4" s="6">
        <f t="shared" ref="J4:J8" si="0">I4-H4</f>
        <v>5.7870370370360913E-4</v>
      </c>
      <c r="K4" s="36">
        <f>393/50</f>
        <v>7.86</v>
      </c>
      <c r="L4" s="31">
        <v>228</v>
      </c>
      <c r="M4" s="10">
        <v>0.65456018518518522</v>
      </c>
      <c r="N4" s="6">
        <v>0.65516203703703701</v>
      </c>
      <c r="O4" s="23">
        <f t="shared" ref="O4:O8" si="1">N4-M4</f>
        <v>6.018518518517979E-4</v>
      </c>
      <c r="P4" s="10">
        <v>0.91509259259259268</v>
      </c>
      <c r="Q4" s="6">
        <v>0.91550925925925919</v>
      </c>
      <c r="R4" s="6">
        <f t="shared" ref="R4:R8" si="2">Q4-P4</f>
        <v>4.1666666666650976E-4</v>
      </c>
      <c r="S4" s="36">
        <f t="shared" ref="S4:S8" si="3">293/36</f>
        <v>8.1388888888888893</v>
      </c>
      <c r="T4" s="34">
        <f t="shared" ref="T4:T8" si="4">V4-U4</f>
        <v>155</v>
      </c>
      <c r="U4" s="35">
        <v>1</v>
      </c>
      <c r="V4" s="35">
        <v>156</v>
      </c>
    </row>
    <row r="5" spans="1:22" ht="33" x14ac:dyDescent="0.3">
      <c r="A5" s="2" t="s">
        <v>3</v>
      </c>
      <c r="B5" s="5">
        <v>10240</v>
      </c>
      <c r="C5" s="2">
        <v>0.98</v>
      </c>
      <c r="D5" s="28" t="s">
        <v>19</v>
      </c>
      <c r="E5" s="10">
        <v>0.61776620370370372</v>
      </c>
      <c r="F5" s="6">
        <v>0.61887731481481478</v>
      </c>
      <c r="G5" s="23">
        <f>F5-E5</f>
        <v>1.1111111111110628E-3</v>
      </c>
      <c r="H5" s="10">
        <v>0.90780092592592598</v>
      </c>
      <c r="I5" s="6">
        <v>0.90836805555555555</v>
      </c>
      <c r="J5" s="6">
        <f t="shared" si="0"/>
        <v>5.6712962962957025E-4</v>
      </c>
      <c r="K5" s="36">
        <f>393/49</f>
        <v>8.0204081632653068</v>
      </c>
      <c r="L5" s="31">
        <v>163</v>
      </c>
      <c r="M5" s="10">
        <v>0.66291666666666671</v>
      </c>
      <c r="N5" s="6">
        <v>0.66343750000000001</v>
      </c>
      <c r="O5" s="23">
        <f t="shared" si="1"/>
        <v>5.2083333333330373E-4</v>
      </c>
      <c r="P5" s="10">
        <v>0.90704861111111112</v>
      </c>
      <c r="Q5" s="6">
        <v>0.90744212962962967</v>
      </c>
      <c r="R5" s="6">
        <f t="shared" si="2"/>
        <v>3.9351851851854303E-4</v>
      </c>
      <c r="S5" s="36">
        <f>293/34</f>
        <v>8.617647058823529</v>
      </c>
      <c r="T5" s="34">
        <f t="shared" si="4"/>
        <v>157</v>
      </c>
      <c r="U5" s="35">
        <v>3</v>
      </c>
      <c r="V5" s="35">
        <v>160</v>
      </c>
    </row>
    <row r="6" spans="1:22" ht="33" x14ac:dyDescent="0.3">
      <c r="A6" s="2" t="s">
        <v>4</v>
      </c>
      <c r="B6" s="5">
        <v>10240</v>
      </c>
      <c r="C6" s="2">
        <v>0.97599999999999998</v>
      </c>
      <c r="D6" s="28" t="s">
        <v>18</v>
      </c>
      <c r="E6" s="10">
        <v>0.62328703703703703</v>
      </c>
      <c r="F6" s="6">
        <v>0.62439814814814809</v>
      </c>
      <c r="G6" s="23">
        <f>F6-E6</f>
        <v>1.1111111111110628E-3</v>
      </c>
      <c r="H6" s="10">
        <v>0.90896990740740735</v>
      </c>
      <c r="I6" s="6">
        <v>0.90952546296296299</v>
      </c>
      <c r="J6" s="6">
        <f t="shared" si="0"/>
        <v>5.555555555556424E-4</v>
      </c>
      <c r="K6" s="36">
        <f>393/48</f>
        <v>8.1875</v>
      </c>
      <c r="L6" s="31">
        <v>175</v>
      </c>
      <c r="M6" s="10">
        <v>0.66417824074074072</v>
      </c>
      <c r="N6" s="6">
        <v>0.66466435185185191</v>
      </c>
      <c r="O6" s="24">
        <f t="shared" si="1"/>
        <v>4.861111111111871E-4</v>
      </c>
      <c r="P6" s="10">
        <v>0.91</v>
      </c>
      <c r="Q6" s="6">
        <v>0.91040509259259261</v>
      </c>
      <c r="R6" s="8">
        <f t="shared" si="2"/>
        <v>4.050925925925819E-4</v>
      </c>
      <c r="S6" s="36">
        <f>293/35</f>
        <v>8.3714285714285719</v>
      </c>
      <c r="T6" s="34">
        <f t="shared" si="4"/>
        <v>171</v>
      </c>
      <c r="U6" s="35">
        <v>4</v>
      </c>
      <c r="V6" s="35">
        <v>175</v>
      </c>
    </row>
    <row r="7" spans="1:22" ht="33" x14ac:dyDescent="0.3">
      <c r="A7" s="2" t="s">
        <v>5</v>
      </c>
      <c r="B7" s="5">
        <v>7115</v>
      </c>
      <c r="C7" s="2">
        <v>0.96099999999999997</v>
      </c>
      <c r="D7" s="28" t="s">
        <v>17</v>
      </c>
      <c r="E7" s="10">
        <v>0.62565972222222221</v>
      </c>
      <c r="F7" s="6">
        <v>0.62677083333333339</v>
      </c>
      <c r="G7" s="23">
        <f>F7-E7</f>
        <v>1.1111111111111738E-3</v>
      </c>
      <c r="H7" s="10">
        <v>0.91180555555555554</v>
      </c>
      <c r="I7" s="6">
        <v>0.91234953703703703</v>
      </c>
      <c r="J7" s="6">
        <f t="shared" si="0"/>
        <v>5.439814814814925E-4</v>
      </c>
      <c r="K7" s="36">
        <f>393/47</f>
        <v>8.3617021276595747</v>
      </c>
      <c r="L7" s="31">
        <v>208</v>
      </c>
      <c r="M7" s="10">
        <v>0.66606481481481483</v>
      </c>
      <c r="N7" s="6">
        <v>0.66656250000000006</v>
      </c>
      <c r="O7" s="23">
        <f t="shared" si="1"/>
        <v>4.9768518518522598E-4</v>
      </c>
      <c r="P7" s="10">
        <v>0.91100694444444441</v>
      </c>
      <c r="Q7" s="6">
        <v>0.91140046296296295</v>
      </c>
      <c r="R7" s="6">
        <f t="shared" si="2"/>
        <v>3.9351851851854303E-4</v>
      </c>
      <c r="S7" s="36">
        <f>293/34</f>
        <v>8.617647058823529</v>
      </c>
      <c r="T7" s="34">
        <f t="shared" si="4"/>
        <v>177</v>
      </c>
      <c r="U7" s="35">
        <v>3</v>
      </c>
      <c r="V7" s="35">
        <v>180</v>
      </c>
    </row>
    <row r="8" spans="1:22" ht="33" x14ac:dyDescent="0.3">
      <c r="A8" s="2" t="s">
        <v>6</v>
      </c>
      <c r="B8" s="5">
        <v>17932</v>
      </c>
      <c r="C8" s="2">
        <v>0.96799999999999997</v>
      </c>
      <c r="D8" s="28" t="s">
        <v>22</v>
      </c>
      <c r="E8" s="10">
        <v>0.62815972222222227</v>
      </c>
      <c r="F8" s="6">
        <v>0.62928240740740737</v>
      </c>
      <c r="G8" s="23">
        <f>F8-E8</f>
        <v>1.1226851851851016E-3</v>
      </c>
      <c r="H8" s="10">
        <v>0.91303240740740732</v>
      </c>
      <c r="I8" s="6">
        <v>0.913599537037037</v>
      </c>
      <c r="J8" s="6">
        <f t="shared" si="0"/>
        <v>5.6712962962968128E-4</v>
      </c>
      <c r="K8" s="36">
        <f t="shared" ref="K4:K8" si="5">393/49</f>
        <v>8.0204081632653068</v>
      </c>
      <c r="L8" s="31">
        <v>186</v>
      </c>
      <c r="M8" s="10">
        <v>0.66730324074074077</v>
      </c>
      <c r="N8" s="6">
        <v>0.6678587962962963</v>
      </c>
      <c r="O8" s="23">
        <f t="shared" si="1"/>
        <v>5.5555555555553138E-4</v>
      </c>
      <c r="P8" s="10">
        <v>0.91392361111111109</v>
      </c>
      <c r="Q8" s="6">
        <v>0.91432870370370367</v>
      </c>
      <c r="R8" s="6">
        <f t="shared" si="2"/>
        <v>4.050925925925819E-4</v>
      </c>
      <c r="S8" s="36">
        <f>293/35</f>
        <v>8.3714285714285719</v>
      </c>
      <c r="T8" s="34">
        <f t="shared" si="4"/>
        <v>177</v>
      </c>
      <c r="U8" s="35">
        <v>2</v>
      </c>
      <c r="V8" s="35">
        <v>179</v>
      </c>
    </row>
    <row r="9" spans="1:22" ht="17.25" thickBot="1" x14ac:dyDescent="0.35">
      <c r="A9" s="14"/>
      <c r="B9" s="14"/>
      <c r="C9" s="14"/>
      <c r="D9" s="14"/>
      <c r="E9" s="20" t="s">
        <v>27</v>
      </c>
      <c r="F9" s="21"/>
      <c r="G9" s="22"/>
      <c r="H9" s="11" t="s">
        <v>26</v>
      </c>
      <c r="I9" s="12"/>
      <c r="J9" s="12"/>
      <c r="K9" s="13"/>
      <c r="L9" s="25"/>
      <c r="M9" s="20" t="s">
        <v>29</v>
      </c>
      <c r="N9" s="21"/>
      <c r="O9" s="22"/>
      <c r="P9" s="11" t="s">
        <v>30</v>
      </c>
      <c r="Q9" s="12"/>
      <c r="R9" s="12"/>
      <c r="S9" s="13"/>
      <c r="T9" s="14"/>
      <c r="U9" s="14"/>
      <c r="V9" s="14"/>
    </row>
    <row r="11" spans="1:22" x14ac:dyDescent="0.3">
      <c r="H11" s="1"/>
      <c r="I11" s="1"/>
      <c r="J11" s="1"/>
      <c r="K11" s="1"/>
    </row>
  </sheetData>
  <mergeCells count="6">
    <mergeCell ref="P9:S9"/>
    <mergeCell ref="E1:L1"/>
    <mergeCell ref="M1:V1"/>
    <mergeCell ref="E9:G9"/>
    <mergeCell ref="H9:K9"/>
    <mergeCell ref="M9:O9"/>
  </mergeCells>
  <phoneticPr fontId="1" type="noConversion"/>
  <pageMargins left="0.7" right="0.7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model_perf_comparison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2021-04-15T07:12:52Z</cp:lastPrinted>
  <dcterms:created xsi:type="dcterms:W3CDTF">2021-04-15T06:39:15Z</dcterms:created>
  <dcterms:modified xsi:type="dcterms:W3CDTF">2021-04-15T13:27:48Z</dcterms:modified>
</cp:coreProperties>
</file>