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cretaria da Economia\"/>
    </mc:Choice>
  </mc:AlternateContent>
  <xr:revisionPtr revIDLastSave="0" documentId="13_ncr:1_{31064FB9-1022-4EEF-A232-C2FF27668EF2}" xr6:coauthVersionLast="47" xr6:coauthVersionMax="47" xr10:uidLastSave="{00000000-0000-0000-0000-000000000000}"/>
  <bookViews>
    <workbookView xWindow="-108" yWindow="-108" windowWidth="23256" windowHeight="12576" tabRatio="363" xr2:uid="{00000000-000D-0000-FFFF-FFFF00000000}"/>
  </bookViews>
  <sheets>
    <sheet name="Soluções de TI" sheetId="11" r:id="rId1"/>
    <sheet name="Níveis de Complexidade" sheetId="10" r:id="rId2"/>
    <sheet name="Resumo" sheetId="12" r:id="rId3"/>
  </sheets>
  <definedNames>
    <definedName name="_xlnm._FilterDatabase" localSheetId="0" hidden="1">'Soluções de TI'!#REF!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4" i="11" l="1"/>
  <c r="E174" i="11"/>
  <c r="G174" i="11"/>
  <c r="I174" i="11"/>
  <c r="K174" i="11"/>
  <c r="M174" i="11"/>
  <c r="O174" i="11"/>
  <c r="Q174" i="11"/>
  <c r="S174" i="11"/>
  <c r="U174" i="11"/>
  <c r="W174" i="11"/>
  <c r="Y174" i="11"/>
  <c r="C175" i="11"/>
  <c r="E175" i="11"/>
  <c r="G175" i="11"/>
  <c r="I175" i="11"/>
  <c r="K175" i="11"/>
  <c r="M175" i="11"/>
  <c r="O175" i="11"/>
  <c r="Q175" i="11"/>
  <c r="S175" i="11"/>
  <c r="U175" i="11"/>
  <c r="W175" i="11"/>
  <c r="Y175" i="11"/>
  <c r="C176" i="11"/>
  <c r="E176" i="11"/>
  <c r="G176" i="11"/>
  <c r="I176" i="11"/>
  <c r="K176" i="11"/>
  <c r="M176" i="11"/>
  <c r="O176" i="11"/>
  <c r="Q176" i="11"/>
  <c r="S176" i="11"/>
  <c r="U176" i="11"/>
  <c r="W176" i="11"/>
  <c r="Y176" i="11"/>
  <c r="Z175" i="11" l="1"/>
  <c r="AA175" i="11" s="1"/>
  <c r="Z176" i="11"/>
  <c r="AA176" i="11" s="1"/>
  <c r="Z174" i="11"/>
  <c r="AA174" i="11" s="1"/>
  <c r="Y17" i="11" l="1"/>
  <c r="W17" i="11"/>
  <c r="U17" i="11"/>
  <c r="S17" i="11"/>
  <c r="Q17" i="11"/>
  <c r="O17" i="11"/>
  <c r="M17" i="11"/>
  <c r="K17" i="11"/>
  <c r="I17" i="11"/>
  <c r="G17" i="11"/>
  <c r="E17" i="11"/>
  <c r="C17" i="11"/>
  <c r="Z17" i="11" l="1"/>
  <c r="AA17" i="11" s="1"/>
  <c r="Y38" i="11"/>
  <c r="W38" i="11"/>
  <c r="U38" i="11"/>
  <c r="S38" i="11"/>
  <c r="Q38" i="11"/>
  <c r="O38" i="11"/>
  <c r="M38" i="11"/>
  <c r="K38" i="11"/>
  <c r="I38" i="11"/>
  <c r="G38" i="11"/>
  <c r="E38" i="11"/>
  <c r="C38" i="11"/>
  <c r="Y39" i="11"/>
  <c r="W39" i="11"/>
  <c r="U39" i="11"/>
  <c r="S39" i="11"/>
  <c r="Q39" i="11"/>
  <c r="O39" i="11"/>
  <c r="M39" i="11"/>
  <c r="K39" i="11"/>
  <c r="I39" i="11"/>
  <c r="G39" i="11"/>
  <c r="E39" i="11"/>
  <c r="C39" i="11"/>
  <c r="Z39" i="11" l="1"/>
  <c r="AA39" i="11" s="1"/>
  <c r="Z38" i="11"/>
  <c r="AA38" i="11" s="1"/>
  <c r="Y79" i="11"/>
  <c r="W79" i="11"/>
  <c r="U79" i="11"/>
  <c r="S79" i="11"/>
  <c r="Q79" i="11"/>
  <c r="O79" i="11"/>
  <c r="M79" i="11"/>
  <c r="K79" i="11"/>
  <c r="I79" i="11"/>
  <c r="G79" i="11"/>
  <c r="E79" i="11"/>
  <c r="C79" i="11"/>
  <c r="Y78" i="11"/>
  <c r="W78" i="11"/>
  <c r="U78" i="11"/>
  <c r="S78" i="11"/>
  <c r="Q78" i="11"/>
  <c r="O78" i="11"/>
  <c r="M78" i="11"/>
  <c r="K78" i="11"/>
  <c r="I78" i="11"/>
  <c r="G78" i="11"/>
  <c r="E78" i="11"/>
  <c r="C78" i="11"/>
  <c r="Y77" i="11"/>
  <c r="W77" i="11"/>
  <c r="U77" i="11"/>
  <c r="S77" i="11"/>
  <c r="Q77" i="11"/>
  <c r="O77" i="11"/>
  <c r="M77" i="11"/>
  <c r="K77" i="11"/>
  <c r="I77" i="11"/>
  <c r="G77" i="11"/>
  <c r="E77" i="11"/>
  <c r="C77" i="11"/>
  <c r="Y76" i="11"/>
  <c r="W76" i="11"/>
  <c r="U76" i="11"/>
  <c r="S76" i="11"/>
  <c r="Q76" i="11"/>
  <c r="O76" i="11"/>
  <c r="M76" i="11"/>
  <c r="K76" i="11"/>
  <c r="I76" i="11"/>
  <c r="G76" i="11"/>
  <c r="E76" i="11"/>
  <c r="C76" i="11"/>
  <c r="Z78" i="11" l="1"/>
  <c r="AA78" i="11" s="1"/>
  <c r="Z79" i="11"/>
  <c r="AA79" i="11" s="1"/>
  <c r="Z77" i="11"/>
  <c r="AA77" i="11" s="1"/>
  <c r="Z76" i="11"/>
  <c r="AA76" i="11" s="1"/>
  <c r="Y160" i="11" l="1"/>
  <c r="W160" i="11"/>
  <c r="U160" i="11"/>
  <c r="S160" i="11"/>
  <c r="Q160" i="11"/>
  <c r="O160" i="11"/>
  <c r="M160" i="11"/>
  <c r="K160" i="11"/>
  <c r="I160" i="11"/>
  <c r="G160" i="11"/>
  <c r="E160" i="11"/>
  <c r="C160" i="11"/>
  <c r="Y161" i="11"/>
  <c r="W161" i="11"/>
  <c r="U161" i="11"/>
  <c r="S161" i="11"/>
  <c r="Q161" i="11"/>
  <c r="O161" i="11"/>
  <c r="M161" i="11"/>
  <c r="K161" i="11"/>
  <c r="I161" i="11"/>
  <c r="G161" i="11"/>
  <c r="E161" i="11"/>
  <c r="C161" i="11"/>
  <c r="Z160" i="11" l="1"/>
  <c r="AA160" i="11" s="1"/>
  <c r="Z161" i="11"/>
  <c r="AA161" i="11" s="1"/>
  <c r="Y136" i="11"/>
  <c r="W136" i="11"/>
  <c r="U136" i="11"/>
  <c r="S136" i="11"/>
  <c r="Q136" i="11"/>
  <c r="O136" i="11"/>
  <c r="M136" i="11"/>
  <c r="K136" i="11"/>
  <c r="I136" i="11"/>
  <c r="G136" i="11"/>
  <c r="E136" i="11"/>
  <c r="C136" i="11"/>
  <c r="Z136" i="11" l="1"/>
  <c r="AA136" i="11" s="1"/>
  <c r="Y115" i="11"/>
  <c r="W115" i="11"/>
  <c r="U115" i="11"/>
  <c r="S115" i="11"/>
  <c r="Q115" i="11"/>
  <c r="O115" i="11"/>
  <c r="M115" i="11"/>
  <c r="K115" i="11"/>
  <c r="I115" i="11"/>
  <c r="G115" i="11"/>
  <c r="E115" i="11"/>
  <c r="C115" i="11"/>
  <c r="Y109" i="11"/>
  <c r="W109" i="11"/>
  <c r="U109" i="11"/>
  <c r="S109" i="11"/>
  <c r="Q109" i="11"/>
  <c r="O109" i="11"/>
  <c r="M109" i="11"/>
  <c r="K109" i="11"/>
  <c r="I109" i="11"/>
  <c r="G109" i="11"/>
  <c r="E109" i="11"/>
  <c r="C109" i="11"/>
  <c r="Y114" i="11"/>
  <c r="W114" i="11"/>
  <c r="U114" i="11"/>
  <c r="S114" i="11"/>
  <c r="Q114" i="11"/>
  <c r="O114" i="11"/>
  <c r="M114" i="11"/>
  <c r="K114" i="11"/>
  <c r="I114" i="11"/>
  <c r="G114" i="11"/>
  <c r="E114" i="11"/>
  <c r="C114" i="11"/>
  <c r="Z115" i="11" l="1"/>
  <c r="AA115" i="11" s="1"/>
  <c r="Z114" i="11"/>
  <c r="AA114" i="11" s="1"/>
  <c r="Z109" i="11"/>
  <c r="AA109" i="11" s="1"/>
  <c r="Y181" i="11" l="1"/>
  <c r="W181" i="11"/>
  <c r="U181" i="11"/>
  <c r="S181" i="11"/>
  <c r="Q181" i="11"/>
  <c r="O181" i="11"/>
  <c r="M181" i="11"/>
  <c r="K181" i="11"/>
  <c r="I181" i="11"/>
  <c r="G181" i="11"/>
  <c r="E181" i="11"/>
  <c r="C181" i="11"/>
  <c r="Y182" i="11"/>
  <c r="W182" i="11"/>
  <c r="U182" i="11"/>
  <c r="S182" i="11"/>
  <c r="Q182" i="11"/>
  <c r="O182" i="11"/>
  <c r="M182" i="11"/>
  <c r="K182" i="11"/>
  <c r="I182" i="11"/>
  <c r="G182" i="11"/>
  <c r="E182" i="11"/>
  <c r="C182" i="11"/>
  <c r="Z181" i="11" l="1"/>
  <c r="AA181" i="11" s="1"/>
  <c r="Z182" i="11"/>
  <c r="AA182" i="11" s="1"/>
  <c r="Y58" i="11"/>
  <c r="W58" i="11"/>
  <c r="U58" i="11"/>
  <c r="S58" i="11"/>
  <c r="Q58" i="11"/>
  <c r="O58" i="11"/>
  <c r="M58" i="11"/>
  <c r="K58" i="11"/>
  <c r="I58" i="11"/>
  <c r="G58" i="11"/>
  <c r="E58" i="11"/>
  <c r="C58" i="11"/>
  <c r="Z58" i="11" l="1"/>
  <c r="AA58" i="11" s="1"/>
  <c r="Y19" i="11"/>
  <c r="W19" i="11"/>
  <c r="U19" i="11"/>
  <c r="S19" i="11"/>
  <c r="Q19" i="11"/>
  <c r="O19" i="11"/>
  <c r="M19" i="11"/>
  <c r="K19" i="11"/>
  <c r="I19" i="11"/>
  <c r="G19" i="11"/>
  <c r="E19" i="11"/>
  <c r="C19" i="11"/>
  <c r="Z19" i="11" l="1"/>
  <c r="AA19" i="11" s="1"/>
  <c r="Y57" i="11"/>
  <c r="W57" i="11"/>
  <c r="U57" i="11"/>
  <c r="S57" i="11"/>
  <c r="Q57" i="11"/>
  <c r="O57" i="11"/>
  <c r="M57" i="11"/>
  <c r="K57" i="11"/>
  <c r="I57" i="11"/>
  <c r="G57" i="11"/>
  <c r="E57" i="11"/>
  <c r="C57" i="11"/>
  <c r="Z57" i="11" l="1"/>
  <c r="AA57" i="11" s="1"/>
  <c r="Y59" i="11"/>
  <c r="W59" i="11"/>
  <c r="U59" i="11"/>
  <c r="S59" i="11"/>
  <c r="Q59" i="11"/>
  <c r="O59" i="11"/>
  <c r="M59" i="11"/>
  <c r="K59" i="11"/>
  <c r="I59" i="11"/>
  <c r="G59" i="11"/>
  <c r="E59" i="11"/>
  <c r="C59" i="11"/>
  <c r="Y75" i="11"/>
  <c r="W75" i="11"/>
  <c r="U75" i="11"/>
  <c r="S75" i="11"/>
  <c r="Q75" i="11"/>
  <c r="O75" i="11"/>
  <c r="M75" i="11"/>
  <c r="K75" i="11"/>
  <c r="I75" i="11"/>
  <c r="G75" i="11"/>
  <c r="E75" i="11"/>
  <c r="C75" i="11"/>
  <c r="Y81" i="11"/>
  <c r="W81" i="11"/>
  <c r="U81" i="11"/>
  <c r="S81" i="11"/>
  <c r="Q81" i="11"/>
  <c r="O81" i="11"/>
  <c r="M81" i="11"/>
  <c r="K81" i="11"/>
  <c r="I81" i="11"/>
  <c r="G81" i="11"/>
  <c r="E81" i="11"/>
  <c r="C81" i="11"/>
  <c r="Z59" i="11" l="1"/>
  <c r="AA59" i="11" s="1"/>
  <c r="Z75" i="11"/>
  <c r="AA75" i="11" s="1"/>
  <c r="Z81" i="11"/>
  <c r="AA81" i="11" s="1"/>
  <c r="Y5" i="11" l="1"/>
  <c r="W5" i="11"/>
  <c r="U5" i="11"/>
  <c r="S5" i="11"/>
  <c r="Q5" i="11"/>
  <c r="O5" i="11"/>
  <c r="M5" i="11"/>
  <c r="K5" i="11"/>
  <c r="I5" i="11"/>
  <c r="G5" i="11"/>
  <c r="E5" i="11"/>
  <c r="C5" i="11"/>
  <c r="Y8" i="11"/>
  <c r="W8" i="11"/>
  <c r="U8" i="11"/>
  <c r="S8" i="11"/>
  <c r="Q8" i="11"/>
  <c r="O8" i="11"/>
  <c r="M8" i="11"/>
  <c r="K8" i="11"/>
  <c r="I8" i="11"/>
  <c r="G8" i="11"/>
  <c r="E8" i="11"/>
  <c r="C8" i="11"/>
  <c r="Y73" i="11"/>
  <c r="W73" i="11"/>
  <c r="U73" i="11"/>
  <c r="S73" i="11"/>
  <c r="Q73" i="11"/>
  <c r="O73" i="11"/>
  <c r="M73" i="11"/>
  <c r="K73" i="11"/>
  <c r="I73" i="11"/>
  <c r="G73" i="11"/>
  <c r="E73" i="11"/>
  <c r="C73" i="11"/>
  <c r="Y37" i="11"/>
  <c r="W37" i="11"/>
  <c r="U37" i="11"/>
  <c r="S37" i="11"/>
  <c r="Q37" i="11"/>
  <c r="O37" i="11"/>
  <c r="M37" i="11"/>
  <c r="K37" i="11"/>
  <c r="I37" i="11"/>
  <c r="G37" i="11"/>
  <c r="E37" i="11"/>
  <c r="C37" i="11"/>
  <c r="Y141" i="11"/>
  <c r="W141" i="11"/>
  <c r="U141" i="11"/>
  <c r="S141" i="11"/>
  <c r="Q141" i="11"/>
  <c r="O141" i="11"/>
  <c r="M141" i="11"/>
  <c r="K141" i="11"/>
  <c r="I141" i="11"/>
  <c r="G141" i="11"/>
  <c r="E141" i="11"/>
  <c r="C141" i="11"/>
  <c r="Z5" i="11" l="1"/>
  <c r="AA5" i="11" s="1"/>
  <c r="Z8" i="11"/>
  <c r="AA8" i="11" s="1"/>
  <c r="Z37" i="11"/>
  <c r="AA37" i="11" s="1"/>
  <c r="Z73" i="11"/>
  <c r="AA73" i="11" s="1"/>
  <c r="Z141" i="11"/>
  <c r="AA141" i="11" s="1"/>
  <c r="Y35" i="11"/>
  <c r="W35" i="11"/>
  <c r="U35" i="11"/>
  <c r="S35" i="11"/>
  <c r="Q35" i="11"/>
  <c r="O35" i="11"/>
  <c r="M35" i="11"/>
  <c r="K35" i="11"/>
  <c r="I35" i="11"/>
  <c r="G35" i="11"/>
  <c r="E35" i="11"/>
  <c r="C35" i="11"/>
  <c r="Z35" i="11" l="1"/>
  <c r="AA35" i="11" s="1"/>
  <c r="Y193" i="11"/>
  <c r="W193" i="11"/>
  <c r="U193" i="11"/>
  <c r="S193" i="11"/>
  <c r="Q193" i="11"/>
  <c r="O193" i="11"/>
  <c r="M193" i="11"/>
  <c r="K193" i="11"/>
  <c r="I193" i="11"/>
  <c r="G193" i="11"/>
  <c r="E193" i="11"/>
  <c r="C193" i="11"/>
  <c r="Z193" i="11" l="1"/>
  <c r="AA193" i="11" s="1"/>
  <c r="Y80" i="11"/>
  <c r="W80" i="11"/>
  <c r="U80" i="11"/>
  <c r="S80" i="11"/>
  <c r="Q80" i="11"/>
  <c r="O80" i="11"/>
  <c r="M80" i="11"/>
  <c r="K80" i="11"/>
  <c r="I80" i="11"/>
  <c r="G80" i="11"/>
  <c r="E80" i="11"/>
  <c r="C80" i="11"/>
  <c r="Z80" i="11" l="1"/>
  <c r="AA80" i="11" s="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10" i="11"/>
  <c r="Y111" i="11"/>
  <c r="Y112" i="11"/>
  <c r="Y113" i="11"/>
  <c r="Y116" i="11"/>
  <c r="Y117" i="11"/>
  <c r="Y118" i="11"/>
  <c r="Y119" i="11"/>
  <c r="Y120" i="11"/>
  <c r="Y121" i="11"/>
  <c r="Y122" i="11"/>
  <c r="Y123" i="11"/>
  <c r="Y124" i="11"/>
  <c r="Y125" i="11"/>
  <c r="Y126" i="11"/>
  <c r="Y127" i="11"/>
  <c r="Y128" i="11"/>
  <c r="Y129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10" i="11"/>
  <c r="W111" i="11"/>
  <c r="W112" i="11"/>
  <c r="W113" i="11"/>
  <c r="W116" i="11"/>
  <c r="W117" i="11"/>
  <c r="W118" i="11"/>
  <c r="W119" i="11"/>
  <c r="W120" i="11"/>
  <c r="W121" i="11"/>
  <c r="W122" i="11"/>
  <c r="W123" i="11"/>
  <c r="W124" i="11"/>
  <c r="W125" i="11"/>
  <c r="W126" i="11"/>
  <c r="W127" i="11"/>
  <c r="W128" i="11"/>
  <c r="W129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10" i="11"/>
  <c r="U111" i="11"/>
  <c r="U112" i="11"/>
  <c r="U113" i="11"/>
  <c r="U116" i="11"/>
  <c r="U117" i="11"/>
  <c r="U118" i="11"/>
  <c r="U119" i="11"/>
  <c r="U120" i="11"/>
  <c r="U121" i="11"/>
  <c r="U122" i="11"/>
  <c r="U123" i="11"/>
  <c r="U124" i="11"/>
  <c r="U125" i="11"/>
  <c r="U126" i="11"/>
  <c r="U127" i="11"/>
  <c r="U128" i="11"/>
  <c r="U129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10" i="11"/>
  <c r="S111" i="11"/>
  <c r="S112" i="11"/>
  <c r="S113" i="11"/>
  <c r="S116" i="11"/>
  <c r="S117" i="11"/>
  <c r="S118" i="11"/>
  <c r="S119" i="11"/>
  <c r="S120" i="11"/>
  <c r="S121" i="11"/>
  <c r="S122" i="11"/>
  <c r="S123" i="11"/>
  <c r="S124" i="11"/>
  <c r="S125" i="11"/>
  <c r="S126" i="11"/>
  <c r="S127" i="11"/>
  <c r="S128" i="11"/>
  <c r="S129" i="11"/>
  <c r="Q4" i="11"/>
  <c r="Q7" i="11"/>
  <c r="Q6" i="11"/>
  <c r="Q9" i="11"/>
  <c r="Q15" i="11"/>
  <c r="Q14" i="11"/>
  <c r="Q10" i="11"/>
  <c r="Q11" i="11"/>
  <c r="Q12" i="11"/>
  <c r="Q13" i="11"/>
  <c r="Q16" i="11"/>
  <c r="Q20" i="11"/>
  <c r="Q18" i="11"/>
  <c r="Q23" i="11"/>
  <c r="Q21" i="11"/>
  <c r="Q22" i="11"/>
  <c r="Q24" i="11"/>
  <c r="Q26" i="11"/>
  <c r="Q25" i="11"/>
  <c r="Q30" i="11"/>
  <c r="Q29" i="11"/>
  <c r="Q28" i="11"/>
  <c r="Q27" i="11"/>
  <c r="Q34" i="11"/>
  <c r="Q32" i="11"/>
  <c r="Q33" i="11"/>
  <c r="Q31" i="11"/>
  <c r="Q36" i="11"/>
  <c r="Q41" i="11"/>
  <c r="Q40" i="11"/>
  <c r="Q43" i="11"/>
  <c r="Q42" i="11"/>
  <c r="Q45" i="11"/>
  <c r="Q44" i="11"/>
  <c r="Q48" i="11"/>
  <c r="Q47" i="11"/>
  <c r="Q46" i="11"/>
  <c r="Q50" i="11"/>
  <c r="Q49" i="11"/>
  <c r="Q62" i="11"/>
  <c r="Q61" i="11"/>
  <c r="Q55" i="11"/>
  <c r="Q51" i="11"/>
  <c r="Q60" i="11"/>
  <c r="Q52" i="11"/>
  <c r="Q53" i="11"/>
  <c r="Q56" i="11"/>
  <c r="Q54" i="11"/>
  <c r="Q66" i="11"/>
  <c r="Q63" i="11"/>
  <c r="Q65" i="11"/>
  <c r="Q64" i="11"/>
  <c r="Q69" i="11"/>
  <c r="Q67" i="11"/>
  <c r="Q68" i="11"/>
  <c r="Q70" i="11"/>
  <c r="Q74" i="11"/>
  <c r="Q71" i="11"/>
  <c r="Q72" i="11"/>
  <c r="Q85" i="11"/>
  <c r="Q82" i="11"/>
  <c r="Q84" i="11"/>
  <c r="Q83" i="11"/>
  <c r="Q132" i="11"/>
  <c r="Q133" i="11"/>
  <c r="Q138" i="11"/>
  <c r="Q137" i="11"/>
  <c r="Q135" i="11"/>
  <c r="Q134" i="11"/>
  <c r="Q130" i="11"/>
  <c r="Q131" i="11"/>
  <c r="Q140" i="11"/>
  <c r="Q139" i="11"/>
  <c r="Q147" i="11"/>
  <c r="Q153" i="11"/>
  <c r="Q152" i="11"/>
  <c r="Q150" i="11"/>
  <c r="Q149" i="11"/>
  <c r="Q148" i="11"/>
  <c r="Q151" i="11"/>
  <c r="Q144" i="11"/>
  <c r="Q146" i="11"/>
  <c r="Q143" i="11"/>
  <c r="Q145" i="11"/>
  <c r="Q142" i="11"/>
  <c r="Q154" i="11"/>
  <c r="Q155" i="11"/>
  <c r="Q158" i="11"/>
  <c r="Q157" i="11"/>
  <c r="Q156" i="11"/>
  <c r="Q159" i="11"/>
  <c r="Q163" i="11"/>
  <c r="Q162" i="11"/>
  <c r="Q164" i="11"/>
  <c r="Q165" i="11"/>
  <c r="Q166" i="11"/>
  <c r="Q167" i="11"/>
  <c r="Q168" i="11"/>
  <c r="Q173" i="11"/>
  <c r="Q169" i="11"/>
  <c r="Q172" i="11"/>
  <c r="Q171" i="11"/>
  <c r="Q170" i="11"/>
  <c r="Q178" i="11"/>
  <c r="Q177" i="11"/>
  <c r="Q179" i="11"/>
  <c r="Q180" i="11"/>
  <c r="Q183" i="11"/>
  <c r="Q185" i="11"/>
  <c r="Q184" i="11"/>
  <c r="Q188" i="11"/>
  <c r="Q186" i="11"/>
  <c r="Q187" i="11"/>
  <c r="Q192" i="11"/>
  <c r="Q189" i="11"/>
  <c r="Q191" i="11"/>
  <c r="Q190" i="11"/>
  <c r="Q194" i="11"/>
  <c r="Q196" i="11"/>
  <c r="Q195" i="11"/>
  <c r="Q197" i="11"/>
  <c r="Q198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10" i="11"/>
  <c r="Q111" i="11"/>
  <c r="Q112" i="11"/>
  <c r="Q113" i="11"/>
  <c r="Q116" i="11"/>
  <c r="Q117" i="11"/>
  <c r="Q118" i="11"/>
  <c r="Q119" i="11"/>
  <c r="Q120" i="11"/>
  <c r="Q121" i="11"/>
  <c r="Q122" i="11"/>
  <c r="Q123" i="11"/>
  <c r="Q124" i="11"/>
  <c r="Q125" i="11"/>
  <c r="Q126" i="11"/>
  <c r="Q127" i="11"/>
  <c r="Q128" i="11"/>
  <c r="Q129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10" i="11"/>
  <c r="O111" i="11"/>
  <c r="O112" i="11"/>
  <c r="O113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10" i="11"/>
  <c r="M111" i="11"/>
  <c r="M112" i="11"/>
  <c r="M113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10" i="11"/>
  <c r="K111" i="11"/>
  <c r="K112" i="11"/>
  <c r="K113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10" i="11"/>
  <c r="I111" i="11"/>
  <c r="I112" i="11"/>
  <c r="I113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10" i="11"/>
  <c r="G111" i="11"/>
  <c r="G112" i="11"/>
  <c r="G113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10" i="11"/>
  <c r="E111" i="11"/>
  <c r="E112" i="11"/>
  <c r="E113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10" i="11"/>
  <c r="C111" i="11"/>
  <c r="C112" i="11"/>
  <c r="C113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86" i="11"/>
  <c r="Z128" i="11" l="1"/>
  <c r="AA128" i="11" s="1"/>
  <c r="Z107" i="11"/>
  <c r="AA107" i="11" s="1"/>
  <c r="Z118" i="11"/>
  <c r="AA118" i="11" s="1"/>
  <c r="Z112" i="11"/>
  <c r="AA112" i="11" s="1"/>
  <c r="Z99" i="11"/>
  <c r="AA99" i="11" s="1"/>
  <c r="Z95" i="11"/>
  <c r="AA95" i="11" s="1"/>
  <c r="Z125" i="11"/>
  <c r="AA125" i="11" s="1"/>
  <c r="Z96" i="11"/>
  <c r="AA96" i="11" s="1"/>
  <c r="Z89" i="11"/>
  <c r="AA89" i="11" s="1"/>
  <c r="Z86" i="11"/>
  <c r="AA86" i="11" s="1"/>
  <c r="Z105" i="11"/>
  <c r="AA105" i="11" s="1"/>
  <c r="Z116" i="11"/>
  <c r="AA116" i="11" s="1"/>
  <c r="Z104" i="11"/>
  <c r="AA104" i="11" s="1"/>
  <c r="Z87" i="11"/>
  <c r="AA87" i="11" s="1"/>
  <c r="Z129" i="11"/>
  <c r="AA129" i="11" s="1"/>
  <c r="Z119" i="11"/>
  <c r="AA119" i="11" s="1"/>
  <c r="Z113" i="11"/>
  <c r="AA113" i="11" s="1"/>
  <c r="Z100" i="11"/>
  <c r="AA100" i="11" s="1"/>
  <c r="Z92" i="11"/>
  <c r="AA92" i="11" s="1"/>
  <c r="Z103" i="11"/>
  <c r="AA103" i="11" s="1"/>
  <c r="Z122" i="11"/>
  <c r="AA122" i="11" s="1"/>
  <c r="Z108" i="11"/>
  <c r="AA108" i="11" s="1"/>
  <c r="Z126" i="11"/>
  <c r="AA126" i="11" s="1"/>
  <c r="Z120" i="11"/>
  <c r="AA120" i="11" s="1"/>
  <c r="Z110" i="11"/>
  <c r="AA110" i="11" s="1"/>
  <c r="Z101" i="11"/>
  <c r="AA101" i="11" s="1"/>
  <c r="Z93" i="11"/>
  <c r="AA93" i="11" s="1"/>
  <c r="Z123" i="11"/>
  <c r="AA123" i="11" s="1"/>
  <c r="Z97" i="11"/>
  <c r="AA97" i="11" s="1"/>
  <c r="Z90" i="11"/>
  <c r="AA90" i="11" s="1"/>
  <c r="Z127" i="11"/>
  <c r="AA127" i="11" s="1"/>
  <c r="Z124" i="11"/>
  <c r="AA124" i="11" s="1"/>
  <c r="Z121" i="11"/>
  <c r="AA121" i="11" s="1"/>
  <c r="Z117" i="11"/>
  <c r="AA117" i="11" s="1"/>
  <c r="Z111" i="11"/>
  <c r="AA111" i="11" s="1"/>
  <c r="Z106" i="11"/>
  <c r="AA106" i="11" s="1"/>
  <c r="Z102" i="11"/>
  <c r="AA102" i="11" s="1"/>
  <c r="Z98" i="11"/>
  <c r="AA98" i="11" s="1"/>
  <c r="Z94" i="11"/>
  <c r="AA94" i="11" s="1"/>
  <c r="Z91" i="11"/>
  <c r="AA91" i="11" s="1"/>
  <c r="Z88" i="11"/>
  <c r="AA88" i="11" s="1"/>
  <c r="Y83" i="11" l="1"/>
  <c r="W83" i="11"/>
  <c r="U83" i="11"/>
  <c r="S83" i="11"/>
  <c r="O83" i="11"/>
  <c r="M83" i="11"/>
  <c r="K83" i="11"/>
  <c r="I83" i="11"/>
  <c r="G83" i="11"/>
  <c r="E83" i="11"/>
  <c r="C83" i="11"/>
  <c r="Z83" i="11" l="1"/>
  <c r="AA83" i="11" s="1"/>
  <c r="S145" i="11" l="1"/>
  <c r="S144" i="11"/>
  <c r="S148" i="11"/>
  <c r="S151" i="11"/>
  <c r="S149" i="11"/>
  <c r="Y142" i="11"/>
  <c r="W142" i="11"/>
  <c r="U142" i="11"/>
  <c r="S142" i="11"/>
  <c r="O142" i="11"/>
  <c r="M142" i="11"/>
  <c r="K142" i="11"/>
  <c r="I142" i="11"/>
  <c r="G142" i="11"/>
  <c r="E142" i="11"/>
  <c r="C142" i="11"/>
  <c r="C151" i="11"/>
  <c r="E151" i="11"/>
  <c r="G151" i="11"/>
  <c r="I151" i="11"/>
  <c r="K151" i="11"/>
  <c r="M151" i="11"/>
  <c r="O151" i="11"/>
  <c r="U151" i="11"/>
  <c r="W151" i="11"/>
  <c r="Y151" i="11"/>
  <c r="C144" i="11"/>
  <c r="E144" i="11"/>
  <c r="G144" i="11"/>
  <c r="I144" i="11"/>
  <c r="K144" i="11"/>
  <c r="M144" i="11"/>
  <c r="O144" i="11"/>
  <c r="U144" i="11"/>
  <c r="W144" i="11"/>
  <c r="Y144" i="11"/>
  <c r="C146" i="11"/>
  <c r="E146" i="11"/>
  <c r="G146" i="11"/>
  <c r="I146" i="11"/>
  <c r="K146" i="11"/>
  <c r="M146" i="11"/>
  <c r="O146" i="11"/>
  <c r="S146" i="11"/>
  <c r="U146" i="11"/>
  <c r="W146" i="11"/>
  <c r="Y146" i="11"/>
  <c r="C143" i="11"/>
  <c r="E143" i="11"/>
  <c r="G143" i="11"/>
  <c r="I143" i="11"/>
  <c r="K143" i="11"/>
  <c r="M143" i="11"/>
  <c r="O143" i="11"/>
  <c r="S143" i="11"/>
  <c r="U143" i="11"/>
  <c r="W143" i="11"/>
  <c r="Y143" i="11"/>
  <c r="C145" i="11"/>
  <c r="E145" i="11"/>
  <c r="G145" i="11"/>
  <c r="I145" i="11"/>
  <c r="K145" i="11"/>
  <c r="M145" i="11"/>
  <c r="O145" i="11"/>
  <c r="U145" i="11"/>
  <c r="W145" i="11"/>
  <c r="Y145" i="11"/>
  <c r="Z142" i="11" l="1"/>
  <c r="AA142" i="11" s="1"/>
  <c r="Z145" i="11"/>
  <c r="AA145" i="11" s="1"/>
  <c r="Z143" i="11"/>
  <c r="AA143" i="11" s="1"/>
  <c r="Z151" i="11"/>
  <c r="AA151" i="11" s="1"/>
  <c r="Z144" i="11"/>
  <c r="AA144" i="11" s="1"/>
  <c r="Z146" i="11"/>
  <c r="AA146" i="11" s="1"/>
  <c r="Y185" i="11"/>
  <c r="W185" i="11"/>
  <c r="U185" i="11"/>
  <c r="S185" i="11"/>
  <c r="O185" i="11"/>
  <c r="M185" i="11"/>
  <c r="K185" i="11"/>
  <c r="I185" i="11"/>
  <c r="G185" i="11"/>
  <c r="E185" i="11"/>
  <c r="C185" i="11"/>
  <c r="Y177" i="11"/>
  <c r="W177" i="11"/>
  <c r="U177" i="11"/>
  <c r="S177" i="11"/>
  <c r="O177" i="11"/>
  <c r="M177" i="11"/>
  <c r="K177" i="11"/>
  <c r="I177" i="11"/>
  <c r="G177" i="11"/>
  <c r="E177" i="11"/>
  <c r="C177" i="11"/>
  <c r="Y178" i="11"/>
  <c r="W178" i="11"/>
  <c r="U178" i="11"/>
  <c r="S178" i="11"/>
  <c r="O178" i="11"/>
  <c r="M178" i="11"/>
  <c r="K178" i="11"/>
  <c r="I178" i="11"/>
  <c r="G178" i="11"/>
  <c r="E178" i="11"/>
  <c r="C178" i="11"/>
  <c r="Y171" i="11"/>
  <c r="W171" i="11"/>
  <c r="U171" i="11"/>
  <c r="S171" i="11"/>
  <c r="O171" i="11"/>
  <c r="M171" i="11"/>
  <c r="K171" i="11"/>
  <c r="I171" i="11"/>
  <c r="G171" i="11"/>
  <c r="E171" i="11"/>
  <c r="C171" i="11"/>
  <c r="Y172" i="11"/>
  <c r="W172" i="11"/>
  <c r="U172" i="11"/>
  <c r="S172" i="11"/>
  <c r="O172" i="11"/>
  <c r="M172" i="11"/>
  <c r="K172" i="11"/>
  <c r="I172" i="11"/>
  <c r="G172" i="11"/>
  <c r="E172" i="11"/>
  <c r="C172" i="11"/>
  <c r="Y169" i="11"/>
  <c r="W169" i="11"/>
  <c r="U169" i="11"/>
  <c r="S169" i="11"/>
  <c r="O169" i="11"/>
  <c r="M169" i="11"/>
  <c r="K169" i="11"/>
  <c r="I169" i="11"/>
  <c r="G169" i="11"/>
  <c r="E169" i="11"/>
  <c r="C169" i="11"/>
  <c r="Y173" i="11"/>
  <c r="W173" i="11"/>
  <c r="U173" i="11"/>
  <c r="S173" i="11"/>
  <c r="O173" i="11"/>
  <c r="M173" i="11"/>
  <c r="K173" i="11"/>
  <c r="I173" i="11"/>
  <c r="G173" i="11"/>
  <c r="E173" i="11"/>
  <c r="C173" i="11"/>
  <c r="Y168" i="11"/>
  <c r="W168" i="11"/>
  <c r="U168" i="11"/>
  <c r="S168" i="11"/>
  <c r="O168" i="11"/>
  <c r="M168" i="11"/>
  <c r="K168" i="11"/>
  <c r="I168" i="11"/>
  <c r="G168" i="11"/>
  <c r="E168" i="11"/>
  <c r="C168" i="11"/>
  <c r="Y167" i="11"/>
  <c r="W167" i="11"/>
  <c r="U167" i="11"/>
  <c r="S167" i="11"/>
  <c r="O167" i="11"/>
  <c r="M167" i="11"/>
  <c r="K167" i="11"/>
  <c r="I167" i="11"/>
  <c r="G167" i="11"/>
  <c r="E167" i="11"/>
  <c r="C167" i="11"/>
  <c r="Y166" i="11"/>
  <c r="W166" i="11"/>
  <c r="U166" i="11"/>
  <c r="S166" i="11"/>
  <c r="O166" i="11"/>
  <c r="M166" i="11"/>
  <c r="K166" i="11"/>
  <c r="I166" i="11"/>
  <c r="G166" i="11"/>
  <c r="E166" i="11"/>
  <c r="C166" i="11"/>
  <c r="Y154" i="11"/>
  <c r="W154" i="11"/>
  <c r="U154" i="11"/>
  <c r="S154" i="11"/>
  <c r="O154" i="11"/>
  <c r="M154" i="11"/>
  <c r="K154" i="11"/>
  <c r="I154" i="11"/>
  <c r="G154" i="11"/>
  <c r="E154" i="11"/>
  <c r="C154" i="11"/>
  <c r="Y148" i="11"/>
  <c r="W148" i="11"/>
  <c r="U148" i="11"/>
  <c r="O148" i="11"/>
  <c r="M148" i="11"/>
  <c r="K148" i="11"/>
  <c r="I148" i="11"/>
  <c r="G148" i="11"/>
  <c r="E148" i="11"/>
  <c r="C148" i="11"/>
  <c r="Y149" i="11"/>
  <c r="W149" i="11"/>
  <c r="U149" i="11"/>
  <c r="O149" i="11"/>
  <c r="M149" i="11"/>
  <c r="K149" i="11"/>
  <c r="I149" i="11"/>
  <c r="G149" i="11"/>
  <c r="E149" i="11"/>
  <c r="C149" i="11"/>
  <c r="Y150" i="11"/>
  <c r="W150" i="11"/>
  <c r="U150" i="11"/>
  <c r="S150" i="11"/>
  <c r="O150" i="11"/>
  <c r="M150" i="11"/>
  <c r="K150" i="11"/>
  <c r="I150" i="11"/>
  <c r="G150" i="11"/>
  <c r="E150" i="11"/>
  <c r="C150" i="11"/>
  <c r="Y152" i="11"/>
  <c r="W152" i="11"/>
  <c r="U152" i="11"/>
  <c r="S152" i="11"/>
  <c r="O152" i="11"/>
  <c r="M152" i="11"/>
  <c r="K152" i="11"/>
  <c r="I152" i="11"/>
  <c r="G152" i="11"/>
  <c r="E152" i="11"/>
  <c r="C152" i="11"/>
  <c r="Y153" i="11"/>
  <c r="W153" i="11"/>
  <c r="U153" i="11"/>
  <c r="S153" i="11"/>
  <c r="O153" i="11"/>
  <c r="M153" i="11"/>
  <c r="K153" i="11"/>
  <c r="I153" i="11"/>
  <c r="G153" i="11"/>
  <c r="E153" i="11"/>
  <c r="C153" i="11"/>
  <c r="Y134" i="11"/>
  <c r="W134" i="11"/>
  <c r="U134" i="11"/>
  <c r="S134" i="11"/>
  <c r="O134" i="11"/>
  <c r="M134" i="11"/>
  <c r="K134" i="11"/>
  <c r="I134" i="11"/>
  <c r="G134" i="11"/>
  <c r="E134" i="11"/>
  <c r="C134" i="11"/>
  <c r="Y140" i="11"/>
  <c r="W140" i="11"/>
  <c r="U140" i="11"/>
  <c r="S140" i="11"/>
  <c r="O140" i="11"/>
  <c r="M140" i="11"/>
  <c r="K140" i="11"/>
  <c r="I140" i="11"/>
  <c r="G140" i="11"/>
  <c r="E140" i="11"/>
  <c r="C140" i="11"/>
  <c r="Y131" i="11"/>
  <c r="W131" i="11"/>
  <c r="U131" i="11"/>
  <c r="S131" i="11"/>
  <c r="O131" i="11"/>
  <c r="M131" i="11"/>
  <c r="K131" i="11"/>
  <c r="I131" i="11"/>
  <c r="G131" i="11"/>
  <c r="E131" i="11"/>
  <c r="C131" i="11"/>
  <c r="Y130" i="11"/>
  <c r="W130" i="11"/>
  <c r="U130" i="11"/>
  <c r="S130" i="11"/>
  <c r="O130" i="11"/>
  <c r="M130" i="11"/>
  <c r="K130" i="11"/>
  <c r="I130" i="11"/>
  <c r="G130" i="11"/>
  <c r="E130" i="11"/>
  <c r="C130" i="11"/>
  <c r="Y135" i="11"/>
  <c r="W135" i="11"/>
  <c r="U135" i="11"/>
  <c r="S135" i="11"/>
  <c r="O135" i="11"/>
  <c r="M135" i="11"/>
  <c r="K135" i="11"/>
  <c r="I135" i="11"/>
  <c r="G135" i="11"/>
  <c r="E135" i="11"/>
  <c r="C135" i="11"/>
  <c r="Y137" i="11"/>
  <c r="W137" i="11"/>
  <c r="U137" i="11"/>
  <c r="S137" i="11"/>
  <c r="O137" i="11"/>
  <c r="M137" i="11"/>
  <c r="K137" i="11"/>
  <c r="I137" i="11"/>
  <c r="G137" i="11"/>
  <c r="E137" i="11"/>
  <c r="C137" i="11"/>
  <c r="Y138" i="11"/>
  <c r="W138" i="11"/>
  <c r="U138" i="11"/>
  <c r="S138" i="11"/>
  <c r="O138" i="11"/>
  <c r="M138" i="11"/>
  <c r="K138" i="11"/>
  <c r="I138" i="11"/>
  <c r="G138" i="11"/>
  <c r="E138" i="11"/>
  <c r="C138" i="11"/>
  <c r="Y133" i="11"/>
  <c r="W133" i="11"/>
  <c r="U133" i="11"/>
  <c r="S133" i="11"/>
  <c r="O133" i="11"/>
  <c r="M133" i="11"/>
  <c r="K133" i="11"/>
  <c r="I133" i="11"/>
  <c r="G133" i="11"/>
  <c r="E133" i="11"/>
  <c r="C133" i="11"/>
  <c r="Y72" i="11"/>
  <c r="W72" i="11"/>
  <c r="U72" i="11"/>
  <c r="S72" i="11"/>
  <c r="O72" i="11"/>
  <c r="M72" i="11"/>
  <c r="K72" i="11"/>
  <c r="I72" i="11"/>
  <c r="G72" i="11"/>
  <c r="E72" i="11"/>
  <c r="C72" i="11"/>
  <c r="Y71" i="11"/>
  <c r="W71" i="11"/>
  <c r="U71" i="11"/>
  <c r="S71" i="11"/>
  <c r="O71" i="11"/>
  <c r="M71" i="11"/>
  <c r="K71" i="11"/>
  <c r="I71" i="11"/>
  <c r="G71" i="11"/>
  <c r="E71" i="11"/>
  <c r="C71" i="11"/>
  <c r="Y69" i="11"/>
  <c r="W69" i="11"/>
  <c r="U69" i="11"/>
  <c r="S69" i="11"/>
  <c r="O69" i="11"/>
  <c r="M69" i="11"/>
  <c r="K69" i="11"/>
  <c r="I69" i="11"/>
  <c r="G69" i="11"/>
  <c r="E69" i="11"/>
  <c r="C69" i="11"/>
  <c r="Y67" i="11"/>
  <c r="W67" i="11"/>
  <c r="U67" i="11"/>
  <c r="S67" i="11"/>
  <c r="O67" i="11"/>
  <c r="M67" i="11"/>
  <c r="K67" i="11"/>
  <c r="I67" i="11"/>
  <c r="G67" i="11"/>
  <c r="E67" i="11"/>
  <c r="C67" i="11"/>
  <c r="Y65" i="11"/>
  <c r="W65" i="11"/>
  <c r="U65" i="11"/>
  <c r="S65" i="11"/>
  <c r="O65" i="11"/>
  <c r="M65" i="11"/>
  <c r="K65" i="11"/>
  <c r="I65" i="11"/>
  <c r="G65" i="11"/>
  <c r="E65" i="11"/>
  <c r="C65" i="11"/>
  <c r="Y63" i="11"/>
  <c r="W63" i="11"/>
  <c r="U63" i="11"/>
  <c r="S63" i="11"/>
  <c r="O63" i="11"/>
  <c r="M63" i="11"/>
  <c r="K63" i="11"/>
  <c r="I63" i="11"/>
  <c r="G63" i="11"/>
  <c r="E63" i="11"/>
  <c r="C63" i="11"/>
  <c r="Y66" i="11"/>
  <c r="W66" i="11"/>
  <c r="U66" i="11"/>
  <c r="S66" i="11"/>
  <c r="O66" i="11"/>
  <c r="M66" i="11"/>
  <c r="K66" i="11"/>
  <c r="I66" i="11"/>
  <c r="G66" i="11"/>
  <c r="E66" i="11"/>
  <c r="C66" i="11"/>
  <c r="Y49" i="11"/>
  <c r="W49" i="11"/>
  <c r="U49" i="11"/>
  <c r="S49" i="11"/>
  <c r="O49" i="11"/>
  <c r="M49" i="11"/>
  <c r="K49" i="11"/>
  <c r="I49" i="11"/>
  <c r="G49" i="11"/>
  <c r="E49" i="11"/>
  <c r="C49" i="11"/>
  <c r="Y45" i="11"/>
  <c r="W45" i="11"/>
  <c r="U45" i="11"/>
  <c r="S45" i="11"/>
  <c r="O45" i="11"/>
  <c r="M45" i="11"/>
  <c r="K45" i="11"/>
  <c r="I45" i="11"/>
  <c r="G45" i="11"/>
  <c r="E45" i="11"/>
  <c r="C45" i="11"/>
  <c r="Y42" i="11"/>
  <c r="W42" i="11"/>
  <c r="U42" i="11"/>
  <c r="S42" i="11"/>
  <c r="O42" i="11"/>
  <c r="M42" i="11"/>
  <c r="K42" i="11"/>
  <c r="I42" i="11"/>
  <c r="G42" i="11"/>
  <c r="E42" i="11"/>
  <c r="C42" i="11"/>
  <c r="Y13" i="11"/>
  <c r="W13" i="11"/>
  <c r="U13" i="11"/>
  <c r="S13" i="11"/>
  <c r="O13" i="11"/>
  <c r="M13" i="11"/>
  <c r="K13" i="11"/>
  <c r="I13" i="11"/>
  <c r="G13" i="11"/>
  <c r="E13" i="11"/>
  <c r="C13" i="11"/>
  <c r="Y12" i="11"/>
  <c r="W12" i="11"/>
  <c r="U12" i="11"/>
  <c r="S12" i="11"/>
  <c r="O12" i="11"/>
  <c r="M12" i="11"/>
  <c r="K12" i="11"/>
  <c r="I12" i="11"/>
  <c r="G12" i="11"/>
  <c r="E12" i="11"/>
  <c r="C12" i="11"/>
  <c r="Y11" i="11"/>
  <c r="W11" i="11"/>
  <c r="U11" i="11"/>
  <c r="S11" i="11"/>
  <c r="O11" i="11"/>
  <c r="M11" i="11"/>
  <c r="K11" i="11"/>
  <c r="I11" i="11"/>
  <c r="G11" i="11"/>
  <c r="E11" i="11"/>
  <c r="C11" i="11"/>
  <c r="Y10" i="11"/>
  <c r="W10" i="11"/>
  <c r="U10" i="11"/>
  <c r="S10" i="11"/>
  <c r="O10" i="11"/>
  <c r="M10" i="11"/>
  <c r="K10" i="11"/>
  <c r="I10" i="11"/>
  <c r="G10" i="11"/>
  <c r="E10" i="11"/>
  <c r="C10" i="11"/>
  <c r="Y14" i="11"/>
  <c r="W14" i="11"/>
  <c r="U14" i="11"/>
  <c r="S14" i="11"/>
  <c r="O14" i="11"/>
  <c r="M14" i="11"/>
  <c r="K14" i="11"/>
  <c r="I14" i="11"/>
  <c r="G14" i="11"/>
  <c r="E14" i="11"/>
  <c r="C14" i="11"/>
  <c r="Y15" i="11"/>
  <c r="W15" i="11"/>
  <c r="U15" i="11"/>
  <c r="S15" i="11"/>
  <c r="O15" i="11"/>
  <c r="M15" i="11"/>
  <c r="K15" i="11"/>
  <c r="I15" i="11"/>
  <c r="G15" i="11"/>
  <c r="E15" i="11"/>
  <c r="C15" i="11"/>
  <c r="Y7" i="11"/>
  <c r="W7" i="11"/>
  <c r="U7" i="11"/>
  <c r="S7" i="11"/>
  <c r="O7" i="11"/>
  <c r="M7" i="11"/>
  <c r="K7" i="11"/>
  <c r="I7" i="11"/>
  <c r="G7" i="11"/>
  <c r="E7" i="11"/>
  <c r="C7" i="11"/>
  <c r="Y190" i="11"/>
  <c r="W190" i="11"/>
  <c r="U190" i="11"/>
  <c r="S190" i="11"/>
  <c r="O190" i="11"/>
  <c r="M190" i="11"/>
  <c r="K190" i="11"/>
  <c r="I190" i="11"/>
  <c r="G190" i="11"/>
  <c r="E190" i="11"/>
  <c r="C190" i="11"/>
  <c r="Y191" i="11"/>
  <c r="W191" i="11"/>
  <c r="U191" i="11"/>
  <c r="S191" i="11"/>
  <c r="O191" i="11"/>
  <c r="M191" i="11"/>
  <c r="K191" i="11"/>
  <c r="I191" i="11"/>
  <c r="G191" i="11"/>
  <c r="E191" i="11"/>
  <c r="C191" i="11"/>
  <c r="Y189" i="11"/>
  <c r="W189" i="11"/>
  <c r="U189" i="11"/>
  <c r="S189" i="11"/>
  <c r="O189" i="11"/>
  <c r="M189" i="11"/>
  <c r="K189" i="11"/>
  <c r="I189" i="11"/>
  <c r="G189" i="11"/>
  <c r="E189" i="11"/>
  <c r="C189" i="11"/>
  <c r="Y84" i="11"/>
  <c r="W84" i="11"/>
  <c r="U84" i="11"/>
  <c r="S84" i="11"/>
  <c r="O84" i="11"/>
  <c r="M84" i="11"/>
  <c r="K84" i="11"/>
  <c r="I84" i="11"/>
  <c r="G84" i="11"/>
  <c r="E84" i="11"/>
  <c r="C84" i="11"/>
  <c r="Y82" i="11"/>
  <c r="W82" i="11"/>
  <c r="U82" i="11"/>
  <c r="S82" i="11"/>
  <c r="O82" i="11"/>
  <c r="M82" i="11"/>
  <c r="K82" i="11"/>
  <c r="I82" i="11"/>
  <c r="G82" i="11"/>
  <c r="E82" i="11"/>
  <c r="C82" i="11"/>
  <c r="Y195" i="11"/>
  <c r="W195" i="11"/>
  <c r="U195" i="11"/>
  <c r="S195" i="11"/>
  <c r="O195" i="11"/>
  <c r="M195" i="11"/>
  <c r="K195" i="11"/>
  <c r="I195" i="11"/>
  <c r="G195" i="11"/>
  <c r="E195" i="11"/>
  <c r="C195" i="11"/>
  <c r="Y40" i="11"/>
  <c r="W40" i="11"/>
  <c r="U40" i="11"/>
  <c r="S40" i="11"/>
  <c r="O40" i="11"/>
  <c r="M40" i="11"/>
  <c r="K40" i="11"/>
  <c r="I40" i="11"/>
  <c r="G40" i="11"/>
  <c r="E40" i="11"/>
  <c r="C40" i="11"/>
  <c r="Y46" i="11"/>
  <c r="W46" i="11"/>
  <c r="U46" i="11"/>
  <c r="S46" i="11"/>
  <c r="O46" i="11"/>
  <c r="M46" i="11"/>
  <c r="K46" i="11"/>
  <c r="I46" i="11"/>
  <c r="G46" i="11"/>
  <c r="E46" i="11"/>
  <c r="C46" i="11"/>
  <c r="Y47" i="11"/>
  <c r="W47" i="11"/>
  <c r="U47" i="11"/>
  <c r="S47" i="11"/>
  <c r="O47" i="11"/>
  <c r="M47" i="11"/>
  <c r="K47" i="11"/>
  <c r="I47" i="11"/>
  <c r="G47" i="11"/>
  <c r="E47" i="11"/>
  <c r="C47" i="11"/>
  <c r="Y22" i="11"/>
  <c r="W22" i="11"/>
  <c r="U22" i="11"/>
  <c r="S22" i="11"/>
  <c r="O22" i="11"/>
  <c r="M22" i="11"/>
  <c r="K22" i="11"/>
  <c r="I22" i="11"/>
  <c r="G22" i="11"/>
  <c r="E22" i="11"/>
  <c r="C22" i="11"/>
  <c r="Y21" i="11"/>
  <c r="W21" i="11"/>
  <c r="U21" i="11"/>
  <c r="S21" i="11"/>
  <c r="O21" i="11"/>
  <c r="M21" i="11"/>
  <c r="K21" i="11"/>
  <c r="I21" i="11"/>
  <c r="G21" i="11"/>
  <c r="E21" i="11"/>
  <c r="C21" i="11"/>
  <c r="Y187" i="11"/>
  <c r="W187" i="11"/>
  <c r="U187" i="11"/>
  <c r="S187" i="11"/>
  <c r="O187" i="11"/>
  <c r="M187" i="11"/>
  <c r="K187" i="11"/>
  <c r="I187" i="11"/>
  <c r="G187" i="11"/>
  <c r="E187" i="11"/>
  <c r="C187" i="11"/>
  <c r="Y186" i="11"/>
  <c r="W186" i="11"/>
  <c r="U186" i="11"/>
  <c r="S186" i="11"/>
  <c r="O186" i="11"/>
  <c r="M186" i="11"/>
  <c r="K186" i="11"/>
  <c r="I186" i="11"/>
  <c r="G186" i="11"/>
  <c r="E186" i="11"/>
  <c r="C186" i="11"/>
  <c r="Y164" i="11"/>
  <c r="W164" i="11"/>
  <c r="U164" i="11"/>
  <c r="S164" i="11"/>
  <c r="O164" i="11"/>
  <c r="M164" i="11"/>
  <c r="K164" i="11"/>
  <c r="I164" i="11"/>
  <c r="G164" i="11"/>
  <c r="E164" i="11"/>
  <c r="C164" i="11"/>
  <c r="Y162" i="11"/>
  <c r="W162" i="11"/>
  <c r="U162" i="11"/>
  <c r="S162" i="11"/>
  <c r="O162" i="11"/>
  <c r="M162" i="11"/>
  <c r="K162" i="11"/>
  <c r="I162" i="11"/>
  <c r="G162" i="11"/>
  <c r="E162" i="11"/>
  <c r="C162" i="11"/>
  <c r="Y156" i="11"/>
  <c r="W156" i="11"/>
  <c r="U156" i="11"/>
  <c r="S156" i="11"/>
  <c r="O156" i="11"/>
  <c r="M156" i="11"/>
  <c r="K156" i="11"/>
  <c r="I156" i="11"/>
  <c r="G156" i="11"/>
  <c r="E156" i="11"/>
  <c r="C156" i="11"/>
  <c r="Y157" i="11"/>
  <c r="W157" i="11"/>
  <c r="U157" i="11"/>
  <c r="S157" i="11"/>
  <c r="O157" i="11"/>
  <c r="M157" i="11"/>
  <c r="K157" i="11"/>
  <c r="I157" i="11"/>
  <c r="G157" i="11"/>
  <c r="E157" i="11"/>
  <c r="C157" i="11"/>
  <c r="Y158" i="11"/>
  <c r="W158" i="11"/>
  <c r="U158" i="11"/>
  <c r="S158" i="11"/>
  <c r="O158" i="11"/>
  <c r="M158" i="11"/>
  <c r="K158" i="11"/>
  <c r="I158" i="11"/>
  <c r="G158" i="11"/>
  <c r="E158" i="11"/>
  <c r="C158" i="11"/>
  <c r="C159" i="11"/>
  <c r="E159" i="11"/>
  <c r="G159" i="11"/>
  <c r="I159" i="11"/>
  <c r="K159" i="11"/>
  <c r="M159" i="11"/>
  <c r="O159" i="11"/>
  <c r="S159" i="11"/>
  <c r="U159" i="11"/>
  <c r="W159" i="11"/>
  <c r="Y159" i="11"/>
  <c r="Y33" i="11"/>
  <c r="W33" i="11"/>
  <c r="U33" i="11"/>
  <c r="S33" i="11"/>
  <c r="O33" i="11"/>
  <c r="M33" i="11"/>
  <c r="K33" i="11"/>
  <c r="I33" i="11"/>
  <c r="G33" i="11"/>
  <c r="E33" i="11"/>
  <c r="C33" i="11"/>
  <c r="Y32" i="11"/>
  <c r="W32" i="11"/>
  <c r="U32" i="11"/>
  <c r="S32" i="11"/>
  <c r="O32" i="11"/>
  <c r="M32" i="11"/>
  <c r="K32" i="11"/>
  <c r="I32" i="11"/>
  <c r="G32" i="11"/>
  <c r="E32" i="11"/>
  <c r="C32" i="11"/>
  <c r="Y6" i="11"/>
  <c r="W6" i="11"/>
  <c r="U6" i="11"/>
  <c r="S6" i="11"/>
  <c r="O6" i="11"/>
  <c r="M6" i="11"/>
  <c r="K6" i="11"/>
  <c r="I6" i="11"/>
  <c r="G6" i="11"/>
  <c r="E6" i="11"/>
  <c r="C6" i="11"/>
  <c r="Y56" i="11"/>
  <c r="W56" i="11"/>
  <c r="U56" i="11"/>
  <c r="S56" i="11"/>
  <c r="O56" i="11"/>
  <c r="M56" i="11"/>
  <c r="K56" i="11"/>
  <c r="I56" i="11"/>
  <c r="G56" i="11"/>
  <c r="E56" i="11"/>
  <c r="C56" i="11"/>
  <c r="Y54" i="11"/>
  <c r="W54" i="11"/>
  <c r="U54" i="11"/>
  <c r="S54" i="11"/>
  <c r="O54" i="11"/>
  <c r="M54" i="11"/>
  <c r="K54" i="11"/>
  <c r="I54" i="11"/>
  <c r="G54" i="11"/>
  <c r="E54" i="11"/>
  <c r="C54" i="11"/>
  <c r="Y53" i="11"/>
  <c r="W53" i="11"/>
  <c r="U53" i="11"/>
  <c r="S53" i="11"/>
  <c r="O53" i="11"/>
  <c r="M53" i="11"/>
  <c r="K53" i="11"/>
  <c r="I53" i="11"/>
  <c r="G53" i="11"/>
  <c r="E53" i="11"/>
  <c r="C53" i="11"/>
  <c r="Y52" i="11"/>
  <c r="W52" i="11"/>
  <c r="U52" i="11"/>
  <c r="S52" i="11"/>
  <c r="O52" i="11"/>
  <c r="M52" i="11"/>
  <c r="K52" i="11"/>
  <c r="I52" i="11"/>
  <c r="G52" i="11"/>
  <c r="E52" i="11"/>
  <c r="C52" i="11"/>
  <c r="Y60" i="11"/>
  <c r="W60" i="11"/>
  <c r="U60" i="11"/>
  <c r="S60" i="11"/>
  <c r="O60" i="11"/>
  <c r="M60" i="11"/>
  <c r="K60" i="11"/>
  <c r="I60" i="11"/>
  <c r="G60" i="11"/>
  <c r="E60" i="11"/>
  <c r="C60" i="11"/>
  <c r="Y51" i="11"/>
  <c r="W51" i="11"/>
  <c r="U51" i="11"/>
  <c r="S51" i="11"/>
  <c r="O51" i="11"/>
  <c r="M51" i="11"/>
  <c r="K51" i="11"/>
  <c r="I51" i="11"/>
  <c r="G51" i="11"/>
  <c r="E51" i="11"/>
  <c r="C51" i="11"/>
  <c r="Y55" i="11"/>
  <c r="W55" i="11"/>
  <c r="U55" i="11"/>
  <c r="S55" i="11"/>
  <c r="O55" i="11"/>
  <c r="M55" i="11"/>
  <c r="K55" i="11"/>
  <c r="I55" i="11"/>
  <c r="G55" i="11"/>
  <c r="E55" i="11"/>
  <c r="C55" i="11"/>
  <c r="Y31" i="11"/>
  <c r="W31" i="11"/>
  <c r="U31" i="11"/>
  <c r="S31" i="11"/>
  <c r="O31" i="11"/>
  <c r="M31" i="11"/>
  <c r="K31" i="11"/>
  <c r="I31" i="11"/>
  <c r="G31" i="11"/>
  <c r="E31" i="11"/>
  <c r="C31" i="11"/>
  <c r="Y27" i="11"/>
  <c r="W27" i="11"/>
  <c r="U27" i="11"/>
  <c r="S27" i="11"/>
  <c r="O27" i="11"/>
  <c r="M27" i="11"/>
  <c r="K27" i="11"/>
  <c r="I27" i="11"/>
  <c r="G27" i="11"/>
  <c r="E27" i="11"/>
  <c r="C27" i="11"/>
  <c r="Y28" i="11"/>
  <c r="W28" i="11"/>
  <c r="U28" i="11"/>
  <c r="S28" i="11"/>
  <c r="O28" i="11"/>
  <c r="M28" i="11"/>
  <c r="K28" i="11"/>
  <c r="I28" i="11"/>
  <c r="G28" i="11"/>
  <c r="E28" i="11"/>
  <c r="C28" i="11"/>
  <c r="Y30" i="11"/>
  <c r="W30" i="11"/>
  <c r="U30" i="11"/>
  <c r="S30" i="11"/>
  <c r="O30" i="11"/>
  <c r="M30" i="11"/>
  <c r="K30" i="11"/>
  <c r="I30" i="11"/>
  <c r="G30" i="11"/>
  <c r="E30" i="11"/>
  <c r="C30" i="11"/>
  <c r="Y25" i="11"/>
  <c r="W25" i="11"/>
  <c r="U25" i="11"/>
  <c r="S25" i="11"/>
  <c r="O25" i="11"/>
  <c r="M25" i="11"/>
  <c r="K25" i="11"/>
  <c r="I25" i="11"/>
  <c r="G25" i="11"/>
  <c r="E25" i="11"/>
  <c r="C25" i="11"/>
  <c r="Y26" i="11"/>
  <c r="W26" i="11"/>
  <c r="U26" i="11"/>
  <c r="S26" i="11"/>
  <c r="O26" i="11"/>
  <c r="M26" i="11"/>
  <c r="K26" i="11"/>
  <c r="I26" i="11"/>
  <c r="G26" i="11"/>
  <c r="E26" i="11"/>
  <c r="C26" i="11"/>
  <c r="Y18" i="11"/>
  <c r="W18" i="11"/>
  <c r="U18" i="11"/>
  <c r="S18" i="11"/>
  <c r="O18" i="11"/>
  <c r="M18" i="11"/>
  <c r="K18" i="11"/>
  <c r="I18" i="11"/>
  <c r="G18" i="11"/>
  <c r="E18" i="11"/>
  <c r="C18" i="11"/>
  <c r="Z169" i="11" l="1"/>
  <c r="AA169" i="11" s="1"/>
  <c r="Z171" i="11"/>
  <c r="AA171" i="11" s="1"/>
  <c r="Z177" i="11"/>
  <c r="AA177" i="11" s="1"/>
  <c r="Z178" i="11"/>
  <c r="AA178" i="11" s="1"/>
  <c r="Z185" i="11"/>
  <c r="AA185" i="11" s="1"/>
  <c r="Z172" i="11"/>
  <c r="AA172" i="11" s="1"/>
  <c r="Z166" i="11"/>
  <c r="AA166" i="11" s="1"/>
  <c r="Z167" i="11"/>
  <c r="AA167" i="11" s="1"/>
  <c r="Z173" i="11"/>
  <c r="AA173" i="11" s="1"/>
  <c r="Z168" i="11"/>
  <c r="AA168" i="11" s="1"/>
  <c r="Z45" i="11"/>
  <c r="AA45" i="11" s="1"/>
  <c r="Z133" i="11"/>
  <c r="AA133" i="11" s="1"/>
  <c r="Z137" i="11"/>
  <c r="AA137" i="11" s="1"/>
  <c r="Z140" i="11"/>
  <c r="AA140" i="11" s="1"/>
  <c r="Z134" i="11"/>
  <c r="AA134" i="11" s="1"/>
  <c r="Z153" i="11"/>
  <c r="AA153" i="11" s="1"/>
  <c r="Z152" i="11"/>
  <c r="AA152" i="11" s="1"/>
  <c r="Z150" i="11"/>
  <c r="AA150" i="11" s="1"/>
  <c r="Z149" i="11"/>
  <c r="AA149" i="11" s="1"/>
  <c r="Z148" i="11"/>
  <c r="AA148" i="11" s="1"/>
  <c r="Z154" i="11"/>
  <c r="AA154" i="11" s="1"/>
  <c r="Z63" i="11"/>
  <c r="AA63" i="11" s="1"/>
  <c r="Z69" i="11"/>
  <c r="AA69" i="11" s="1"/>
  <c r="Z130" i="11"/>
  <c r="AA130" i="11" s="1"/>
  <c r="Z131" i="11"/>
  <c r="AA131" i="11" s="1"/>
  <c r="Z135" i="11"/>
  <c r="AA135" i="11" s="1"/>
  <c r="Z138" i="11"/>
  <c r="AA138" i="11" s="1"/>
  <c r="Z72" i="11"/>
  <c r="AA72" i="11" s="1"/>
  <c r="Z71" i="11"/>
  <c r="AA71" i="11" s="1"/>
  <c r="Z66" i="11"/>
  <c r="AA66" i="11" s="1"/>
  <c r="Z65" i="11"/>
  <c r="AA65" i="11" s="1"/>
  <c r="Z67" i="11"/>
  <c r="AA67" i="11" s="1"/>
  <c r="Z49" i="11"/>
  <c r="AA49" i="11" s="1"/>
  <c r="Z191" i="11"/>
  <c r="AA191" i="11" s="1"/>
  <c r="Z15" i="11"/>
  <c r="AA15" i="11" s="1"/>
  <c r="Z14" i="11"/>
  <c r="AA14" i="11" s="1"/>
  <c r="Z11" i="11"/>
  <c r="AA11" i="11" s="1"/>
  <c r="Z13" i="11"/>
  <c r="AA13" i="11" s="1"/>
  <c r="Z42" i="11"/>
  <c r="AA42" i="11" s="1"/>
  <c r="Z46" i="11"/>
  <c r="AA46" i="11" s="1"/>
  <c r="Z12" i="11"/>
  <c r="AA12" i="11" s="1"/>
  <c r="Z10" i="11"/>
  <c r="AA10" i="11" s="1"/>
  <c r="Z190" i="11"/>
  <c r="AA190" i="11" s="1"/>
  <c r="Z47" i="11"/>
  <c r="AA47" i="11" s="1"/>
  <c r="Z40" i="11"/>
  <c r="AA40" i="11" s="1"/>
  <c r="Z7" i="11"/>
  <c r="AA7" i="11" s="1"/>
  <c r="Z22" i="11"/>
  <c r="AA22" i="11" s="1"/>
  <c r="Z189" i="11"/>
  <c r="AA189" i="11" s="1"/>
  <c r="Z187" i="11"/>
  <c r="AA187" i="11" s="1"/>
  <c r="Z84" i="11"/>
  <c r="AA84" i="11" s="1"/>
  <c r="Z82" i="11"/>
  <c r="AA82" i="11" s="1"/>
  <c r="Z195" i="11"/>
  <c r="AA195" i="11" s="1"/>
  <c r="Z158" i="11"/>
  <c r="AA158" i="11" s="1"/>
  <c r="Z157" i="11"/>
  <c r="AA157" i="11" s="1"/>
  <c r="Z164" i="11"/>
  <c r="AA164" i="11" s="1"/>
  <c r="Z21" i="11"/>
  <c r="AA21" i="11" s="1"/>
  <c r="Z186" i="11"/>
  <c r="AA186" i="11" s="1"/>
  <c r="Z162" i="11"/>
  <c r="AA162" i="11" s="1"/>
  <c r="Z156" i="11"/>
  <c r="AA156" i="11" s="1"/>
  <c r="Z159" i="11"/>
  <c r="AA159" i="11" s="1"/>
  <c r="Z33" i="11"/>
  <c r="AA33" i="11" s="1"/>
  <c r="Z32" i="11"/>
  <c r="AA32" i="11" s="1"/>
  <c r="Z6" i="11"/>
  <c r="AA6" i="11" s="1"/>
  <c r="Z56" i="11"/>
  <c r="AA56" i="11" s="1"/>
  <c r="Z60" i="11"/>
  <c r="AA60" i="11" s="1"/>
  <c r="Z54" i="11"/>
  <c r="AA54" i="11" s="1"/>
  <c r="Z53" i="11"/>
  <c r="AA53" i="11" s="1"/>
  <c r="Z52" i="11"/>
  <c r="AA52" i="11" s="1"/>
  <c r="Z55" i="11"/>
  <c r="AA55" i="11" s="1"/>
  <c r="Z51" i="11"/>
  <c r="AA51" i="11" s="1"/>
  <c r="Z31" i="11"/>
  <c r="AA31" i="11" s="1"/>
  <c r="Z28" i="11"/>
  <c r="AA28" i="11" s="1"/>
  <c r="Z27" i="11"/>
  <c r="AA27" i="11" s="1"/>
  <c r="Z30" i="11"/>
  <c r="AA30" i="11" s="1"/>
  <c r="Z25" i="11"/>
  <c r="AA25" i="11" s="1"/>
  <c r="Z26" i="11"/>
  <c r="AA26" i="11" s="1"/>
  <c r="Z18" i="11"/>
  <c r="AA18" i="11" s="1"/>
  <c r="Y179" i="11" l="1"/>
  <c r="W179" i="11"/>
  <c r="U179" i="11"/>
  <c r="S179" i="11"/>
  <c r="O179" i="11"/>
  <c r="M179" i="11"/>
  <c r="K179" i="11"/>
  <c r="I179" i="11"/>
  <c r="G179" i="11"/>
  <c r="E179" i="11"/>
  <c r="C179" i="11"/>
  <c r="Z179" i="11" l="1"/>
  <c r="AA179" i="11" s="1"/>
  <c r="Y196" i="11"/>
  <c r="W196" i="11"/>
  <c r="U196" i="11"/>
  <c r="S196" i="11"/>
  <c r="O196" i="11"/>
  <c r="M196" i="11"/>
  <c r="K196" i="11"/>
  <c r="I196" i="11"/>
  <c r="G196" i="11"/>
  <c r="E196" i="11"/>
  <c r="C196" i="11"/>
  <c r="Z196" i="11" l="1"/>
  <c r="AA196" i="11" s="1"/>
  <c r="Y29" i="11"/>
  <c r="W29" i="11"/>
  <c r="U29" i="11"/>
  <c r="S29" i="11"/>
  <c r="O29" i="11"/>
  <c r="M29" i="11"/>
  <c r="K29" i="11"/>
  <c r="I29" i="11"/>
  <c r="G29" i="11"/>
  <c r="E29" i="11"/>
  <c r="C29" i="11"/>
  <c r="Y184" i="11"/>
  <c r="W184" i="11"/>
  <c r="U184" i="11"/>
  <c r="S184" i="11"/>
  <c r="O184" i="11"/>
  <c r="M184" i="11"/>
  <c r="K184" i="11"/>
  <c r="I184" i="11"/>
  <c r="G184" i="11"/>
  <c r="E184" i="11"/>
  <c r="C184" i="11"/>
  <c r="Z184" i="11" l="1"/>
  <c r="AA184" i="11" s="1"/>
  <c r="Z29" i="11"/>
  <c r="AA29" i="11" s="1"/>
  <c r="Y68" i="11"/>
  <c r="W68" i="11"/>
  <c r="U68" i="11"/>
  <c r="S68" i="11"/>
  <c r="O68" i="11"/>
  <c r="M68" i="11"/>
  <c r="K68" i="11"/>
  <c r="I68" i="11"/>
  <c r="G68" i="11"/>
  <c r="E68" i="11"/>
  <c r="C68" i="11"/>
  <c r="Y16" i="11"/>
  <c r="W16" i="11"/>
  <c r="U16" i="11"/>
  <c r="S16" i="11"/>
  <c r="O16" i="11"/>
  <c r="M16" i="11"/>
  <c r="K16" i="11"/>
  <c r="I16" i="11"/>
  <c r="G16" i="11"/>
  <c r="E16" i="11"/>
  <c r="C16" i="11"/>
  <c r="Y197" i="11"/>
  <c r="W197" i="11"/>
  <c r="U197" i="11"/>
  <c r="S197" i="11"/>
  <c r="O197" i="11"/>
  <c r="M197" i="11"/>
  <c r="K197" i="11"/>
  <c r="I197" i="11"/>
  <c r="G197" i="11"/>
  <c r="E197" i="11"/>
  <c r="C197" i="11"/>
  <c r="Y165" i="11"/>
  <c r="W165" i="11"/>
  <c r="U165" i="11"/>
  <c r="S165" i="11"/>
  <c r="O165" i="11"/>
  <c r="M165" i="11"/>
  <c r="K165" i="11"/>
  <c r="I165" i="11"/>
  <c r="G165" i="11"/>
  <c r="E165" i="11"/>
  <c r="C165" i="11"/>
  <c r="Y62" i="11"/>
  <c r="W62" i="11"/>
  <c r="U62" i="11"/>
  <c r="S62" i="11"/>
  <c r="O62" i="11"/>
  <c r="M62" i="11"/>
  <c r="K62" i="11"/>
  <c r="I62" i="11"/>
  <c r="G62" i="11"/>
  <c r="E62" i="11"/>
  <c r="C62" i="11"/>
  <c r="Y70" i="11"/>
  <c r="W70" i="11"/>
  <c r="U70" i="11"/>
  <c r="S70" i="11"/>
  <c r="O70" i="11"/>
  <c r="M70" i="11"/>
  <c r="K70" i="11"/>
  <c r="I70" i="11"/>
  <c r="G70" i="11"/>
  <c r="E70" i="11"/>
  <c r="C70" i="11"/>
  <c r="Y41" i="11"/>
  <c r="W41" i="11"/>
  <c r="U41" i="11"/>
  <c r="S41" i="11"/>
  <c r="O41" i="11"/>
  <c r="M41" i="11"/>
  <c r="K41" i="11"/>
  <c r="I41" i="11"/>
  <c r="G41" i="11"/>
  <c r="E41" i="11"/>
  <c r="C41" i="11"/>
  <c r="Y183" i="11"/>
  <c r="W183" i="11"/>
  <c r="U183" i="11"/>
  <c r="S183" i="11"/>
  <c r="O183" i="11"/>
  <c r="M183" i="11"/>
  <c r="K183" i="11"/>
  <c r="I183" i="11"/>
  <c r="G183" i="11"/>
  <c r="E183" i="11"/>
  <c r="C183" i="11"/>
  <c r="Y23" i="11"/>
  <c r="W23" i="11"/>
  <c r="U23" i="11"/>
  <c r="S23" i="11"/>
  <c r="O23" i="11"/>
  <c r="M23" i="11"/>
  <c r="K23" i="11"/>
  <c r="I23" i="11"/>
  <c r="G23" i="11"/>
  <c r="E23" i="11"/>
  <c r="C23" i="11"/>
  <c r="Y43" i="11"/>
  <c r="W43" i="11"/>
  <c r="U43" i="11"/>
  <c r="S43" i="11"/>
  <c r="O43" i="11"/>
  <c r="M43" i="11"/>
  <c r="K43" i="11"/>
  <c r="I43" i="11"/>
  <c r="G43" i="11"/>
  <c r="E43" i="11"/>
  <c r="C43" i="11"/>
  <c r="Y36" i="11"/>
  <c r="W36" i="11"/>
  <c r="U36" i="11"/>
  <c r="S36" i="11"/>
  <c r="O36" i="11"/>
  <c r="M36" i="11"/>
  <c r="K36" i="11"/>
  <c r="I36" i="11"/>
  <c r="G36" i="11"/>
  <c r="E36" i="11"/>
  <c r="C36" i="11"/>
  <c r="Y20" i="11"/>
  <c r="W20" i="11"/>
  <c r="U20" i="11"/>
  <c r="S20" i="11"/>
  <c r="O20" i="11"/>
  <c r="M20" i="11"/>
  <c r="K20" i="11"/>
  <c r="I20" i="11"/>
  <c r="G20" i="11"/>
  <c r="E20" i="11"/>
  <c r="C20" i="11"/>
  <c r="Y44" i="11"/>
  <c r="W44" i="11"/>
  <c r="U44" i="11"/>
  <c r="S44" i="11"/>
  <c r="O44" i="11"/>
  <c r="M44" i="11"/>
  <c r="K44" i="11"/>
  <c r="I44" i="11"/>
  <c r="G44" i="11"/>
  <c r="E44" i="11"/>
  <c r="C44" i="11"/>
  <c r="Z62" i="11" l="1"/>
  <c r="AA62" i="11" s="1"/>
  <c r="Z165" i="11"/>
  <c r="AA165" i="11" s="1"/>
  <c r="Z197" i="11"/>
  <c r="AA197" i="11" s="1"/>
  <c r="Z16" i="11"/>
  <c r="AA16" i="11" s="1"/>
  <c r="Z44" i="11"/>
  <c r="AA44" i="11" s="1"/>
  <c r="Z36" i="11"/>
  <c r="AA36" i="11" s="1"/>
  <c r="Z43" i="11"/>
  <c r="AA43" i="11" s="1"/>
  <c r="Z23" i="11"/>
  <c r="AA23" i="11" s="1"/>
  <c r="Z183" i="11"/>
  <c r="AA183" i="11" s="1"/>
  <c r="Z41" i="11"/>
  <c r="AA41" i="11" s="1"/>
  <c r="Z70" i="11"/>
  <c r="AA70" i="11" s="1"/>
  <c r="Z68" i="11"/>
  <c r="AA68" i="11" s="1"/>
  <c r="Z20" i="11"/>
  <c r="AA20" i="11" s="1"/>
  <c r="Y9" i="11"/>
  <c r="W9" i="11"/>
  <c r="U9" i="11"/>
  <c r="S9" i="11"/>
  <c r="O9" i="11"/>
  <c r="M9" i="11"/>
  <c r="K9" i="11"/>
  <c r="I9" i="11"/>
  <c r="G9" i="11"/>
  <c r="E9" i="11"/>
  <c r="C9" i="11"/>
  <c r="Y163" i="11"/>
  <c r="W163" i="11"/>
  <c r="U163" i="11"/>
  <c r="S163" i="11"/>
  <c r="O163" i="11"/>
  <c r="M163" i="11"/>
  <c r="K163" i="11"/>
  <c r="I163" i="11"/>
  <c r="G163" i="11"/>
  <c r="E163" i="11"/>
  <c r="C163" i="11"/>
  <c r="Y139" i="11"/>
  <c r="Y155" i="11"/>
  <c r="Y147" i="11"/>
  <c r="Y188" i="11"/>
  <c r="Y192" i="11"/>
  <c r="Y34" i="11"/>
  <c r="Y198" i="11"/>
  <c r="Y180" i="11"/>
  <c r="Y24" i="11"/>
  <c r="Y64" i="11"/>
  <c r="Y61" i="11"/>
  <c r="Y194" i="11"/>
  <c r="Y170" i="11"/>
  <c r="Y74" i="11"/>
  <c r="Y50" i="11"/>
  <c r="Y132" i="11"/>
  <c r="Y85" i="11"/>
  <c r="Y48" i="11"/>
  <c r="Y4" i="11"/>
  <c r="W139" i="11"/>
  <c r="W155" i="11"/>
  <c r="W147" i="11"/>
  <c r="W188" i="11"/>
  <c r="W192" i="11"/>
  <c r="W34" i="11"/>
  <c r="W198" i="11"/>
  <c r="W180" i="11"/>
  <c r="W24" i="11"/>
  <c r="W64" i="11"/>
  <c r="W61" i="11"/>
  <c r="W194" i="11"/>
  <c r="W170" i="11"/>
  <c r="W74" i="11"/>
  <c r="W50" i="11"/>
  <c r="W132" i="11"/>
  <c r="W85" i="11"/>
  <c r="W48" i="11"/>
  <c r="W4" i="11"/>
  <c r="U139" i="11"/>
  <c r="U155" i="11"/>
  <c r="U147" i="11"/>
  <c r="U188" i="11"/>
  <c r="U192" i="11"/>
  <c r="U34" i="11"/>
  <c r="U198" i="11"/>
  <c r="U180" i="11"/>
  <c r="U24" i="11"/>
  <c r="U64" i="11"/>
  <c r="U61" i="11"/>
  <c r="U194" i="11"/>
  <c r="U170" i="11"/>
  <c r="U74" i="11"/>
  <c r="U50" i="11"/>
  <c r="U132" i="11"/>
  <c r="U85" i="11"/>
  <c r="U48" i="11"/>
  <c r="U4" i="11"/>
  <c r="S139" i="11"/>
  <c r="S155" i="11"/>
  <c r="S147" i="11"/>
  <c r="S188" i="11"/>
  <c r="S192" i="11"/>
  <c r="S34" i="11"/>
  <c r="S198" i="11"/>
  <c r="S180" i="11"/>
  <c r="S24" i="11"/>
  <c r="S64" i="11"/>
  <c r="S61" i="11"/>
  <c r="S194" i="11"/>
  <c r="S170" i="11"/>
  <c r="S74" i="11"/>
  <c r="S50" i="11"/>
  <c r="S132" i="11"/>
  <c r="S85" i="11"/>
  <c r="S48" i="11"/>
  <c r="S4" i="11"/>
  <c r="O139" i="11"/>
  <c r="O155" i="11"/>
  <c r="O147" i="11"/>
  <c r="O188" i="11"/>
  <c r="O192" i="11"/>
  <c r="O34" i="11"/>
  <c r="O198" i="11"/>
  <c r="O180" i="11"/>
  <c r="O24" i="11"/>
  <c r="O64" i="11"/>
  <c r="O61" i="11"/>
  <c r="O194" i="11"/>
  <c r="O170" i="11"/>
  <c r="O74" i="11"/>
  <c r="O50" i="11"/>
  <c r="O132" i="11"/>
  <c r="O85" i="11"/>
  <c r="O48" i="11"/>
  <c r="O4" i="11"/>
  <c r="M139" i="11"/>
  <c r="M155" i="11"/>
  <c r="M147" i="11"/>
  <c r="M188" i="11"/>
  <c r="M192" i="11"/>
  <c r="M34" i="11"/>
  <c r="M198" i="11"/>
  <c r="M180" i="11"/>
  <c r="M24" i="11"/>
  <c r="M64" i="11"/>
  <c r="M61" i="11"/>
  <c r="M194" i="11"/>
  <c r="M170" i="11"/>
  <c r="M74" i="11"/>
  <c r="M50" i="11"/>
  <c r="M132" i="11"/>
  <c r="M85" i="11"/>
  <c r="M48" i="11"/>
  <c r="M4" i="11"/>
  <c r="K139" i="11"/>
  <c r="K155" i="11"/>
  <c r="K147" i="11"/>
  <c r="K188" i="11"/>
  <c r="K192" i="11"/>
  <c r="K34" i="11"/>
  <c r="K198" i="11"/>
  <c r="K180" i="11"/>
  <c r="K24" i="11"/>
  <c r="K64" i="11"/>
  <c r="K61" i="11"/>
  <c r="K194" i="11"/>
  <c r="K170" i="11"/>
  <c r="K74" i="11"/>
  <c r="K50" i="11"/>
  <c r="K132" i="11"/>
  <c r="K85" i="11"/>
  <c r="K48" i="11"/>
  <c r="K4" i="11"/>
  <c r="I139" i="11"/>
  <c r="I155" i="11"/>
  <c r="I147" i="11"/>
  <c r="I188" i="11"/>
  <c r="I192" i="11"/>
  <c r="I34" i="11"/>
  <c r="I198" i="11"/>
  <c r="I180" i="11"/>
  <c r="I24" i="11"/>
  <c r="I64" i="11"/>
  <c r="I61" i="11"/>
  <c r="I194" i="11"/>
  <c r="I170" i="11"/>
  <c r="I74" i="11"/>
  <c r="I50" i="11"/>
  <c r="I132" i="11"/>
  <c r="I85" i="11"/>
  <c r="I48" i="11"/>
  <c r="I4" i="11"/>
  <c r="G139" i="11"/>
  <c r="G155" i="11"/>
  <c r="G147" i="11"/>
  <c r="G188" i="11"/>
  <c r="G192" i="11"/>
  <c r="G34" i="11"/>
  <c r="G198" i="11"/>
  <c r="G180" i="11"/>
  <c r="G24" i="11"/>
  <c r="G64" i="11"/>
  <c r="G61" i="11"/>
  <c r="G194" i="11"/>
  <c r="G170" i="11"/>
  <c r="G74" i="11"/>
  <c r="G50" i="11"/>
  <c r="G132" i="11"/>
  <c r="G85" i="11"/>
  <c r="G48" i="11"/>
  <c r="G4" i="11"/>
  <c r="E4" i="11"/>
  <c r="E48" i="11"/>
  <c r="E85" i="11"/>
  <c r="E132" i="11"/>
  <c r="E50" i="11"/>
  <c r="E74" i="11"/>
  <c r="E170" i="11"/>
  <c r="E194" i="11"/>
  <c r="E61" i="11"/>
  <c r="E64" i="11"/>
  <c r="E24" i="11"/>
  <c r="E180" i="11"/>
  <c r="E198" i="11"/>
  <c r="E34" i="11"/>
  <c r="E192" i="11"/>
  <c r="E188" i="11"/>
  <c r="E147" i="11"/>
  <c r="E155" i="11"/>
  <c r="E139" i="11"/>
  <c r="C4" i="11"/>
  <c r="C48" i="11"/>
  <c r="C85" i="11"/>
  <c r="C132" i="11"/>
  <c r="C50" i="11"/>
  <c r="C74" i="11"/>
  <c r="C170" i="11"/>
  <c r="C194" i="11"/>
  <c r="C61" i="11"/>
  <c r="C64" i="11"/>
  <c r="C24" i="11"/>
  <c r="C180" i="11"/>
  <c r="C198" i="11"/>
  <c r="C34" i="11"/>
  <c r="C192" i="11"/>
  <c r="C188" i="11"/>
  <c r="C147" i="11"/>
  <c r="C155" i="11"/>
  <c r="C139" i="11"/>
  <c r="Z34" i="11" l="1"/>
  <c r="AA34" i="11" s="1"/>
  <c r="Z132" i="11"/>
  <c r="AA132" i="11" s="1"/>
  <c r="Z155" i="11"/>
  <c r="AA155" i="11" s="1"/>
  <c r="Z147" i="11"/>
  <c r="AA147" i="11" s="1"/>
  <c r="Z198" i="11"/>
  <c r="AA198" i="11" s="1"/>
  <c r="Z64" i="11"/>
  <c r="AA64" i="11" s="1"/>
  <c r="Z170" i="11"/>
  <c r="AA170" i="11" s="1"/>
  <c r="Z85" i="11"/>
  <c r="AA85" i="11" s="1"/>
  <c r="Z163" i="11"/>
  <c r="AA163" i="11" s="1"/>
  <c r="Z9" i="11"/>
  <c r="AA9" i="11" s="1"/>
  <c r="Z188" i="11"/>
  <c r="AA188" i="11" s="1"/>
  <c r="Z48" i="11"/>
  <c r="AA48" i="11" s="1"/>
  <c r="Z180" i="11"/>
  <c r="AA180" i="11" s="1"/>
  <c r="Z61" i="11"/>
  <c r="AA61" i="11" s="1"/>
  <c r="Z74" i="11"/>
  <c r="AA74" i="11" s="1"/>
  <c r="Z139" i="11"/>
  <c r="AA139" i="11" s="1"/>
  <c r="Z192" i="11"/>
  <c r="AA192" i="11" s="1"/>
  <c r="Z24" i="11"/>
  <c r="AA24" i="11" s="1"/>
  <c r="Z194" i="11"/>
  <c r="AA194" i="11" s="1"/>
  <c r="Z50" i="11"/>
  <c r="AA50" i="11" s="1"/>
  <c r="Z4" i="11"/>
  <c r="AA4" i="11" s="1"/>
  <c r="B4" i="12" l="1"/>
  <c r="B3" i="12"/>
  <c r="B2" i="12"/>
  <c r="B5" i="12" l="1"/>
  <c r="C2" i="12" s="1"/>
  <c r="C3" i="12" l="1"/>
  <c r="C4" i="12"/>
  <c r="C5" i="12" l="1"/>
</calcChain>
</file>

<file path=xl/sharedStrings.xml><?xml version="1.0" encoding="utf-8"?>
<sst xmlns="http://schemas.openxmlformats.org/spreadsheetml/2006/main" count="2807" uniqueCount="280">
  <si>
    <t>Alta</t>
  </si>
  <si>
    <t>Complexidade</t>
  </si>
  <si>
    <t>Desempenho</t>
  </si>
  <si>
    <t>Disponibilidade</t>
  </si>
  <si>
    <t>Segurança</t>
  </si>
  <si>
    <t>Interoperabilidade</t>
  </si>
  <si>
    <t>Confiabilidade</t>
  </si>
  <si>
    <t>Legais</t>
  </si>
  <si>
    <t>Volume de Acessos</t>
  </si>
  <si>
    <t>Público Alvo</t>
  </si>
  <si>
    <t>Escalabilidade</t>
  </si>
  <si>
    <t>Processamento Distribuído</t>
  </si>
  <si>
    <t>Volume de Dados</t>
  </si>
  <si>
    <t>Aplicações ou Serviços com requisitos padrão de confiabilidade</t>
  </si>
  <si>
    <t>Fator de Pontuação</t>
  </si>
  <si>
    <t>Pontuação</t>
  </si>
  <si>
    <t>Soluções de TI envolvendo grandes volumes de dados (BigData).</t>
  </si>
  <si>
    <t>Soluções de TI envolvendo volume padrão de dados.</t>
  </si>
  <si>
    <t>Soluções de TI envolvendo processamentos distribuídos.</t>
  </si>
  <si>
    <t>Soluções de TI sem a utilização de processamentos distribuídos.</t>
  </si>
  <si>
    <t>Soluções de TI clusterizadas.</t>
  </si>
  <si>
    <t>Soluções de TI não clusterizadas.</t>
  </si>
  <si>
    <t>Soluções de TI destinadas ao público externo à instituição (cidadãos).</t>
  </si>
  <si>
    <t>Soluções de TI destinadas ao público externo à instituição (colaboradores externos).</t>
  </si>
  <si>
    <t>Soluções de TI destinadas ao público interno à instituição (colaboradores internos).</t>
  </si>
  <si>
    <t>Soluções de TI com até 1.000 usuários e baixo número de requisições/segundo.</t>
  </si>
  <si>
    <t>Soluções de TI de 1.000 a 10.000 usuários e moderado número de requisições/segundo.</t>
  </si>
  <si>
    <t>Soluções de TI com mais de 10.000 usuários e elevado número de requisições/segundo.</t>
  </si>
  <si>
    <t>Soluções de TI com restrições de performance, que requeiram baixos tempos de resposta em processamentos específicos, cargas, velocidade de resposta de processamentos em telas etc.</t>
  </si>
  <si>
    <t>Soluções de TI sem restrições ou requisitos específicos de performance.</t>
  </si>
  <si>
    <t>Soluções de TI que exijam alta disponibilidade: 24 x 7 (24 horas por dia, 7 dias por semana)</t>
  </si>
  <si>
    <t>Soluções de TI com requisitos padrão de disponibilidade: 8 x 5 (horário comercial)</t>
  </si>
  <si>
    <t>Soluções de TI com requisitos específicos de segurança, tais como o uso de certificado digital, autenticação em dois fatores, criptografia, uso de protocolos seguros específicos, uso de captcha, assinatura digital.</t>
  </si>
  <si>
    <t>Soluções de TI sem requisitos específicos de segurança.</t>
  </si>
  <si>
    <t>Soluções de TI com necessidade de integrações com outros sistemas externos, integração com APIs externas, componentes, banco de dados externos ou uso de microsserviços etc.</t>
  </si>
  <si>
    <t>Soluções de TI com necessidade de integrações com sistemas internos, sem o uso de microsserviços etc.</t>
  </si>
  <si>
    <t>Soluções de TI com quantidade limite de erros em cálculos e processamentos com erro, regras para rollback quando houver alguma falha, recursos para restauração automática do sistema em caso de queda de energia etc.</t>
  </si>
  <si>
    <t>Soluções de TI com exigências específicas de padrão de log de erro, de log de informação, padrão de mensagens, metodologia para desenvolvimento do sistema, padrões de projeto (design patterns) a serem aplicados, padrões arquiteturais etc.</t>
  </si>
  <si>
    <t>Padrões de Projeto</t>
  </si>
  <si>
    <t>Soluções de TI que não possuam padrões de projeto específicos.</t>
  </si>
  <si>
    <t>Soluções de TI com exigências de conformidade do software com alguma legislação pertinente ao sistema, por exemplo, atendimento a normas específicas e prazos legais.</t>
  </si>
  <si>
    <t>Soluções de TI sem exigências legais.</t>
  </si>
  <si>
    <t>Cenários</t>
  </si>
  <si>
    <t>Requisito Não Funcional</t>
  </si>
  <si>
    <t>Informações para o Cálculo de Pontuação e Definição dos Níveis de Complexidade</t>
  </si>
  <si>
    <t>SDP - Sistema da Dívida Pública</t>
  </si>
  <si>
    <t>SPR - Sistema de Previsão de Receitas</t>
  </si>
  <si>
    <t>PDP - Plataforma Digital de Processos</t>
  </si>
  <si>
    <t>WebDoCAT - Documentos do CAT Web</t>
  </si>
  <si>
    <t>PONTUAÇÃO</t>
  </si>
  <si>
    <t>SIF - Sistema de Inteligência Fiscal</t>
  </si>
  <si>
    <t>GNRE - Guia Nacional de Recolhimento de Tributos Estaduais</t>
  </si>
  <si>
    <t>SFC - Sistema de Fluxo de Caixa</t>
  </si>
  <si>
    <t>Espaço do Colaborador</t>
  </si>
  <si>
    <t>SAEx - Sistema de Exportação</t>
  </si>
  <si>
    <t>STI - Portal de Gestão à Vista</t>
  </si>
  <si>
    <t>Auditoria de Energia Elétrica</t>
  </si>
  <si>
    <t>SHI - Sistema de Informação de Shoppings</t>
  </si>
  <si>
    <t>REQUISITOS NÃO FUNCIONAIS</t>
  </si>
  <si>
    <t>SOLUÇÕES DE TI
ECONOMIA</t>
  </si>
  <si>
    <r>
      <t xml:space="preserve">Soluções de Tecnologia da Informação
</t>
    </r>
    <r>
      <rPr>
        <b/>
        <sz val="11"/>
        <color theme="0"/>
        <rFont val="Arial"/>
        <family val="2"/>
      </rPr>
      <t>Níveis de Complexidade</t>
    </r>
  </si>
  <si>
    <t>Baixa</t>
  </si>
  <si>
    <r>
      <t xml:space="preserve">Avaliação de todas as características listadas, com somatório </t>
    </r>
    <r>
      <rPr>
        <b/>
        <sz val="10"/>
        <color theme="1"/>
        <rFont val="Arial"/>
        <family val="2"/>
      </rPr>
      <t>menor do que 20 (vinte) pontos.</t>
    </r>
  </si>
  <si>
    <t>Média</t>
  </si>
  <si>
    <r>
      <t xml:space="preserve">Avaliação de todas as características listadas, com somatório </t>
    </r>
    <r>
      <rPr>
        <b/>
        <sz val="10"/>
        <color theme="1"/>
        <rFont val="Arial"/>
        <family val="2"/>
      </rPr>
      <t>entre 20 (vinte) e 28 (vinte e oito) pontos.</t>
    </r>
  </si>
  <si>
    <r>
      <t xml:space="preserve">Avaliação de todas as características listadas, com somatório </t>
    </r>
    <r>
      <rPr>
        <b/>
        <sz val="10"/>
        <color theme="1"/>
        <rFont val="Arial"/>
        <family val="2"/>
      </rPr>
      <t>acima de 28 pontos.</t>
    </r>
  </si>
  <si>
    <t>Soluções de TI sem necessidade de integrações.</t>
  </si>
  <si>
    <t>CAD - Administração do Corporativo (Web)</t>
  </si>
  <si>
    <t>CAD - Administração do Corporativo (Serviços)</t>
  </si>
  <si>
    <t>CCE - Cadastro de Contribuintes Estadual (Serviços)</t>
  </si>
  <si>
    <t>CCN - Cadastro Centralizado (Batch)</t>
  </si>
  <si>
    <t>CCE - Cadastro de Contribuintes Estadual (Redesim)</t>
  </si>
  <si>
    <t>CCF - Conta Corrente Fiscal (Web)</t>
  </si>
  <si>
    <t>CCF - Conta Corrente Fiscal (Serviços)</t>
  </si>
  <si>
    <t>COB - Sistema de Cobrança (Web)</t>
  </si>
  <si>
    <t>COB - Sistema de Cobrança (Base de Contatos BigData)</t>
  </si>
  <si>
    <t>E-On - Economia Online (Serviços Públicos)</t>
  </si>
  <si>
    <t>E-On - Economia Online (Fluxo de Caixa)</t>
  </si>
  <si>
    <t>E-On - Economia Online (Abasteça+)</t>
  </si>
  <si>
    <t>E-On - Economia Online (Pagamento de Tributos)</t>
  </si>
  <si>
    <t>E-On - Economia Online (Agendamentos de Serviços)</t>
  </si>
  <si>
    <t>E-On - Economia Online (Boletins e Informativos)</t>
  </si>
  <si>
    <t>E-On - Economia Online (Campanhas)</t>
  </si>
  <si>
    <t>E-On - Economia Online (IMB)</t>
  </si>
  <si>
    <t>AI-e - Auto de Infração Eletrônico (Web)</t>
  </si>
  <si>
    <t>AI-e - Auto de Infração Eletrônico (Batch - Geração de Autos em Lote)</t>
  </si>
  <si>
    <t>COB - Sistema de Cobrança (Batch)</t>
  </si>
  <si>
    <t>COB - Sistema de Cobrança (Service)</t>
  </si>
  <si>
    <t>PCO - Procuração Eletrônica Corporativa (Admin)</t>
  </si>
  <si>
    <t>PCO - Procuração Eletrônica Corporativa (Web)</t>
  </si>
  <si>
    <t>PCO - Procuração Eletrônica Corporativa (Serviços)</t>
  </si>
  <si>
    <t>PCO - Procuração Eletrônica Corporativa (Batch)</t>
  </si>
  <si>
    <t>PTA - Portal de Aplicações (Apps)</t>
  </si>
  <si>
    <t>PTA - Portal de Aplicações (Admin)</t>
  </si>
  <si>
    <t>PTA - Portal de Aplicações (Serviços)</t>
  </si>
  <si>
    <t>SNC - Sistema de Negociação do Contribuinte (Web)</t>
  </si>
  <si>
    <t>SNC - Sistema de Negociação do Contribuinte (Batch)</t>
  </si>
  <si>
    <t>SNC - Sistema de Negociação do Contribuinte (Service)</t>
  </si>
  <si>
    <t>CADIN - Cadastro de Inadimplentes (Web)</t>
  </si>
  <si>
    <t>CADIN - Cadastro de Inadimplentes (Batch)</t>
  </si>
  <si>
    <t>CADIN - Cadastro de Inadimplentes (Serviços)</t>
  </si>
  <si>
    <t>DT-e - Domicílio Tributário Eletrônico (Web)</t>
  </si>
  <si>
    <t>DT-e - Domicílio Tributário Eletrônico (Serviços)</t>
  </si>
  <si>
    <t>DT-e - Domicílio Tributário Eletrônico (Batch)</t>
  </si>
  <si>
    <t>CCE - Cadastro de Contribuintes Estadual (Domínio, Estrutura, Web)</t>
  </si>
  <si>
    <t>CCF - Conta Corrente Fiscal (Batch: ccf-efd, ccf-ssn, ccf-pat)</t>
  </si>
  <si>
    <t>SSN - Sistemas do Simples Nacional (Jobs)</t>
  </si>
  <si>
    <t>SSN - Sistemas do Simples Nacional (Consultas)</t>
  </si>
  <si>
    <t>ITCD - Imposto sobre Transmissão Causa Mortis e Doações (Web)</t>
  </si>
  <si>
    <t>ITCD - Imposto sobre Transmissão Causa Mortis e Doações (Admin)</t>
  </si>
  <si>
    <t>ITCD - Imposto sobre Transmissão Causa Mortis e Doações (BPM, UIs)</t>
  </si>
  <si>
    <t>SNF - Sistema de Notificações Fiscais (Web)</t>
  </si>
  <si>
    <t>SNF - Sistema de Notificações Fiscais (Batch)</t>
  </si>
  <si>
    <t>SNF - Sistema de Notificações Fiscais (Serviços)</t>
  </si>
  <si>
    <t>SNF - Sistema de Notificações Fiscais (Contribuinte)</t>
  </si>
  <si>
    <t>AI-e - Auto de Infração Eletrônico (Serviços)</t>
  </si>
  <si>
    <t>ARR - Arrecadação Estadual (Web)</t>
  </si>
  <si>
    <t>ARR - Arrecadação Estadual (Serviços)</t>
  </si>
  <si>
    <t>ARR - Arrecadação Estadual (Admin)</t>
  </si>
  <si>
    <t>ARR - Arrecadação Estadual (Carga)</t>
  </si>
  <si>
    <t>ARR - Arrecadação Estadual (Monitor)</t>
  </si>
  <si>
    <t>ARR - Arrecadação Estadual (SARE)</t>
  </si>
  <si>
    <t>CTM - Classificação Tributária de Mercadorias (Corporativo)</t>
  </si>
  <si>
    <t>CTM - Classificação Tributária de Mercadorias (Batch)</t>
  </si>
  <si>
    <t>DIVAT-e - Dívida Ativa Eletrônica (CDO Batch)</t>
  </si>
  <si>
    <t>DIVAT-e - Dívida Ativa Eletrônica (CDO Web)</t>
  </si>
  <si>
    <t>Documentos Fiscais: BP-e, CT-e, MDF-e (Batch)</t>
  </si>
  <si>
    <t>Documentos Fiscais: BP-e, CT-e, MDF-e (Web)</t>
  </si>
  <si>
    <t>EFD - Escrituração Fiscal Digital (Web)</t>
  </si>
  <si>
    <t>EFD - Escrituração Fiscal Digital (Batch)</t>
  </si>
  <si>
    <t>FIS - Fiscalização Inteligente Seletiva (Web)</t>
  </si>
  <si>
    <t>FIS - Fiscalização Inteligente Seletiva (Mobile)</t>
  </si>
  <si>
    <t>FIS - Fiscalização Inteligente Seletiva (Serviços)</t>
  </si>
  <si>
    <t>FIS - Fiscalização Inteligente Seletiva (Motor de Regras)</t>
  </si>
  <si>
    <t>GCI - Gestão do Convênio ICMS 115/03 (Web)</t>
  </si>
  <si>
    <t>GCI - Gestão do Convênio ICMS 115/03 (Admin)</t>
  </si>
  <si>
    <t>GCI - Gestão do Convênio ICMS 115/03 (Batch)</t>
  </si>
  <si>
    <t>GRE - Gestão de Regimes Especiais (Web)</t>
  </si>
  <si>
    <t>GRE - Gestão de Regimes Especiais (Admin)</t>
  </si>
  <si>
    <t>GRE - Gestão de Regimes Especiais (Batch)</t>
  </si>
  <si>
    <t>NF-e - Nota Fiscal Eletrônica (Nota Fiscal Avulsa)</t>
  </si>
  <si>
    <t>NF-e - Nota Fiscal Eletrônica (Web)</t>
  </si>
  <si>
    <t>NF-e - Nota Fiscal Eletrônica (Carga)</t>
  </si>
  <si>
    <t>NF-e - Nota Fiscal Eletrônica (Autorização)</t>
  </si>
  <si>
    <t>NF-e - Nota Fiscal Eletrônica (Agente)</t>
  </si>
  <si>
    <t>NF-e - Nota Fiscal Eletrônica (Arqmag)</t>
  </si>
  <si>
    <t>NFG - Nota Fiscal Goiana (Portal da Nota Fiscal Goiana)</t>
  </si>
  <si>
    <t>NFG - Nota Fiscal Goiana (Batch)</t>
  </si>
  <si>
    <t>NF-e - Nota Fiscal Eletrônica (Intranet e NFT)</t>
  </si>
  <si>
    <t>NF-e - Nota Fiscal Eletrônica (DF-e)</t>
  </si>
  <si>
    <t>SAFI - Sistema de Auditoria Fiscal (Autônomo)</t>
  </si>
  <si>
    <t>SAFI - Sistema de Auditoria Fiscal (Corporativo)</t>
  </si>
  <si>
    <t>SAFI - Sistema de Auditoria Fiscal (EFD Services, Irene, Safitray)</t>
  </si>
  <si>
    <t>SCG - Sistema de Contabilidade Geral (Agente)</t>
  </si>
  <si>
    <t>SCG - Sistema de Contabilidade Geral (Serviços)</t>
  </si>
  <si>
    <t>SCG - Sistema de Contabilidade Geral (SCGI)</t>
  </si>
  <si>
    <t>SCG - Sistema de Contabilidade Geral (SCGF)</t>
  </si>
  <si>
    <t>SGF - Sistema de Gestão da Fiscalização (Web)</t>
  </si>
  <si>
    <t>SGF - Sistema de Gestão da Fiscalização (Serviços)</t>
  </si>
  <si>
    <t>SGF - Sistema de Gestão da Fiscalização (Batch)</t>
  </si>
  <si>
    <t>SMF - Sistema de Malha Fina (Web)</t>
  </si>
  <si>
    <t>SMF - Sistema de Malha Fina (Batch)</t>
  </si>
  <si>
    <t>Quantidade de Soluções</t>
  </si>
  <si>
    <t>ALTA</t>
  </si>
  <si>
    <t>MÉDIA</t>
  </si>
  <si>
    <t>BAIXA</t>
  </si>
  <si>
    <t>Total de Soluções</t>
  </si>
  <si>
    <t>Percentual</t>
  </si>
  <si>
    <t>PAT-e - Processo Administrativo Tributário Eletrônico (PÚBLICO INTERNO - WEB - pat-e-admin)</t>
  </si>
  <si>
    <t>PAT-e - Processo Administrativo Tributário Eletrônico (PÚBLICO INTERNO - WEB - pat-e-julgamento)</t>
  </si>
  <si>
    <t>PAT-e - Processo Administrativo Tributário Eletrônico (PÚBLICO INTERNO - WEB - pat-e-instrucaoprocessual)</t>
  </si>
  <si>
    <t>PAT-e - Processo Administrativo Tributário Eletrônico (PÚBLICO INTERNO - WEB - pat-e-diligencia)</t>
  </si>
  <si>
    <t>PAT-e - Processo Administrativo Tributário Eletrônico (PÚBLICO INTERNO - WEB - pat-e-representacaofazendaria)</t>
  </si>
  <si>
    <t>PAT-e - Processo Administrativo Tributário Eletrônico (PÚBLICO EXTERNO - WEB   pat-e-credenciamento)</t>
  </si>
  <si>
    <t>PAT-e - Processo Administrativo Tributário Eletrônico  BATCH (pat-e-batch)</t>
  </si>
  <si>
    <t>ITCD - Imposto sobre Transmissão Causa Mortis e Doações (Batch)</t>
  </si>
  <si>
    <t>PAT-e - Processo Administrativo Tributário Eletrônico (PÚBLICO INTERNO/EXTERNO - WEB - pat-e-intimacao)</t>
  </si>
  <si>
    <t>PAT-e - Processo Administrativo Tributário Eletrônico (PÚBLICO INTERNO/EXTERNO - WEB - pat-e-formalizacao)</t>
  </si>
  <si>
    <t>MAINFRAME - Agronegócio - Auditoria Especifica de Gado</t>
  </si>
  <si>
    <t>MAINFRAME - Agronegócio - Integração de dados Sefaz/Agrodefesa</t>
  </si>
  <si>
    <t>MAINFRAME - Comercialização Rural</t>
  </si>
  <si>
    <t>MAINFRAME - Contribuintes - Cadastro</t>
  </si>
  <si>
    <t>MAINFRAME - Contribuintes - Controle Empresas Informatizadas - ECF</t>
  </si>
  <si>
    <t>MAINFRAME - Contribuintes - Termos de Acordo</t>
  </si>
  <si>
    <t>MAINFRAME - Operações Fiscais - Cheque Moradia</t>
  </si>
  <si>
    <t>MAINFRAME - Operações Fiscais - Controle de Impressão e Autenticação de Livros Fiscais</t>
  </si>
  <si>
    <t>MAINFRAME - Operações Fiscais - Controle Operações em Transito - Diferencial de Alíquotas</t>
  </si>
  <si>
    <t>MAINFRAME - Operações Fiscais - Controle Operações em Transito - GIA</t>
  </si>
  <si>
    <t>MAINFRAME - Operações Fiscais - Controle Operações em Transito - Substituição Interestadual</t>
  </si>
  <si>
    <t>MAINFRAME - Operações Fiscais - Emissão de Documentos Fiscais</t>
  </si>
  <si>
    <t>MAINFRAME - Operações Fiscais - Isenção de ICMS e Redução de Base de Cálculo</t>
  </si>
  <si>
    <t>MAINFRAME - Operações Fiscais - Monitoramento de Contribuintes</t>
  </si>
  <si>
    <t>MAINFRAME - Operações Fiscais - Operações Com Credito</t>
  </si>
  <si>
    <t>MAINFRAME - Operações Fiscais - Pendencias e Bloqueios</t>
  </si>
  <si>
    <t>MAINFRAME - Operações Fiscais - Redistribuição de Documentos Fiscais</t>
  </si>
  <si>
    <t>MAINFRAME - Operações Fiscais - Sintegra</t>
  </si>
  <si>
    <t>MAINFRAME - Operações Fiscais - TAP - Controle de Apreensões</t>
  </si>
  <si>
    <t>MAINFRAME - PAT - Acompanhamento de Processos</t>
  </si>
  <si>
    <t>MAINFRAME - PAT - Administra Apontamento</t>
  </si>
  <si>
    <t>MAINFRAME - PAT - Administra Garantias do Debito</t>
  </si>
  <si>
    <t>MAINFRAME - PAT - Administra Solidário</t>
  </si>
  <si>
    <t>MAINFRAME - PAT - Copias e Vistas em Processos</t>
  </si>
  <si>
    <t>MAINFRAME - PAT - Dívida Ativa</t>
  </si>
  <si>
    <t>MAINFRAME - PAT - Lançamento do Auto de Infração</t>
  </si>
  <si>
    <t>MAINFRAME - PAT - Petição</t>
  </si>
  <si>
    <t>MAINFRAME - PAT - Protesto</t>
  </si>
  <si>
    <t>MAINFRAME - Pessoa Física</t>
  </si>
  <si>
    <t>MAINFRAME - Pessoa Física - Pessoa Impedida</t>
  </si>
  <si>
    <t>MAINFRAME - Pessoa Jurídica</t>
  </si>
  <si>
    <t>MAINFRAME - Receita - Cálculo e Emissão de DARE</t>
  </si>
  <si>
    <t>MAINFRAME - Receita - Carteira de Credito</t>
  </si>
  <si>
    <t>MAINFRAME - Receita - Documentos Fiscais Controlados (SAFO)</t>
  </si>
  <si>
    <t>MAINFRAME - Receita - Parcelamento</t>
  </si>
  <si>
    <t>MAINFRAME - Recursos Humanos</t>
  </si>
  <si>
    <t>MAINFRAME - Tabelas - Fundamento Legal</t>
  </si>
  <si>
    <t>MAINFRAME - Tabelas - Pauta Mínima</t>
  </si>
  <si>
    <t>MAINFRAME - Tabelas - Preço Corrente de Mercadorias</t>
  </si>
  <si>
    <t>MAINFRAME - Tabelas - Tributos, Afastamentos, Órgãos, Estrutura Administrativa</t>
  </si>
  <si>
    <t>MAINFRAME - Contribuintes - Regimes Especiais (Credenciamentos)</t>
  </si>
  <si>
    <t>PAT-e - Processo Administrativo Tributário Eletrônico (PÚBLICO EXTERNO - WEB   pat-e-jurisprudencia)</t>
  </si>
  <si>
    <t>PAT-e - Processo Administrativo Tributário Eletrônico (PÚBLICO EXTERNO - WEB   pat-e-advogado)</t>
  </si>
  <si>
    <t>PAT-e - Processo Administrativo Tributário Eletrônico (PÚBLICO EXTERNO - WEB   pat-e-manifestacao)</t>
  </si>
  <si>
    <t>IPM - Índice de Participação de Municípios</t>
  </si>
  <si>
    <t>SPC - Sistema de Prestação de Contas</t>
  </si>
  <si>
    <t>SCG - Sistema de Contabilidade Geral (Web, Domínio)</t>
  </si>
  <si>
    <t>PAT-e - Processo Administrativo Tributário Eletrônico SERVICOS  (pat-e-service)</t>
  </si>
  <si>
    <r>
      <rPr>
        <b/>
        <sz val="16"/>
        <color rgb="FF000000"/>
        <rFont val="Arial"/>
        <family val="2"/>
      </rPr>
      <t>Contrato 13/2020</t>
    </r>
    <r>
      <rPr>
        <sz val="16"/>
        <color rgb="FF000000"/>
        <rFont val="Arial"/>
        <family val="2"/>
      </rPr>
      <t xml:space="preserve"> - Metodologia para a Definição de Complexidades por Atividades dos Serviços constantes do Catálogo, conforme Anexo I-B do Edital - NÍVEIS DE COMPLEXIDADE.
</t>
    </r>
  </si>
  <si>
    <t>Controle e Prova de Vida de Pensões e Aposentadorias</t>
  </si>
  <si>
    <t>Arquitetura Corporativa/Referência (Frameworks SEFAZ-GO JavaEE, Middleware, Barramento de Serviços (OSB), Gerenciador de Conteúdo Eletrônico (ECM), Integração Contínua (Gitlab, Nexus e Jenkins), Projetos de Arquitetura)</t>
  </si>
  <si>
    <t>NFG - Nota Fiscal Goiana (Service)</t>
  </si>
  <si>
    <t>CPP - Controle de Protestos do PAT (Admin)</t>
  </si>
  <si>
    <t>CPP - Controle de Protestos do PAT (Batch)</t>
  </si>
  <si>
    <t>GRE - Gestão de Regimes Especiais (Service)</t>
  </si>
  <si>
    <t>Agendamento de Serviços</t>
  </si>
  <si>
    <t>Acesso Restrito (ASP) e demais Portais de Conteúdo Web</t>
  </si>
  <si>
    <t>Isenção/Desoneração/Redução de Alíquota/Não incidência de ICMS/IPVA</t>
  </si>
  <si>
    <t>E-On - Economia Online (OCR)</t>
  </si>
  <si>
    <t>ILP/CatProd - Identificador Lógico de Produtos / Catálogo Nacional de Produtos</t>
  </si>
  <si>
    <t>SIAP - Sistema Integrado de Automação Processual (Web)</t>
  </si>
  <si>
    <t>CAD - Administração do Corporativo (Batch)</t>
  </si>
  <si>
    <t>E-On - Economia Online (Melhor Compra - Medicamentos)</t>
  </si>
  <si>
    <t>E-On - Economia Online (Melhor Compra - Cesta Básica)</t>
  </si>
  <si>
    <t>MAINFRAME - PAT - Manifesto Sujeito Passivo</t>
  </si>
  <si>
    <t>MAINFRAME - PAT - Administra Julgamento</t>
  </si>
  <si>
    <t>MAINFRAME - PAT - Notificação do Sujeito Passivo</t>
  </si>
  <si>
    <t>NF-e - Nota Fiscal Eletrônica (Nota Fiscal Avulsa Web)</t>
  </si>
  <si>
    <t>SIAP-CARGA - Sistema Integrado de Automação Processual Carga Automatizada (Batch)</t>
  </si>
  <si>
    <t>SIAP-CARGA - Sistema Integrado de Automação Processual Carga Automatizada (Web)</t>
  </si>
  <si>
    <t>PRP - Previsão de Receitas Públicas (Web)</t>
  </si>
  <si>
    <t>PRP - Previsão de Receitas Públicas (Batch)</t>
  </si>
  <si>
    <t>InfoTransito - Consulta Informações</t>
  </si>
  <si>
    <t>InfoTransito - Apreensão de Mercadorias</t>
  </si>
  <si>
    <t>InfoTransito - Monitoramento de Antenas</t>
  </si>
  <si>
    <t>InfoTransito - Monitoramento de Operações Fiscais</t>
  </si>
  <si>
    <t>CRE - Conversão em Renda Eletrônica (Web)</t>
  </si>
  <si>
    <t>CRE - Conversão em Renda Eletrônica (Service)</t>
  </si>
  <si>
    <t>AutoReg - Auto Regularização (Web)</t>
  </si>
  <si>
    <t>Complexidade-Modulo</t>
  </si>
  <si>
    <t>Sistema-Modulo</t>
  </si>
  <si>
    <t>Arquitetura Corporativa/Referência</t>
  </si>
  <si>
    <t>ILP/CatProd - Catálogo Nacional de Produtos</t>
  </si>
  <si>
    <t>Isenção/Desoner./Red.Aliquota/Não-Incid. ICMS/IPVA</t>
  </si>
  <si>
    <t>MAINFRAME - Operações Fiscais - Controle Impres. Autentic. Livros Fiscais</t>
  </si>
  <si>
    <t>MAINFRAME - Operações Fiscais - Controle Op. Transito - Dif Aliq</t>
  </si>
  <si>
    <t>MAINFRAME - Operações Fiscais - Controle Op. Transito - GIA</t>
  </si>
  <si>
    <t>MAINFRAME - Operações Fiscais - Controle Op. Transito - Subst. Interest.</t>
  </si>
  <si>
    <t>MAINFRAME - Operações Fiscais - Isenção ICMS Redução de Base de Cálculo</t>
  </si>
  <si>
    <t>MAINFRAME - Tabelas - Tributos, Afastamentos, Órgãos, Estrutura Admin.</t>
  </si>
  <si>
    <t>PAT-e - (PÚBLICO EXTERNO - WEB   pat-e-advogado)</t>
  </si>
  <si>
    <t>PAT-e - (PÚBLICO EXTERNO - WEB   pat-e-credenciamento)</t>
  </si>
  <si>
    <t>PAT-e - (PÚBLICO EXTERNO - WEB   pat-e-jurisprudencia)</t>
  </si>
  <si>
    <t>PAT-e - (PÚBLICO EXTERNO - WEB   pat-e-manifestacao)</t>
  </si>
  <si>
    <t>PAT-e - (PÚBLICO INTERNO - WEB - pat-e-admin)</t>
  </si>
  <si>
    <t>PAT-e - (PÚBLICO INTERNO - WEB - pat-e-diligencia)</t>
  </si>
  <si>
    <t>PAT-e - (PÚBLICO INTERNO - WEB - pat-e-instrucaoprocessual)</t>
  </si>
  <si>
    <t>PAT-e - (PÚBLICO INTERNO - WEB - pat-e-julgamento)</t>
  </si>
  <si>
    <t>PAT-e - (PÚBLICO INTERNO - WEB - pat-e-representacaofazendaria)</t>
  </si>
  <si>
    <t>PAT-e - (PÚBLICO INTERNO/EXTERNO - WEB - pat-e-formalizacao)</t>
  </si>
  <si>
    <t>PAT-e - (PÚBLICO INTERNO/EXTERNO - WEB - pat-e-intimacao)</t>
  </si>
  <si>
    <t>PAT-e - SERVICOS  (pat-e-service)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</si>
</sst>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22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b/>
      <u/>
      <sz val="12"/>
      <name val="Arial"/>
      <family val="2"/>
    </font>
    <font>
      <sz val="8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18"/>
      <color theme="0"/>
      <name val="Arial"/>
      <family val="2"/>
    </font>
    <font>
      <b/>
      <sz val="14"/>
      <color theme="0"/>
      <name val="Arial"/>
      <family val="2"/>
    </font>
    <font>
      <b/>
      <sz val="8"/>
      <color theme="6" tint="-0.499984740745262"/>
      <name val="Arial"/>
      <family val="2"/>
    </font>
    <font>
      <sz val="16"/>
      <color rgb="FF000000"/>
      <name val="Arial"/>
      <family val="2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b/>
      <sz val="10"/>
      <color theme="6" tint="-0.499984740745262"/>
      <name val="Arial"/>
      <family val="2"/>
    </font>
    <font>
      <b/>
      <u/>
      <sz val="16"/>
      <color rgb="FF000000"/>
      <name val="Arial"/>
      <family val="2"/>
    </font>
    <font>
      <b/>
      <sz val="16"/>
      <color rgb="FF000000"/>
      <name val="Arial"/>
      <family val="2"/>
    </font>
    <font>
      <sz val="10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21" fillId="0" borderId="0" applyFont="0" applyFill="0" applyBorder="0" applyAlignment="0" applyProtection="0"/>
  </cellStyleXfs>
  <cellXfs count="52">
    <xf numFmtId="0" fontId="0" fillId="0" borderId="0" xfId="0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49" fontId="4" fillId="0" borderId="1" xfId="0" applyNumberFormat="1" applyFont="1" applyFill="1" applyBorder="1" applyAlignment="1">
      <alignment horizontal="center" vertical="center" shrinkToFit="1"/>
    </xf>
    <xf numFmtId="0" fontId="9" fillId="0" borderId="5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vertical="center" wrapText="1"/>
    </xf>
    <xf numFmtId="0" fontId="5" fillId="3" borderId="7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top" wrapText="1"/>
    </xf>
    <xf numFmtId="0" fontId="18" fillId="7" borderId="0" xfId="0" applyFont="1" applyFill="1" applyBorder="1" applyAlignment="1">
      <alignment horizontal="center" vertical="center" wrapText="1"/>
    </xf>
    <xf numFmtId="0" fontId="18" fillId="7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49" fontId="14" fillId="7" borderId="1" xfId="0" applyNumberFormat="1" applyFont="1" applyFill="1" applyBorder="1" applyAlignment="1">
      <alignment horizontal="center" vertical="center" wrapText="1"/>
    </xf>
    <xf numFmtId="49" fontId="14" fillId="7" borderId="2" xfId="0" applyNumberFormat="1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left" vertical="center" wrapText="1"/>
    </xf>
    <xf numFmtId="0" fontId="6" fillId="5" borderId="16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left" vertical="center" wrapText="1"/>
    </xf>
    <xf numFmtId="0" fontId="12" fillId="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6" fillId="0" borderId="7" xfId="0" applyFont="1" applyBorder="1" applyAlignment="1">
      <alignment vertical="center" wrapText="1"/>
    </xf>
    <xf numFmtId="9" fontId="6" fillId="0" borderId="0" xfId="8" applyFont="1" applyFill="1" applyBorder="1" applyAlignment="1">
      <alignment horizontal="left" vertical="top"/>
    </xf>
    <xf numFmtId="0" fontId="4" fillId="8" borderId="0" xfId="0" applyFont="1" applyFill="1" applyBorder="1" applyAlignment="1">
      <alignment horizontal="left" vertical="top"/>
    </xf>
    <xf numFmtId="0" fontId="6" fillId="8" borderId="0" xfId="0" applyFont="1" applyFill="1" applyBorder="1" applyAlignment="1">
      <alignment horizontal="left" vertical="top"/>
    </xf>
    <xf numFmtId="9" fontId="6" fillId="8" borderId="0" xfId="8" applyFont="1" applyFill="1" applyBorder="1" applyAlignment="1">
      <alignment horizontal="left" vertical="top"/>
    </xf>
    <xf numFmtId="0" fontId="18" fillId="7" borderId="0" xfId="4" applyFont="1" applyFill="1" applyAlignment="1">
      <alignment horizontal="center" vertical="center"/>
    </xf>
    <xf numFmtId="0" fontId="12" fillId="4" borderId="0" xfId="4" applyFont="1" applyFill="1" applyAlignment="1">
      <alignment vertical="center" wrapText="1"/>
    </xf>
    <xf numFmtId="0" fontId="12" fillId="4" borderId="0" xfId="0" applyFont="1" applyFill="1" applyBorder="1" applyAlignment="1">
      <alignment vertical="center" wrapText="1"/>
    </xf>
    <xf numFmtId="0" fontId="12" fillId="4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17" fillId="4" borderId="14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4" fillId="7" borderId="15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</cellXfs>
  <cellStyles count="9">
    <cellStyle name="Moeda 2" xfId="3" xr:uid="{00000000-0005-0000-0000-000000000000}"/>
    <cellStyle name="Moeda 2 2" xfId="7" xr:uid="{00000000-0005-0000-0000-000001000000}"/>
    <cellStyle name="Normal" xfId="0" builtinId="0"/>
    <cellStyle name="Normal 2" xfId="1" xr:uid="{00000000-0005-0000-0000-000003000000}"/>
    <cellStyle name="Normal 2 2" xfId="5" xr:uid="{00000000-0005-0000-0000-000004000000}"/>
    <cellStyle name="Normal 3" xfId="4" xr:uid="{00000000-0005-0000-0000-000005000000}"/>
    <cellStyle name="Porcentagem" xfId="8" builtinId="5"/>
    <cellStyle name="Vírgula 2" xfId="2" xr:uid="{00000000-0005-0000-0000-000007000000}"/>
    <cellStyle name="Vírgula 2 2" xfId="6" xr:uid="{00000000-0005-0000-0000-000008000000}"/>
  </cellStyles>
  <dxfs count="648"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Complexidade das Soluções de 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Resumo!$B$1</c:f>
              <c:strCache>
                <c:ptCount val="1"/>
                <c:pt idx="0">
                  <c:v>Quantidade de Soluções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7DE-4937-BD4A-5B17585226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7DE-4937-BD4A-5B17585226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7DE-4937-BD4A-5B175852262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7DE-4937-BD4A-5B175852262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7DE-4937-BD4A-5B175852262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97DE-4937-BD4A-5B175852262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Resumo!$A$2:$A$4</c:f>
              <c:strCache>
                <c:ptCount val="3"/>
                <c:pt idx="0">
                  <c:v>ALTA</c:v>
                </c:pt>
                <c:pt idx="1">
                  <c:v>MÉDIA</c:v>
                </c:pt>
                <c:pt idx="2">
                  <c:v>BAIXA</c:v>
                </c:pt>
              </c:strCache>
            </c:strRef>
          </c:cat>
          <c:val>
            <c:numRef>
              <c:f>Resumo!$B$2:$B$4</c:f>
              <c:numCache>
                <c:formatCode>General</c:formatCode>
                <c:ptCount val="3"/>
                <c:pt idx="0">
                  <c:v>53</c:v>
                </c:pt>
                <c:pt idx="1">
                  <c:v>123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DE-4937-BD4A-5B175852262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1969294</xdr:colOff>
      <xdr:row>1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1766888" cy="1047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0</xdr:row>
      <xdr:rowOff>0</xdr:rowOff>
    </xdr:from>
    <xdr:to>
      <xdr:col>13</xdr:col>
      <xdr:colOff>523874</xdr:colOff>
      <xdr:row>28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198"/>
  <sheetViews>
    <sheetView tabSelected="1" topLeftCell="A72" zoomScale="80" zoomScaleNormal="80" workbookViewId="0">
      <pane xSplit="1" topLeftCell="R1" activePane="topRight" state="frozen"/>
      <selection activeCell="A44" sqref="A44"/>
      <selection pane="topRight" activeCell="AA75" sqref="AA75"/>
    </sheetView>
  </sheetViews>
  <sheetFormatPr defaultColWidth="9.33203125" defaultRowHeight="10.199999999999999" x14ac:dyDescent="0.25"/>
  <cols>
    <col min="1" max="1" width="38.44140625" style="1" customWidth="1"/>
    <col min="2" max="2" width="27.109375" style="1" customWidth="1"/>
    <col min="3" max="3" width="2.77734375" style="15" hidden="1" customWidth="1"/>
    <col min="4" max="4" width="25.6640625" style="1" customWidth="1"/>
    <col min="5" max="5" width="2.77734375" style="1" hidden="1" customWidth="1"/>
    <col min="6" max="6" width="26.6640625" style="17" customWidth="1"/>
    <col min="7" max="7" width="2.77734375" style="1" hidden="1" customWidth="1"/>
    <col min="8" max="8" width="29.44140625" style="1" customWidth="1"/>
    <col min="9" max="9" width="2.77734375" style="1" hidden="1" customWidth="1"/>
    <col min="10" max="10" width="30.33203125" style="1" customWidth="1"/>
    <col min="11" max="11" width="2.77734375" style="1" hidden="1" customWidth="1"/>
    <col min="12" max="12" width="38.77734375" style="1" customWidth="1"/>
    <col min="13" max="13" width="2.77734375" style="1" hidden="1" customWidth="1"/>
    <col min="14" max="14" width="32" style="1" customWidth="1"/>
    <col min="15" max="15" width="2.77734375" style="1" hidden="1" customWidth="1"/>
    <col min="16" max="16" width="41.33203125" style="1" customWidth="1"/>
    <col min="17" max="17" width="2.77734375" style="1" hidden="1" customWidth="1"/>
    <col min="18" max="18" width="32" style="1" customWidth="1"/>
    <col min="19" max="19" width="2.77734375" style="1" hidden="1" customWidth="1"/>
    <col min="20" max="20" width="35.6640625" style="1" customWidth="1"/>
    <col min="21" max="21" width="2.77734375" style="1" hidden="1" customWidth="1"/>
    <col min="22" max="22" width="46" style="1" customWidth="1"/>
    <col min="23" max="23" width="2.77734375" style="1" hidden="1" customWidth="1"/>
    <col min="24" max="24" width="32" style="1" customWidth="1"/>
    <col min="25" max="25" width="2.77734375" style="1" hidden="1" customWidth="1"/>
    <col min="26" max="26" width="17.33203125" style="1" customWidth="1"/>
    <col min="27" max="27" width="20" style="1" customWidth="1"/>
    <col min="28" max="28" width="28.21875" style="1" bestFit="1" customWidth="1"/>
    <col min="29" max="16384" width="9.33203125" style="1"/>
  </cols>
  <sheetData>
    <row r="1" spans="1:28" ht="83.25" customHeight="1" x14ac:dyDescent="0.25">
      <c r="A1" s="20"/>
      <c r="B1" s="37" t="s">
        <v>226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</row>
    <row r="2" spans="1:28" ht="41.25" customHeight="1" x14ac:dyDescent="0.25">
      <c r="A2" s="35"/>
      <c r="B2" s="36" t="s">
        <v>58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  <row r="3" spans="1:28" ht="27.75" customHeight="1" x14ac:dyDescent="0.25">
      <c r="A3" s="35" t="s">
        <v>59</v>
      </c>
      <c r="B3" s="18" t="s">
        <v>12</v>
      </c>
      <c r="C3" s="18"/>
      <c r="D3" s="18" t="s">
        <v>11</v>
      </c>
      <c r="E3" s="18"/>
      <c r="F3" s="18" t="s">
        <v>10</v>
      </c>
      <c r="G3" s="18"/>
      <c r="H3" s="18" t="s">
        <v>9</v>
      </c>
      <c r="I3" s="18"/>
      <c r="J3" s="18" t="s">
        <v>8</v>
      </c>
      <c r="K3" s="18"/>
      <c r="L3" s="18" t="s">
        <v>2</v>
      </c>
      <c r="M3" s="18"/>
      <c r="N3" s="18" t="s">
        <v>3</v>
      </c>
      <c r="O3" s="18"/>
      <c r="P3" s="18" t="s">
        <v>4</v>
      </c>
      <c r="Q3" s="18"/>
      <c r="R3" s="18" t="s">
        <v>5</v>
      </c>
      <c r="S3" s="18"/>
      <c r="T3" s="18" t="s">
        <v>6</v>
      </c>
      <c r="U3" s="18"/>
      <c r="V3" s="18" t="s">
        <v>38</v>
      </c>
      <c r="W3" s="18"/>
      <c r="X3" s="18" t="s">
        <v>7</v>
      </c>
      <c r="Y3" s="18"/>
      <c r="Z3" s="19" t="s">
        <v>49</v>
      </c>
      <c r="AA3" s="33" t="s">
        <v>257</v>
      </c>
      <c r="AB3" s="34" t="s">
        <v>258</v>
      </c>
    </row>
    <row r="4" spans="1:28" s="16" customFormat="1" ht="74.25" customHeight="1" x14ac:dyDescent="0.25">
      <c r="A4" s="25" t="s">
        <v>234</v>
      </c>
      <c r="B4" s="23" t="s">
        <v>17</v>
      </c>
      <c r="C4" s="24">
        <f>VLOOKUP(B4,'Níveis de Complexidade'!$B$8:$C$35,2,FALSE)</f>
        <v>1</v>
      </c>
      <c r="D4" s="23" t="s">
        <v>19</v>
      </c>
      <c r="E4" s="24">
        <f>VLOOKUP(D4,'Níveis de Complexidade'!$B$8:$C$35,2,FALSE)</f>
        <v>1</v>
      </c>
      <c r="F4" s="23" t="s">
        <v>21</v>
      </c>
      <c r="G4" s="24">
        <f>VLOOKUP(F4,'Níveis de Complexidade'!$B$8:$C$35,2,FALSE)</f>
        <v>1</v>
      </c>
      <c r="H4" s="23" t="s">
        <v>22</v>
      </c>
      <c r="I4" s="24">
        <f>VLOOKUP(H4,'Níveis de Complexidade'!$B$8:$C$35,2,FALSE)</f>
        <v>4</v>
      </c>
      <c r="J4" s="23" t="s">
        <v>27</v>
      </c>
      <c r="K4" s="24">
        <f>VLOOKUP(J4,'Níveis de Complexidade'!$B$8:$C$35,2,FALSE)</f>
        <v>3</v>
      </c>
      <c r="L4" s="23" t="s">
        <v>28</v>
      </c>
      <c r="M4" s="24">
        <f>VLOOKUP(L4,'Níveis de Complexidade'!$B$8:$C$35,2,FALSE)</f>
        <v>3</v>
      </c>
      <c r="N4" s="23" t="s">
        <v>30</v>
      </c>
      <c r="O4" s="24">
        <f>VLOOKUP(N4,'Níveis de Complexidade'!$B$8:$C$35,2,FALSE)</f>
        <v>2</v>
      </c>
      <c r="P4" s="23" t="s">
        <v>33</v>
      </c>
      <c r="Q4" s="24">
        <f>VLOOKUP(P4,'Níveis de Complexidade'!$B$8:$C$35,2,FALSE)</f>
        <v>1</v>
      </c>
      <c r="R4" s="23" t="s">
        <v>35</v>
      </c>
      <c r="S4" s="24">
        <f>VLOOKUP(R4,'Níveis de Complexidade'!$B$8:$C$35,2,FALSE)</f>
        <v>2</v>
      </c>
      <c r="T4" s="23" t="s">
        <v>36</v>
      </c>
      <c r="U4" s="24">
        <f>VLOOKUP(T4,'Níveis de Complexidade'!$B$8:$C$35,2,FALSE)</f>
        <v>2</v>
      </c>
      <c r="V4" s="23" t="s">
        <v>37</v>
      </c>
      <c r="W4" s="24">
        <f>VLOOKUP(V4,'Níveis de Complexidade'!$B$8:$C$35,2,FALSE)</f>
        <v>2</v>
      </c>
      <c r="X4" s="23" t="s">
        <v>40</v>
      </c>
      <c r="Y4" s="24">
        <f>VLOOKUP(X4,'Níveis de Complexidade'!$B$8:$C$35,2,FALSE)</f>
        <v>3</v>
      </c>
      <c r="Z4" s="26">
        <f t="shared" ref="Z4:Z35" si="0">SUM(B4:Y4)</f>
        <v>25</v>
      </c>
      <c r="AA4" s="27" t="str">
        <f t="shared" ref="AA4:AA35" si="1">IF(Z4&gt;28,"ALTA",(IF(Z4&lt;20,"BAIXA","MÉDIA")))</f>
        <v>MÉDIA</v>
      </c>
      <c r="AB4" s="25" t="s">
        <v>234</v>
      </c>
    </row>
    <row r="5" spans="1:28" s="16" customFormat="1" ht="74.25" customHeight="1" x14ac:dyDescent="0.25">
      <c r="A5" s="25" t="s">
        <v>233</v>
      </c>
      <c r="B5" s="23" t="s">
        <v>17</v>
      </c>
      <c r="C5" s="24">
        <f>VLOOKUP(B5,'Níveis de Complexidade'!$B$8:$C$35,2,FALSE)</f>
        <v>1</v>
      </c>
      <c r="D5" s="23" t="s">
        <v>19</v>
      </c>
      <c r="E5" s="24">
        <f>VLOOKUP(D5,'Níveis de Complexidade'!$B$8:$C$35,2,FALSE)</f>
        <v>1</v>
      </c>
      <c r="F5" s="23" t="s">
        <v>20</v>
      </c>
      <c r="G5" s="24">
        <f>VLOOKUP(F5,'Níveis de Complexidade'!$B$8:$C$35,2,FALSE)</f>
        <v>3</v>
      </c>
      <c r="H5" s="23" t="s">
        <v>22</v>
      </c>
      <c r="I5" s="24">
        <f>VLOOKUP(H5,'Níveis de Complexidade'!$B$8:$C$35,2,FALSE)</f>
        <v>4</v>
      </c>
      <c r="J5" s="23" t="s">
        <v>27</v>
      </c>
      <c r="K5" s="24">
        <f>VLOOKUP(J5,'Níveis de Complexidade'!$B$8:$C$35,2,FALSE)</f>
        <v>3</v>
      </c>
      <c r="L5" s="23" t="s">
        <v>29</v>
      </c>
      <c r="M5" s="24">
        <f>VLOOKUP(L5,'Níveis de Complexidade'!$B$8:$C$35,2,FALSE)</f>
        <v>1</v>
      </c>
      <c r="N5" s="23" t="s">
        <v>30</v>
      </c>
      <c r="O5" s="24">
        <f>VLOOKUP(N5,'Níveis de Complexidade'!$B$8:$C$35,2,FALSE)</f>
        <v>2</v>
      </c>
      <c r="P5" s="23" t="s">
        <v>33</v>
      </c>
      <c r="Q5" s="24">
        <f>VLOOKUP(P5,'Níveis de Complexidade'!$B$8:$C$35,2,FALSE)</f>
        <v>1</v>
      </c>
      <c r="R5" s="23" t="s">
        <v>35</v>
      </c>
      <c r="S5" s="24">
        <f>VLOOKUP(R5,'Níveis de Complexidade'!$B$8:$C$35,2,FALSE)</f>
        <v>2</v>
      </c>
      <c r="T5" s="23" t="s">
        <v>13</v>
      </c>
      <c r="U5" s="24">
        <f>VLOOKUP(T5,'Níveis de Complexidade'!$B$8:$C$35,2,FALSE)</f>
        <v>1</v>
      </c>
      <c r="V5" s="23" t="s">
        <v>39</v>
      </c>
      <c r="W5" s="24">
        <f>VLOOKUP(V5,'Níveis de Complexidade'!$B$8:$C$35,2,FALSE)</f>
        <v>1</v>
      </c>
      <c r="X5" s="23" t="s">
        <v>41</v>
      </c>
      <c r="Y5" s="24">
        <f>VLOOKUP(X5,'Níveis de Complexidade'!$B$8:$C$35,2,FALSE)</f>
        <v>1</v>
      </c>
      <c r="Z5" s="26">
        <f t="shared" si="0"/>
        <v>21</v>
      </c>
      <c r="AA5" s="27" t="str">
        <f t="shared" si="1"/>
        <v>MÉDIA</v>
      </c>
      <c r="AB5" s="25" t="s">
        <v>233</v>
      </c>
    </row>
    <row r="6" spans="1:28" s="16" customFormat="1" ht="74.25" customHeight="1" x14ac:dyDescent="0.25">
      <c r="A6" s="25" t="s">
        <v>85</v>
      </c>
      <c r="B6" s="23" t="s">
        <v>17</v>
      </c>
      <c r="C6" s="24">
        <f>VLOOKUP(B6,'Níveis de Complexidade'!$B$8:$C$35,2,FALSE)</f>
        <v>1</v>
      </c>
      <c r="D6" s="23" t="s">
        <v>19</v>
      </c>
      <c r="E6" s="24">
        <f>VLOOKUP(D6,'Níveis de Complexidade'!$B$8:$C$35,2,FALSE)</f>
        <v>1</v>
      </c>
      <c r="F6" s="23" t="s">
        <v>21</v>
      </c>
      <c r="G6" s="24">
        <f>VLOOKUP(F6,'Níveis de Complexidade'!$B$8:$C$35,2,FALSE)</f>
        <v>1</v>
      </c>
      <c r="H6" s="23" t="s">
        <v>24</v>
      </c>
      <c r="I6" s="24">
        <f>VLOOKUP(H6,'Níveis de Complexidade'!$B$8:$C$35,2,FALSE)</f>
        <v>1</v>
      </c>
      <c r="J6" s="23" t="s">
        <v>25</v>
      </c>
      <c r="K6" s="24">
        <f>VLOOKUP(J6,'Níveis de Complexidade'!$B$8:$C$35,2,FALSE)</f>
        <v>1</v>
      </c>
      <c r="L6" s="23" t="s">
        <v>28</v>
      </c>
      <c r="M6" s="24">
        <f>VLOOKUP(L6,'Níveis de Complexidade'!$B$8:$C$35,2,FALSE)</f>
        <v>3</v>
      </c>
      <c r="N6" s="23" t="s">
        <v>30</v>
      </c>
      <c r="O6" s="24">
        <f>VLOOKUP(N6,'Níveis de Complexidade'!$B$8:$C$35,2,FALSE)</f>
        <v>2</v>
      </c>
      <c r="P6" s="23" t="s">
        <v>33</v>
      </c>
      <c r="Q6" s="24">
        <f>VLOOKUP(P6,'Níveis de Complexidade'!$B$8:$C$35,2,FALSE)</f>
        <v>1</v>
      </c>
      <c r="R6" s="23" t="s">
        <v>34</v>
      </c>
      <c r="S6" s="24">
        <f>VLOOKUP(R6,'Níveis de Complexidade'!$B$8:$C$35,2,FALSE)</f>
        <v>4</v>
      </c>
      <c r="T6" s="23" t="s">
        <v>36</v>
      </c>
      <c r="U6" s="24">
        <f>VLOOKUP(T6,'Níveis de Complexidade'!$B$8:$C$35,2,FALSE)</f>
        <v>2</v>
      </c>
      <c r="V6" s="23" t="s">
        <v>37</v>
      </c>
      <c r="W6" s="24">
        <f>VLOOKUP(V6,'Níveis de Complexidade'!$B$8:$C$35,2,FALSE)</f>
        <v>2</v>
      </c>
      <c r="X6" s="23" t="s">
        <v>40</v>
      </c>
      <c r="Y6" s="24">
        <f>VLOOKUP(X6,'Níveis de Complexidade'!$B$8:$C$35,2,FALSE)</f>
        <v>3</v>
      </c>
      <c r="Z6" s="26">
        <f t="shared" si="0"/>
        <v>22</v>
      </c>
      <c r="AA6" s="27" t="str">
        <f t="shared" si="1"/>
        <v>MÉDIA</v>
      </c>
      <c r="AB6" s="25" t="s">
        <v>85</v>
      </c>
    </row>
    <row r="7" spans="1:28" s="16" customFormat="1" ht="74.25" customHeight="1" x14ac:dyDescent="0.25">
      <c r="A7" s="25" t="s">
        <v>115</v>
      </c>
      <c r="B7" s="23" t="s">
        <v>17</v>
      </c>
      <c r="C7" s="24">
        <f>VLOOKUP(B7,'Níveis de Complexidade'!$B$8:$C$35,2,FALSE)</f>
        <v>1</v>
      </c>
      <c r="D7" s="23" t="s">
        <v>19</v>
      </c>
      <c r="E7" s="24">
        <f>VLOOKUP(D7,'Níveis de Complexidade'!$B$8:$C$35,2,FALSE)</f>
        <v>1</v>
      </c>
      <c r="F7" s="23" t="s">
        <v>20</v>
      </c>
      <c r="G7" s="24">
        <f>VLOOKUP(F7,'Níveis de Complexidade'!$B$8:$C$35,2,FALSE)</f>
        <v>3</v>
      </c>
      <c r="H7" s="23" t="s">
        <v>24</v>
      </c>
      <c r="I7" s="24">
        <f>VLOOKUP(H7,'Níveis de Complexidade'!$B$8:$C$35,2,FALSE)</f>
        <v>1</v>
      </c>
      <c r="J7" s="23" t="s">
        <v>25</v>
      </c>
      <c r="K7" s="24">
        <f>VLOOKUP(J7,'Níveis de Complexidade'!$B$8:$C$35,2,FALSE)</f>
        <v>1</v>
      </c>
      <c r="L7" s="23" t="s">
        <v>28</v>
      </c>
      <c r="M7" s="24">
        <f>VLOOKUP(L7,'Níveis de Complexidade'!$B$8:$C$35,2,FALSE)</f>
        <v>3</v>
      </c>
      <c r="N7" s="23" t="s">
        <v>30</v>
      </c>
      <c r="O7" s="24">
        <f>VLOOKUP(N7,'Níveis de Complexidade'!$B$8:$C$35,2,FALSE)</f>
        <v>2</v>
      </c>
      <c r="P7" s="23" t="s">
        <v>33</v>
      </c>
      <c r="Q7" s="24">
        <f>VLOOKUP(P7,'Níveis de Complexidade'!$B$8:$C$35,2,FALSE)</f>
        <v>1</v>
      </c>
      <c r="R7" s="23" t="s">
        <v>34</v>
      </c>
      <c r="S7" s="24">
        <f>VLOOKUP(R7,'Níveis de Complexidade'!$B$8:$C$35,2,FALSE)</f>
        <v>4</v>
      </c>
      <c r="T7" s="23" t="s">
        <v>36</v>
      </c>
      <c r="U7" s="24">
        <f>VLOOKUP(T7,'Níveis de Complexidade'!$B$8:$C$35,2,FALSE)</f>
        <v>2</v>
      </c>
      <c r="V7" s="23" t="s">
        <v>37</v>
      </c>
      <c r="W7" s="24">
        <f>VLOOKUP(V7,'Níveis de Complexidade'!$B$8:$C$35,2,FALSE)</f>
        <v>2</v>
      </c>
      <c r="X7" s="23" t="s">
        <v>40</v>
      </c>
      <c r="Y7" s="24">
        <f>VLOOKUP(X7,'Níveis de Complexidade'!$B$8:$C$35,2,FALSE)</f>
        <v>3</v>
      </c>
      <c r="Z7" s="26">
        <f t="shared" si="0"/>
        <v>24</v>
      </c>
      <c r="AA7" s="27" t="str">
        <f t="shared" si="1"/>
        <v>MÉDIA</v>
      </c>
      <c r="AB7" s="25" t="s">
        <v>115</v>
      </c>
    </row>
    <row r="8" spans="1:28" s="16" customFormat="1" ht="74.25" customHeight="1" x14ac:dyDescent="0.25">
      <c r="A8" s="25" t="s">
        <v>84</v>
      </c>
      <c r="B8" s="23" t="s">
        <v>17</v>
      </c>
      <c r="C8" s="24">
        <f>VLOOKUP(B8,'Níveis de Complexidade'!$B$8:$C$35,2,FALSE)</f>
        <v>1</v>
      </c>
      <c r="D8" s="23" t="s">
        <v>19</v>
      </c>
      <c r="E8" s="24">
        <f>VLOOKUP(D8,'Níveis de Complexidade'!$B$8:$C$35,2,FALSE)</f>
        <v>1</v>
      </c>
      <c r="F8" s="23" t="s">
        <v>20</v>
      </c>
      <c r="G8" s="24">
        <f>VLOOKUP(F8,'Níveis de Complexidade'!$B$8:$C$35,2,FALSE)</f>
        <v>3</v>
      </c>
      <c r="H8" s="23" t="s">
        <v>24</v>
      </c>
      <c r="I8" s="24">
        <f>VLOOKUP(H8,'Níveis de Complexidade'!$B$8:$C$35,2,FALSE)</f>
        <v>1</v>
      </c>
      <c r="J8" s="23" t="s">
        <v>25</v>
      </c>
      <c r="K8" s="24">
        <f>VLOOKUP(J8,'Níveis de Complexidade'!$B$8:$C$35,2,FALSE)</f>
        <v>1</v>
      </c>
      <c r="L8" s="23" t="s">
        <v>28</v>
      </c>
      <c r="M8" s="24">
        <f>VLOOKUP(L8,'Níveis de Complexidade'!$B$8:$C$35,2,FALSE)</f>
        <v>3</v>
      </c>
      <c r="N8" s="23" t="s">
        <v>30</v>
      </c>
      <c r="O8" s="24">
        <f>VLOOKUP(N8,'Níveis de Complexidade'!$B$8:$C$35,2,FALSE)</f>
        <v>2</v>
      </c>
      <c r="P8" s="23" t="s">
        <v>32</v>
      </c>
      <c r="Q8" s="24">
        <f>VLOOKUP(P8,'Níveis de Complexidade'!$B$8:$C$35,2,FALSE)</f>
        <v>2</v>
      </c>
      <c r="R8" s="23" t="s">
        <v>34</v>
      </c>
      <c r="S8" s="24">
        <f>VLOOKUP(R8,'Níveis de Complexidade'!$B$8:$C$35,2,FALSE)</f>
        <v>4</v>
      </c>
      <c r="T8" s="23" t="s">
        <v>36</v>
      </c>
      <c r="U8" s="24">
        <f>VLOOKUP(T8,'Níveis de Complexidade'!$B$8:$C$35,2,FALSE)</f>
        <v>2</v>
      </c>
      <c r="V8" s="23" t="s">
        <v>37</v>
      </c>
      <c r="W8" s="24">
        <f>VLOOKUP(V8,'Níveis de Complexidade'!$B$8:$C$35,2,FALSE)</f>
        <v>2</v>
      </c>
      <c r="X8" s="23" t="s">
        <v>40</v>
      </c>
      <c r="Y8" s="24">
        <f>VLOOKUP(X8,'Níveis de Complexidade'!$B$8:$C$35,2,FALSE)</f>
        <v>3</v>
      </c>
      <c r="Z8" s="26">
        <f t="shared" si="0"/>
        <v>25</v>
      </c>
      <c r="AA8" s="27" t="str">
        <f t="shared" si="1"/>
        <v>MÉDIA</v>
      </c>
      <c r="AB8" s="25" t="s">
        <v>84</v>
      </c>
    </row>
    <row r="9" spans="1:28" s="16" customFormat="1" ht="111" customHeight="1" x14ac:dyDescent="0.25">
      <c r="A9" s="25" t="s">
        <v>228</v>
      </c>
      <c r="B9" s="23" t="s">
        <v>17</v>
      </c>
      <c r="C9" s="24">
        <f>VLOOKUP(B9,'Níveis de Complexidade'!$B$8:$C$35,2,FALSE)</f>
        <v>1</v>
      </c>
      <c r="D9" s="23" t="s">
        <v>18</v>
      </c>
      <c r="E9" s="24">
        <f>VLOOKUP(D9,'Níveis de Complexidade'!$B$8:$C$35,2,FALSE)</f>
        <v>3</v>
      </c>
      <c r="F9" s="23" t="s">
        <v>20</v>
      </c>
      <c r="G9" s="24">
        <f>VLOOKUP(F9,'Níveis de Complexidade'!$B$8:$C$35,2,FALSE)</f>
        <v>3</v>
      </c>
      <c r="H9" s="23" t="s">
        <v>22</v>
      </c>
      <c r="I9" s="24">
        <f>VLOOKUP(H9,'Níveis de Complexidade'!$B$8:$C$35,2,FALSE)</f>
        <v>4</v>
      </c>
      <c r="J9" s="23" t="s">
        <v>27</v>
      </c>
      <c r="K9" s="24">
        <f>VLOOKUP(J9,'Níveis de Complexidade'!$B$8:$C$35,2,FALSE)</f>
        <v>3</v>
      </c>
      <c r="L9" s="23" t="s">
        <v>28</v>
      </c>
      <c r="M9" s="24">
        <f>VLOOKUP(L9,'Níveis de Complexidade'!$B$8:$C$35,2,FALSE)</f>
        <v>3</v>
      </c>
      <c r="N9" s="23" t="s">
        <v>30</v>
      </c>
      <c r="O9" s="24">
        <f>VLOOKUP(N9,'Níveis de Complexidade'!$B$8:$C$35,2,FALSE)</f>
        <v>2</v>
      </c>
      <c r="P9" s="23" t="s">
        <v>32</v>
      </c>
      <c r="Q9" s="24">
        <f>VLOOKUP(P9,'Níveis de Complexidade'!$B$8:$C$35,2,FALSE)</f>
        <v>2</v>
      </c>
      <c r="R9" s="23" t="s">
        <v>34</v>
      </c>
      <c r="S9" s="24">
        <f>VLOOKUP(R9,'Níveis de Complexidade'!$B$8:$C$35,2,FALSE)</f>
        <v>4</v>
      </c>
      <c r="T9" s="23" t="s">
        <v>36</v>
      </c>
      <c r="U9" s="24">
        <f>VLOOKUP(T9,'Níveis de Complexidade'!$B$8:$C$35,2,FALSE)</f>
        <v>2</v>
      </c>
      <c r="V9" s="23" t="s">
        <v>37</v>
      </c>
      <c r="W9" s="24">
        <f>VLOOKUP(V9,'Níveis de Complexidade'!$B$8:$C$35,2,FALSE)</f>
        <v>2</v>
      </c>
      <c r="X9" s="23" t="s">
        <v>40</v>
      </c>
      <c r="Y9" s="24">
        <f>VLOOKUP(X9,'Níveis de Complexidade'!$B$8:$C$35,2,FALSE)</f>
        <v>3</v>
      </c>
      <c r="Z9" s="26">
        <f t="shared" si="0"/>
        <v>32</v>
      </c>
      <c r="AA9" s="27" t="str">
        <f t="shared" si="1"/>
        <v>ALTA</v>
      </c>
      <c r="AB9" s="25" t="s">
        <v>259</v>
      </c>
    </row>
    <row r="10" spans="1:28" s="16" customFormat="1" ht="74.25" customHeight="1" x14ac:dyDescent="0.25">
      <c r="A10" s="25" t="s">
        <v>118</v>
      </c>
      <c r="B10" s="23" t="s">
        <v>17</v>
      </c>
      <c r="C10" s="24">
        <f>VLOOKUP(B10,'Níveis de Complexidade'!$B$8:$C$35,2,FALSE)</f>
        <v>1</v>
      </c>
      <c r="D10" s="23" t="s">
        <v>19</v>
      </c>
      <c r="E10" s="24">
        <f>VLOOKUP(D10,'Níveis de Complexidade'!$B$8:$C$35,2,FALSE)</f>
        <v>1</v>
      </c>
      <c r="F10" s="23" t="s">
        <v>20</v>
      </c>
      <c r="G10" s="24">
        <f>VLOOKUP(F10,'Níveis de Complexidade'!$B$8:$C$35,2,FALSE)</f>
        <v>3</v>
      </c>
      <c r="H10" s="23" t="s">
        <v>24</v>
      </c>
      <c r="I10" s="24">
        <f>VLOOKUP(H10,'Níveis de Complexidade'!$B$8:$C$35,2,FALSE)</f>
        <v>1</v>
      </c>
      <c r="J10" s="23" t="s">
        <v>25</v>
      </c>
      <c r="K10" s="24">
        <f>VLOOKUP(J10,'Níveis de Complexidade'!$B$8:$C$35,2,FALSE)</f>
        <v>1</v>
      </c>
      <c r="L10" s="23" t="s">
        <v>28</v>
      </c>
      <c r="M10" s="24">
        <f>VLOOKUP(L10,'Níveis de Complexidade'!$B$8:$C$35,2,FALSE)</f>
        <v>3</v>
      </c>
      <c r="N10" s="23" t="s">
        <v>30</v>
      </c>
      <c r="O10" s="24">
        <f>VLOOKUP(N10,'Níveis de Complexidade'!$B$8:$C$35,2,FALSE)</f>
        <v>2</v>
      </c>
      <c r="P10" s="23" t="s">
        <v>33</v>
      </c>
      <c r="Q10" s="24">
        <f>VLOOKUP(P10,'Níveis de Complexidade'!$B$8:$C$35,2,FALSE)</f>
        <v>1</v>
      </c>
      <c r="R10" s="23" t="s">
        <v>35</v>
      </c>
      <c r="S10" s="24">
        <f>VLOOKUP(R10,'Níveis de Complexidade'!$B$8:$C$35,2,FALSE)</f>
        <v>2</v>
      </c>
      <c r="T10" s="23" t="s">
        <v>13</v>
      </c>
      <c r="U10" s="24">
        <f>VLOOKUP(T10,'Níveis de Complexidade'!$B$8:$C$35,2,FALSE)</f>
        <v>1</v>
      </c>
      <c r="V10" s="23" t="s">
        <v>39</v>
      </c>
      <c r="W10" s="24">
        <f>VLOOKUP(V10,'Níveis de Complexidade'!$B$8:$C$35,2,FALSE)</f>
        <v>1</v>
      </c>
      <c r="X10" s="23" t="s">
        <v>40</v>
      </c>
      <c r="Y10" s="24">
        <f>VLOOKUP(X10,'Níveis de Complexidade'!$B$8:$C$35,2,FALSE)</f>
        <v>3</v>
      </c>
      <c r="Z10" s="26">
        <f t="shared" si="0"/>
        <v>20</v>
      </c>
      <c r="AA10" s="27" t="str">
        <f t="shared" si="1"/>
        <v>MÉDIA</v>
      </c>
      <c r="AB10" s="25" t="s">
        <v>118</v>
      </c>
    </row>
    <row r="11" spans="1:28" s="16" customFormat="1" ht="74.25" customHeight="1" x14ac:dyDescent="0.25">
      <c r="A11" s="25" t="s">
        <v>119</v>
      </c>
      <c r="B11" s="23" t="s">
        <v>17</v>
      </c>
      <c r="C11" s="24">
        <f>VLOOKUP(B11,'Níveis de Complexidade'!$B$8:$C$35,2,FALSE)</f>
        <v>1</v>
      </c>
      <c r="D11" s="23" t="s">
        <v>18</v>
      </c>
      <c r="E11" s="24">
        <f>VLOOKUP(D11,'Níveis de Complexidade'!$B$8:$C$35,2,FALSE)</f>
        <v>3</v>
      </c>
      <c r="F11" s="23" t="s">
        <v>20</v>
      </c>
      <c r="G11" s="24">
        <f>VLOOKUP(F11,'Níveis de Complexidade'!$B$8:$C$35,2,FALSE)</f>
        <v>3</v>
      </c>
      <c r="H11" s="23" t="s">
        <v>22</v>
      </c>
      <c r="I11" s="24">
        <f>VLOOKUP(H11,'Níveis de Complexidade'!$B$8:$C$35,2,FALSE)</f>
        <v>4</v>
      </c>
      <c r="J11" s="23" t="s">
        <v>27</v>
      </c>
      <c r="K11" s="24">
        <f>VLOOKUP(J11,'Níveis de Complexidade'!$B$8:$C$35,2,FALSE)</f>
        <v>3</v>
      </c>
      <c r="L11" s="23" t="s">
        <v>28</v>
      </c>
      <c r="M11" s="24">
        <f>VLOOKUP(L11,'Níveis de Complexidade'!$B$8:$C$35,2,FALSE)</f>
        <v>3</v>
      </c>
      <c r="N11" s="23" t="s">
        <v>30</v>
      </c>
      <c r="O11" s="24">
        <f>VLOOKUP(N11,'Níveis de Complexidade'!$B$8:$C$35,2,FALSE)</f>
        <v>2</v>
      </c>
      <c r="P11" s="23" t="s">
        <v>33</v>
      </c>
      <c r="Q11" s="24">
        <f>VLOOKUP(P11,'Níveis de Complexidade'!$B$8:$C$35,2,FALSE)</f>
        <v>1</v>
      </c>
      <c r="R11" s="23" t="s">
        <v>34</v>
      </c>
      <c r="S11" s="24">
        <f>VLOOKUP(R11,'Níveis de Complexidade'!$B$8:$C$35,2,FALSE)</f>
        <v>4</v>
      </c>
      <c r="T11" s="23" t="s">
        <v>36</v>
      </c>
      <c r="U11" s="24">
        <f>VLOOKUP(T11,'Níveis de Complexidade'!$B$8:$C$35,2,FALSE)</f>
        <v>2</v>
      </c>
      <c r="V11" s="23" t="s">
        <v>37</v>
      </c>
      <c r="W11" s="24">
        <f>VLOOKUP(V11,'Níveis de Complexidade'!$B$8:$C$35,2,FALSE)</f>
        <v>2</v>
      </c>
      <c r="X11" s="23" t="s">
        <v>40</v>
      </c>
      <c r="Y11" s="24">
        <f>VLOOKUP(X11,'Níveis de Complexidade'!$B$8:$C$35,2,FALSE)</f>
        <v>3</v>
      </c>
      <c r="Z11" s="26">
        <f t="shared" si="0"/>
        <v>31</v>
      </c>
      <c r="AA11" s="27" t="str">
        <f t="shared" si="1"/>
        <v>ALTA</v>
      </c>
      <c r="AB11" s="25" t="s">
        <v>119</v>
      </c>
    </row>
    <row r="12" spans="1:28" s="16" customFormat="1" ht="74.25" customHeight="1" x14ac:dyDescent="0.25">
      <c r="A12" s="25" t="s">
        <v>120</v>
      </c>
      <c r="B12" s="23" t="s">
        <v>17</v>
      </c>
      <c r="C12" s="24">
        <f>VLOOKUP(B12,'Níveis de Complexidade'!$B$8:$C$35,2,FALSE)</f>
        <v>1</v>
      </c>
      <c r="D12" s="23" t="s">
        <v>19</v>
      </c>
      <c r="E12" s="24">
        <f>VLOOKUP(D12,'Níveis de Complexidade'!$B$8:$C$35,2,FALSE)</f>
        <v>1</v>
      </c>
      <c r="F12" s="23" t="s">
        <v>21</v>
      </c>
      <c r="G12" s="24">
        <f>VLOOKUP(F12,'Níveis de Complexidade'!$B$8:$C$35,2,FALSE)</f>
        <v>1</v>
      </c>
      <c r="H12" s="23" t="s">
        <v>24</v>
      </c>
      <c r="I12" s="24">
        <f>VLOOKUP(H12,'Níveis de Complexidade'!$B$8:$C$35,2,FALSE)</f>
        <v>1</v>
      </c>
      <c r="J12" s="23" t="s">
        <v>25</v>
      </c>
      <c r="K12" s="24">
        <f>VLOOKUP(J12,'Níveis de Complexidade'!$B$8:$C$35,2,FALSE)</f>
        <v>1</v>
      </c>
      <c r="L12" s="23" t="s">
        <v>29</v>
      </c>
      <c r="M12" s="24">
        <f>VLOOKUP(L12,'Níveis de Complexidade'!$B$8:$C$35,2,FALSE)</f>
        <v>1</v>
      </c>
      <c r="N12" s="23" t="s">
        <v>30</v>
      </c>
      <c r="O12" s="24">
        <f>VLOOKUP(N12,'Níveis de Complexidade'!$B$8:$C$35,2,FALSE)</f>
        <v>2</v>
      </c>
      <c r="P12" s="23" t="s">
        <v>33</v>
      </c>
      <c r="Q12" s="24">
        <f>VLOOKUP(P12,'Níveis de Complexidade'!$B$8:$C$35,2,FALSE)</f>
        <v>1</v>
      </c>
      <c r="R12" s="23" t="s">
        <v>35</v>
      </c>
      <c r="S12" s="24">
        <f>VLOOKUP(R12,'Níveis de Complexidade'!$B$8:$C$35,2,FALSE)</f>
        <v>2</v>
      </c>
      <c r="T12" s="23" t="s">
        <v>13</v>
      </c>
      <c r="U12" s="24">
        <f>VLOOKUP(T12,'Níveis de Complexidade'!$B$8:$C$35,2,FALSE)</f>
        <v>1</v>
      </c>
      <c r="V12" s="23" t="s">
        <v>37</v>
      </c>
      <c r="W12" s="24">
        <f>VLOOKUP(V12,'Níveis de Complexidade'!$B$8:$C$35,2,FALSE)</f>
        <v>2</v>
      </c>
      <c r="X12" s="23" t="s">
        <v>41</v>
      </c>
      <c r="Y12" s="24">
        <f>VLOOKUP(X12,'Níveis de Complexidade'!$B$8:$C$35,2,FALSE)</f>
        <v>1</v>
      </c>
      <c r="Z12" s="26">
        <f t="shared" si="0"/>
        <v>15</v>
      </c>
      <c r="AA12" s="27" t="str">
        <f t="shared" si="1"/>
        <v>BAIXA</v>
      </c>
      <c r="AB12" s="25" t="s">
        <v>120</v>
      </c>
    </row>
    <row r="13" spans="1:28" s="16" customFormat="1" ht="74.25" customHeight="1" x14ac:dyDescent="0.25">
      <c r="A13" s="25" t="s">
        <v>121</v>
      </c>
      <c r="B13" s="23" t="s">
        <v>17</v>
      </c>
      <c r="C13" s="24">
        <f>VLOOKUP(B13,'Níveis de Complexidade'!$B$8:$C$35,2,FALSE)</f>
        <v>1</v>
      </c>
      <c r="D13" s="23" t="s">
        <v>18</v>
      </c>
      <c r="E13" s="24">
        <f>VLOOKUP(D13,'Níveis de Complexidade'!$B$8:$C$35,2,FALSE)</f>
        <v>3</v>
      </c>
      <c r="F13" s="23" t="s">
        <v>21</v>
      </c>
      <c r="G13" s="24">
        <f>VLOOKUP(F13,'Níveis de Complexidade'!$B$8:$C$35,2,FALSE)</f>
        <v>1</v>
      </c>
      <c r="H13" s="23" t="s">
        <v>22</v>
      </c>
      <c r="I13" s="24">
        <f>VLOOKUP(H13,'Níveis de Complexidade'!$B$8:$C$35,2,FALSE)</f>
        <v>4</v>
      </c>
      <c r="J13" s="23" t="s">
        <v>27</v>
      </c>
      <c r="K13" s="24">
        <f>VLOOKUP(J13,'Níveis de Complexidade'!$B$8:$C$35,2,FALSE)</f>
        <v>3</v>
      </c>
      <c r="L13" s="23" t="s">
        <v>28</v>
      </c>
      <c r="M13" s="24">
        <f>VLOOKUP(L13,'Níveis de Complexidade'!$B$8:$C$35,2,FALSE)</f>
        <v>3</v>
      </c>
      <c r="N13" s="23" t="s">
        <v>30</v>
      </c>
      <c r="O13" s="24">
        <f>VLOOKUP(N13,'Níveis de Complexidade'!$B$8:$C$35,2,FALSE)</f>
        <v>2</v>
      </c>
      <c r="P13" s="23" t="s">
        <v>33</v>
      </c>
      <c r="Q13" s="24">
        <f>VLOOKUP(P13,'Níveis de Complexidade'!$B$8:$C$35,2,FALSE)</f>
        <v>1</v>
      </c>
      <c r="R13" s="23" t="s">
        <v>34</v>
      </c>
      <c r="S13" s="24">
        <f>VLOOKUP(R13,'Níveis de Complexidade'!$B$8:$C$35,2,FALSE)</f>
        <v>4</v>
      </c>
      <c r="T13" s="23" t="s">
        <v>36</v>
      </c>
      <c r="U13" s="24">
        <f>VLOOKUP(T13,'Níveis de Complexidade'!$B$8:$C$35,2,FALSE)</f>
        <v>2</v>
      </c>
      <c r="V13" s="23" t="s">
        <v>37</v>
      </c>
      <c r="W13" s="24">
        <f>VLOOKUP(V13,'Níveis de Complexidade'!$B$8:$C$35,2,FALSE)</f>
        <v>2</v>
      </c>
      <c r="X13" s="23" t="s">
        <v>40</v>
      </c>
      <c r="Y13" s="24">
        <f>VLOOKUP(X13,'Níveis de Complexidade'!$B$8:$C$35,2,FALSE)</f>
        <v>3</v>
      </c>
      <c r="Z13" s="26">
        <f t="shared" si="0"/>
        <v>29</v>
      </c>
      <c r="AA13" s="27" t="str">
        <f t="shared" si="1"/>
        <v>ALTA</v>
      </c>
      <c r="AB13" s="25" t="s">
        <v>121</v>
      </c>
    </row>
    <row r="14" spans="1:28" s="16" customFormat="1" ht="74.25" customHeight="1" x14ac:dyDescent="0.25">
      <c r="A14" s="25" t="s">
        <v>117</v>
      </c>
      <c r="B14" s="23" t="s">
        <v>17</v>
      </c>
      <c r="C14" s="24">
        <f>VLOOKUP(B14,'Níveis de Complexidade'!$B$8:$C$35,2,FALSE)</f>
        <v>1</v>
      </c>
      <c r="D14" s="23" t="s">
        <v>19</v>
      </c>
      <c r="E14" s="24">
        <f>VLOOKUP(D14,'Níveis de Complexidade'!$B$8:$C$35,2,FALSE)</f>
        <v>1</v>
      </c>
      <c r="F14" s="23" t="s">
        <v>20</v>
      </c>
      <c r="G14" s="24">
        <f>VLOOKUP(F14,'Níveis de Complexidade'!$B$8:$C$35,2,FALSE)</f>
        <v>3</v>
      </c>
      <c r="H14" s="23" t="s">
        <v>22</v>
      </c>
      <c r="I14" s="24">
        <f>VLOOKUP(H14,'Níveis de Complexidade'!$B$8:$C$35,2,FALSE)</f>
        <v>4</v>
      </c>
      <c r="J14" s="23" t="s">
        <v>27</v>
      </c>
      <c r="K14" s="24">
        <f>VLOOKUP(J14,'Níveis de Complexidade'!$B$8:$C$35,2,FALSE)</f>
        <v>3</v>
      </c>
      <c r="L14" s="23" t="s">
        <v>28</v>
      </c>
      <c r="M14" s="24">
        <f>VLOOKUP(L14,'Níveis de Complexidade'!$B$8:$C$35,2,FALSE)</f>
        <v>3</v>
      </c>
      <c r="N14" s="23" t="s">
        <v>30</v>
      </c>
      <c r="O14" s="24">
        <f>VLOOKUP(N14,'Níveis de Complexidade'!$B$8:$C$35,2,FALSE)</f>
        <v>2</v>
      </c>
      <c r="P14" s="23" t="s">
        <v>33</v>
      </c>
      <c r="Q14" s="24">
        <f>VLOOKUP(P14,'Níveis de Complexidade'!$B$8:$C$35,2,FALSE)</f>
        <v>1</v>
      </c>
      <c r="R14" s="23" t="s">
        <v>34</v>
      </c>
      <c r="S14" s="24">
        <f>VLOOKUP(R14,'Níveis de Complexidade'!$B$8:$C$35,2,FALSE)</f>
        <v>4</v>
      </c>
      <c r="T14" s="23" t="s">
        <v>36</v>
      </c>
      <c r="U14" s="24">
        <f>VLOOKUP(T14,'Níveis de Complexidade'!$B$8:$C$35,2,FALSE)</f>
        <v>2</v>
      </c>
      <c r="V14" s="23" t="s">
        <v>37</v>
      </c>
      <c r="W14" s="24">
        <f>VLOOKUP(V14,'Níveis de Complexidade'!$B$8:$C$35,2,FALSE)</f>
        <v>2</v>
      </c>
      <c r="X14" s="23" t="s">
        <v>40</v>
      </c>
      <c r="Y14" s="24">
        <f>VLOOKUP(X14,'Níveis de Complexidade'!$B$8:$C$35,2,FALSE)</f>
        <v>3</v>
      </c>
      <c r="Z14" s="26">
        <f t="shared" si="0"/>
        <v>29</v>
      </c>
      <c r="AA14" s="27" t="str">
        <f t="shared" si="1"/>
        <v>ALTA</v>
      </c>
      <c r="AB14" s="25" t="s">
        <v>117</v>
      </c>
    </row>
    <row r="15" spans="1:28" s="16" customFormat="1" ht="74.25" customHeight="1" x14ac:dyDescent="0.25">
      <c r="A15" s="25" t="s">
        <v>116</v>
      </c>
      <c r="B15" s="23" t="s">
        <v>17</v>
      </c>
      <c r="C15" s="24">
        <f>VLOOKUP(B15,'Níveis de Complexidade'!$B$8:$C$35,2,FALSE)</f>
        <v>1</v>
      </c>
      <c r="D15" s="23" t="s">
        <v>19</v>
      </c>
      <c r="E15" s="24">
        <f>VLOOKUP(D15,'Níveis de Complexidade'!$B$8:$C$35,2,FALSE)</f>
        <v>1</v>
      </c>
      <c r="F15" s="23" t="s">
        <v>20</v>
      </c>
      <c r="G15" s="24">
        <f>VLOOKUP(F15,'Níveis de Complexidade'!$B$8:$C$35,2,FALSE)</f>
        <v>3</v>
      </c>
      <c r="H15" s="23" t="s">
        <v>22</v>
      </c>
      <c r="I15" s="24">
        <f>VLOOKUP(H15,'Níveis de Complexidade'!$B$8:$C$35,2,FALSE)</f>
        <v>4</v>
      </c>
      <c r="J15" s="23" t="s">
        <v>27</v>
      </c>
      <c r="K15" s="24">
        <f>VLOOKUP(J15,'Níveis de Complexidade'!$B$8:$C$35,2,FALSE)</f>
        <v>3</v>
      </c>
      <c r="L15" s="23" t="s">
        <v>28</v>
      </c>
      <c r="M15" s="24">
        <f>VLOOKUP(L15,'Níveis de Complexidade'!$B$8:$C$35,2,FALSE)</f>
        <v>3</v>
      </c>
      <c r="N15" s="23" t="s">
        <v>30</v>
      </c>
      <c r="O15" s="24">
        <f>VLOOKUP(N15,'Níveis de Complexidade'!$B$8:$C$35,2,FALSE)</f>
        <v>2</v>
      </c>
      <c r="P15" s="23" t="s">
        <v>33</v>
      </c>
      <c r="Q15" s="24">
        <f>VLOOKUP(P15,'Níveis de Complexidade'!$B$8:$C$35,2,FALSE)</f>
        <v>1</v>
      </c>
      <c r="R15" s="23" t="s">
        <v>34</v>
      </c>
      <c r="S15" s="24">
        <f>VLOOKUP(R15,'Níveis de Complexidade'!$B$8:$C$35,2,FALSE)</f>
        <v>4</v>
      </c>
      <c r="T15" s="23" t="s">
        <v>36</v>
      </c>
      <c r="U15" s="24">
        <f>VLOOKUP(T15,'Níveis de Complexidade'!$B$8:$C$35,2,FALSE)</f>
        <v>2</v>
      </c>
      <c r="V15" s="23" t="s">
        <v>37</v>
      </c>
      <c r="W15" s="24">
        <f>VLOOKUP(V15,'Níveis de Complexidade'!$B$8:$C$35,2,FALSE)</f>
        <v>2</v>
      </c>
      <c r="X15" s="23" t="s">
        <v>40</v>
      </c>
      <c r="Y15" s="24">
        <f>VLOOKUP(X15,'Níveis de Complexidade'!$B$8:$C$35,2,FALSE)</f>
        <v>3</v>
      </c>
      <c r="Z15" s="26">
        <f t="shared" si="0"/>
        <v>29</v>
      </c>
      <c r="AA15" s="27" t="str">
        <f t="shared" si="1"/>
        <v>ALTA</v>
      </c>
      <c r="AB15" s="25" t="s">
        <v>116</v>
      </c>
    </row>
    <row r="16" spans="1:28" s="16" customFormat="1" ht="74.25" customHeight="1" x14ac:dyDescent="0.25">
      <c r="A16" s="25" t="s">
        <v>56</v>
      </c>
      <c r="B16" s="23" t="s">
        <v>16</v>
      </c>
      <c r="C16" s="24">
        <f>VLOOKUP(B16,'Níveis de Complexidade'!$B$8:$C$35,2,FALSE)</f>
        <v>5</v>
      </c>
      <c r="D16" s="23" t="s">
        <v>18</v>
      </c>
      <c r="E16" s="24">
        <f>VLOOKUP(D16,'Níveis de Complexidade'!$B$8:$C$35,2,FALSE)</f>
        <v>3</v>
      </c>
      <c r="F16" s="23" t="s">
        <v>20</v>
      </c>
      <c r="G16" s="24">
        <f>VLOOKUP(F16,'Níveis de Complexidade'!$B$8:$C$35,2,FALSE)</f>
        <v>3</v>
      </c>
      <c r="H16" s="23" t="s">
        <v>24</v>
      </c>
      <c r="I16" s="24">
        <f>VLOOKUP(H16,'Níveis de Complexidade'!$B$8:$C$35,2,FALSE)</f>
        <v>1</v>
      </c>
      <c r="J16" s="23" t="s">
        <v>25</v>
      </c>
      <c r="K16" s="24">
        <f>VLOOKUP(J16,'Níveis de Complexidade'!$B$8:$C$35,2,FALSE)</f>
        <v>1</v>
      </c>
      <c r="L16" s="23" t="s">
        <v>28</v>
      </c>
      <c r="M16" s="24">
        <f>VLOOKUP(L16,'Níveis de Complexidade'!$B$8:$C$35,2,FALSE)</f>
        <v>3</v>
      </c>
      <c r="N16" s="23" t="s">
        <v>30</v>
      </c>
      <c r="O16" s="24">
        <f>VLOOKUP(N16,'Níveis de Complexidade'!$B$8:$C$35,2,FALSE)</f>
        <v>2</v>
      </c>
      <c r="P16" s="23" t="s">
        <v>33</v>
      </c>
      <c r="Q16" s="24">
        <f>VLOOKUP(P16,'Níveis de Complexidade'!$B$8:$C$35,2,FALSE)</f>
        <v>1</v>
      </c>
      <c r="R16" s="23" t="s">
        <v>35</v>
      </c>
      <c r="S16" s="24">
        <f>VLOOKUP(R16,'Níveis de Complexidade'!$B$8:$C$35,2,FALSE)</f>
        <v>2</v>
      </c>
      <c r="T16" s="23" t="s">
        <v>36</v>
      </c>
      <c r="U16" s="24">
        <f>VLOOKUP(T16,'Níveis de Complexidade'!$B$8:$C$35,2,FALSE)</f>
        <v>2</v>
      </c>
      <c r="V16" s="23" t="s">
        <v>37</v>
      </c>
      <c r="W16" s="24">
        <f>VLOOKUP(V16,'Níveis de Complexidade'!$B$8:$C$35,2,FALSE)</f>
        <v>2</v>
      </c>
      <c r="X16" s="23" t="s">
        <v>40</v>
      </c>
      <c r="Y16" s="24">
        <f>VLOOKUP(X16,'Níveis de Complexidade'!$B$8:$C$35,2,FALSE)</f>
        <v>3</v>
      </c>
      <c r="Z16" s="26">
        <f t="shared" si="0"/>
        <v>28</v>
      </c>
      <c r="AA16" s="27" t="str">
        <f t="shared" si="1"/>
        <v>MÉDIA</v>
      </c>
      <c r="AB16" s="25" t="s">
        <v>56</v>
      </c>
    </row>
    <row r="17" spans="1:28" s="16" customFormat="1" ht="74.25" customHeight="1" x14ac:dyDescent="0.25">
      <c r="A17" s="25" t="s">
        <v>256</v>
      </c>
      <c r="B17" s="23" t="s">
        <v>17</v>
      </c>
      <c r="C17" s="24">
        <f>VLOOKUP(B17,'Níveis de Complexidade'!$B$8:$C$35,2,FALSE)</f>
        <v>1</v>
      </c>
      <c r="D17" s="23" t="s">
        <v>19</v>
      </c>
      <c r="E17" s="24">
        <f>VLOOKUP(D17,'Níveis de Complexidade'!$B$8:$C$35,2,FALSE)</f>
        <v>1</v>
      </c>
      <c r="F17" s="23" t="s">
        <v>20</v>
      </c>
      <c r="G17" s="24">
        <f>VLOOKUP(F17,'Níveis de Complexidade'!$B$8:$C$35,2,FALSE)</f>
        <v>3</v>
      </c>
      <c r="H17" s="23" t="s">
        <v>22</v>
      </c>
      <c r="I17" s="24">
        <f>VLOOKUP(H17,'Níveis de Complexidade'!$B$8:$C$35,2,FALSE)</f>
        <v>4</v>
      </c>
      <c r="J17" s="23" t="s">
        <v>27</v>
      </c>
      <c r="K17" s="24">
        <f>VLOOKUP(J17,'Níveis de Complexidade'!$B$8:$C$35,2,FALSE)</f>
        <v>3</v>
      </c>
      <c r="L17" s="23" t="s">
        <v>28</v>
      </c>
      <c r="M17" s="24">
        <f>VLOOKUP(L17,'Níveis de Complexidade'!$B$8:$C$35,2,FALSE)</f>
        <v>3</v>
      </c>
      <c r="N17" s="23" t="s">
        <v>30</v>
      </c>
      <c r="O17" s="24">
        <f>VLOOKUP(N17,'Níveis de Complexidade'!$B$8:$C$35,2,FALSE)</f>
        <v>2</v>
      </c>
      <c r="P17" s="23" t="s">
        <v>32</v>
      </c>
      <c r="Q17" s="24">
        <f>VLOOKUP(P17,'Níveis de Complexidade'!$B$8:$C$35,2,FALSE)</f>
        <v>2</v>
      </c>
      <c r="R17" s="23" t="s">
        <v>35</v>
      </c>
      <c r="S17" s="24">
        <f>VLOOKUP(R17,'Níveis de Complexidade'!$B$8:$C$35,2,FALSE)</f>
        <v>2</v>
      </c>
      <c r="T17" s="23" t="s">
        <v>36</v>
      </c>
      <c r="U17" s="24">
        <f>VLOOKUP(T17,'Níveis de Complexidade'!$B$8:$C$35,2,FALSE)</f>
        <v>2</v>
      </c>
      <c r="V17" s="23" t="s">
        <v>37</v>
      </c>
      <c r="W17" s="24">
        <f>VLOOKUP(V17,'Níveis de Complexidade'!$B$8:$C$35,2,FALSE)</f>
        <v>2</v>
      </c>
      <c r="X17" s="23" t="s">
        <v>40</v>
      </c>
      <c r="Y17" s="24">
        <f>VLOOKUP(X17,'Níveis de Complexidade'!$B$8:$C$35,2,FALSE)</f>
        <v>3</v>
      </c>
      <c r="Z17" s="26">
        <f t="shared" si="0"/>
        <v>28</v>
      </c>
      <c r="AA17" s="27" t="str">
        <f t="shared" si="1"/>
        <v>MÉDIA</v>
      </c>
      <c r="AB17" s="25" t="s">
        <v>256</v>
      </c>
    </row>
    <row r="18" spans="1:28" s="16" customFormat="1" ht="74.25" customHeight="1" x14ac:dyDescent="0.25">
      <c r="A18" s="25" t="s">
        <v>239</v>
      </c>
      <c r="B18" s="23" t="s">
        <v>17</v>
      </c>
      <c r="C18" s="24">
        <f>VLOOKUP(B18,'Níveis de Complexidade'!$B$8:$C$35,2,FALSE)</f>
        <v>1</v>
      </c>
      <c r="D18" s="23" t="s">
        <v>19</v>
      </c>
      <c r="E18" s="24">
        <f>VLOOKUP(D18,'Níveis de Complexidade'!$B$8:$C$35,2,FALSE)</f>
        <v>1</v>
      </c>
      <c r="F18" s="23" t="s">
        <v>21</v>
      </c>
      <c r="G18" s="24">
        <f>VLOOKUP(F18,'Níveis de Complexidade'!$B$8:$C$35,2,FALSE)</f>
        <v>1</v>
      </c>
      <c r="H18" s="23" t="s">
        <v>24</v>
      </c>
      <c r="I18" s="24">
        <f>VLOOKUP(H18,'Níveis de Complexidade'!$B$8:$C$35,2,FALSE)</f>
        <v>1</v>
      </c>
      <c r="J18" s="23" t="s">
        <v>25</v>
      </c>
      <c r="K18" s="24">
        <f>VLOOKUP(J18,'Níveis de Complexidade'!$B$8:$C$35,2,FALSE)</f>
        <v>1</v>
      </c>
      <c r="L18" s="23" t="s">
        <v>28</v>
      </c>
      <c r="M18" s="24">
        <f>VLOOKUP(L18,'Níveis de Complexidade'!$B$8:$C$35,2,FALSE)</f>
        <v>3</v>
      </c>
      <c r="N18" s="23" t="s">
        <v>30</v>
      </c>
      <c r="O18" s="24">
        <f>VLOOKUP(N18,'Níveis de Complexidade'!$B$8:$C$35,2,FALSE)</f>
        <v>2</v>
      </c>
      <c r="P18" s="23" t="s">
        <v>33</v>
      </c>
      <c r="Q18" s="24">
        <f>VLOOKUP(P18,'Níveis de Complexidade'!$B$8:$C$35,2,FALSE)</f>
        <v>1</v>
      </c>
      <c r="R18" s="23" t="s">
        <v>34</v>
      </c>
      <c r="S18" s="24">
        <f>VLOOKUP(R18,'Níveis de Complexidade'!$B$8:$C$35,2,FALSE)</f>
        <v>4</v>
      </c>
      <c r="T18" s="23" t="s">
        <v>36</v>
      </c>
      <c r="U18" s="24">
        <f>VLOOKUP(T18,'Níveis de Complexidade'!$B$8:$C$35,2,FALSE)</f>
        <v>2</v>
      </c>
      <c r="V18" s="23" t="s">
        <v>37</v>
      </c>
      <c r="W18" s="24">
        <f>VLOOKUP(V18,'Níveis de Complexidade'!$B$8:$C$35,2,FALSE)</f>
        <v>2</v>
      </c>
      <c r="X18" s="23" t="s">
        <v>41</v>
      </c>
      <c r="Y18" s="24">
        <f>VLOOKUP(X18,'Níveis de Complexidade'!$B$8:$C$35,2,FALSE)</f>
        <v>1</v>
      </c>
      <c r="Z18" s="26">
        <f t="shared" si="0"/>
        <v>20</v>
      </c>
      <c r="AA18" s="27" t="str">
        <f t="shared" si="1"/>
        <v>MÉDIA</v>
      </c>
      <c r="AB18" s="25" t="s">
        <v>239</v>
      </c>
    </row>
    <row r="19" spans="1:28" s="16" customFormat="1" ht="74.25" customHeight="1" x14ac:dyDescent="0.25">
      <c r="A19" s="25" t="s">
        <v>68</v>
      </c>
      <c r="B19" s="23" t="s">
        <v>17</v>
      </c>
      <c r="C19" s="24">
        <f>VLOOKUP(B19,'Níveis de Complexidade'!$B$8:$C$35,2,FALSE)</f>
        <v>1</v>
      </c>
      <c r="D19" s="23" t="s">
        <v>19</v>
      </c>
      <c r="E19" s="24">
        <f>VLOOKUP(D19,'Níveis de Complexidade'!$B$8:$C$35,2,FALSE)</f>
        <v>1</v>
      </c>
      <c r="F19" s="23" t="s">
        <v>20</v>
      </c>
      <c r="G19" s="24">
        <f>VLOOKUP(F19,'Níveis de Complexidade'!$B$8:$C$35,2,FALSE)</f>
        <v>3</v>
      </c>
      <c r="H19" s="23" t="s">
        <v>22</v>
      </c>
      <c r="I19" s="24">
        <f>VLOOKUP(H19,'Níveis de Complexidade'!$B$8:$C$35,2,FALSE)</f>
        <v>4</v>
      </c>
      <c r="J19" s="23" t="s">
        <v>27</v>
      </c>
      <c r="K19" s="24">
        <f>VLOOKUP(J19,'Níveis de Complexidade'!$B$8:$C$35,2,FALSE)</f>
        <v>3</v>
      </c>
      <c r="L19" s="23" t="s">
        <v>28</v>
      </c>
      <c r="M19" s="24">
        <f>VLOOKUP(L19,'Níveis de Complexidade'!$B$8:$C$35,2,FALSE)</f>
        <v>3</v>
      </c>
      <c r="N19" s="23" t="s">
        <v>30</v>
      </c>
      <c r="O19" s="24">
        <f>VLOOKUP(N19,'Níveis de Complexidade'!$B$8:$C$35,2,FALSE)</f>
        <v>2</v>
      </c>
      <c r="P19" s="23" t="s">
        <v>33</v>
      </c>
      <c r="Q19" s="24">
        <f>VLOOKUP(P19,'Níveis de Complexidade'!$B$8:$C$35,2,FALSE)</f>
        <v>1</v>
      </c>
      <c r="R19" s="23" t="s">
        <v>34</v>
      </c>
      <c r="S19" s="24">
        <f>VLOOKUP(R19,'Níveis de Complexidade'!$B$8:$C$35,2,FALSE)</f>
        <v>4</v>
      </c>
      <c r="T19" s="23" t="s">
        <v>36</v>
      </c>
      <c r="U19" s="24">
        <f>VLOOKUP(T19,'Níveis de Complexidade'!$B$8:$C$35,2,FALSE)</f>
        <v>2</v>
      </c>
      <c r="V19" s="23" t="s">
        <v>37</v>
      </c>
      <c r="W19" s="24">
        <f>VLOOKUP(V19,'Níveis de Complexidade'!$B$8:$C$35,2,FALSE)</f>
        <v>2</v>
      </c>
      <c r="X19" s="23" t="s">
        <v>41</v>
      </c>
      <c r="Y19" s="24">
        <f>VLOOKUP(X19,'Níveis de Complexidade'!$B$8:$C$35,2,FALSE)</f>
        <v>1</v>
      </c>
      <c r="Z19" s="26">
        <f t="shared" si="0"/>
        <v>27</v>
      </c>
      <c r="AA19" s="27" t="str">
        <f t="shared" si="1"/>
        <v>MÉDIA</v>
      </c>
      <c r="AB19" s="25" t="s">
        <v>68</v>
      </c>
    </row>
    <row r="20" spans="1:28" s="16" customFormat="1" ht="74.25" customHeight="1" x14ac:dyDescent="0.25">
      <c r="A20" s="25" t="s">
        <v>67</v>
      </c>
      <c r="B20" s="23" t="s">
        <v>17</v>
      </c>
      <c r="C20" s="24">
        <f>VLOOKUP(B20,'Níveis de Complexidade'!$B$8:$C$35,2,FALSE)</f>
        <v>1</v>
      </c>
      <c r="D20" s="23" t="s">
        <v>19</v>
      </c>
      <c r="E20" s="24">
        <f>VLOOKUP(D20,'Níveis de Complexidade'!$B$8:$C$35,2,FALSE)</f>
        <v>1</v>
      </c>
      <c r="F20" s="23" t="s">
        <v>20</v>
      </c>
      <c r="G20" s="24">
        <f>VLOOKUP(F20,'Níveis de Complexidade'!$B$8:$C$35,2,FALSE)</f>
        <v>3</v>
      </c>
      <c r="H20" s="23" t="s">
        <v>24</v>
      </c>
      <c r="I20" s="24">
        <f>VLOOKUP(H20,'Níveis de Complexidade'!$B$8:$C$35,2,FALSE)</f>
        <v>1</v>
      </c>
      <c r="J20" s="23" t="s">
        <v>25</v>
      </c>
      <c r="K20" s="24">
        <f>VLOOKUP(J20,'Níveis de Complexidade'!$B$8:$C$35,2,FALSE)</f>
        <v>1</v>
      </c>
      <c r="L20" s="23" t="s">
        <v>29</v>
      </c>
      <c r="M20" s="24">
        <f>VLOOKUP(L20,'Níveis de Complexidade'!$B$8:$C$35,2,FALSE)</f>
        <v>1</v>
      </c>
      <c r="N20" s="23" t="s">
        <v>31</v>
      </c>
      <c r="O20" s="24">
        <f>VLOOKUP(N20,'Níveis de Complexidade'!$B$8:$C$35,2,FALSE)</f>
        <v>1</v>
      </c>
      <c r="P20" s="23" t="s">
        <v>33</v>
      </c>
      <c r="Q20" s="24">
        <f>VLOOKUP(P20,'Níveis de Complexidade'!$B$8:$C$35,2,FALSE)</f>
        <v>1</v>
      </c>
      <c r="R20" s="23" t="s">
        <v>34</v>
      </c>
      <c r="S20" s="24">
        <f>VLOOKUP(R20,'Níveis de Complexidade'!$B$8:$C$35,2,FALSE)</f>
        <v>4</v>
      </c>
      <c r="T20" s="23" t="s">
        <v>13</v>
      </c>
      <c r="U20" s="24">
        <f>VLOOKUP(T20,'Níveis de Complexidade'!$B$8:$C$35,2,FALSE)</f>
        <v>1</v>
      </c>
      <c r="V20" s="23" t="s">
        <v>39</v>
      </c>
      <c r="W20" s="24">
        <f>VLOOKUP(V20,'Níveis de Complexidade'!$B$8:$C$35,2,FALSE)</f>
        <v>1</v>
      </c>
      <c r="X20" s="23" t="s">
        <v>41</v>
      </c>
      <c r="Y20" s="24">
        <f>VLOOKUP(X20,'Níveis de Complexidade'!$B$8:$C$35,2,FALSE)</f>
        <v>1</v>
      </c>
      <c r="Z20" s="26">
        <f t="shared" si="0"/>
        <v>17</v>
      </c>
      <c r="AA20" s="27" t="str">
        <f t="shared" si="1"/>
        <v>BAIXA</v>
      </c>
      <c r="AB20" s="25" t="s">
        <v>67</v>
      </c>
    </row>
    <row r="21" spans="1:28" s="16" customFormat="1" ht="74.25" customHeight="1" x14ac:dyDescent="0.25">
      <c r="A21" s="25" t="s">
        <v>99</v>
      </c>
      <c r="B21" s="23" t="s">
        <v>17</v>
      </c>
      <c r="C21" s="24">
        <f>VLOOKUP(B21,'Níveis de Complexidade'!$B$8:$C$35,2,FALSE)</f>
        <v>1</v>
      </c>
      <c r="D21" s="23" t="s">
        <v>19</v>
      </c>
      <c r="E21" s="24">
        <f>VLOOKUP(D21,'Níveis de Complexidade'!$B$8:$C$35,2,FALSE)</f>
        <v>1</v>
      </c>
      <c r="F21" s="23" t="s">
        <v>21</v>
      </c>
      <c r="G21" s="24">
        <f>VLOOKUP(F21,'Níveis de Complexidade'!$B$8:$C$35,2,FALSE)</f>
        <v>1</v>
      </c>
      <c r="H21" s="23" t="s">
        <v>23</v>
      </c>
      <c r="I21" s="24">
        <f>VLOOKUP(H21,'Níveis de Complexidade'!$B$8:$C$35,2,FALSE)</f>
        <v>2</v>
      </c>
      <c r="J21" s="23" t="s">
        <v>26</v>
      </c>
      <c r="K21" s="24">
        <f>VLOOKUP(J21,'Níveis de Complexidade'!$B$8:$C$35,2,FALSE)</f>
        <v>2</v>
      </c>
      <c r="L21" s="23" t="s">
        <v>29</v>
      </c>
      <c r="M21" s="24">
        <f>VLOOKUP(L21,'Níveis de Complexidade'!$B$8:$C$35,2,FALSE)</f>
        <v>1</v>
      </c>
      <c r="N21" s="23" t="s">
        <v>30</v>
      </c>
      <c r="O21" s="24">
        <f>VLOOKUP(N21,'Níveis de Complexidade'!$B$8:$C$35,2,FALSE)</f>
        <v>2</v>
      </c>
      <c r="P21" s="23" t="s">
        <v>33</v>
      </c>
      <c r="Q21" s="24">
        <f>VLOOKUP(P21,'Níveis de Complexidade'!$B$8:$C$35,2,FALSE)</f>
        <v>1</v>
      </c>
      <c r="R21" s="23" t="s">
        <v>35</v>
      </c>
      <c r="S21" s="24">
        <f>VLOOKUP(R21,'Níveis de Complexidade'!$B$8:$C$35,2,FALSE)</f>
        <v>2</v>
      </c>
      <c r="T21" s="23" t="s">
        <v>36</v>
      </c>
      <c r="U21" s="24">
        <f>VLOOKUP(T21,'Níveis de Complexidade'!$B$8:$C$35,2,FALSE)</f>
        <v>2</v>
      </c>
      <c r="V21" s="23" t="s">
        <v>39</v>
      </c>
      <c r="W21" s="24">
        <f>VLOOKUP(V21,'Níveis de Complexidade'!$B$8:$C$35,2,FALSE)</f>
        <v>1</v>
      </c>
      <c r="X21" s="23" t="s">
        <v>40</v>
      </c>
      <c r="Y21" s="24">
        <f>VLOOKUP(X21,'Níveis de Complexidade'!$B$8:$C$35,2,FALSE)</f>
        <v>3</v>
      </c>
      <c r="Z21" s="26">
        <f t="shared" si="0"/>
        <v>19</v>
      </c>
      <c r="AA21" s="27" t="str">
        <f t="shared" si="1"/>
        <v>BAIXA</v>
      </c>
      <c r="AB21" s="25" t="s">
        <v>99</v>
      </c>
    </row>
    <row r="22" spans="1:28" s="16" customFormat="1" ht="74.25" customHeight="1" x14ac:dyDescent="0.25">
      <c r="A22" s="25" t="s">
        <v>100</v>
      </c>
      <c r="B22" s="23" t="s">
        <v>17</v>
      </c>
      <c r="C22" s="24">
        <f>VLOOKUP(B22,'Níveis de Complexidade'!$B$8:$C$35,2,FALSE)</f>
        <v>1</v>
      </c>
      <c r="D22" s="23" t="s">
        <v>19</v>
      </c>
      <c r="E22" s="24">
        <f>VLOOKUP(D22,'Níveis de Complexidade'!$B$8:$C$35,2,FALSE)</f>
        <v>1</v>
      </c>
      <c r="F22" s="23" t="s">
        <v>20</v>
      </c>
      <c r="G22" s="24">
        <f>VLOOKUP(F22,'Níveis de Complexidade'!$B$8:$C$35,2,FALSE)</f>
        <v>3</v>
      </c>
      <c r="H22" s="23" t="s">
        <v>23</v>
      </c>
      <c r="I22" s="24">
        <f>VLOOKUP(H22,'Níveis de Complexidade'!$B$8:$C$35,2,FALSE)</f>
        <v>2</v>
      </c>
      <c r="J22" s="23" t="s">
        <v>26</v>
      </c>
      <c r="K22" s="24">
        <f>VLOOKUP(J22,'Níveis de Complexidade'!$B$8:$C$35,2,FALSE)</f>
        <v>2</v>
      </c>
      <c r="L22" s="23" t="s">
        <v>28</v>
      </c>
      <c r="M22" s="24">
        <f>VLOOKUP(L22,'Níveis de Complexidade'!$B$8:$C$35,2,FALSE)</f>
        <v>3</v>
      </c>
      <c r="N22" s="23" t="s">
        <v>30</v>
      </c>
      <c r="O22" s="24">
        <f>VLOOKUP(N22,'Níveis de Complexidade'!$B$8:$C$35,2,FALSE)</f>
        <v>2</v>
      </c>
      <c r="P22" s="23" t="s">
        <v>33</v>
      </c>
      <c r="Q22" s="24">
        <f>VLOOKUP(P22,'Níveis de Complexidade'!$B$8:$C$35,2,FALSE)</f>
        <v>1</v>
      </c>
      <c r="R22" s="23" t="s">
        <v>34</v>
      </c>
      <c r="S22" s="24">
        <f>VLOOKUP(R22,'Níveis de Complexidade'!$B$8:$C$35,2,FALSE)</f>
        <v>4</v>
      </c>
      <c r="T22" s="23" t="s">
        <v>36</v>
      </c>
      <c r="U22" s="24">
        <f>VLOOKUP(T22,'Níveis de Complexidade'!$B$8:$C$35,2,FALSE)</f>
        <v>2</v>
      </c>
      <c r="V22" s="23" t="s">
        <v>37</v>
      </c>
      <c r="W22" s="24">
        <f>VLOOKUP(V22,'Níveis de Complexidade'!$B$8:$C$35,2,FALSE)</f>
        <v>2</v>
      </c>
      <c r="X22" s="23" t="s">
        <v>40</v>
      </c>
      <c r="Y22" s="24">
        <f>VLOOKUP(X22,'Níveis de Complexidade'!$B$8:$C$35,2,FALSE)</f>
        <v>3</v>
      </c>
      <c r="Z22" s="26">
        <f t="shared" si="0"/>
        <v>26</v>
      </c>
      <c r="AA22" s="27" t="str">
        <f t="shared" si="1"/>
        <v>MÉDIA</v>
      </c>
      <c r="AB22" s="25" t="s">
        <v>100</v>
      </c>
    </row>
    <row r="23" spans="1:28" s="16" customFormat="1" ht="74.25" customHeight="1" x14ac:dyDescent="0.25">
      <c r="A23" s="25" t="s">
        <v>98</v>
      </c>
      <c r="B23" s="23" t="s">
        <v>17</v>
      </c>
      <c r="C23" s="24">
        <f>VLOOKUP(B23,'Níveis de Complexidade'!$B$8:$C$35,2,FALSE)</f>
        <v>1</v>
      </c>
      <c r="D23" s="23" t="s">
        <v>19</v>
      </c>
      <c r="E23" s="24">
        <f>VLOOKUP(D23,'Níveis de Complexidade'!$B$8:$C$35,2,FALSE)</f>
        <v>1</v>
      </c>
      <c r="F23" s="23" t="s">
        <v>20</v>
      </c>
      <c r="G23" s="24">
        <f>VLOOKUP(F23,'Níveis de Complexidade'!$B$8:$C$35,2,FALSE)</f>
        <v>3</v>
      </c>
      <c r="H23" s="23" t="s">
        <v>23</v>
      </c>
      <c r="I23" s="24">
        <f>VLOOKUP(H23,'Níveis de Complexidade'!$B$8:$C$35,2,FALSE)</f>
        <v>2</v>
      </c>
      <c r="J23" s="23" t="s">
        <v>26</v>
      </c>
      <c r="K23" s="24">
        <f>VLOOKUP(J23,'Níveis de Complexidade'!$B$8:$C$35,2,FALSE)</f>
        <v>2</v>
      </c>
      <c r="L23" s="23" t="s">
        <v>28</v>
      </c>
      <c r="M23" s="24">
        <f>VLOOKUP(L23,'Níveis de Complexidade'!$B$8:$C$35,2,FALSE)</f>
        <v>3</v>
      </c>
      <c r="N23" s="23" t="s">
        <v>30</v>
      </c>
      <c r="O23" s="24">
        <f>VLOOKUP(N23,'Níveis de Complexidade'!$B$8:$C$35,2,FALSE)</f>
        <v>2</v>
      </c>
      <c r="P23" s="23" t="s">
        <v>32</v>
      </c>
      <c r="Q23" s="24">
        <f>VLOOKUP(P23,'Níveis de Complexidade'!$B$8:$C$35,2,FALSE)</f>
        <v>2</v>
      </c>
      <c r="R23" s="23" t="s">
        <v>34</v>
      </c>
      <c r="S23" s="24">
        <f>VLOOKUP(R23,'Níveis de Complexidade'!$B$8:$C$35,2,FALSE)</f>
        <v>4</v>
      </c>
      <c r="T23" s="23" t="s">
        <v>36</v>
      </c>
      <c r="U23" s="24">
        <f>VLOOKUP(T23,'Níveis de Complexidade'!$B$8:$C$35,2,FALSE)</f>
        <v>2</v>
      </c>
      <c r="V23" s="23" t="s">
        <v>37</v>
      </c>
      <c r="W23" s="24">
        <f>VLOOKUP(V23,'Níveis de Complexidade'!$B$8:$C$35,2,FALSE)</f>
        <v>2</v>
      </c>
      <c r="X23" s="23" t="s">
        <v>40</v>
      </c>
      <c r="Y23" s="24">
        <f>VLOOKUP(X23,'Níveis de Complexidade'!$B$8:$C$35,2,FALSE)</f>
        <v>3</v>
      </c>
      <c r="Z23" s="26">
        <f t="shared" si="0"/>
        <v>27</v>
      </c>
      <c r="AA23" s="27" t="str">
        <f t="shared" si="1"/>
        <v>MÉDIA</v>
      </c>
      <c r="AB23" s="25" t="s">
        <v>98</v>
      </c>
    </row>
    <row r="24" spans="1:28" s="16" customFormat="1" ht="74.25" customHeight="1" x14ac:dyDescent="0.25">
      <c r="A24" s="25" t="s">
        <v>104</v>
      </c>
      <c r="B24" s="23" t="s">
        <v>17</v>
      </c>
      <c r="C24" s="24">
        <f>VLOOKUP(B24,'Níveis de Complexidade'!$B$8:$C$35,2,FALSE)</f>
        <v>1</v>
      </c>
      <c r="D24" s="23" t="s">
        <v>19</v>
      </c>
      <c r="E24" s="24">
        <f>VLOOKUP(D24,'Níveis de Complexidade'!$B$8:$C$35,2,FALSE)</f>
        <v>1</v>
      </c>
      <c r="F24" s="23" t="s">
        <v>20</v>
      </c>
      <c r="G24" s="24">
        <f>VLOOKUP(F24,'Níveis de Complexidade'!$B$8:$C$35,2,FALSE)</f>
        <v>3</v>
      </c>
      <c r="H24" s="23" t="s">
        <v>22</v>
      </c>
      <c r="I24" s="24">
        <f>VLOOKUP(H24,'Níveis de Complexidade'!$B$8:$C$35,2,FALSE)</f>
        <v>4</v>
      </c>
      <c r="J24" s="23" t="s">
        <v>27</v>
      </c>
      <c r="K24" s="24">
        <f>VLOOKUP(J24,'Níveis de Complexidade'!$B$8:$C$35,2,FALSE)</f>
        <v>3</v>
      </c>
      <c r="L24" s="23" t="s">
        <v>28</v>
      </c>
      <c r="M24" s="24">
        <f>VLOOKUP(L24,'Níveis de Complexidade'!$B$8:$C$35,2,FALSE)</f>
        <v>3</v>
      </c>
      <c r="N24" s="23" t="s">
        <v>30</v>
      </c>
      <c r="O24" s="24">
        <f>VLOOKUP(N24,'Níveis de Complexidade'!$B$8:$C$35,2,FALSE)</f>
        <v>2</v>
      </c>
      <c r="P24" s="23" t="s">
        <v>33</v>
      </c>
      <c r="Q24" s="24">
        <f>VLOOKUP(P24,'Níveis de Complexidade'!$B$8:$C$35,2,FALSE)</f>
        <v>1</v>
      </c>
      <c r="R24" s="23" t="s">
        <v>34</v>
      </c>
      <c r="S24" s="24">
        <f>VLOOKUP(R24,'Níveis de Complexidade'!$B$8:$C$35,2,FALSE)</f>
        <v>4</v>
      </c>
      <c r="T24" s="23" t="s">
        <v>36</v>
      </c>
      <c r="U24" s="24">
        <f>VLOOKUP(T24,'Níveis de Complexidade'!$B$8:$C$35,2,FALSE)</f>
        <v>2</v>
      </c>
      <c r="V24" s="23" t="s">
        <v>39</v>
      </c>
      <c r="W24" s="24">
        <f>VLOOKUP(V24,'Níveis de Complexidade'!$B$8:$C$35,2,FALSE)</f>
        <v>1</v>
      </c>
      <c r="X24" s="23" t="s">
        <v>40</v>
      </c>
      <c r="Y24" s="24">
        <f>VLOOKUP(X24,'Níveis de Complexidade'!$B$8:$C$35,2,FALSE)</f>
        <v>3</v>
      </c>
      <c r="Z24" s="26">
        <f t="shared" si="0"/>
        <v>28</v>
      </c>
      <c r="AA24" s="27" t="str">
        <f t="shared" si="1"/>
        <v>MÉDIA</v>
      </c>
      <c r="AB24" s="25" t="s">
        <v>104</v>
      </c>
    </row>
    <row r="25" spans="1:28" s="16" customFormat="1" ht="74.25" customHeight="1" x14ac:dyDescent="0.25">
      <c r="A25" s="25" t="s">
        <v>71</v>
      </c>
      <c r="B25" s="23" t="s">
        <v>17</v>
      </c>
      <c r="C25" s="24">
        <f>VLOOKUP(B25,'Níveis de Complexidade'!$B$8:$C$35,2,FALSE)</f>
        <v>1</v>
      </c>
      <c r="D25" s="23" t="s">
        <v>19</v>
      </c>
      <c r="E25" s="24">
        <f>VLOOKUP(D25,'Níveis de Complexidade'!$B$8:$C$35,2,FALSE)</f>
        <v>1</v>
      </c>
      <c r="F25" s="23" t="s">
        <v>20</v>
      </c>
      <c r="G25" s="24">
        <f>VLOOKUP(F25,'Níveis de Complexidade'!$B$8:$C$35,2,FALSE)</f>
        <v>3</v>
      </c>
      <c r="H25" s="23" t="s">
        <v>22</v>
      </c>
      <c r="I25" s="24">
        <f>VLOOKUP(H25,'Níveis de Complexidade'!$B$8:$C$35,2,FALSE)</f>
        <v>4</v>
      </c>
      <c r="J25" s="23" t="s">
        <v>27</v>
      </c>
      <c r="K25" s="24">
        <f>VLOOKUP(J25,'Níveis de Complexidade'!$B$8:$C$35,2,FALSE)</f>
        <v>3</v>
      </c>
      <c r="L25" s="23" t="s">
        <v>28</v>
      </c>
      <c r="M25" s="24">
        <f>VLOOKUP(L25,'Níveis de Complexidade'!$B$8:$C$35,2,FALSE)</f>
        <v>3</v>
      </c>
      <c r="N25" s="23" t="s">
        <v>30</v>
      </c>
      <c r="O25" s="24">
        <f>VLOOKUP(N25,'Níveis de Complexidade'!$B$8:$C$35,2,FALSE)</f>
        <v>2</v>
      </c>
      <c r="P25" s="23" t="s">
        <v>32</v>
      </c>
      <c r="Q25" s="24">
        <f>VLOOKUP(P25,'Níveis de Complexidade'!$B$8:$C$35,2,FALSE)</f>
        <v>2</v>
      </c>
      <c r="R25" s="23" t="s">
        <v>34</v>
      </c>
      <c r="S25" s="24">
        <f>VLOOKUP(R25,'Níveis de Complexidade'!$B$8:$C$35,2,FALSE)</f>
        <v>4</v>
      </c>
      <c r="T25" s="23" t="s">
        <v>36</v>
      </c>
      <c r="U25" s="24">
        <f>VLOOKUP(T25,'Níveis de Complexidade'!$B$8:$C$35,2,FALSE)</f>
        <v>2</v>
      </c>
      <c r="V25" s="23" t="s">
        <v>37</v>
      </c>
      <c r="W25" s="24">
        <f>VLOOKUP(V25,'Níveis de Complexidade'!$B$8:$C$35,2,FALSE)</f>
        <v>2</v>
      </c>
      <c r="X25" s="23" t="s">
        <v>40</v>
      </c>
      <c r="Y25" s="24">
        <f>VLOOKUP(X25,'Níveis de Complexidade'!$B$8:$C$35,2,FALSE)</f>
        <v>3</v>
      </c>
      <c r="Z25" s="26">
        <f t="shared" si="0"/>
        <v>30</v>
      </c>
      <c r="AA25" s="27" t="str">
        <f t="shared" si="1"/>
        <v>ALTA</v>
      </c>
      <c r="AB25" s="25" t="s">
        <v>71</v>
      </c>
    </row>
    <row r="26" spans="1:28" s="16" customFormat="1" ht="74.25" customHeight="1" x14ac:dyDescent="0.25">
      <c r="A26" s="25" t="s">
        <v>69</v>
      </c>
      <c r="B26" s="23" t="s">
        <v>17</v>
      </c>
      <c r="C26" s="24">
        <f>VLOOKUP(B26,'Níveis de Complexidade'!$B$8:$C$35,2,FALSE)</f>
        <v>1</v>
      </c>
      <c r="D26" s="23" t="s">
        <v>19</v>
      </c>
      <c r="E26" s="24">
        <f>VLOOKUP(D26,'Níveis de Complexidade'!$B$8:$C$35,2,FALSE)</f>
        <v>1</v>
      </c>
      <c r="F26" s="23" t="s">
        <v>20</v>
      </c>
      <c r="G26" s="24">
        <f>VLOOKUP(F26,'Níveis de Complexidade'!$B$8:$C$35,2,FALSE)</f>
        <v>3</v>
      </c>
      <c r="H26" s="23" t="s">
        <v>23</v>
      </c>
      <c r="I26" s="24">
        <f>VLOOKUP(H26,'Níveis de Complexidade'!$B$8:$C$35,2,FALSE)</f>
        <v>2</v>
      </c>
      <c r="J26" s="23" t="s">
        <v>25</v>
      </c>
      <c r="K26" s="24">
        <f>VLOOKUP(J26,'Níveis de Complexidade'!$B$8:$C$35,2,FALSE)</f>
        <v>1</v>
      </c>
      <c r="L26" s="23" t="s">
        <v>28</v>
      </c>
      <c r="M26" s="24">
        <f>VLOOKUP(L26,'Níveis de Complexidade'!$B$8:$C$35,2,FALSE)</f>
        <v>3</v>
      </c>
      <c r="N26" s="23" t="s">
        <v>30</v>
      </c>
      <c r="O26" s="24">
        <f>VLOOKUP(N26,'Níveis de Complexidade'!$B$8:$C$35,2,FALSE)</f>
        <v>2</v>
      </c>
      <c r="P26" s="23" t="s">
        <v>33</v>
      </c>
      <c r="Q26" s="24">
        <f>VLOOKUP(P26,'Níveis de Complexidade'!$B$8:$C$35,2,FALSE)</f>
        <v>1</v>
      </c>
      <c r="R26" s="23" t="s">
        <v>34</v>
      </c>
      <c r="S26" s="24">
        <f>VLOOKUP(R26,'Níveis de Complexidade'!$B$8:$C$35,2,FALSE)</f>
        <v>4</v>
      </c>
      <c r="T26" s="23" t="s">
        <v>13</v>
      </c>
      <c r="U26" s="24">
        <f>VLOOKUP(T26,'Níveis de Complexidade'!$B$8:$C$35,2,FALSE)</f>
        <v>1</v>
      </c>
      <c r="V26" s="23" t="s">
        <v>37</v>
      </c>
      <c r="W26" s="24">
        <f>VLOOKUP(V26,'Níveis de Complexidade'!$B$8:$C$35,2,FALSE)</f>
        <v>2</v>
      </c>
      <c r="X26" s="23" t="s">
        <v>40</v>
      </c>
      <c r="Y26" s="24">
        <f>VLOOKUP(X26,'Níveis de Complexidade'!$B$8:$C$35,2,FALSE)</f>
        <v>3</v>
      </c>
      <c r="Z26" s="26">
        <f t="shared" si="0"/>
        <v>24</v>
      </c>
      <c r="AA26" s="27" t="str">
        <f t="shared" si="1"/>
        <v>MÉDIA</v>
      </c>
      <c r="AB26" s="25" t="s">
        <v>69</v>
      </c>
    </row>
    <row r="27" spans="1:28" s="16" customFormat="1" ht="74.25" customHeight="1" x14ac:dyDescent="0.25">
      <c r="A27" s="25" t="s">
        <v>105</v>
      </c>
      <c r="B27" s="23" t="s">
        <v>16</v>
      </c>
      <c r="C27" s="24">
        <f>VLOOKUP(B27,'Níveis de Complexidade'!$B$8:$C$35,2,FALSE)</f>
        <v>5</v>
      </c>
      <c r="D27" s="23" t="s">
        <v>18</v>
      </c>
      <c r="E27" s="24">
        <f>VLOOKUP(D27,'Níveis de Complexidade'!$B$8:$C$35,2,FALSE)</f>
        <v>3</v>
      </c>
      <c r="F27" s="23" t="s">
        <v>20</v>
      </c>
      <c r="G27" s="24">
        <f>VLOOKUP(F27,'Níveis de Complexidade'!$B$8:$C$35,2,FALSE)</f>
        <v>3</v>
      </c>
      <c r="H27" s="23" t="s">
        <v>22</v>
      </c>
      <c r="I27" s="24">
        <f>VLOOKUP(H27,'Níveis de Complexidade'!$B$8:$C$35,2,FALSE)</f>
        <v>4</v>
      </c>
      <c r="J27" s="23" t="s">
        <v>27</v>
      </c>
      <c r="K27" s="24">
        <f>VLOOKUP(J27,'Níveis de Complexidade'!$B$8:$C$35,2,FALSE)</f>
        <v>3</v>
      </c>
      <c r="L27" s="23" t="s">
        <v>28</v>
      </c>
      <c r="M27" s="24">
        <f>VLOOKUP(L27,'Níveis de Complexidade'!$B$8:$C$35,2,FALSE)</f>
        <v>3</v>
      </c>
      <c r="N27" s="23" t="s">
        <v>30</v>
      </c>
      <c r="O27" s="24">
        <f>VLOOKUP(N27,'Níveis de Complexidade'!$B$8:$C$35,2,FALSE)</f>
        <v>2</v>
      </c>
      <c r="P27" s="23" t="s">
        <v>33</v>
      </c>
      <c r="Q27" s="24">
        <f>VLOOKUP(P27,'Níveis de Complexidade'!$B$8:$C$35,2,FALSE)</f>
        <v>1</v>
      </c>
      <c r="R27" s="23" t="s">
        <v>34</v>
      </c>
      <c r="S27" s="24">
        <f>VLOOKUP(R27,'Níveis de Complexidade'!$B$8:$C$35,2,FALSE)</f>
        <v>4</v>
      </c>
      <c r="T27" s="23" t="s">
        <v>36</v>
      </c>
      <c r="U27" s="24">
        <f>VLOOKUP(T27,'Níveis de Complexidade'!$B$8:$C$35,2,FALSE)</f>
        <v>2</v>
      </c>
      <c r="V27" s="23" t="s">
        <v>37</v>
      </c>
      <c r="W27" s="24">
        <f>VLOOKUP(V27,'Níveis de Complexidade'!$B$8:$C$35,2,FALSE)</f>
        <v>2</v>
      </c>
      <c r="X27" s="23" t="s">
        <v>41</v>
      </c>
      <c r="Y27" s="24">
        <f>VLOOKUP(X27,'Níveis de Complexidade'!$B$8:$C$35,2,FALSE)</f>
        <v>1</v>
      </c>
      <c r="Z27" s="26">
        <f t="shared" si="0"/>
        <v>33</v>
      </c>
      <c r="AA27" s="27" t="str">
        <f t="shared" si="1"/>
        <v>ALTA</v>
      </c>
      <c r="AB27" s="25" t="s">
        <v>105</v>
      </c>
    </row>
    <row r="28" spans="1:28" s="16" customFormat="1" ht="74.25" customHeight="1" x14ac:dyDescent="0.25">
      <c r="A28" s="25" t="s">
        <v>73</v>
      </c>
      <c r="B28" s="23" t="s">
        <v>17</v>
      </c>
      <c r="C28" s="24">
        <f>VLOOKUP(B28,'Níveis de Complexidade'!$B$8:$C$35,2,FALSE)</f>
        <v>1</v>
      </c>
      <c r="D28" s="23" t="s">
        <v>19</v>
      </c>
      <c r="E28" s="24">
        <f>VLOOKUP(D28,'Níveis de Complexidade'!$B$8:$C$35,2,FALSE)</f>
        <v>1</v>
      </c>
      <c r="F28" s="23" t="s">
        <v>20</v>
      </c>
      <c r="G28" s="24">
        <f>VLOOKUP(F28,'Níveis de Complexidade'!$B$8:$C$35,2,FALSE)</f>
        <v>3</v>
      </c>
      <c r="H28" s="23" t="s">
        <v>22</v>
      </c>
      <c r="I28" s="24">
        <f>VLOOKUP(H28,'Níveis de Complexidade'!$B$8:$C$35,2,FALSE)</f>
        <v>4</v>
      </c>
      <c r="J28" s="23" t="s">
        <v>27</v>
      </c>
      <c r="K28" s="24">
        <f>VLOOKUP(J28,'Níveis de Complexidade'!$B$8:$C$35,2,FALSE)</f>
        <v>3</v>
      </c>
      <c r="L28" s="23" t="s">
        <v>28</v>
      </c>
      <c r="M28" s="24">
        <f>VLOOKUP(L28,'Níveis de Complexidade'!$B$8:$C$35,2,FALSE)</f>
        <v>3</v>
      </c>
      <c r="N28" s="23" t="s">
        <v>30</v>
      </c>
      <c r="O28" s="24">
        <f>VLOOKUP(N28,'Níveis de Complexidade'!$B$8:$C$35,2,FALSE)</f>
        <v>2</v>
      </c>
      <c r="P28" s="23" t="s">
        <v>33</v>
      </c>
      <c r="Q28" s="24">
        <f>VLOOKUP(P28,'Níveis de Complexidade'!$B$8:$C$35,2,FALSE)</f>
        <v>1</v>
      </c>
      <c r="R28" s="23" t="s">
        <v>34</v>
      </c>
      <c r="S28" s="24">
        <f>VLOOKUP(R28,'Níveis de Complexidade'!$B$8:$C$35,2,FALSE)</f>
        <v>4</v>
      </c>
      <c r="T28" s="23" t="s">
        <v>36</v>
      </c>
      <c r="U28" s="24">
        <f>VLOOKUP(T28,'Níveis de Complexidade'!$B$8:$C$35,2,FALSE)</f>
        <v>2</v>
      </c>
      <c r="V28" s="23" t="s">
        <v>37</v>
      </c>
      <c r="W28" s="24">
        <f>VLOOKUP(V28,'Níveis de Complexidade'!$B$8:$C$35,2,FALSE)</f>
        <v>2</v>
      </c>
      <c r="X28" s="23" t="s">
        <v>41</v>
      </c>
      <c r="Y28" s="24">
        <f>VLOOKUP(X28,'Níveis de Complexidade'!$B$8:$C$35,2,FALSE)</f>
        <v>1</v>
      </c>
      <c r="Z28" s="26">
        <f t="shared" si="0"/>
        <v>27</v>
      </c>
      <c r="AA28" s="27" t="str">
        <f t="shared" si="1"/>
        <v>MÉDIA</v>
      </c>
      <c r="AB28" s="25" t="s">
        <v>73</v>
      </c>
    </row>
    <row r="29" spans="1:28" s="16" customFormat="1" ht="74.25" customHeight="1" x14ac:dyDescent="0.25">
      <c r="A29" s="25" t="s">
        <v>72</v>
      </c>
      <c r="B29" s="23" t="s">
        <v>17</v>
      </c>
      <c r="C29" s="24">
        <f>VLOOKUP(B29,'Níveis de Complexidade'!$B$8:$C$35,2,FALSE)</f>
        <v>1</v>
      </c>
      <c r="D29" s="23" t="s">
        <v>19</v>
      </c>
      <c r="E29" s="24">
        <f>VLOOKUP(D29,'Níveis de Complexidade'!$B$8:$C$35,2,FALSE)</f>
        <v>1</v>
      </c>
      <c r="F29" s="23" t="s">
        <v>20</v>
      </c>
      <c r="G29" s="24">
        <f>VLOOKUP(F29,'Níveis de Complexidade'!$B$8:$C$35,2,FALSE)</f>
        <v>3</v>
      </c>
      <c r="H29" s="23" t="s">
        <v>22</v>
      </c>
      <c r="I29" s="24">
        <f>VLOOKUP(H29,'Níveis de Complexidade'!$B$8:$C$35,2,FALSE)</f>
        <v>4</v>
      </c>
      <c r="J29" s="23" t="s">
        <v>27</v>
      </c>
      <c r="K29" s="24">
        <f>VLOOKUP(J29,'Níveis de Complexidade'!$B$8:$C$35,2,FALSE)</f>
        <v>3</v>
      </c>
      <c r="L29" s="23" t="s">
        <v>28</v>
      </c>
      <c r="M29" s="24">
        <f>VLOOKUP(L29,'Níveis de Complexidade'!$B$8:$C$35,2,FALSE)</f>
        <v>3</v>
      </c>
      <c r="N29" s="23" t="s">
        <v>30</v>
      </c>
      <c r="O29" s="24">
        <f>VLOOKUP(N29,'Níveis de Complexidade'!$B$8:$C$35,2,FALSE)</f>
        <v>2</v>
      </c>
      <c r="P29" s="23" t="s">
        <v>32</v>
      </c>
      <c r="Q29" s="24">
        <f>VLOOKUP(P29,'Níveis de Complexidade'!$B$8:$C$35,2,FALSE)</f>
        <v>2</v>
      </c>
      <c r="R29" s="23" t="s">
        <v>35</v>
      </c>
      <c r="S29" s="24">
        <f>VLOOKUP(R29,'Níveis de Complexidade'!$B$8:$C$35,2,FALSE)</f>
        <v>2</v>
      </c>
      <c r="T29" s="23" t="s">
        <v>13</v>
      </c>
      <c r="U29" s="24">
        <f>VLOOKUP(T29,'Níveis de Complexidade'!$B$8:$C$35,2,FALSE)</f>
        <v>1</v>
      </c>
      <c r="V29" s="23" t="s">
        <v>39</v>
      </c>
      <c r="W29" s="24">
        <f>VLOOKUP(V29,'Níveis de Complexidade'!$B$8:$C$35,2,FALSE)</f>
        <v>1</v>
      </c>
      <c r="X29" s="23" t="s">
        <v>41</v>
      </c>
      <c r="Y29" s="24">
        <f>VLOOKUP(X29,'Níveis de Complexidade'!$B$8:$C$35,2,FALSE)</f>
        <v>1</v>
      </c>
      <c r="Z29" s="26">
        <f t="shared" si="0"/>
        <v>24</v>
      </c>
      <c r="AA29" s="27" t="str">
        <f t="shared" si="1"/>
        <v>MÉDIA</v>
      </c>
      <c r="AB29" s="25" t="s">
        <v>72</v>
      </c>
    </row>
    <row r="30" spans="1:28" s="16" customFormat="1" ht="74.25" customHeight="1" x14ac:dyDescent="0.25">
      <c r="A30" s="25" t="s">
        <v>70</v>
      </c>
      <c r="B30" s="23" t="s">
        <v>17</v>
      </c>
      <c r="C30" s="24">
        <f>VLOOKUP(B30,'Níveis de Complexidade'!$B$8:$C$35,2,FALSE)</f>
        <v>1</v>
      </c>
      <c r="D30" s="23" t="s">
        <v>18</v>
      </c>
      <c r="E30" s="24">
        <f>VLOOKUP(D30,'Níveis de Complexidade'!$B$8:$C$35,2,FALSE)</f>
        <v>3</v>
      </c>
      <c r="F30" s="23" t="s">
        <v>20</v>
      </c>
      <c r="G30" s="24">
        <f>VLOOKUP(F30,'Níveis de Complexidade'!$B$8:$C$35,2,FALSE)</f>
        <v>3</v>
      </c>
      <c r="H30" s="23" t="s">
        <v>22</v>
      </c>
      <c r="I30" s="24">
        <f>VLOOKUP(H30,'Níveis de Complexidade'!$B$8:$C$35,2,FALSE)</f>
        <v>4</v>
      </c>
      <c r="J30" s="23" t="s">
        <v>27</v>
      </c>
      <c r="K30" s="24">
        <f>VLOOKUP(J30,'Níveis de Complexidade'!$B$8:$C$35,2,FALSE)</f>
        <v>3</v>
      </c>
      <c r="L30" s="23" t="s">
        <v>28</v>
      </c>
      <c r="M30" s="24">
        <f>VLOOKUP(L30,'Níveis de Complexidade'!$B$8:$C$35,2,FALSE)</f>
        <v>3</v>
      </c>
      <c r="N30" s="23" t="s">
        <v>30</v>
      </c>
      <c r="O30" s="24">
        <f>VLOOKUP(N30,'Níveis de Complexidade'!$B$8:$C$35,2,FALSE)</f>
        <v>2</v>
      </c>
      <c r="P30" s="23" t="s">
        <v>32</v>
      </c>
      <c r="Q30" s="24">
        <f>VLOOKUP(P30,'Níveis de Complexidade'!$B$8:$C$35,2,FALSE)</f>
        <v>2</v>
      </c>
      <c r="R30" s="23" t="s">
        <v>34</v>
      </c>
      <c r="S30" s="24">
        <f>VLOOKUP(R30,'Níveis de Complexidade'!$B$8:$C$35,2,FALSE)</f>
        <v>4</v>
      </c>
      <c r="T30" s="23" t="s">
        <v>36</v>
      </c>
      <c r="U30" s="24">
        <f>VLOOKUP(T30,'Níveis de Complexidade'!$B$8:$C$35,2,FALSE)</f>
        <v>2</v>
      </c>
      <c r="V30" s="23" t="s">
        <v>37</v>
      </c>
      <c r="W30" s="24">
        <f>VLOOKUP(V30,'Níveis de Complexidade'!$B$8:$C$35,2,FALSE)</f>
        <v>2</v>
      </c>
      <c r="X30" s="23" t="s">
        <v>40</v>
      </c>
      <c r="Y30" s="24">
        <f>VLOOKUP(X30,'Níveis de Complexidade'!$B$8:$C$35,2,FALSE)</f>
        <v>3</v>
      </c>
      <c r="Z30" s="26">
        <f t="shared" si="0"/>
        <v>32</v>
      </c>
      <c r="AA30" s="27" t="str">
        <f t="shared" si="1"/>
        <v>ALTA</v>
      </c>
      <c r="AB30" s="25" t="s">
        <v>70</v>
      </c>
    </row>
    <row r="31" spans="1:28" s="16" customFormat="1" ht="74.25" customHeight="1" x14ac:dyDescent="0.25">
      <c r="A31" s="25" t="s">
        <v>75</v>
      </c>
      <c r="B31" s="23" t="s">
        <v>16</v>
      </c>
      <c r="C31" s="24">
        <f>VLOOKUP(B31,'Níveis de Complexidade'!$B$8:$C$35,2,FALSE)</f>
        <v>5</v>
      </c>
      <c r="D31" s="23" t="s">
        <v>18</v>
      </c>
      <c r="E31" s="24">
        <f>VLOOKUP(D31,'Níveis de Complexidade'!$B$8:$C$35,2,FALSE)</f>
        <v>3</v>
      </c>
      <c r="F31" s="23" t="s">
        <v>20</v>
      </c>
      <c r="G31" s="24">
        <f>VLOOKUP(F31,'Níveis de Complexidade'!$B$8:$C$35,2,FALSE)</f>
        <v>3</v>
      </c>
      <c r="H31" s="23" t="s">
        <v>24</v>
      </c>
      <c r="I31" s="24">
        <f>VLOOKUP(H31,'Níveis de Complexidade'!$B$8:$C$35,2,FALSE)</f>
        <v>1</v>
      </c>
      <c r="J31" s="23" t="s">
        <v>25</v>
      </c>
      <c r="K31" s="24">
        <f>VLOOKUP(J31,'Níveis de Complexidade'!$B$8:$C$35,2,FALSE)</f>
        <v>1</v>
      </c>
      <c r="L31" s="23" t="s">
        <v>28</v>
      </c>
      <c r="M31" s="24">
        <f>VLOOKUP(L31,'Níveis de Complexidade'!$B$8:$C$35,2,FALSE)</f>
        <v>3</v>
      </c>
      <c r="N31" s="23" t="s">
        <v>31</v>
      </c>
      <c r="O31" s="24">
        <f>VLOOKUP(N31,'Níveis de Complexidade'!$B$8:$C$35,2,FALSE)</f>
        <v>1</v>
      </c>
      <c r="P31" s="23" t="s">
        <v>33</v>
      </c>
      <c r="Q31" s="24">
        <f>VLOOKUP(P31,'Níveis de Complexidade'!$B$8:$C$35,2,FALSE)</f>
        <v>1</v>
      </c>
      <c r="R31" s="23" t="s">
        <v>35</v>
      </c>
      <c r="S31" s="24">
        <f>VLOOKUP(R31,'Níveis de Complexidade'!$B$8:$C$35,2,FALSE)</f>
        <v>2</v>
      </c>
      <c r="T31" s="23" t="s">
        <v>13</v>
      </c>
      <c r="U31" s="24">
        <f>VLOOKUP(T31,'Níveis de Complexidade'!$B$8:$C$35,2,FALSE)</f>
        <v>1</v>
      </c>
      <c r="V31" s="23" t="s">
        <v>39</v>
      </c>
      <c r="W31" s="24">
        <f>VLOOKUP(V31,'Níveis de Complexidade'!$B$8:$C$35,2,FALSE)</f>
        <v>1</v>
      </c>
      <c r="X31" s="23" t="s">
        <v>40</v>
      </c>
      <c r="Y31" s="24">
        <f>VLOOKUP(X31,'Níveis de Complexidade'!$B$8:$C$35,2,FALSE)</f>
        <v>3</v>
      </c>
      <c r="Z31" s="26">
        <f t="shared" si="0"/>
        <v>25</v>
      </c>
      <c r="AA31" s="27" t="str">
        <f t="shared" si="1"/>
        <v>MÉDIA</v>
      </c>
      <c r="AB31" s="25" t="s">
        <v>75</v>
      </c>
    </row>
    <row r="32" spans="1:28" s="16" customFormat="1" ht="74.25" customHeight="1" x14ac:dyDescent="0.25">
      <c r="A32" s="25" t="s">
        <v>86</v>
      </c>
      <c r="B32" s="23" t="s">
        <v>17</v>
      </c>
      <c r="C32" s="24">
        <f>VLOOKUP(B32,'Níveis de Complexidade'!$B$8:$C$35,2,FALSE)</f>
        <v>1</v>
      </c>
      <c r="D32" s="23" t="s">
        <v>19</v>
      </c>
      <c r="E32" s="24">
        <f>VLOOKUP(D32,'Níveis de Complexidade'!$B$8:$C$35,2,FALSE)</f>
        <v>1</v>
      </c>
      <c r="F32" s="23" t="s">
        <v>21</v>
      </c>
      <c r="G32" s="24">
        <f>VLOOKUP(F32,'Níveis de Complexidade'!$B$8:$C$35,2,FALSE)</f>
        <v>1</v>
      </c>
      <c r="H32" s="23" t="s">
        <v>24</v>
      </c>
      <c r="I32" s="24">
        <f>VLOOKUP(H32,'Níveis de Complexidade'!$B$8:$C$35,2,FALSE)</f>
        <v>1</v>
      </c>
      <c r="J32" s="23" t="s">
        <v>25</v>
      </c>
      <c r="K32" s="24">
        <f>VLOOKUP(J32,'Níveis de Complexidade'!$B$8:$C$35,2,FALSE)</f>
        <v>1</v>
      </c>
      <c r="L32" s="23" t="s">
        <v>28</v>
      </c>
      <c r="M32" s="24">
        <f>VLOOKUP(L32,'Níveis de Complexidade'!$B$8:$C$35,2,FALSE)</f>
        <v>3</v>
      </c>
      <c r="N32" s="23" t="s">
        <v>31</v>
      </c>
      <c r="O32" s="24">
        <f>VLOOKUP(N32,'Níveis de Complexidade'!$B$8:$C$35,2,FALSE)</f>
        <v>1</v>
      </c>
      <c r="P32" s="23" t="s">
        <v>33</v>
      </c>
      <c r="Q32" s="24">
        <f>VLOOKUP(P32,'Níveis de Complexidade'!$B$8:$C$35,2,FALSE)</f>
        <v>1</v>
      </c>
      <c r="R32" s="23" t="s">
        <v>35</v>
      </c>
      <c r="S32" s="24">
        <f>VLOOKUP(R32,'Níveis de Complexidade'!$B$8:$C$35,2,FALSE)</f>
        <v>2</v>
      </c>
      <c r="T32" s="23" t="s">
        <v>36</v>
      </c>
      <c r="U32" s="24">
        <f>VLOOKUP(T32,'Níveis de Complexidade'!$B$8:$C$35,2,FALSE)</f>
        <v>2</v>
      </c>
      <c r="V32" s="23" t="s">
        <v>39</v>
      </c>
      <c r="W32" s="24">
        <f>VLOOKUP(V32,'Níveis de Complexidade'!$B$8:$C$35,2,FALSE)</f>
        <v>1</v>
      </c>
      <c r="X32" s="23" t="s">
        <v>40</v>
      </c>
      <c r="Y32" s="24">
        <f>VLOOKUP(X32,'Níveis de Complexidade'!$B$8:$C$35,2,FALSE)</f>
        <v>3</v>
      </c>
      <c r="Z32" s="26">
        <f t="shared" si="0"/>
        <v>18</v>
      </c>
      <c r="AA32" s="27" t="str">
        <f t="shared" si="1"/>
        <v>BAIXA</v>
      </c>
      <c r="AB32" s="25" t="s">
        <v>86</v>
      </c>
    </row>
    <row r="33" spans="1:28" s="16" customFormat="1" ht="74.25" customHeight="1" x14ac:dyDescent="0.25">
      <c r="A33" s="25" t="s">
        <v>87</v>
      </c>
      <c r="B33" s="23" t="s">
        <v>17</v>
      </c>
      <c r="C33" s="24">
        <f>VLOOKUP(B33,'Níveis de Complexidade'!$B$8:$C$35,2,FALSE)</f>
        <v>1</v>
      </c>
      <c r="D33" s="23" t="s">
        <v>19</v>
      </c>
      <c r="E33" s="24">
        <f>VLOOKUP(D33,'Níveis de Complexidade'!$B$8:$C$35,2,FALSE)</f>
        <v>1</v>
      </c>
      <c r="F33" s="23" t="s">
        <v>20</v>
      </c>
      <c r="G33" s="24">
        <f>VLOOKUP(F33,'Níveis de Complexidade'!$B$8:$C$35,2,FALSE)</f>
        <v>3</v>
      </c>
      <c r="H33" s="23" t="s">
        <v>24</v>
      </c>
      <c r="I33" s="24">
        <f>VLOOKUP(H33,'Níveis de Complexidade'!$B$8:$C$35,2,FALSE)</f>
        <v>1</v>
      </c>
      <c r="J33" s="23" t="s">
        <v>25</v>
      </c>
      <c r="K33" s="24">
        <f>VLOOKUP(J33,'Níveis de Complexidade'!$B$8:$C$35,2,FALSE)</f>
        <v>1</v>
      </c>
      <c r="L33" s="23" t="s">
        <v>28</v>
      </c>
      <c r="M33" s="24">
        <f>VLOOKUP(L33,'Níveis de Complexidade'!$B$8:$C$35,2,FALSE)</f>
        <v>3</v>
      </c>
      <c r="N33" s="23" t="s">
        <v>31</v>
      </c>
      <c r="O33" s="24">
        <f>VLOOKUP(N33,'Níveis de Complexidade'!$B$8:$C$35,2,FALSE)</f>
        <v>1</v>
      </c>
      <c r="P33" s="23" t="s">
        <v>33</v>
      </c>
      <c r="Q33" s="24">
        <f>VLOOKUP(P33,'Níveis de Complexidade'!$B$8:$C$35,2,FALSE)</f>
        <v>1</v>
      </c>
      <c r="R33" s="23" t="s">
        <v>35</v>
      </c>
      <c r="S33" s="24">
        <f>VLOOKUP(R33,'Níveis de Complexidade'!$B$8:$C$35,2,FALSE)</f>
        <v>2</v>
      </c>
      <c r="T33" s="23" t="s">
        <v>36</v>
      </c>
      <c r="U33" s="24">
        <f>VLOOKUP(T33,'Níveis de Complexidade'!$B$8:$C$35,2,FALSE)</f>
        <v>2</v>
      </c>
      <c r="V33" s="23" t="s">
        <v>39</v>
      </c>
      <c r="W33" s="24">
        <f>VLOOKUP(V33,'Níveis de Complexidade'!$B$8:$C$35,2,FALSE)</f>
        <v>1</v>
      </c>
      <c r="X33" s="23" t="s">
        <v>40</v>
      </c>
      <c r="Y33" s="24">
        <f>VLOOKUP(X33,'Níveis de Complexidade'!$B$8:$C$35,2,FALSE)</f>
        <v>3</v>
      </c>
      <c r="Z33" s="26">
        <f t="shared" si="0"/>
        <v>20</v>
      </c>
      <c r="AA33" s="27" t="str">
        <f t="shared" si="1"/>
        <v>MÉDIA</v>
      </c>
      <c r="AB33" s="25" t="s">
        <v>87</v>
      </c>
    </row>
    <row r="34" spans="1:28" s="16" customFormat="1" ht="74.25" customHeight="1" x14ac:dyDescent="0.25">
      <c r="A34" s="25" t="s">
        <v>74</v>
      </c>
      <c r="B34" s="23" t="s">
        <v>17</v>
      </c>
      <c r="C34" s="24">
        <f>VLOOKUP(B34,'Níveis de Complexidade'!$B$8:$C$35,2,FALSE)</f>
        <v>1</v>
      </c>
      <c r="D34" s="23" t="s">
        <v>19</v>
      </c>
      <c r="E34" s="24">
        <f>VLOOKUP(D34,'Níveis de Complexidade'!$B$8:$C$35,2,FALSE)</f>
        <v>1</v>
      </c>
      <c r="F34" s="23" t="s">
        <v>20</v>
      </c>
      <c r="G34" s="24">
        <f>VLOOKUP(F34,'Níveis de Complexidade'!$B$8:$C$35,2,FALSE)</f>
        <v>3</v>
      </c>
      <c r="H34" s="23" t="s">
        <v>24</v>
      </c>
      <c r="I34" s="24">
        <f>VLOOKUP(H34,'Níveis de Complexidade'!$B$8:$C$35,2,FALSE)</f>
        <v>1</v>
      </c>
      <c r="J34" s="23" t="s">
        <v>25</v>
      </c>
      <c r="K34" s="24">
        <f>VLOOKUP(J34,'Níveis de Complexidade'!$B$8:$C$35,2,FALSE)</f>
        <v>1</v>
      </c>
      <c r="L34" s="23" t="s">
        <v>28</v>
      </c>
      <c r="M34" s="24">
        <f>VLOOKUP(L34,'Níveis de Complexidade'!$B$8:$C$35,2,FALSE)</f>
        <v>3</v>
      </c>
      <c r="N34" s="23" t="s">
        <v>31</v>
      </c>
      <c r="O34" s="24">
        <f>VLOOKUP(N34,'Níveis de Complexidade'!$B$8:$C$35,2,FALSE)</f>
        <v>1</v>
      </c>
      <c r="P34" s="23" t="s">
        <v>33</v>
      </c>
      <c r="Q34" s="24">
        <f>VLOOKUP(P34,'Níveis de Complexidade'!$B$8:$C$35,2,FALSE)</f>
        <v>1</v>
      </c>
      <c r="R34" s="23" t="s">
        <v>35</v>
      </c>
      <c r="S34" s="24">
        <f>VLOOKUP(R34,'Níveis de Complexidade'!$B$8:$C$35,2,FALSE)</f>
        <v>2</v>
      </c>
      <c r="T34" s="23" t="s">
        <v>36</v>
      </c>
      <c r="U34" s="24">
        <f>VLOOKUP(T34,'Níveis de Complexidade'!$B$8:$C$35,2,FALSE)</f>
        <v>2</v>
      </c>
      <c r="V34" s="23" t="s">
        <v>39</v>
      </c>
      <c r="W34" s="24">
        <f>VLOOKUP(V34,'Níveis de Complexidade'!$B$8:$C$35,2,FALSE)</f>
        <v>1</v>
      </c>
      <c r="X34" s="23" t="s">
        <v>40</v>
      </c>
      <c r="Y34" s="24">
        <f>VLOOKUP(X34,'Níveis de Complexidade'!$B$8:$C$35,2,FALSE)</f>
        <v>3</v>
      </c>
      <c r="Z34" s="26">
        <f t="shared" si="0"/>
        <v>20</v>
      </c>
      <c r="AA34" s="27" t="str">
        <f t="shared" si="1"/>
        <v>MÉDIA</v>
      </c>
      <c r="AB34" s="25" t="s">
        <v>74</v>
      </c>
    </row>
    <row r="35" spans="1:28" s="16" customFormat="1" ht="74.25" customHeight="1" x14ac:dyDescent="0.25">
      <c r="A35" s="25" t="s">
        <v>227</v>
      </c>
      <c r="B35" s="23" t="s">
        <v>17</v>
      </c>
      <c r="C35" s="24">
        <f>VLOOKUP(B35,'Níveis de Complexidade'!$B$8:$C$35,2,FALSE)</f>
        <v>1</v>
      </c>
      <c r="D35" s="23" t="s">
        <v>19</v>
      </c>
      <c r="E35" s="24">
        <f>VLOOKUP(D35,'Níveis de Complexidade'!$B$8:$C$35,2,FALSE)</f>
        <v>1</v>
      </c>
      <c r="F35" s="23" t="s">
        <v>20</v>
      </c>
      <c r="G35" s="24">
        <f>VLOOKUP(F35,'Níveis de Complexidade'!$B$8:$C$35,2,FALSE)</f>
        <v>3</v>
      </c>
      <c r="H35" s="23" t="s">
        <v>23</v>
      </c>
      <c r="I35" s="24">
        <f>VLOOKUP(H35,'Níveis de Complexidade'!$B$8:$C$35,2,FALSE)</f>
        <v>2</v>
      </c>
      <c r="J35" s="23" t="s">
        <v>26</v>
      </c>
      <c r="K35" s="24">
        <f>VLOOKUP(J35,'Níveis de Complexidade'!$B$8:$C$35,2,FALSE)</f>
        <v>2</v>
      </c>
      <c r="L35" s="23" t="s">
        <v>29</v>
      </c>
      <c r="M35" s="24">
        <f>VLOOKUP(L35,'Níveis de Complexidade'!$B$8:$C$35,2,FALSE)</f>
        <v>1</v>
      </c>
      <c r="N35" s="23" t="s">
        <v>30</v>
      </c>
      <c r="O35" s="24">
        <f>VLOOKUP(N35,'Níveis de Complexidade'!$B$8:$C$35,2,FALSE)</f>
        <v>2</v>
      </c>
      <c r="P35" s="23" t="s">
        <v>33</v>
      </c>
      <c r="Q35" s="24">
        <f>VLOOKUP(P35,'Níveis de Complexidade'!$B$8:$C$35,2,FALSE)</f>
        <v>1</v>
      </c>
      <c r="R35" s="23" t="s">
        <v>34</v>
      </c>
      <c r="S35" s="24">
        <f>VLOOKUP(R35,'Níveis de Complexidade'!$B$8:$C$35,2,FALSE)</f>
        <v>4</v>
      </c>
      <c r="T35" s="23" t="s">
        <v>13</v>
      </c>
      <c r="U35" s="24">
        <f>VLOOKUP(T35,'Níveis de Complexidade'!$B$8:$C$35,2,FALSE)</f>
        <v>1</v>
      </c>
      <c r="V35" s="23" t="s">
        <v>39</v>
      </c>
      <c r="W35" s="24">
        <f>VLOOKUP(V35,'Níveis de Complexidade'!$B$8:$C$35,2,FALSE)</f>
        <v>1</v>
      </c>
      <c r="X35" s="23" t="s">
        <v>40</v>
      </c>
      <c r="Y35" s="24">
        <f>VLOOKUP(X35,'Níveis de Complexidade'!$B$8:$C$35,2,FALSE)</f>
        <v>3</v>
      </c>
      <c r="Z35" s="26">
        <f t="shared" si="0"/>
        <v>22</v>
      </c>
      <c r="AA35" s="27" t="str">
        <f t="shared" si="1"/>
        <v>MÉDIA</v>
      </c>
      <c r="AB35" s="25" t="s">
        <v>227</v>
      </c>
    </row>
    <row r="36" spans="1:28" s="16" customFormat="1" ht="74.25" customHeight="1" x14ac:dyDescent="0.25">
      <c r="A36" s="25" t="s">
        <v>230</v>
      </c>
      <c r="B36" s="23" t="s">
        <v>17</v>
      </c>
      <c r="C36" s="24">
        <f>VLOOKUP(B36,'Níveis de Complexidade'!$B$8:$C$35,2,FALSE)</f>
        <v>1</v>
      </c>
      <c r="D36" s="23" t="s">
        <v>19</v>
      </c>
      <c r="E36" s="24">
        <f>VLOOKUP(D36,'Níveis de Complexidade'!$B$8:$C$35,2,FALSE)</f>
        <v>1</v>
      </c>
      <c r="F36" s="23" t="s">
        <v>21</v>
      </c>
      <c r="G36" s="24">
        <f>VLOOKUP(F36,'Níveis de Complexidade'!$B$8:$C$35,2,FALSE)</f>
        <v>1</v>
      </c>
      <c r="H36" s="23" t="s">
        <v>22</v>
      </c>
      <c r="I36" s="24">
        <f>VLOOKUP(H36,'Níveis de Complexidade'!$B$8:$C$35,2,FALSE)</f>
        <v>4</v>
      </c>
      <c r="J36" s="23" t="s">
        <v>25</v>
      </c>
      <c r="K36" s="24">
        <f>VLOOKUP(J36,'Níveis de Complexidade'!$B$8:$C$35,2,FALSE)</f>
        <v>1</v>
      </c>
      <c r="L36" s="23" t="s">
        <v>28</v>
      </c>
      <c r="M36" s="24">
        <f>VLOOKUP(L36,'Níveis de Complexidade'!$B$8:$C$35,2,FALSE)</f>
        <v>3</v>
      </c>
      <c r="N36" s="23" t="s">
        <v>31</v>
      </c>
      <c r="O36" s="24">
        <f>VLOOKUP(N36,'Níveis de Complexidade'!$B$8:$C$35,2,FALSE)</f>
        <v>1</v>
      </c>
      <c r="P36" s="23" t="s">
        <v>32</v>
      </c>
      <c r="Q36" s="24">
        <f>VLOOKUP(P36,'Níveis de Complexidade'!$B$8:$C$35,2,FALSE)</f>
        <v>2</v>
      </c>
      <c r="R36" s="23" t="s">
        <v>34</v>
      </c>
      <c r="S36" s="24">
        <f>VLOOKUP(R36,'Níveis de Complexidade'!$B$8:$C$35,2,FALSE)</f>
        <v>4</v>
      </c>
      <c r="T36" s="23" t="s">
        <v>36</v>
      </c>
      <c r="U36" s="24">
        <f>VLOOKUP(T36,'Níveis de Complexidade'!$B$8:$C$35,2,FALSE)</f>
        <v>2</v>
      </c>
      <c r="V36" s="23" t="s">
        <v>39</v>
      </c>
      <c r="W36" s="24">
        <f>VLOOKUP(V36,'Níveis de Complexidade'!$B$8:$C$35,2,FALSE)</f>
        <v>1</v>
      </c>
      <c r="X36" s="23" t="s">
        <v>40</v>
      </c>
      <c r="Y36" s="24">
        <f>VLOOKUP(X36,'Níveis de Complexidade'!$B$8:$C$35,2,FALSE)</f>
        <v>3</v>
      </c>
      <c r="Z36" s="26">
        <f t="shared" ref="Z36:Z67" si="2">SUM(B36:Y36)</f>
        <v>24</v>
      </c>
      <c r="AA36" s="27" t="str">
        <f t="shared" ref="AA36:AA67" si="3">IF(Z36&gt;28,"ALTA",(IF(Z36&lt;20,"BAIXA","MÉDIA")))</f>
        <v>MÉDIA</v>
      </c>
      <c r="AB36" s="25" t="s">
        <v>230</v>
      </c>
    </row>
    <row r="37" spans="1:28" s="16" customFormat="1" ht="74.25" customHeight="1" x14ac:dyDescent="0.25">
      <c r="A37" s="25" t="s">
        <v>231</v>
      </c>
      <c r="B37" s="23" t="s">
        <v>17</v>
      </c>
      <c r="C37" s="24">
        <f>VLOOKUP(B37,'Níveis de Complexidade'!$B$8:$C$35,2,FALSE)</f>
        <v>1</v>
      </c>
      <c r="D37" s="23" t="s">
        <v>18</v>
      </c>
      <c r="E37" s="24">
        <f>VLOOKUP(D37,'Níveis de Complexidade'!$B$8:$C$35,2,FALSE)</f>
        <v>3</v>
      </c>
      <c r="F37" s="23" t="s">
        <v>21</v>
      </c>
      <c r="G37" s="24">
        <f>VLOOKUP(F37,'Níveis de Complexidade'!$B$8:$C$35,2,FALSE)</f>
        <v>1</v>
      </c>
      <c r="H37" s="23" t="s">
        <v>22</v>
      </c>
      <c r="I37" s="24">
        <f>VLOOKUP(H37,'Níveis de Complexidade'!$B$8:$C$35,2,FALSE)</f>
        <v>4</v>
      </c>
      <c r="J37" s="23" t="s">
        <v>25</v>
      </c>
      <c r="K37" s="24">
        <f>VLOOKUP(J37,'Níveis de Complexidade'!$B$8:$C$35,2,FALSE)</f>
        <v>1</v>
      </c>
      <c r="L37" s="23" t="s">
        <v>28</v>
      </c>
      <c r="M37" s="24">
        <f>VLOOKUP(L37,'Níveis de Complexidade'!$B$8:$C$35,2,FALSE)</f>
        <v>3</v>
      </c>
      <c r="N37" s="23" t="s">
        <v>31</v>
      </c>
      <c r="O37" s="24">
        <f>VLOOKUP(N37,'Níveis de Complexidade'!$B$8:$C$35,2,FALSE)</f>
        <v>1</v>
      </c>
      <c r="P37" s="23" t="s">
        <v>32</v>
      </c>
      <c r="Q37" s="24">
        <f>VLOOKUP(P37,'Níveis de Complexidade'!$B$8:$C$35,2,FALSE)</f>
        <v>2</v>
      </c>
      <c r="R37" s="23" t="s">
        <v>34</v>
      </c>
      <c r="S37" s="24">
        <f>VLOOKUP(R37,'Níveis de Complexidade'!$B$8:$C$35,2,FALSE)</f>
        <v>4</v>
      </c>
      <c r="T37" s="23" t="s">
        <v>36</v>
      </c>
      <c r="U37" s="24">
        <f>VLOOKUP(T37,'Níveis de Complexidade'!$B$8:$C$35,2,FALSE)</f>
        <v>2</v>
      </c>
      <c r="V37" s="23" t="s">
        <v>39</v>
      </c>
      <c r="W37" s="24">
        <f>VLOOKUP(V37,'Níveis de Complexidade'!$B$8:$C$35,2,FALSE)</f>
        <v>1</v>
      </c>
      <c r="X37" s="23" t="s">
        <v>40</v>
      </c>
      <c r="Y37" s="24">
        <f>VLOOKUP(X37,'Níveis de Complexidade'!$B$8:$C$35,2,FALSE)</f>
        <v>3</v>
      </c>
      <c r="Z37" s="26">
        <f t="shared" si="2"/>
        <v>26</v>
      </c>
      <c r="AA37" s="27" t="str">
        <f t="shared" si="3"/>
        <v>MÉDIA</v>
      </c>
      <c r="AB37" s="25" t="s">
        <v>231</v>
      </c>
    </row>
    <row r="38" spans="1:28" s="16" customFormat="1" ht="74.25" customHeight="1" x14ac:dyDescent="0.25">
      <c r="A38" s="25" t="s">
        <v>255</v>
      </c>
      <c r="B38" s="23" t="s">
        <v>17</v>
      </c>
      <c r="C38" s="24">
        <f>VLOOKUP(B38,'Níveis de Complexidade'!$B$8:$C$35,2,FALSE)</f>
        <v>1</v>
      </c>
      <c r="D38" s="23" t="s">
        <v>19</v>
      </c>
      <c r="E38" s="24">
        <f>VLOOKUP(D38,'Níveis de Complexidade'!$B$8:$C$35,2,FALSE)</f>
        <v>1</v>
      </c>
      <c r="F38" s="23" t="s">
        <v>20</v>
      </c>
      <c r="G38" s="24">
        <f>VLOOKUP(F38,'Níveis de Complexidade'!$B$8:$C$35,2,FALSE)</f>
        <v>3</v>
      </c>
      <c r="H38" s="23" t="s">
        <v>23</v>
      </c>
      <c r="I38" s="24">
        <f>VLOOKUP(H38,'Níveis de Complexidade'!$B$8:$C$35,2,FALSE)</f>
        <v>2</v>
      </c>
      <c r="J38" s="23" t="s">
        <v>26</v>
      </c>
      <c r="K38" s="24">
        <f>VLOOKUP(J38,'Níveis de Complexidade'!$B$8:$C$35,2,FALSE)</f>
        <v>2</v>
      </c>
      <c r="L38" s="23" t="s">
        <v>28</v>
      </c>
      <c r="M38" s="24">
        <f>VLOOKUP(L38,'Níveis de Complexidade'!$B$8:$C$35,2,FALSE)</f>
        <v>3</v>
      </c>
      <c r="N38" s="23" t="s">
        <v>30</v>
      </c>
      <c r="O38" s="24">
        <f>VLOOKUP(N38,'Níveis de Complexidade'!$B$8:$C$35,2,FALSE)</f>
        <v>2</v>
      </c>
      <c r="P38" s="23" t="s">
        <v>33</v>
      </c>
      <c r="Q38" s="24">
        <f>VLOOKUP(P38,'Níveis de Complexidade'!$B$8:$C$35,2,FALSE)</f>
        <v>1</v>
      </c>
      <c r="R38" s="23" t="s">
        <v>34</v>
      </c>
      <c r="S38" s="24">
        <f>VLOOKUP(R38,'Níveis de Complexidade'!$B$8:$C$35,2,FALSE)</f>
        <v>4</v>
      </c>
      <c r="T38" s="23" t="s">
        <v>36</v>
      </c>
      <c r="U38" s="24">
        <f>VLOOKUP(T38,'Níveis de Complexidade'!$B$8:$C$35,2,FALSE)</f>
        <v>2</v>
      </c>
      <c r="V38" s="23" t="s">
        <v>37</v>
      </c>
      <c r="W38" s="24">
        <f>VLOOKUP(V38,'Níveis de Complexidade'!$B$8:$C$35,2,FALSE)</f>
        <v>2</v>
      </c>
      <c r="X38" s="23" t="s">
        <v>40</v>
      </c>
      <c r="Y38" s="24">
        <f>VLOOKUP(X38,'Níveis de Complexidade'!$B$8:$C$35,2,FALSE)</f>
        <v>3</v>
      </c>
      <c r="Z38" s="26">
        <f t="shared" si="2"/>
        <v>26</v>
      </c>
      <c r="AA38" s="27" t="str">
        <f t="shared" si="3"/>
        <v>MÉDIA</v>
      </c>
      <c r="AB38" s="25" t="s">
        <v>255</v>
      </c>
    </row>
    <row r="39" spans="1:28" s="16" customFormat="1" ht="74.25" customHeight="1" x14ac:dyDescent="0.25">
      <c r="A39" s="25" t="s">
        <v>254</v>
      </c>
      <c r="B39" s="23" t="s">
        <v>17</v>
      </c>
      <c r="C39" s="24">
        <f>VLOOKUP(B39,'Níveis de Complexidade'!$B$8:$C$35,2,FALSE)</f>
        <v>1</v>
      </c>
      <c r="D39" s="23" t="s">
        <v>19</v>
      </c>
      <c r="E39" s="24">
        <f>VLOOKUP(D39,'Níveis de Complexidade'!$B$8:$C$35,2,FALSE)</f>
        <v>1</v>
      </c>
      <c r="F39" s="23" t="s">
        <v>20</v>
      </c>
      <c r="G39" s="24">
        <f>VLOOKUP(F39,'Níveis de Complexidade'!$B$8:$C$35,2,FALSE)</f>
        <v>3</v>
      </c>
      <c r="H39" s="23" t="s">
        <v>22</v>
      </c>
      <c r="I39" s="24">
        <f>VLOOKUP(H39,'Níveis de Complexidade'!$B$8:$C$35,2,FALSE)</f>
        <v>4</v>
      </c>
      <c r="J39" s="23" t="s">
        <v>26</v>
      </c>
      <c r="K39" s="24">
        <f>VLOOKUP(J39,'Níveis de Complexidade'!$B$8:$C$35,2,FALSE)</f>
        <v>2</v>
      </c>
      <c r="L39" s="23" t="s">
        <v>28</v>
      </c>
      <c r="M39" s="24">
        <f>VLOOKUP(L39,'Níveis de Complexidade'!$B$8:$C$35,2,FALSE)</f>
        <v>3</v>
      </c>
      <c r="N39" s="23" t="s">
        <v>30</v>
      </c>
      <c r="O39" s="24">
        <f>VLOOKUP(N39,'Níveis de Complexidade'!$B$8:$C$35,2,FALSE)</f>
        <v>2</v>
      </c>
      <c r="P39" s="23" t="s">
        <v>33</v>
      </c>
      <c r="Q39" s="24">
        <f>VLOOKUP(P39,'Níveis de Complexidade'!$B$8:$C$35,2,FALSE)</f>
        <v>1</v>
      </c>
      <c r="R39" s="23" t="s">
        <v>34</v>
      </c>
      <c r="S39" s="24">
        <f>VLOOKUP(R39,'Níveis de Complexidade'!$B$8:$C$35,2,FALSE)</f>
        <v>4</v>
      </c>
      <c r="T39" s="23" t="s">
        <v>36</v>
      </c>
      <c r="U39" s="24">
        <f>VLOOKUP(T39,'Níveis de Complexidade'!$B$8:$C$35,2,FALSE)</f>
        <v>2</v>
      </c>
      <c r="V39" s="23" t="s">
        <v>37</v>
      </c>
      <c r="W39" s="24">
        <f>VLOOKUP(V39,'Níveis de Complexidade'!$B$8:$C$35,2,FALSE)</f>
        <v>2</v>
      </c>
      <c r="X39" s="23" t="s">
        <v>40</v>
      </c>
      <c r="Y39" s="24">
        <f>VLOOKUP(X39,'Níveis de Complexidade'!$B$8:$C$35,2,FALSE)</f>
        <v>3</v>
      </c>
      <c r="Z39" s="26">
        <f t="shared" si="2"/>
        <v>28</v>
      </c>
      <c r="AA39" s="27" t="str">
        <f t="shared" si="3"/>
        <v>MÉDIA</v>
      </c>
      <c r="AB39" s="25" t="s">
        <v>254</v>
      </c>
    </row>
    <row r="40" spans="1:28" s="16" customFormat="1" ht="74.25" customHeight="1" x14ac:dyDescent="0.25">
      <c r="A40" s="25" t="s">
        <v>123</v>
      </c>
      <c r="B40" s="23" t="s">
        <v>16</v>
      </c>
      <c r="C40" s="24">
        <f>VLOOKUP(B40,'Níveis de Complexidade'!$B$8:$C$35,2,FALSE)</f>
        <v>5</v>
      </c>
      <c r="D40" s="23" t="s">
        <v>18</v>
      </c>
      <c r="E40" s="24">
        <f>VLOOKUP(D40,'Níveis de Complexidade'!$B$8:$C$35,2,FALSE)</f>
        <v>3</v>
      </c>
      <c r="F40" s="23" t="s">
        <v>20</v>
      </c>
      <c r="G40" s="24">
        <f>VLOOKUP(F40,'Níveis de Complexidade'!$B$8:$C$35,2,FALSE)</f>
        <v>3</v>
      </c>
      <c r="H40" s="23" t="s">
        <v>24</v>
      </c>
      <c r="I40" s="24">
        <f>VLOOKUP(H40,'Níveis de Complexidade'!$B$8:$C$35,2,FALSE)</f>
        <v>1</v>
      </c>
      <c r="J40" s="23" t="s">
        <v>25</v>
      </c>
      <c r="K40" s="24">
        <f>VLOOKUP(J40,'Níveis de Complexidade'!$B$8:$C$35,2,FALSE)</f>
        <v>1</v>
      </c>
      <c r="L40" s="23" t="s">
        <v>28</v>
      </c>
      <c r="M40" s="24">
        <f>VLOOKUP(L40,'Níveis de Complexidade'!$B$8:$C$35,2,FALSE)</f>
        <v>3</v>
      </c>
      <c r="N40" s="23" t="s">
        <v>30</v>
      </c>
      <c r="O40" s="24">
        <f>VLOOKUP(N40,'Níveis de Complexidade'!$B$8:$C$35,2,FALSE)</f>
        <v>2</v>
      </c>
      <c r="P40" s="23" t="s">
        <v>33</v>
      </c>
      <c r="Q40" s="24">
        <f>VLOOKUP(P40,'Níveis de Complexidade'!$B$8:$C$35,2,FALSE)</f>
        <v>1</v>
      </c>
      <c r="R40" s="23" t="s">
        <v>35</v>
      </c>
      <c r="S40" s="24">
        <f>VLOOKUP(R40,'Níveis de Complexidade'!$B$8:$C$35,2,FALSE)</f>
        <v>2</v>
      </c>
      <c r="T40" s="23" t="s">
        <v>36</v>
      </c>
      <c r="U40" s="24">
        <f>VLOOKUP(T40,'Níveis de Complexidade'!$B$8:$C$35,2,FALSE)</f>
        <v>2</v>
      </c>
      <c r="V40" s="23" t="s">
        <v>39</v>
      </c>
      <c r="W40" s="24">
        <f>VLOOKUP(V40,'Níveis de Complexidade'!$B$8:$C$35,2,FALSE)</f>
        <v>1</v>
      </c>
      <c r="X40" s="23" t="s">
        <v>40</v>
      </c>
      <c r="Y40" s="24">
        <f>VLOOKUP(X40,'Níveis de Complexidade'!$B$8:$C$35,2,FALSE)</f>
        <v>3</v>
      </c>
      <c r="Z40" s="26">
        <f t="shared" si="2"/>
        <v>27</v>
      </c>
      <c r="AA40" s="27" t="str">
        <f t="shared" si="3"/>
        <v>MÉDIA</v>
      </c>
      <c r="AB40" s="25" t="s">
        <v>123</v>
      </c>
    </row>
    <row r="41" spans="1:28" s="16" customFormat="1" ht="74.25" customHeight="1" x14ac:dyDescent="0.25">
      <c r="A41" s="25" t="s">
        <v>122</v>
      </c>
      <c r="B41" s="23" t="s">
        <v>17</v>
      </c>
      <c r="C41" s="24">
        <f>VLOOKUP(B41,'Níveis de Complexidade'!$B$8:$C$35,2,FALSE)</f>
        <v>1</v>
      </c>
      <c r="D41" s="23" t="s">
        <v>19</v>
      </c>
      <c r="E41" s="24">
        <f>VLOOKUP(D41,'Níveis de Complexidade'!$B$8:$C$35,2,FALSE)</f>
        <v>1</v>
      </c>
      <c r="F41" s="23" t="s">
        <v>20</v>
      </c>
      <c r="G41" s="24">
        <f>VLOOKUP(F41,'Níveis de Complexidade'!$B$8:$C$35,2,FALSE)</f>
        <v>3</v>
      </c>
      <c r="H41" s="23" t="s">
        <v>24</v>
      </c>
      <c r="I41" s="24">
        <f>VLOOKUP(H41,'Níveis de Complexidade'!$B$8:$C$35,2,FALSE)</f>
        <v>1</v>
      </c>
      <c r="J41" s="23" t="s">
        <v>25</v>
      </c>
      <c r="K41" s="24">
        <f>VLOOKUP(J41,'Níveis de Complexidade'!$B$8:$C$35,2,FALSE)</f>
        <v>1</v>
      </c>
      <c r="L41" s="23" t="s">
        <v>28</v>
      </c>
      <c r="M41" s="24">
        <f>VLOOKUP(L41,'Níveis de Complexidade'!$B$8:$C$35,2,FALSE)</f>
        <v>3</v>
      </c>
      <c r="N41" s="23" t="s">
        <v>30</v>
      </c>
      <c r="O41" s="24">
        <f>VLOOKUP(N41,'Níveis de Complexidade'!$B$8:$C$35,2,FALSE)</f>
        <v>2</v>
      </c>
      <c r="P41" s="23" t="s">
        <v>33</v>
      </c>
      <c r="Q41" s="24">
        <f>VLOOKUP(P41,'Níveis de Complexidade'!$B$8:$C$35,2,FALSE)</f>
        <v>1</v>
      </c>
      <c r="R41" s="23" t="s">
        <v>35</v>
      </c>
      <c r="S41" s="24">
        <f>VLOOKUP(R41,'Níveis de Complexidade'!$B$8:$C$35,2,FALSE)</f>
        <v>2</v>
      </c>
      <c r="T41" s="23" t="s">
        <v>13</v>
      </c>
      <c r="U41" s="24">
        <f>VLOOKUP(T41,'Níveis de Complexidade'!$B$8:$C$35,2,FALSE)</f>
        <v>1</v>
      </c>
      <c r="V41" s="23" t="s">
        <v>39</v>
      </c>
      <c r="W41" s="24">
        <f>VLOOKUP(V41,'Níveis de Complexidade'!$B$8:$C$35,2,FALSE)</f>
        <v>1</v>
      </c>
      <c r="X41" s="23" t="s">
        <v>40</v>
      </c>
      <c r="Y41" s="24">
        <f>VLOOKUP(X41,'Níveis de Complexidade'!$B$8:$C$35,2,FALSE)</f>
        <v>3</v>
      </c>
      <c r="Z41" s="26">
        <f t="shared" si="2"/>
        <v>20</v>
      </c>
      <c r="AA41" s="27" t="str">
        <f t="shared" si="3"/>
        <v>MÉDIA</v>
      </c>
      <c r="AB41" s="25" t="s">
        <v>122</v>
      </c>
    </row>
    <row r="42" spans="1:28" s="16" customFormat="1" ht="74.25" customHeight="1" x14ac:dyDescent="0.25">
      <c r="A42" s="25" t="s">
        <v>124</v>
      </c>
      <c r="B42" s="23" t="s">
        <v>17</v>
      </c>
      <c r="C42" s="24">
        <f>VLOOKUP(B42,'Níveis de Complexidade'!$B$8:$C$35,2,FALSE)</f>
        <v>1</v>
      </c>
      <c r="D42" s="23" t="s">
        <v>19</v>
      </c>
      <c r="E42" s="24">
        <f>VLOOKUP(D42,'Níveis de Complexidade'!$B$8:$C$35,2,FALSE)</f>
        <v>1</v>
      </c>
      <c r="F42" s="23" t="s">
        <v>21</v>
      </c>
      <c r="G42" s="24">
        <f>VLOOKUP(F42,'Níveis de Complexidade'!$B$8:$C$35,2,FALSE)</f>
        <v>1</v>
      </c>
      <c r="H42" s="23" t="s">
        <v>23</v>
      </c>
      <c r="I42" s="24">
        <f>VLOOKUP(H42,'Níveis de Complexidade'!$B$8:$C$35,2,FALSE)</f>
        <v>2</v>
      </c>
      <c r="J42" s="23" t="s">
        <v>25</v>
      </c>
      <c r="K42" s="24">
        <f>VLOOKUP(J42,'Níveis de Complexidade'!$B$8:$C$35,2,FALSE)</f>
        <v>1</v>
      </c>
      <c r="L42" s="23" t="s">
        <v>29</v>
      </c>
      <c r="M42" s="24">
        <f>VLOOKUP(L42,'Níveis de Complexidade'!$B$8:$C$35,2,FALSE)</f>
        <v>1</v>
      </c>
      <c r="N42" s="23" t="s">
        <v>30</v>
      </c>
      <c r="O42" s="24">
        <f>VLOOKUP(N42,'Níveis de Complexidade'!$B$8:$C$35,2,FALSE)</f>
        <v>2</v>
      </c>
      <c r="P42" s="23" t="s">
        <v>32</v>
      </c>
      <c r="Q42" s="24">
        <f>VLOOKUP(P42,'Níveis de Complexidade'!$B$8:$C$35,2,FALSE)</f>
        <v>2</v>
      </c>
      <c r="R42" s="23" t="s">
        <v>34</v>
      </c>
      <c r="S42" s="24">
        <f>VLOOKUP(R42,'Níveis de Complexidade'!$B$8:$C$35,2,FALSE)</f>
        <v>4</v>
      </c>
      <c r="T42" s="23" t="s">
        <v>36</v>
      </c>
      <c r="U42" s="24">
        <f>VLOOKUP(T42,'Níveis de Complexidade'!$B$8:$C$35,2,FALSE)</f>
        <v>2</v>
      </c>
      <c r="V42" s="23" t="s">
        <v>39</v>
      </c>
      <c r="W42" s="24">
        <f>VLOOKUP(V42,'Níveis de Complexidade'!$B$8:$C$35,2,FALSE)</f>
        <v>1</v>
      </c>
      <c r="X42" s="23" t="s">
        <v>40</v>
      </c>
      <c r="Y42" s="24">
        <f>VLOOKUP(X42,'Níveis de Complexidade'!$B$8:$C$35,2,FALSE)</f>
        <v>3</v>
      </c>
      <c r="Z42" s="26">
        <f t="shared" si="2"/>
        <v>21</v>
      </c>
      <c r="AA42" s="27" t="str">
        <f t="shared" si="3"/>
        <v>MÉDIA</v>
      </c>
      <c r="AB42" s="25" t="s">
        <v>124</v>
      </c>
    </row>
    <row r="43" spans="1:28" s="16" customFormat="1" ht="74.25" customHeight="1" x14ac:dyDescent="0.25">
      <c r="A43" s="25" t="s">
        <v>125</v>
      </c>
      <c r="B43" s="23" t="s">
        <v>17</v>
      </c>
      <c r="C43" s="24">
        <f>VLOOKUP(B43,'Níveis de Complexidade'!$B$8:$C$35,2,FALSE)</f>
        <v>1</v>
      </c>
      <c r="D43" s="23" t="s">
        <v>19</v>
      </c>
      <c r="E43" s="24">
        <f>VLOOKUP(D43,'Níveis de Complexidade'!$B$8:$C$35,2,FALSE)</f>
        <v>1</v>
      </c>
      <c r="F43" s="23" t="s">
        <v>20</v>
      </c>
      <c r="G43" s="24">
        <f>VLOOKUP(F43,'Níveis de Complexidade'!$B$8:$C$35,2,FALSE)</f>
        <v>3</v>
      </c>
      <c r="H43" s="23" t="s">
        <v>23</v>
      </c>
      <c r="I43" s="24">
        <f>VLOOKUP(H43,'Níveis de Complexidade'!$B$8:$C$35,2,FALSE)</f>
        <v>2</v>
      </c>
      <c r="J43" s="23" t="s">
        <v>25</v>
      </c>
      <c r="K43" s="24">
        <f>VLOOKUP(J43,'Níveis de Complexidade'!$B$8:$C$35,2,FALSE)</f>
        <v>1</v>
      </c>
      <c r="L43" s="23" t="s">
        <v>29</v>
      </c>
      <c r="M43" s="24">
        <f>VLOOKUP(L43,'Níveis de Complexidade'!$B$8:$C$35,2,FALSE)</f>
        <v>1</v>
      </c>
      <c r="N43" s="23" t="s">
        <v>30</v>
      </c>
      <c r="O43" s="24">
        <f>VLOOKUP(N43,'Níveis de Complexidade'!$B$8:$C$35,2,FALSE)</f>
        <v>2</v>
      </c>
      <c r="P43" s="23" t="s">
        <v>32</v>
      </c>
      <c r="Q43" s="24">
        <f>VLOOKUP(P43,'Níveis de Complexidade'!$B$8:$C$35,2,FALSE)</f>
        <v>2</v>
      </c>
      <c r="R43" s="23" t="s">
        <v>34</v>
      </c>
      <c r="S43" s="24">
        <f>VLOOKUP(R43,'Níveis de Complexidade'!$B$8:$C$35,2,FALSE)</f>
        <v>4</v>
      </c>
      <c r="T43" s="23" t="s">
        <v>36</v>
      </c>
      <c r="U43" s="24">
        <f>VLOOKUP(T43,'Níveis de Complexidade'!$B$8:$C$35,2,FALSE)</f>
        <v>2</v>
      </c>
      <c r="V43" s="23" t="s">
        <v>39</v>
      </c>
      <c r="W43" s="24">
        <f>VLOOKUP(V43,'Níveis de Complexidade'!$B$8:$C$35,2,FALSE)</f>
        <v>1</v>
      </c>
      <c r="X43" s="23" t="s">
        <v>40</v>
      </c>
      <c r="Y43" s="24">
        <f>VLOOKUP(X43,'Níveis de Complexidade'!$B$8:$C$35,2,FALSE)</f>
        <v>3</v>
      </c>
      <c r="Z43" s="26">
        <f t="shared" si="2"/>
        <v>23</v>
      </c>
      <c r="AA43" s="27" t="str">
        <f t="shared" si="3"/>
        <v>MÉDIA</v>
      </c>
      <c r="AB43" s="25" t="s">
        <v>125</v>
      </c>
    </row>
    <row r="44" spans="1:28" s="16" customFormat="1" ht="74.25" customHeight="1" x14ac:dyDescent="0.25">
      <c r="A44" s="25" t="s">
        <v>126</v>
      </c>
      <c r="B44" s="23" t="s">
        <v>16</v>
      </c>
      <c r="C44" s="24">
        <f>VLOOKUP(B44,'Níveis de Complexidade'!$B$8:$C$35,2,FALSE)</f>
        <v>5</v>
      </c>
      <c r="D44" s="23" t="s">
        <v>18</v>
      </c>
      <c r="E44" s="24">
        <f>VLOOKUP(D44,'Níveis de Complexidade'!$B$8:$C$35,2,FALSE)</f>
        <v>3</v>
      </c>
      <c r="F44" s="23" t="s">
        <v>20</v>
      </c>
      <c r="G44" s="24">
        <f>VLOOKUP(F44,'Níveis de Complexidade'!$B$8:$C$35,2,FALSE)</f>
        <v>3</v>
      </c>
      <c r="H44" s="23" t="s">
        <v>22</v>
      </c>
      <c r="I44" s="24">
        <f>VLOOKUP(H44,'Níveis de Complexidade'!$B$8:$C$35,2,FALSE)</f>
        <v>4</v>
      </c>
      <c r="J44" s="23" t="s">
        <v>27</v>
      </c>
      <c r="K44" s="24">
        <f>VLOOKUP(J44,'Níveis de Complexidade'!$B$8:$C$35,2,FALSE)</f>
        <v>3</v>
      </c>
      <c r="L44" s="23" t="s">
        <v>28</v>
      </c>
      <c r="M44" s="24">
        <f>VLOOKUP(L44,'Níveis de Complexidade'!$B$8:$C$35,2,FALSE)</f>
        <v>3</v>
      </c>
      <c r="N44" s="23" t="s">
        <v>30</v>
      </c>
      <c r="O44" s="24">
        <f>VLOOKUP(N44,'Níveis de Complexidade'!$B$8:$C$35,2,FALSE)</f>
        <v>2</v>
      </c>
      <c r="P44" s="23" t="s">
        <v>32</v>
      </c>
      <c r="Q44" s="24">
        <f>VLOOKUP(P44,'Níveis de Complexidade'!$B$8:$C$35,2,FALSE)</f>
        <v>2</v>
      </c>
      <c r="R44" s="23" t="s">
        <v>34</v>
      </c>
      <c r="S44" s="24">
        <f>VLOOKUP(R44,'Níveis de Complexidade'!$B$8:$C$35,2,FALSE)</f>
        <v>4</v>
      </c>
      <c r="T44" s="23" t="s">
        <v>36</v>
      </c>
      <c r="U44" s="24">
        <f>VLOOKUP(T44,'Níveis de Complexidade'!$B$8:$C$35,2,FALSE)</f>
        <v>2</v>
      </c>
      <c r="V44" s="23" t="s">
        <v>37</v>
      </c>
      <c r="W44" s="24">
        <f>VLOOKUP(V44,'Níveis de Complexidade'!$B$8:$C$35,2,FALSE)</f>
        <v>2</v>
      </c>
      <c r="X44" s="23" t="s">
        <v>40</v>
      </c>
      <c r="Y44" s="24">
        <f>VLOOKUP(X44,'Níveis de Complexidade'!$B$8:$C$35,2,FALSE)</f>
        <v>3</v>
      </c>
      <c r="Z44" s="26">
        <f t="shared" si="2"/>
        <v>36</v>
      </c>
      <c r="AA44" s="27" t="str">
        <f t="shared" si="3"/>
        <v>ALTA</v>
      </c>
      <c r="AB44" s="25" t="s">
        <v>126</v>
      </c>
    </row>
    <row r="45" spans="1:28" s="16" customFormat="1" ht="74.25" customHeight="1" x14ac:dyDescent="0.25">
      <c r="A45" s="25" t="s">
        <v>127</v>
      </c>
      <c r="B45" s="23" t="s">
        <v>16</v>
      </c>
      <c r="C45" s="24">
        <f>VLOOKUP(B45,'Níveis de Complexidade'!$B$8:$C$35,2,FALSE)</f>
        <v>5</v>
      </c>
      <c r="D45" s="23" t="s">
        <v>19</v>
      </c>
      <c r="E45" s="24">
        <f>VLOOKUP(D45,'Níveis de Complexidade'!$B$8:$C$35,2,FALSE)</f>
        <v>1</v>
      </c>
      <c r="F45" s="23" t="s">
        <v>20</v>
      </c>
      <c r="G45" s="24">
        <f>VLOOKUP(F45,'Níveis de Complexidade'!$B$8:$C$35,2,FALSE)</f>
        <v>3</v>
      </c>
      <c r="H45" s="23" t="s">
        <v>22</v>
      </c>
      <c r="I45" s="24">
        <f>VLOOKUP(H45,'Níveis de Complexidade'!$B$8:$C$35,2,FALSE)</f>
        <v>4</v>
      </c>
      <c r="J45" s="23" t="s">
        <v>27</v>
      </c>
      <c r="K45" s="24">
        <f>VLOOKUP(J45,'Níveis de Complexidade'!$B$8:$C$35,2,FALSE)</f>
        <v>3</v>
      </c>
      <c r="L45" s="23" t="s">
        <v>28</v>
      </c>
      <c r="M45" s="24">
        <f>VLOOKUP(L45,'Níveis de Complexidade'!$B$8:$C$35,2,FALSE)</f>
        <v>3</v>
      </c>
      <c r="N45" s="23" t="s">
        <v>30</v>
      </c>
      <c r="O45" s="24">
        <f>VLOOKUP(N45,'Níveis de Complexidade'!$B$8:$C$35,2,FALSE)</f>
        <v>2</v>
      </c>
      <c r="P45" s="23" t="s">
        <v>32</v>
      </c>
      <c r="Q45" s="24">
        <f>VLOOKUP(P45,'Níveis de Complexidade'!$B$8:$C$35,2,FALSE)</f>
        <v>2</v>
      </c>
      <c r="R45" s="23" t="s">
        <v>34</v>
      </c>
      <c r="S45" s="24">
        <f>VLOOKUP(R45,'Níveis de Complexidade'!$B$8:$C$35,2,FALSE)</f>
        <v>4</v>
      </c>
      <c r="T45" s="23" t="s">
        <v>36</v>
      </c>
      <c r="U45" s="24">
        <f>VLOOKUP(T45,'Níveis de Complexidade'!$B$8:$C$35,2,FALSE)</f>
        <v>2</v>
      </c>
      <c r="V45" s="23" t="s">
        <v>37</v>
      </c>
      <c r="W45" s="24">
        <f>VLOOKUP(V45,'Níveis de Complexidade'!$B$8:$C$35,2,FALSE)</f>
        <v>2</v>
      </c>
      <c r="X45" s="23" t="s">
        <v>40</v>
      </c>
      <c r="Y45" s="24">
        <f>VLOOKUP(X45,'Níveis de Complexidade'!$B$8:$C$35,2,FALSE)</f>
        <v>3</v>
      </c>
      <c r="Z45" s="26">
        <f t="shared" si="2"/>
        <v>34</v>
      </c>
      <c r="AA45" s="27" t="str">
        <f t="shared" si="3"/>
        <v>ALTA</v>
      </c>
      <c r="AB45" s="25" t="s">
        <v>127</v>
      </c>
    </row>
    <row r="46" spans="1:28" s="16" customFormat="1" ht="74.25" customHeight="1" x14ac:dyDescent="0.25">
      <c r="A46" s="25" t="s">
        <v>103</v>
      </c>
      <c r="B46" s="23" t="s">
        <v>17</v>
      </c>
      <c r="C46" s="24">
        <f>VLOOKUP(B46,'Níveis de Complexidade'!$B$8:$C$35,2,FALSE)</f>
        <v>1</v>
      </c>
      <c r="D46" s="23" t="s">
        <v>18</v>
      </c>
      <c r="E46" s="24">
        <f>VLOOKUP(D46,'Níveis de Complexidade'!$B$8:$C$35,2,FALSE)</f>
        <v>3</v>
      </c>
      <c r="F46" s="23" t="s">
        <v>20</v>
      </c>
      <c r="G46" s="24">
        <f>VLOOKUP(F46,'Níveis de Complexidade'!$B$8:$C$35,2,FALSE)</f>
        <v>3</v>
      </c>
      <c r="H46" s="23" t="s">
        <v>22</v>
      </c>
      <c r="I46" s="24">
        <f>VLOOKUP(H46,'Níveis de Complexidade'!$B$8:$C$35,2,FALSE)</f>
        <v>4</v>
      </c>
      <c r="J46" s="23" t="s">
        <v>27</v>
      </c>
      <c r="K46" s="24">
        <f>VLOOKUP(J46,'Níveis de Complexidade'!$B$8:$C$35,2,FALSE)</f>
        <v>3</v>
      </c>
      <c r="L46" s="23" t="s">
        <v>28</v>
      </c>
      <c r="M46" s="24">
        <f>VLOOKUP(L46,'Níveis de Complexidade'!$B$8:$C$35,2,FALSE)</f>
        <v>3</v>
      </c>
      <c r="N46" s="23" t="s">
        <v>30</v>
      </c>
      <c r="O46" s="24">
        <f>VLOOKUP(N46,'Níveis de Complexidade'!$B$8:$C$35,2,FALSE)</f>
        <v>2</v>
      </c>
      <c r="P46" s="23" t="s">
        <v>32</v>
      </c>
      <c r="Q46" s="24">
        <f>VLOOKUP(P46,'Níveis de Complexidade'!$B$8:$C$35,2,FALSE)</f>
        <v>2</v>
      </c>
      <c r="R46" s="23" t="s">
        <v>34</v>
      </c>
      <c r="S46" s="24">
        <f>VLOOKUP(R46,'Níveis de Complexidade'!$B$8:$C$35,2,FALSE)</f>
        <v>4</v>
      </c>
      <c r="T46" s="23" t="s">
        <v>36</v>
      </c>
      <c r="U46" s="24">
        <f>VLOOKUP(T46,'Níveis de Complexidade'!$B$8:$C$35,2,FALSE)</f>
        <v>2</v>
      </c>
      <c r="V46" s="23" t="s">
        <v>37</v>
      </c>
      <c r="W46" s="24">
        <f>VLOOKUP(V46,'Níveis de Complexidade'!$B$8:$C$35,2,FALSE)</f>
        <v>2</v>
      </c>
      <c r="X46" s="23" t="s">
        <v>40</v>
      </c>
      <c r="Y46" s="24">
        <f>VLOOKUP(X46,'Níveis de Complexidade'!$B$8:$C$35,2,FALSE)</f>
        <v>3</v>
      </c>
      <c r="Z46" s="26">
        <f t="shared" si="2"/>
        <v>32</v>
      </c>
      <c r="AA46" s="27" t="str">
        <f t="shared" si="3"/>
        <v>ALTA</v>
      </c>
      <c r="AB46" s="25" t="s">
        <v>103</v>
      </c>
    </row>
    <row r="47" spans="1:28" s="16" customFormat="1" ht="74.25" customHeight="1" x14ac:dyDescent="0.25">
      <c r="A47" s="25" t="s">
        <v>102</v>
      </c>
      <c r="B47" s="23" t="s">
        <v>17</v>
      </c>
      <c r="C47" s="24">
        <f>VLOOKUP(B47,'Níveis de Complexidade'!$B$8:$C$35,2,FALSE)</f>
        <v>1</v>
      </c>
      <c r="D47" s="23" t="s">
        <v>19</v>
      </c>
      <c r="E47" s="24">
        <f>VLOOKUP(D47,'Níveis de Complexidade'!$B$8:$C$35,2,FALSE)</f>
        <v>1</v>
      </c>
      <c r="F47" s="23" t="s">
        <v>20</v>
      </c>
      <c r="G47" s="24">
        <f>VLOOKUP(F47,'Níveis de Complexidade'!$B$8:$C$35,2,FALSE)</f>
        <v>3</v>
      </c>
      <c r="H47" s="23" t="s">
        <v>22</v>
      </c>
      <c r="I47" s="24">
        <f>VLOOKUP(H47,'Níveis de Complexidade'!$B$8:$C$35,2,FALSE)</f>
        <v>4</v>
      </c>
      <c r="J47" s="23" t="s">
        <v>27</v>
      </c>
      <c r="K47" s="24">
        <f>VLOOKUP(J47,'Níveis de Complexidade'!$B$8:$C$35,2,FALSE)</f>
        <v>3</v>
      </c>
      <c r="L47" s="23" t="s">
        <v>28</v>
      </c>
      <c r="M47" s="24">
        <f>VLOOKUP(L47,'Níveis de Complexidade'!$B$8:$C$35,2,FALSE)</f>
        <v>3</v>
      </c>
      <c r="N47" s="23" t="s">
        <v>30</v>
      </c>
      <c r="O47" s="24">
        <f>VLOOKUP(N47,'Níveis de Complexidade'!$B$8:$C$35,2,FALSE)</f>
        <v>2</v>
      </c>
      <c r="P47" s="23" t="s">
        <v>32</v>
      </c>
      <c r="Q47" s="24">
        <f>VLOOKUP(P47,'Níveis de Complexidade'!$B$8:$C$35,2,FALSE)</f>
        <v>2</v>
      </c>
      <c r="R47" s="23" t="s">
        <v>34</v>
      </c>
      <c r="S47" s="24">
        <f>VLOOKUP(R47,'Níveis de Complexidade'!$B$8:$C$35,2,FALSE)</f>
        <v>4</v>
      </c>
      <c r="T47" s="23" t="s">
        <v>36</v>
      </c>
      <c r="U47" s="24">
        <f>VLOOKUP(T47,'Níveis de Complexidade'!$B$8:$C$35,2,FALSE)</f>
        <v>2</v>
      </c>
      <c r="V47" s="23" t="s">
        <v>37</v>
      </c>
      <c r="W47" s="24">
        <f>VLOOKUP(V47,'Níveis de Complexidade'!$B$8:$C$35,2,FALSE)</f>
        <v>2</v>
      </c>
      <c r="X47" s="23" t="s">
        <v>40</v>
      </c>
      <c r="Y47" s="24">
        <f>VLOOKUP(X47,'Níveis de Complexidade'!$B$8:$C$35,2,FALSE)</f>
        <v>3</v>
      </c>
      <c r="Z47" s="26">
        <f t="shared" si="2"/>
        <v>30</v>
      </c>
      <c r="AA47" s="27" t="str">
        <f t="shared" si="3"/>
        <v>ALTA</v>
      </c>
      <c r="AB47" s="25" t="s">
        <v>102</v>
      </c>
    </row>
    <row r="48" spans="1:28" s="16" customFormat="1" ht="74.25" customHeight="1" x14ac:dyDescent="0.25">
      <c r="A48" s="25" t="s">
        <v>101</v>
      </c>
      <c r="B48" s="23" t="s">
        <v>17</v>
      </c>
      <c r="C48" s="24">
        <f>VLOOKUP(B48,'Níveis de Complexidade'!$B$8:$C$35,2,FALSE)</f>
        <v>1</v>
      </c>
      <c r="D48" s="23" t="s">
        <v>19</v>
      </c>
      <c r="E48" s="24">
        <f>VLOOKUP(D48,'Níveis de Complexidade'!$B$8:$C$35,2,FALSE)</f>
        <v>1</v>
      </c>
      <c r="F48" s="23" t="s">
        <v>20</v>
      </c>
      <c r="G48" s="24">
        <f>VLOOKUP(F48,'Níveis de Complexidade'!$B$8:$C$35,2,FALSE)</f>
        <v>3</v>
      </c>
      <c r="H48" s="23" t="s">
        <v>22</v>
      </c>
      <c r="I48" s="24">
        <f>VLOOKUP(H48,'Níveis de Complexidade'!$B$8:$C$35,2,FALSE)</f>
        <v>4</v>
      </c>
      <c r="J48" s="23" t="s">
        <v>27</v>
      </c>
      <c r="K48" s="24">
        <f>VLOOKUP(J48,'Níveis de Complexidade'!$B$8:$C$35,2,FALSE)</f>
        <v>3</v>
      </c>
      <c r="L48" s="23" t="s">
        <v>28</v>
      </c>
      <c r="M48" s="24">
        <f>VLOOKUP(L48,'Níveis de Complexidade'!$B$8:$C$35,2,FALSE)</f>
        <v>3</v>
      </c>
      <c r="N48" s="23" t="s">
        <v>30</v>
      </c>
      <c r="O48" s="24">
        <f>VLOOKUP(N48,'Níveis de Complexidade'!$B$8:$C$35,2,FALSE)</f>
        <v>2</v>
      </c>
      <c r="P48" s="23" t="s">
        <v>32</v>
      </c>
      <c r="Q48" s="24">
        <f>VLOOKUP(P48,'Níveis de Complexidade'!$B$8:$C$35,2,FALSE)</f>
        <v>2</v>
      </c>
      <c r="R48" s="23" t="s">
        <v>34</v>
      </c>
      <c r="S48" s="24">
        <f>VLOOKUP(R48,'Níveis de Complexidade'!$B$8:$C$35,2,FALSE)</f>
        <v>4</v>
      </c>
      <c r="T48" s="23" t="s">
        <v>36</v>
      </c>
      <c r="U48" s="24">
        <f>VLOOKUP(T48,'Níveis de Complexidade'!$B$8:$C$35,2,FALSE)</f>
        <v>2</v>
      </c>
      <c r="V48" s="23" t="s">
        <v>37</v>
      </c>
      <c r="W48" s="24">
        <f>VLOOKUP(V48,'Níveis de Complexidade'!$B$8:$C$35,2,FALSE)</f>
        <v>2</v>
      </c>
      <c r="X48" s="23" t="s">
        <v>40</v>
      </c>
      <c r="Y48" s="24">
        <f>VLOOKUP(X48,'Níveis de Complexidade'!$B$8:$C$35,2,FALSE)</f>
        <v>3</v>
      </c>
      <c r="Z48" s="26">
        <f t="shared" si="2"/>
        <v>30</v>
      </c>
      <c r="AA48" s="27" t="str">
        <f t="shared" si="3"/>
        <v>ALTA</v>
      </c>
      <c r="AB48" s="25" t="s">
        <v>101</v>
      </c>
    </row>
    <row r="49" spans="1:28" s="16" customFormat="1" ht="74.25" customHeight="1" x14ac:dyDescent="0.25">
      <c r="A49" s="25" t="s">
        <v>129</v>
      </c>
      <c r="B49" s="23" t="s">
        <v>16</v>
      </c>
      <c r="C49" s="24">
        <f>VLOOKUP(B49,'Níveis de Complexidade'!$B$8:$C$35,2,FALSE)</f>
        <v>5</v>
      </c>
      <c r="D49" s="23" t="s">
        <v>19</v>
      </c>
      <c r="E49" s="24">
        <f>VLOOKUP(D49,'Níveis de Complexidade'!$B$8:$C$35,2,FALSE)</f>
        <v>1</v>
      </c>
      <c r="F49" s="23" t="s">
        <v>21</v>
      </c>
      <c r="G49" s="24">
        <f>VLOOKUP(F49,'Níveis de Complexidade'!$B$8:$C$35,2,FALSE)</f>
        <v>1</v>
      </c>
      <c r="H49" s="23" t="s">
        <v>22</v>
      </c>
      <c r="I49" s="24">
        <f>VLOOKUP(H49,'Níveis de Complexidade'!$B$8:$C$35,2,FALSE)</f>
        <v>4</v>
      </c>
      <c r="J49" s="23" t="s">
        <v>27</v>
      </c>
      <c r="K49" s="24">
        <f>VLOOKUP(J49,'Níveis de Complexidade'!$B$8:$C$35,2,FALSE)</f>
        <v>3</v>
      </c>
      <c r="L49" s="23" t="s">
        <v>28</v>
      </c>
      <c r="M49" s="24">
        <f>VLOOKUP(L49,'Níveis de Complexidade'!$B$8:$C$35,2,FALSE)</f>
        <v>3</v>
      </c>
      <c r="N49" s="23" t="s">
        <v>30</v>
      </c>
      <c r="O49" s="24">
        <f>VLOOKUP(N49,'Níveis de Complexidade'!$B$8:$C$35,2,FALSE)</f>
        <v>2</v>
      </c>
      <c r="P49" s="23" t="s">
        <v>33</v>
      </c>
      <c r="Q49" s="24">
        <f>VLOOKUP(P49,'Níveis de Complexidade'!$B$8:$C$35,2,FALSE)</f>
        <v>1</v>
      </c>
      <c r="R49" s="23" t="s">
        <v>34</v>
      </c>
      <c r="S49" s="24">
        <f>VLOOKUP(R49,'Níveis de Complexidade'!$B$8:$C$35,2,FALSE)</f>
        <v>4</v>
      </c>
      <c r="T49" s="23" t="s">
        <v>36</v>
      </c>
      <c r="U49" s="24">
        <f>VLOOKUP(T49,'Níveis de Complexidade'!$B$8:$C$35,2,FALSE)</f>
        <v>2</v>
      </c>
      <c r="V49" s="23" t="s">
        <v>39</v>
      </c>
      <c r="W49" s="24">
        <f>VLOOKUP(V49,'Níveis de Complexidade'!$B$8:$C$35,2,FALSE)</f>
        <v>1</v>
      </c>
      <c r="X49" s="23" t="s">
        <v>40</v>
      </c>
      <c r="Y49" s="24">
        <f>VLOOKUP(X49,'Níveis de Complexidade'!$B$8:$C$35,2,FALSE)</f>
        <v>3</v>
      </c>
      <c r="Z49" s="26">
        <f t="shared" si="2"/>
        <v>30</v>
      </c>
      <c r="AA49" s="27" t="str">
        <f t="shared" si="3"/>
        <v>ALTA</v>
      </c>
      <c r="AB49" s="25" t="s">
        <v>129</v>
      </c>
    </row>
    <row r="50" spans="1:28" s="16" customFormat="1" ht="74.25" customHeight="1" x14ac:dyDescent="0.25">
      <c r="A50" s="25" t="s">
        <v>128</v>
      </c>
      <c r="B50" s="23" t="s">
        <v>17</v>
      </c>
      <c r="C50" s="24">
        <f>VLOOKUP(B50,'Níveis de Complexidade'!$B$8:$C$35,2,FALSE)</f>
        <v>1</v>
      </c>
      <c r="D50" s="23" t="s">
        <v>19</v>
      </c>
      <c r="E50" s="24">
        <f>VLOOKUP(D50,'Níveis de Complexidade'!$B$8:$C$35,2,FALSE)</f>
        <v>1</v>
      </c>
      <c r="F50" s="23" t="s">
        <v>21</v>
      </c>
      <c r="G50" s="24">
        <f>VLOOKUP(F50,'Níveis de Complexidade'!$B$8:$C$35,2,FALSE)</f>
        <v>1</v>
      </c>
      <c r="H50" s="23" t="s">
        <v>22</v>
      </c>
      <c r="I50" s="24">
        <f>VLOOKUP(H50,'Níveis de Complexidade'!$B$8:$C$35,2,FALSE)</f>
        <v>4</v>
      </c>
      <c r="J50" s="23" t="s">
        <v>26</v>
      </c>
      <c r="K50" s="24">
        <f>VLOOKUP(J50,'Níveis de Complexidade'!$B$8:$C$35,2,FALSE)</f>
        <v>2</v>
      </c>
      <c r="L50" s="23" t="s">
        <v>29</v>
      </c>
      <c r="M50" s="24">
        <f>VLOOKUP(L50,'Níveis de Complexidade'!$B$8:$C$35,2,FALSE)</f>
        <v>1</v>
      </c>
      <c r="N50" s="23" t="s">
        <v>30</v>
      </c>
      <c r="O50" s="24">
        <f>VLOOKUP(N50,'Níveis de Complexidade'!$B$8:$C$35,2,FALSE)</f>
        <v>2</v>
      </c>
      <c r="P50" s="23" t="s">
        <v>33</v>
      </c>
      <c r="Q50" s="24">
        <f>VLOOKUP(P50,'Níveis de Complexidade'!$B$8:$C$35,2,FALSE)</f>
        <v>1</v>
      </c>
      <c r="R50" s="23" t="s">
        <v>34</v>
      </c>
      <c r="S50" s="24">
        <f>VLOOKUP(R50,'Níveis de Complexidade'!$B$8:$C$35,2,FALSE)</f>
        <v>4</v>
      </c>
      <c r="T50" s="23" t="s">
        <v>13</v>
      </c>
      <c r="U50" s="24">
        <f>VLOOKUP(T50,'Níveis de Complexidade'!$B$8:$C$35,2,FALSE)</f>
        <v>1</v>
      </c>
      <c r="V50" s="23" t="s">
        <v>39</v>
      </c>
      <c r="W50" s="24">
        <f>VLOOKUP(V50,'Níveis de Complexidade'!$B$8:$C$35,2,FALSE)</f>
        <v>1</v>
      </c>
      <c r="X50" s="23" t="s">
        <v>40</v>
      </c>
      <c r="Y50" s="24">
        <f>VLOOKUP(X50,'Níveis de Complexidade'!$B$8:$C$35,2,FALSE)</f>
        <v>3</v>
      </c>
      <c r="Z50" s="26">
        <f t="shared" si="2"/>
        <v>22</v>
      </c>
      <c r="AA50" s="27" t="str">
        <f t="shared" si="3"/>
        <v>MÉDIA</v>
      </c>
      <c r="AB50" s="25" t="s">
        <v>128</v>
      </c>
    </row>
    <row r="51" spans="1:28" s="16" customFormat="1" ht="74.25" customHeight="1" x14ac:dyDescent="0.25">
      <c r="A51" s="25" t="s">
        <v>78</v>
      </c>
      <c r="B51" s="23" t="s">
        <v>16</v>
      </c>
      <c r="C51" s="24">
        <f>VLOOKUP(B51,'Níveis de Complexidade'!$B$8:$C$35,2,FALSE)</f>
        <v>5</v>
      </c>
      <c r="D51" s="23" t="s">
        <v>19</v>
      </c>
      <c r="E51" s="24">
        <f>VLOOKUP(D51,'Níveis de Complexidade'!$B$8:$C$35,2,FALSE)</f>
        <v>1</v>
      </c>
      <c r="F51" s="23" t="s">
        <v>20</v>
      </c>
      <c r="G51" s="24">
        <f>VLOOKUP(F51,'Níveis de Complexidade'!$B$8:$C$35,2,FALSE)</f>
        <v>3</v>
      </c>
      <c r="H51" s="23" t="s">
        <v>22</v>
      </c>
      <c r="I51" s="24">
        <f>VLOOKUP(H51,'Níveis de Complexidade'!$B$8:$C$35,2,FALSE)</f>
        <v>4</v>
      </c>
      <c r="J51" s="23" t="s">
        <v>27</v>
      </c>
      <c r="K51" s="24">
        <f>VLOOKUP(J51,'Níveis de Complexidade'!$B$8:$C$35,2,FALSE)</f>
        <v>3</v>
      </c>
      <c r="L51" s="23" t="s">
        <v>28</v>
      </c>
      <c r="M51" s="24">
        <f>VLOOKUP(L51,'Níveis de Complexidade'!$B$8:$C$35,2,FALSE)</f>
        <v>3</v>
      </c>
      <c r="N51" s="23" t="s">
        <v>30</v>
      </c>
      <c r="O51" s="24">
        <f>VLOOKUP(N51,'Níveis de Complexidade'!$B$8:$C$35,2,FALSE)</f>
        <v>2</v>
      </c>
      <c r="P51" s="23" t="s">
        <v>33</v>
      </c>
      <c r="Q51" s="24">
        <f>VLOOKUP(P51,'Níveis de Complexidade'!$B$8:$C$35,2,FALSE)</f>
        <v>1</v>
      </c>
      <c r="R51" s="23" t="s">
        <v>34</v>
      </c>
      <c r="S51" s="24">
        <f>VLOOKUP(R51,'Níveis de Complexidade'!$B$8:$C$35,2,FALSE)</f>
        <v>4</v>
      </c>
      <c r="T51" s="23" t="s">
        <v>36</v>
      </c>
      <c r="U51" s="24">
        <f>VLOOKUP(T51,'Níveis de Complexidade'!$B$8:$C$35,2,FALSE)</f>
        <v>2</v>
      </c>
      <c r="V51" s="23" t="s">
        <v>37</v>
      </c>
      <c r="W51" s="24">
        <f>VLOOKUP(V51,'Níveis de Complexidade'!$B$8:$C$35,2,FALSE)</f>
        <v>2</v>
      </c>
      <c r="X51" s="23" t="s">
        <v>41</v>
      </c>
      <c r="Y51" s="24">
        <f>VLOOKUP(X51,'Níveis de Complexidade'!$B$8:$C$35,2,FALSE)</f>
        <v>1</v>
      </c>
      <c r="Z51" s="26">
        <f t="shared" si="2"/>
        <v>31</v>
      </c>
      <c r="AA51" s="27" t="str">
        <f t="shared" si="3"/>
        <v>ALTA</v>
      </c>
      <c r="AB51" s="25" t="s">
        <v>78</v>
      </c>
    </row>
    <row r="52" spans="1:28" s="16" customFormat="1" ht="74.25" customHeight="1" x14ac:dyDescent="0.25">
      <c r="A52" s="25" t="s">
        <v>80</v>
      </c>
      <c r="B52" s="23" t="s">
        <v>17</v>
      </c>
      <c r="C52" s="24">
        <f>VLOOKUP(B52,'Níveis de Complexidade'!$B$8:$C$35,2,FALSE)</f>
        <v>1</v>
      </c>
      <c r="D52" s="23" t="s">
        <v>19</v>
      </c>
      <c r="E52" s="24">
        <f>VLOOKUP(D52,'Níveis de Complexidade'!$B$8:$C$35,2,FALSE)</f>
        <v>1</v>
      </c>
      <c r="F52" s="23" t="s">
        <v>20</v>
      </c>
      <c r="G52" s="24">
        <f>VLOOKUP(F52,'Níveis de Complexidade'!$B$8:$C$35,2,FALSE)</f>
        <v>3</v>
      </c>
      <c r="H52" s="23" t="s">
        <v>22</v>
      </c>
      <c r="I52" s="24">
        <f>VLOOKUP(H52,'Níveis de Complexidade'!$B$8:$C$35,2,FALSE)</f>
        <v>4</v>
      </c>
      <c r="J52" s="23" t="s">
        <v>27</v>
      </c>
      <c r="K52" s="24">
        <f>VLOOKUP(J52,'Níveis de Complexidade'!$B$8:$C$35,2,FALSE)</f>
        <v>3</v>
      </c>
      <c r="L52" s="23" t="s">
        <v>28</v>
      </c>
      <c r="M52" s="24">
        <f>VLOOKUP(L52,'Níveis de Complexidade'!$B$8:$C$35,2,FALSE)</f>
        <v>3</v>
      </c>
      <c r="N52" s="23" t="s">
        <v>30</v>
      </c>
      <c r="O52" s="24">
        <f>VLOOKUP(N52,'Níveis de Complexidade'!$B$8:$C$35,2,FALSE)</f>
        <v>2</v>
      </c>
      <c r="P52" s="23" t="s">
        <v>33</v>
      </c>
      <c r="Q52" s="24">
        <f>VLOOKUP(P52,'Níveis de Complexidade'!$B$8:$C$35,2,FALSE)</f>
        <v>1</v>
      </c>
      <c r="R52" s="23" t="s">
        <v>35</v>
      </c>
      <c r="S52" s="24">
        <f>VLOOKUP(R52,'Níveis de Complexidade'!$B$8:$C$35,2,FALSE)</f>
        <v>2</v>
      </c>
      <c r="T52" s="23" t="s">
        <v>13</v>
      </c>
      <c r="U52" s="24">
        <f>VLOOKUP(T52,'Níveis de Complexidade'!$B$8:$C$35,2,FALSE)</f>
        <v>1</v>
      </c>
      <c r="V52" s="23" t="s">
        <v>37</v>
      </c>
      <c r="W52" s="24">
        <f>VLOOKUP(V52,'Níveis de Complexidade'!$B$8:$C$35,2,FALSE)</f>
        <v>2</v>
      </c>
      <c r="X52" s="23" t="s">
        <v>41</v>
      </c>
      <c r="Y52" s="24">
        <f>VLOOKUP(X52,'Níveis de Complexidade'!$B$8:$C$35,2,FALSE)</f>
        <v>1</v>
      </c>
      <c r="Z52" s="26">
        <f t="shared" si="2"/>
        <v>24</v>
      </c>
      <c r="AA52" s="27" t="str">
        <f t="shared" si="3"/>
        <v>MÉDIA</v>
      </c>
      <c r="AB52" s="25" t="s">
        <v>80</v>
      </c>
    </row>
    <row r="53" spans="1:28" s="16" customFormat="1" ht="74.25" customHeight="1" x14ac:dyDescent="0.25">
      <c r="A53" s="25" t="s">
        <v>81</v>
      </c>
      <c r="B53" s="23" t="s">
        <v>17</v>
      </c>
      <c r="C53" s="24">
        <f>VLOOKUP(B53,'Níveis de Complexidade'!$B$8:$C$35,2,FALSE)</f>
        <v>1</v>
      </c>
      <c r="D53" s="23" t="s">
        <v>19</v>
      </c>
      <c r="E53" s="24">
        <f>VLOOKUP(D53,'Níveis de Complexidade'!$B$8:$C$35,2,FALSE)</f>
        <v>1</v>
      </c>
      <c r="F53" s="23" t="s">
        <v>20</v>
      </c>
      <c r="G53" s="24">
        <f>VLOOKUP(F53,'Níveis de Complexidade'!$B$8:$C$35,2,FALSE)</f>
        <v>3</v>
      </c>
      <c r="H53" s="23" t="s">
        <v>22</v>
      </c>
      <c r="I53" s="24">
        <f>VLOOKUP(H53,'Níveis de Complexidade'!$B$8:$C$35,2,FALSE)</f>
        <v>4</v>
      </c>
      <c r="J53" s="23" t="s">
        <v>27</v>
      </c>
      <c r="K53" s="24">
        <f>VLOOKUP(J53,'Níveis de Complexidade'!$B$8:$C$35,2,FALSE)</f>
        <v>3</v>
      </c>
      <c r="L53" s="23" t="s">
        <v>29</v>
      </c>
      <c r="M53" s="24">
        <f>VLOOKUP(L53,'Níveis de Complexidade'!$B$8:$C$35,2,FALSE)</f>
        <v>1</v>
      </c>
      <c r="N53" s="23" t="s">
        <v>30</v>
      </c>
      <c r="O53" s="24">
        <f>VLOOKUP(N53,'Níveis de Complexidade'!$B$8:$C$35,2,FALSE)</f>
        <v>2</v>
      </c>
      <c r="P53" s="23" t="s">
        <v>33</v>
      </c>
      <c r="Q53" s="24">
        <f>VLOOKUP(P53,'Níveis de Complexidade'!$B$8:$C$35,2,FALSE)</f>
        <v>1</v>
      </c>
      <c r="R53" s="23" t="s">
        <v>35</v>
      </c>
      <c r="S53" s="24">
        <f>VLOOKUP(R53,'Níveis de Complexidade'!$B$8:$C$35,2,FALSE)</f>
        <v>2</v>
      </c>
      <c r="T53" s="23" t="s">
        <v>13</v>
      </c>
      <c r="U53" s="24">
        <f>VLOOKUP(T53,'Níveis de Complexidade'!$B$8:$C$35,2,FALSE)</f>
        <v>1</v>
      </c>
      <c r="V53" s="23" t="s">
        <v>37</v>
      </c>
      <c r="W53" s="24">
        <f>VLOOKUP(V53,'Níveis de Complexidade'!$B$8:$C$35,2,FALSE)</f>
        <v>2</v>
      </c>
      <c r="X53" s="23" t="s">
        <v>41</v>
      </c>
      <c r="Y53" s="24">
        <f>VLOOKUP(X53,'Níveis de Complexidade'!$B$8:$C$35,2,FALSE)</f>
        <v>1</v>
      </c>
      <c r="Z53" s="26">
        <f t="shared" si="2"/>
        <v>22</v>
      </c>
      <c r="AA53" s="27" t="str">
        <f t="shared" si="3"/>
        <v>MÉDIA</v>
      </c>
      <c r="AB53" s="25" t="s">
        <v>81</v>
      </c>
    </row>
    <row r="54" spans="1:28" s="16" customFormat="1" ht="74.25" customHeight="1" x14ac:dyDescent="0.25">
      <c r="A54" s="25" t="s">
        <v>82</v>
      </c>
      <c r="B54" s="23" t="s">
        <v>17</v>
      </c>
      <c r="C54" s="24">
        <f>VLOOKUP(B54,'Níveis de Complexidade'!$B$8:$C$35,2,FALSE)</f>
        <v>1</v>
      </c>
      <c r="D54" s="23" t="s">
        <v>19</v>
      </c>
      <c r="E54" s="24">
        <f>VLOOKUP(D54,'Níveis de Complexidade'!$B$8:$C$35,2,FALSE)</f>
        <v>1</v>
      </c>
      <c r="F54" s="23" t="s">
        <v>20</v>
      </c>
      <c r="G54" s="24">
        <f>VLOOKUP(F54,'Níveis de Complexidade'!$B$8:$C$35,2,FALSE)</f>
        <v>3</v>
      </c>
      <c r="H54" s="23" t="s">
        <v>22</v>
      </c>
      <c r="I54" s="24">
        <f>VLOOKUP(H54,'Níveis de Complexidade'!$B$8:$C$35,2,FALSE)</f>
        <v>4</v>
      </c>
      <c r="J54" s="23" t="s">
        <v>27</v>
      </c>
      <c r="K54" s="24">
        <f>VLOOKUP(J54,'Níveis de Complexidade'!$B$8:$C$35,2,FALSE)</f>
        <v>3</v>
      </c>
      <c r="L54" s="23" t="s">
        <v>29</v>
      </c>
      <c r="M54" s="24">
        <f>VLOOKUP(L54,'Níveis de Complexidade'!$B$8:$C$35,2,FALSE)</f>
        <v>1</v>
      </c>
      <c r="N54" s="23" t="s">
        <v>30</v>
      </c>
      <c r="O54" s="24">
        <f>VLOOKUP(N54,'Níveis de Complexidade'!$B$8:$C$35,2,FALSE)</f>
        <v>2</v>
      </c>
      <c r="P54" s="23" t="s">
        <v>33</v>
      </c>
      <c r="Q54" s="24">
        <f>VLOOKUP(P54,'Níveis de Complexidade'!$B$8:$C$35,2,FALSE)</f>
        <v>1</v>
      </c>
      <c r="R54" s="23" t="s">
        <v>35</v>
      </c>
      <c r="S54" s="24">
        <f>VLOOKUP(R54,'Níveis de Complexidade'!$B$8:$C$35,2,FALSE)</f>
        <v>2</v>
      </c>
      <c r="T54" s="23" t="s">
        <v>13</v>
      </c>
      <c r="U54" s="24">
        <f>VLOOKUP(T54,'Níveis de Complexidade'!$B$8:$C$35,2,FALSE)</f>
        <v>1</v>
      </c>
      <c r="V54" s="23" t="s">
        <v>37</v>
      </c>
      <c r="W54" s="24">
        <f>VLOOKUP(V54,'Níveis de Complexidade'!$B$8:$C$35,2,FALSE)</f>
        <v>2</v>
      </c>
      <c r="X54" s="23" t="s">
        <v>41</v>
      </c>
      <c r="Y54" s="24">
        <f>VLOOKUP(X54,'Níveis de Complexidade'!$B$8:$C$35,2,FALSE)</f>
        <v>1</v>
      </c>
      <c r="Z54" s="26">
        <f t="shared" si="2"/>
        <v>22</v>
      </c>
      <c r="AA54" s="27" t="str">
        <f t="shared" si="3"/>
        <v>MÉDIA</v>
      </c>
      <c r="AB54" s="25" t="s">
        <v>82</v>
      </c>
    </row>
    <row r="55" spans="1:28" s="16" customFormat="1" ht="74.25" customHeight="1" x14ac:dyDescent="0.25">
      <c r="A55" s="25" t="s">
        <v>77</v>
      </c>
      <c r="B55" s="23" t="s">
        <v>17</v>
      </c>
      <c r="C55" s="24">
        <f>VLOOKUP(B55,'Níveis de Complexidade'!$B$8:$C$35,2,FALSE)</f>
        <v>1</v>
      </c>
      <c r="D55" s="23" t="s">
        <v>19</v>
      </c>
      <c r="E55" s="24">
        <f>VLOOKUP(D55,'Níveis de Complexidade'!$B$8:$C$35,2,FALSE)</f>
        <v>1</v>
      </c>
      <c r="F55" s="23" t="s">
        <v>20</v>
      </c>
      <c r="G55" s="24">
        <f>VLOOKUP(F55,'Níveis de Complexidade'!$B$8:$C$35,2,FALSE)</f>
        <v>3</v>
      </c>
      <c r="H55" s="23" t="s">
        <v>23</v>
      </c>
      <c r="I55" s="24">
        <f>VLOOKUP(H55,'Níveis de Complexidade'!$B$8:$C$35,2,FALSE)</f>
        <v>2</v>
      </c>
      <c r="J55" s="23" t="s">
        <v>25</v>
      </c>
      <c r="K55" s="24">
        <f>VLOOKUP(J55,'Níveis de Complexidade'!$B$8:$C$35,2,FALSE)</f>
        <v>1</v>
      </c>
      <c r="L55" s="23" t="s">
        <v>28</v>
      </c>
      <c r="M55" s="24">
        <f>VLOOKUP(L55,'Níveis de Complexidade'!$B$8:$C$35,2,FALSE)</f>
        <v>3</v>
      </c>
      <c r="N55" s="23" t="s">
        <v>30</v>
      </c>
      <c r="O55" s="24">
        <f>VLOOKUP(N55,'Níveis de Complexidade'!$B$8:$C$35,2,FALSE)</f>
        <v>2</v>
      </c>
      <c r="P55" s="23" t="s">
        <v>33</v>
      </c>
      <c r="Q55" s="24">
        <f>VLOOKUP(P55,'Níveis de Complexidade'!$B$8:$C$35,2,FALSE)</f>
        <v>1</v>
      </c>
      <c r="R55" s="23" t="s">
        <v>35</v>
      </c>
      <c r="S55" s="24">
        <f>VLOOKUP(R55,'Níveis de Complexidade'!$B$8:$C$35,2,FALSE)</f>
        <v>2</v>
      </c>
      <c r="T55" s="23" t="s">
        <v>13</v>
      </c>
      <c r="U55" s="24">
        <f>VLOOKUP(T55,'Níveis de Complexidade'!$B$8:$C$35,2,FALSE)</f>
        <v>1</v>
      </c>
      <c r="V55" s="23" t="s">
        <v>37</v>
      </c>
      <c r="W55" s="24">
        <f>VLOOKUP(V55,'Níveis de Complexidade'!$B$8:$C$35,2,FALSE)</f>
        <v>2</v>
      </c>
      <c r="X55" s="23" t="s">
        <v>41</v>
      </c>
      <c r="Y55" s="24">
        <f>VLOOKUP(X55,'Níveis de Complexidade'!$B$8:$C$35,2,FALSE)</f>
        <v>1</v>
      </c>
      <c r="Z55" s="26">
        <f t="shared" si="2"/>
        <v>20</v>
      </c>
      <c r="AA55" s="27" t="str">
        <f t="shared" si="3"/>
        <v>MÉDIA</v>
      </c>
      <c r="AB55" s="25" t="s">
        <v>77</v>
      </c>
    </row>
    <row r="56" spans="1:28" s="16" customFormat="1" ht="74.25" customHeight="1" x14ac:dyDescent="0.25">
      <c r="A56" s="25" t="s">
        <v>83</v>
      </c>
      <c r="B56" s="23" t="s">
        <v>17</v>
      </c>
      <c r="C56" s="24">
        <f>VLOOKUP(B56,'Níveis de Complexidade'!$B$8:$C$35,2,FALSE)</f>
        <v>1</v>
      </c>
      <c r="D56" s="23" t="s">
        <v>19</v>
      </c>
      <c r="E56" s="24">
        <f>VLOOKUP(D56,'Níveis de Complexidade'!$B$8:$C$35,2,FALSE)</f>
        <v>1</v>
      </c>
      <c r="F56" s="23" t="s">
        <v>20</v>
      </c>
      <c r="G56" s="24">
        <f>VLOOKUP(F56,'Níveis de Complexidade'!$B$8:$C$35,2,FALSE)</f>
        <v>3</v>
      </c>
      <c r="H56" s="23" t="s">
        <v>22</v>
      </c>
      <c r="I56" s="24">
        <f>VLOOKUP(H56,'Níveis de Complexidade'!$B$8:$C$35,2,FALSE)</f>
        <v>4</v>
      </c>
      <c r="J56" s="23" t="s">
        <v>27</v>
      </c>
      <c r="K56" s="24">
        <f>VLOOKUP(J56,'Níveis de Complexidade'!$B$8:$C$35,2,FALSE)</f>
        <v>3</v>
      </c>
      <c r="L56" s="23" t="s">
        <v>29</v>
      </c>
      <c r="M56" s="24">
        <f>VLOOKUP(L56,'Níveis de Complexidade'!$B$8:$C$35,2,FALSE)</f>
        <v>1</v>
      </c>
      <c r="N56" s="23" t="s">
        <v>30</v>
      </c>
      <c r="O56" s="24">
        <f>VLOOKUP(N56,'Níveis de Complexidade'!$B$8:$C$35,2,FALSE)</f>
        <v>2</v>
      </c>
      <c r="P56" s="23" t="s">
        <v>33</v>
      </c>
      <c r="Q56" s="24">
        <f>VLOOKUP(P56,'Níveis de Complexidade'!$B$8:$C$35,2,FALSE)</f>
        <v>1</v>
      </c>
      <c r="R56" s="23" t="s">
        <v>35</v>
      </c>
      <c r="S56" s="24">
        <f>VLOOKUP(R56,'Níveis de Complexidade'!$B$8:$C$35,2,FALSE)</f>
        <v>2</v>
      </c>
      <c r="T56" s="23" t="s">
        <v>13</v>
      </c>
      <c r="U56" s="24">
        <f>VLOOKUP(T56,'Níveis de Complexidade'!$B$8:$C$35,2,FALSE)</f>
        <v>1</v>
      </c>
      <c r="V56" s="23" t="s">
        <v>37</v>
      </c>
      <c r="W56" s="24">
        <f>VLOOKUP(V56,'Níveis de Complexidade'!$B$8:$C$35,2,FALSE)</f>
        <v>2</v>
      </c>
      <c r="X56" s="23" t="s">
        <v>41</v>
      </c>
      <c r="Y56" s="24">
        <f>VLOOKUP(X56,'Níveis de Complexidade'!$B$8:$C$35,2,FALSE)</f>
        <v>1</v>
      </c>
      <c r="Z56" s="26">
        <f t="shared" si="2"/>
        <v>22</v>
      </c>
      <c r="AA56" s="27" t="str">
        <f t="shared" si="3"/>
        <v>MÉDIA</v>
      </c>
      <c r="AB56" s="25" t="s">
        <v>83</v>
      </c>
    </row>
    <row r="57" spans="1:28" s="16" customFormat="1" ht="74.25" customHeight="1" x14ac:dyDescent="0.25">
      <c r="A57" s="25" t="s">
        <v>241</v>
      </c>
      <c r="B57" s="23" t="s">
        <v>16</v>
      </c>
      <c r="C57" s="24">
        <f>VLOOKUP(B57,'Níveis de Complexidade'!$B$8:$C$35,2,FALSE)</f>
        <v>5</v>
      </c>
      <c r="D57" s="23" t="s">
        <v>19</v>
      </c>
      <c r="E57" s="24">
        <f>VLOOKUP(D57,'Níveis de Complexidade'!$B$8:$C$35,2,FALSE)</f>
        <v>1</v>
      </c>
      <c r="F57" s="23" t="s">
        <v>20</v>
      </c>
      <c r="G57" s="24">
        <f>VLOOKUP(F57,'Níveis de Complexidade'!$B$8:$C$35,2,FALSE)</f>
        <v>3</v>
      </c>
      <c r="H57" s="23" t="s">
        <v>22</v>
      </c>
      <c r="I57" s="24">
        <f>VLOOKUP(H57,'Níveis de Complexidade'!$B$8:$C$35,2,FALSE)</f>
        <v>4</v>
      </c>
      <c r="J57" s="23" t="s">
        <v>27</v>
      </c>
      <c r="K57" s="24">
        <f>VLOOKUP(J57,'Níveis de Complexidade'!$B$8:$C$35,2,FALSE)</f>
        <v>3</v>
      </c>
      <c r="L57" s="23" t="s">
        <v>28</v>
      </c>
      <c r="M57" s="24">
        <f>VLOOKUP(L57,'Níveis de Complexidade'!$B$8:$C$35,2,FALSE)</f>
        <v>3</v>
      </c>
      <c r="N57" s="23" t="s">
        <v>30</v>
      </c>
      <c r="O57" s="24">
        <f>VLOOKUP(N57,'Níveis de Complexidade'!$B$8:$C$35,2,FALSE)</f>
        <v>2</v>
      </c>
      <c r="P57" s="23" t="s">
        <v>33</v>
      </c>
      <c r="Q57" s="24">
        <f>VLOOKUP(P57,'Níveis de Complexidade'!$B$8:$C$35,2,FALSE)</f>
        <v>1</v>
      </c>
      <c r="R57" s="23" t="s">
        <v>34</v>
      </c>
      <c r="S57" s="24">
        <f>VLOOKUP(R57,'Níveis de Complexidade'!$B$8:$C$35,2,FALSE)</f>
        <v>4</v>
      </c>
      <c r="T57" s="23" t="s">
        <v>36</v>
      </c>
      <c r="U57" s="24">
        <f>VLOOKUP(T57,'Níveis de Complexidade'!$B$8:$C$35,2,FALSE)</f>
        <v>2</v>
      </c>
      <c r="V57" s="23" t="s">
        <v>37</v>
      </c>
      <c r="W57" s="24">
        <f>VLOOKUP(V57,'Níveis de Complexidade'!$B$8:$C$35,2,FALSE)</f>
        <v>2</v>
      </c>
      <c r="X57" s="23" t="s">
        <v>41</v>
      </c>
      <c r="Y57" s="24">
        <f>VLOOKUP(X57,'Níveis de Complexidade'!$B$8:$C$35,2,FALSE)</f>
        <v>1</v>
      </c>
      <c r="Z57" s="26">
        <f t="shared" si="2"/>
        <v>31</v>
      </c>
      <c r="AA57" s="27" t="str">
        <f t="shared" si="3"/>
        <v>ALTA</v>
      </c>
      <c r="AB57" s="25" t="s">
        <v>241</v>
      </c>
    </row>
    <row r="58" spans="1:28" s="16" customFormat="1" ht="74.25" customHeight="1" x14ac:dyDescent="0.25">
      <c r="A58" s="25" t="s">
        <v>240</v>
      </c>
      <c r="B58" s="23" t="s">
        <v>16</v>
      </c>
      <c r="C58" s="24">
        <f>VLOOKUP(B58,'Níveis de Complexidade'!$B$8:$C$35,2,FALSE)</f>
        <v>5</v>
      </c>
      <c r="D58" s="23" t="s">
        <v>19</v>
      </c>
      <c r="E58" s="24">
        <f>VLOOKUP(D58,'Níveis de Complexidade'!$B$8:$C$35,2,FALSE)</f>
        <v>1</v>
      </c>
      <c r="F58" s="23" t="s">
        <v>20</v>
      </c>
      <c r="G58" s="24">
        <f>VLOOKUP(F58,'Níveis de Complexidade'!$B$8:$C$35,2,FALSE)</f>
        <v>3</v>
      </c>
      <c r="H58" s="23" t="s">
        <v>22</v>
      </c>
      <c r="I58" s="24">
        <f>VLOOKUP(H58,'Níveis de Complexidade'!$B$8:$C$35,2,FALSE)</f>
        <v>4</v>
      </c>
      <c r="J58" s="23" t="s">
        <v>27</v>
      </c>
      <c r="K58" s="24">
        <f>VLOOKUP(J58,'Níveis de Complexidade'!$B$8:$C$35,2,FALSE)</f>
        <v>3</v>
      </c>
      <c r="L58" s="23" t="s">
        <v>28</v>
      </c>
      <c r="M58" s="24">
        <f>VLOOKUP(L58,'Níveis de Complexidade'!$B$8:$C$35,2,FALSE)</f>
        <v>3</v>
      </c>
      <c r="N58" s="23" t="s">
        <v>30</v>
      </c>
      <c r="O58" s="24">
        <f>VLOOKUP(N58,'Níveis de Complexidade'!$B$8:$C$35,2,FALSE)</f>
        <v>2</v>
      </c>
      <c r="P58" s="23" t="s">
        <v>33</v>
      </c>
      <c r="Q58" s="24">
        <f>VLOOKUP(P58,'Níveis de Complexidade'!$B$8:$C$35,2,FALSE)</f>
        <v>1</v>
      </c>
      <c r="R58" s="23" t="s">
        <v>34</v>
      </c>
      <c r="S58" s="24">
        <f>VLOOKUP(R58,'Níveis de Complexidade'!$B$8:$C$35,2,FALSE)</f>
        <v>4</v>
      </c>
      <c r="T58" s="23" t="s">
        <v>36</v>
      </c>
      <c r="U58" s="24">
        <f>VLOOKUP(T58,'Níveis de Complexidade'!$B$8:$C$35,2,FALSE)</f>
        <v>2</v>
      </c>
      <c r="V58" s="23" t="s">
        <v>37</v>
      </c>
      <c r="W58" s="24">
        <f>VLOOKUP(V58,'Níveis de Complexidade'!$B$8:$C$35,2,FALSE)</f>
        <v>2</v>
      </c>
      <c r="X58" s="23" t="s">
        <v>41</v>
      </c>
      <c r="Y58" s="24">
        <f>VLOOKUP(X58,'Níveis de Complexidade'!$B$8:$C$35,2,FALSE)</f>
        <v>1</v>
      </c>
      <c r="Z58" s="26">
        <f t="shared" si="2"/>
        <v>31</v>
      </c>
      <c r="AA58" s="27" t="str">
        <f t="shared" si="3"/>
        <v>ALTA</v>
      </c>
      <c r="AB58" s="25" t="s">
        <v>240</v>
      </c>
    </row>
    <row r="59" spans="1:28" s="16" customFormat="1" ht="74.25" customHeight="1" x14ac:dyDescent="0.25">
      <c r="A59" s="25" t="s">
        <v>236</v>
      </c>
      <c r="B59" s="23" t="s">
        <v>17</v>
      </c>
      <c r="C59" s="24">
        <f>VLOOKUP(B59,'Níveis de Complexidade'!$B$8:$C$35,2,FALSE)</f>
        <v>1</v>
      </c>
      <c r="D59" s="23" t="s">
        <v>18</v>
      </c>
      <c r="E59" s="24">
        <f>VLOOKUP(D59,'Níveis de Complexidade'!$B$8:$C$35,2,FALSE)</f>
        <v>3</v>
      </c>
      <c r="F59" s="23" t="s">
        <v>20</v>
      </c>
      <c r="G59" s="24">
        <f>VLOOKUP(F59,'Níveis de Complexidade'!$B$8:$C$35,2,FALSE)</f>
        <v>3</v>
      </c>
      <c r="H59" s="23" t="s">
        <v>23</v>
      </c>
      <c r="I59" s="24">
        <f>VLOOKUP(H59,'Níveis de Complexidade'!$B$8:$C$35,2,FALSE)</f>
        <v>2</v>
      </c>
      <c r="J59" s="23" t="s">
        <v>25</v>
      </c>
      <c r="K59" s="24">
        <f>VLOOKUP(J59,'Níveis de Complexidade'!$B$8:$C$35,2,FALSE)</f>
        <v>1</v>
      </c>
      <c r="L59" s="23" t="s">
        <v>28</v>
      </c>
      <c r="M59" s="24">
        <f>VLOOKUP(L59,'Níveis de Complexidade'!$B$8:$C$35,2,FALSE)</f>
        <v>3</v>
      </c>
      <c r="N59" s="23" t="s">
        <v>30</v>
      </c>
      <c r="O59" s="24">
        <f>VLOOKUP(N59,'Níveis de Complexidade'!$B$8:$C$35,2,FALSE)</f>
        <v>2</v>
      </c>
      <c r="P59" s="23" t="s">
        <v>33</v>
      </c>
      <c r="Q59" s="24">
        <f>VLOOKUP(P59,'Níveis de Complexidade'!$B$8:$C$35,2,FALSE)</f>
        <v>1</v>
      </c>
      <c r="R59" s="23" t="s">
        <v>34</v>
      </c>
      <c r="S59" s="24">
        <f>VLOOKUP(R59,'Níveis de Complexidade'!$B$8:$C$35,2,FALSE)</f>
        <v>4</v>
      </c>
      <c r="T59" s="23" t="s">
        <v>13</v>
      </c>
      <c r="U59" s="24">
        <f>VLOOKUP(T59,'Níveis de Complexidade'!$B$8:$C$35,2,FALSE)</f>
        <v>1</v>
      </c>
      <c r="V59" s="23" t="s">
        <v>37</v>
      </c>
      <c r="W59" s="24">
        <f>VLOOKUP(V59,'Níveis de Complexidade'!$B$8:$C$35,2,FALSE)</f>
        <v>2</v>
      </c>
      <c r="X59" s="23" t="s">
        <v>41</v>
      </c>
      <c r="Y59" s="24">
        <f>VLOOKUP(X59,'Níveis de Complexidade'!$B$8:$C$35,2,FALSE)</f>
        <v>1</v>
      </c>
      <c r="Z59" s="26">
        <f t="shared" si="2"/>
        <v>24</v>
      </c>
      <c r="AA59" s="27" t="str">
        <f t="shared" si="3"/>
        <v>MÉDIA</v>
      </c>
      <c r="AB59" s="25" t="s">
        <v>236</v>
      </c>
    </row>
    <row r="60" spans="1:28" s="16" customFormat="1" ht="74.25" customHeight="1" x14ac:dyDescent="0.25">
      <c r="A60" s="25" t="s">
        <v>79</v>
      </c>
      <c r="B60" s="23" t="s">
        <v>17</v>
      </c>
      <c r="C60" s="24">
        <f>VLOOKUP(B60,'Níveis de Complexidade'!$B$8:$C$35,2,FALSE)</f>
        <v>1</v>
      </c>
      <c r="D60" s="23" t="s">
        <v>19</v>
      </c>
      <c r="E60" s="24">
        <f>VLOOKUP(D60,'Níveis de Complexidade'!$B$8:$C$35,2,FALSE)</f>
        <v>1</v>
      </c>
      <c r="F60" s="23" t="s">
        <v>20</v>
      </c>
      <c r="G60" s="24">
        <f>VLOOKUP(F60,'Níveis de Complexidade'!$B$8:$C$35,2,FALSE)</f>
        <v>3</v>
      </c>
      <c r="H60" s="23" t="s">
        <v>22</v>
      </c>
      <c r="I60" s="24">
        <f>VLOOKUP(H60,'Níveis de Complexidade'!$B$8:$C$35,2,FALSE)</f>
        <v>4</v>
      </c>
      <c r="J60" s="23" t="s">
        <v>27</v>
      </c>
      <c r="K60" s="24">
        <f>VLOOKUP(J60,'Níveis de Complexidade'!$B$8:$C$35,2,FALSE)</f>
        <v>3</v>
      </c>
      <c r="L60" s="23" t="s">
        <v>28</v>
      </c>
      <c r="M60" s="24">
        <f>VLOOKUP(L60,'Níveis de Complexidade'!$B$8:$C$35,2,FALSE)</f>
        <v>3</v>
      </c>
      <c r="N60" s="23" t="s">
        <v>30</v>
      </c>
      <c r="O60" s="24">
        <f>VLOOKUP(N60,'Níveis de Complexidade'!$B$8:$C$35,2,FALSE)</f>
        <v>2</v>
      </c>
      <c r="P60" s="23" t="s">
        <v>33</v>
      </c>
      <c r="Q60" s="24">
        <f>VLOOKUP(P60,'Níveis de Complexidade'!$B$8:$C$35,2,FALSE)</f>
        <v>1</v>
      </c>
      <c r="R60" s="23" t="s">
        <v>35</v>
      </c>
      <c r="S60" s="24">
        <f>VLOOKUP(R60,'Níveis de Complexidade'!$B$8:$C$35,2,FALSE)</f>
        <v>2</v>
      </c>
      <c r="T60" s="23" t="s">
        <v>13</v>
      </c>
      <c r="U60" s="24">
        <f>VLOOKUP(T60,'Níveis de Complexidade'!$B$8:$C$35,2,FALSE)</f>
        <v>1</v>
      </c>
      <c r="V60" s="23" t="s">
        <v>37</v>
      </c>
      <c r="W60" s="24">
        <f>VLOOKUP(V60,'Níveis de Complexidade'!$B$8:$C$35,2,FALSE)</f>
        <v>2</v>
      </c>
      <c r="X60" s="23" t="s">
        <v>41</v>
      </c>
      <c r="Y60" s="24">
        <f>VLOOKUP(X60,'Níveis de Complexidade'!$B$8:$C$35,2,FALSE)</f>
        <v>1</v>
      </c>
      <c r="Z60" s="26">
        <f t="shared" si="2"/>
        <v>24</v>
      </c>
      <c r="AA60" s="27" t="str">
        <f t="shared" si="3"/>
        <v>MÉDIA</v>
      </c>
      <c r="AB60" s="25" t="s">
        <v>79</v>
      </c>
    </row>
    <row r="61" spans="1:28" s="16" customFormat="1" ht="74.25" customHeight="1" x14ac:dyDescent="0.25">
      <c r="A61" s="25" t="s">
        <v>76</v>
      </c>
      <c r="B61" s="23" t="s">
        <v>16</v>
      </c>
      <c r="C61" s="24">
        <f>VLOOKUP(B61,'Níveis de Complexidade'!$B$8:$C$35,2,FALSE)</f>
        <v>5</v>
      </c>
      <c r="D61" s="23" t="s">
        <v>19</v>
      </c>
      <c r="E61" s="24">
        <f>VLOOKUP(D61,'Níveis de Complexidade'!$B$8:$C$35,2,FALSE)</f>
        <v>1</v>
      </c>
      <c r="F61" s="23" t="s">
        <v>20</v>
      </c>
      <c r="G61" s="24">
        <f>VLOOKUP(F61,'Níveis de Complexidade'!$B$8:$C$35,2,FALSE)</f>
        <v>3</v>
      </c>
      <c r="H61" s="23" t="s">
        <v>22</v>
      </c>
      <c r="I61" s="24">
        <f>VLOOKUP(H61,'Níveis de Complexidade'!$B$8:$C$35,2,FALSE)</f>
        <v>4</v>
      </c>
      <c r="J61" s="23" t="s">
        <v>27</v>
      </c>
      <c r="K61" s="24">
        <f>VLOOKUP(J61,'Níveis de Complexidade'!$B$8:$C$35,2,FALSE)</f>
        <v>3</v>
      </c>
      <c r="L61" s="23" t="s">
        <v>28</v>
      </c>
      <c r="M61" s="24">
        <f>VLOOKUP(L61,'Níveis de Complexidade'!$B$8:$C$35,2,FALSE)</f>
        <v>3</v>
      </c>
      <c r="N61" s="23" t="s">
        <v>30</v>
      </c>
      <c r="O61" s="24">
        <f>VLOOKUP(N61,'Níveis de Complexidade'!$B$8:$C$35,2,FALSE)</f>
        <v>2</v>
      </c>
      <c r="P61" s="23" t="s">
        <v>33</v>
      </c>
      <c r="Q61" s="24">
        <f>VLOOKUP(P61,'Níveis de Complexidade'!$B$8:$C$35,2,FALSE)</f>
        <v>1</v>
      </c>
      <c r="R61" s="23" t="s">
        <v>35</v>
      </c>
      <c r="S61" s="24">
        <f>VLOOKUP(R61,'Níveis de Complexidade'!$B$8:$C$35,2,FALSE)</f>
        <v>2</v>
      </c>
      <c r="T61" s="23" t="s">
        <v>13</v>
      </c>
      <c r="U61" s="24">
        <f>VLOOKUP(T61,'Níveis de Complexidade'!$B$8:$C$35,2,FALSE)</f>
        <v>1</v>
      </c>
      <c r="V61" s="23" t="s">
        <v>37</v>
      </c>
      <c r="W61" s="24">
        <f>VLOOKUP(V61,'Níveis de Complexidade'!$B$8:$C$35,2,FALSE)</f>
        <v>2</v>
      </c>
      <c r="X61" s="23" t="s">
        <v>41</v>
      </c>
      <c r="Y61" s="24">
        <f>VLOOKUP(X61,'Níveis de Complexidade'!$B$8:$C$35,2,FALSE)</f>
        <v>1</v>
      </c>
      <c r="Z61" s="26">
        <f t="shared" si="2"/>
        <v>28</v>
      </c>
      <c r="AA61" s="27" t="str">
        <f t="shared" si="3"/>
        <v>MÉDIA</v>
      </c>
      <c r="AB61" s="25" t="s">
        <v>76</v>
      </c>
    </row>
    <row r="62" spans="1:28" s="16" customFormat="1" ht="74.25" customHeight="1" x14ac:dyDescent="0.25">
      <c r="A62" s="25" t="s">
        <v>53</v>
      </c>
      <c r="B62" s="23" t="s">
        <v>17</v>
      </c>
      <c r="C62" s="24">
        <f>VLOOKUP(B62,'Níveis de Complexidade'!$B$8:$C$35,2,FALSE)</f>
        <v>1</v>
      </c>
      <c r="D62" s="23" t="s">
        <v>19</v>
      </c>
      <c r="E62" s="24">
        <f>VLOOKUP(D62,'Níveis de Complexidade'!$B$8:$C$35,2,FALSE)</f>
        <v>1</v>
      </c>
      <c r="F62" s="23" t="s">
        <v>21</v>
      </c>
      <c r="G62" s="24">
        <f>VLOOKUP(F62,'Níveis de Complexidade'!$B$8:$C$35,2,FALSE)</f>
        <v>1</v>
      </c>
      <c r="H62" s="23" t="s">
        <v>23</v>
      </c>
      <c r="I62" s="24">
        <f>VLOOKUP(H62,'Níveis de Complexidade'!$B$8:$C$35,2,FALSE)</f>
        <v>2</v>
      </c>
      <c r="J62" s="23" t="s">
        <v>26</v>
      </c>
      <c r="K62" s="24">
        <f>VLOOKUP(J62,'Níveis de Complexidade'!$B$8:$C$35,2,FALSE)</f>
        <v>2</v>
      </c>
      <c r="L62" s="23" t="s">
        <v>29</v>
      </c>
      <c r="M62" s="24">
        <f>VLOOKUP(L62,'Níveis de Complexidade'!$B$8:$C$35,2,FALSE)</f>
        <v>1</v>
      </c>
      <c r="N62" s="23" t="s">
        <v>30</v>
      </c>
      <c r="O62" s="24">
        <f>VLOOKUP(N62,'Níveis de Complexidade'!$B$8:$C$35,2,FALSE)</f>
        <v>2</v>
      </c>
      <c r="P62" s="23" t="s">
        <v>33</v>
      </c>
      <c r="Q62" s="24">
        <f>VLOOKUP(P62,'Níveis de Complexidade'!$B$8:$C$35,2,FALSE)</f>
        <v>1</v>
      </c>
      <c r="R62" s="23" t="s">
        <v>35</v>
      </c>
      <c r="S62" s="24">
        <f>VLOOKUP(R62,'Níveis de Complexidade'!$B$8:$C$35,2,FALSE)</f>
        <v>2</v>
      </c>
      <c r="T62" s="23" t="s">
        <v>13</v>
      </c>
      <c r="U62" s="24">
        <f>VLOOKUP(T62,'Níveis de Complexidade'!$B$8:$C$35,2,FALSE)</f>
        <v>1</v>
      </c>
      <c r="V62" s="23" t="s">
        <v>39</v>
      </c>
      <c r="W62" s="24">
        <f>VLOOKUP(V62,'Níveis de Complexidade'!$B$8:$C$35,2,FALSE)</f>
        <v>1</v>
      </c>
      <c r="X62" s="23" t="s">
        <v>41</v>
      </c>
      <c r="Y62" s="24">
        <f>VLOOKUP(X62,'Níveis de Complexidade'!$B$8:$C$35,2,FALSE)</f>
        <v>1</v>
      </c>
      <c r="Z62" s="26">
        <f t="shared" si="2"/>
        <v>16</v>
      </c>
      <c r="AA62" s="27" t="str">
        <f t="shared" si="3"/>
        <v>BAIXA</v>
      </c>
      <c r="AB62" s="25" t="s">
        <v>53</v>
      </c>
    </row>
    <row r="63" spans="1:28" s="16" customFormat="1" ht="74.25" customHeight="1" x14ac:dyDescent="0.25">
      <c r="A63" s="25" t="s">
        <v>131</v>
      </c>
      <c r="B63" s="23" t="s">
        <v>16</v>
      </c>
      <c r="C63" s="24">
        <f>VLOOKUP(B63,'Níveis de Complexidade'!$B$8:$C$35,2,FALSE)</f>
        <v>5</v>
      </c>
      <c r="D63" s="23" t="s">
        <v>19</v>
      </c>
      <c r="E63" s="24">
        <f>VLOOKUP(D63,'Níveis de Complexidade'!$B$8:$C$35,2,FALSE)</f>
        <v>1</v>
      </c>
      <c r="F63" s="23" t="s">
        <v>20</v>
      </c>
      <c r="G63" s="24">
        <f>VLOOKUP(F63,'Níveis de Complexidade'!$B$8:$C$35,2,FALSE)</f>
        <v>3</v>
      </c>
      <c r="H63" s="23" t="s">
        <v>24</v>
      </c>
      <c r="I63" s="24">
        <f>VLOOKUP(H63,'Níveis de Complexidade'!$B$8:$C$35,2,FALSE)</f>
        <v>1</v>
      </c>
      <c r="J63" s="23" t="s">
        <v>25</v>
      </c>
      <c r="K63" s="24">
        <f>VLOOKUP(J63,'Níveis de Complexidade'!$B$8:$C$35,2,FALSE)</f>
        <v>1</v>
      </c>
      <c r="L63" s="23" t="s">
        <v>28</v>
      </c>
      <c r="M63" s="24">
        <f>VLOOKUP(L63,'Níveis de Complexidade'!$B$8:$C$35,2,FALSE)</f>
        <v>3</v>
      </c>
      <c r="N63" s="23" t="s">
        <v>30</v>
      </c>
      <c r="O63" s="24">
        <f>VLOOKUP(N63,'Níveis de Complexidade'!$B$8:$C$35,2,FALSE)</f>
        <v>2</v>
      </c>
      <c r="P63" s="23" t="s">
        <v>32</v>
      </c>
      <c r="Q63" s="24">
        <f>VLOOKUP(P63,'Níveis de Complexidade'!$B$8:$C$35,2,FALSE)</f>
        <v>2</v>
      </c>
      <c r="R63" s="23" t="s">
        <v>34</v>
      </c>
      <c r="S63" s="24">
        <f>VLOOKUP(R63,'Níveis de Complexidade'!$B$8:$C$35,2,FALSE)</f>
        <v>4</v>
      </c>
      <c r="T63" s="23" t="s">
        <v>13</v>
      </c>
      <c r="U63" s="24">
        <f>VLOOKUP(T63,'Níveis de Complexidade'!$B$8:$C$35,2,FALSE)</f>
        <v>1</v>
      </c>
      <c r="V63" s="23" t="s">
        <v>37</v>
      </c>
      <c r="W63" s="24">
        <f>VLOOKUP(V63,'Níveis de Complexidade'!$B$8:$C$35,2,FALSE)</f>
        <v>2</v>
      </c>
      <c r="X63" s="23" t="s">
        <v>41</v>
      </c>
      <c r="Y63" s="24">
        <f>VLOOKUP(X63,'Níveis de Complexidade'!$B$8:$C$35,2,FALSE)</f>
        <v>1</v>
      </c>
      <c r="Z63" s="26">
        <f t="shared" si="2"/>
        <v>26</v>
      </c>
      <c r="AA63" s="27" t="str">
        <f t="shared" si="3"/>
        <v>MÉDIA</v>
      </c>
      <c r="AB63" s="25" t="s">
        <v>131</v>
      </c>
    </row>
    <row r="64" spans="1:28" s="16" customFormat="1" ht="74.25" customHeight="1" x14ac:dyDescent="0.25">
      <c r="A64" s="25" t="s">
        <v>133</v>
      </c>
      <c r="B64" s="23" t="s">
        <v>16</v>
      </c>
      <c r="C64" s="24">
        <f>VLOOKUP(B64,'Níveis de Complexidade'!$B$8:$C$35,2,FALSE)</f>
        <v>5</v>
      </c>
      <c r="D64" s="23" t="s">
        <v>18</v>
      </c>
      <c r="E64" s="24">
        <f>VLOOKUP(D64,'Níveis de Complexidade'!$B$8:$C$35,2,FALSE)</f>
        <v>3</v>
      </c>
      <c r="F64" s="23" t="s">
        <v>20</v>
      </c>
      <c r="G64" s="24">
        <f>VLOOKUP(F64,'Níveis de Complexidade'!$B$8:$C$35,2,FALSE)</f>
        <v>3</v>
      </c>
      <c r="H64" s="23" t="s">
        <v>24</v>
      </c>
      <c r="I64" s="24">
        <f>VLOOKUP(H64,'Níveis de Complexidade'!$B$8:$C$35,2,FALSE)</f>
        <v>1</v>
      </c>
      <c r="J64" s="23" t="s">
        <v>25</v>
      </c>
      <c r="K64" s="24">
        <f>VLOOKUP(J64,'Níveis de Complexidade'!$B$8:$C$35,2,FALSE)</f>
        <v>1</v>
      </c>
      <c r="L64" s="23" t="s">
        <v>28</v>
      </c>
      <c r="M64" s="24">
        <f>VLOOKUP(L64,'Níveis de Complexidade'!$B$8:$C$35,2,FALSE)</f>
        <v>3</v>
      </c>
      <c r="N64" s="23" t="s">
        <v>30</v>
      </c>
      <c r="O64" s="24">
        <f>VLOOKUP(N64,'Níveis de Complexidade'!$B$8:$C$35,2,FALSE)</f>
        <v>2</v>
      </c>
      <c r="P64" s="23" t="s">
        <v>32</v>
      </c>
      <c r="Q64" s="24">
        <f>VLOOKUP(P64,'Níveis de Complexidade'!$B$8:$C$35,2,FALSE)</f>
        <v>2</v>
      </c>
      <c r="R64" s="23" t="s">
        <v>34</v>
      </c>
      <c r="S64" s="24">
        <f>VLOOKUP(R64,'Níveis de Complexidade'!$B$8:$C$35,2,FALSE)</f>
        <v>4</v>
      </c>
      <c r="T64" s="23" t="s">
        <v>36</v>
      </c>
      <c r="U64" s="24">
        <f>VLOOKUP(T64,'Níveis de Complexidade'!$B$8:$C$35,2,FALSE)</f>
        <v>2</v>
      </c>
      <c r="V64" s="23" t="s">
        <v>37</v>
      </c>
      <c r="W64" s="24">
        <f>VLOOKUP(V64,'Níveis de Complexidade'!$B$8:$C$35,2,FALSE)</f>
        <v>2</v>
      </c>
      <c r="X64" s="23" t="s">
        <v>41</v>
      </c>
      <c r="Y64" s="24">
        <f>VLOOKUP(X64,'Níveis de Complexidade'!$B$8:$C$35,2,FALSE)</f>
        <v>1</v>
      </c>
      <c r="Z64" s="26">
        <f t="shared" si="2"/>
        <v>29</v>
      </c>
      <c r="AA64" s="27" t="str">
        <f t="shared" si="3"/>
        <v>ALTA</v>
      </c>
      <c r="AB64" s="25" t="s">
        <v>133</v>
      </c>
    </row>
    <row r="65" spans="1:28" s="16" customFormat="1" ht="74.25" customHeight="1" x14ac:dyDescent="0.25">
      <c r="A65" s="25" t="s">
        <v>132</v>
      </c>
      <c r="B65" s="23" t="s">
        <v>16</v>
      </c>
      <c r="C65" s="24">
        <f>VLOOKUP(B65,'Níveis de Complexidade'!$B$8:$C$35,2,FALSE)</f>
        <v>5</v>
      </c>
      <c r="D65" s="23" t="s">
        <v>18</v>
      </c>
      <c r="E65" s="24">
        <f>VLOOKUP(D65,'Níveis de Complexidade'!$B$8:$C$35,2,FALSE)</f>
        <v>3</v>
      </c>
      <c r="F65" s="23" t="s">
        <v>20</v>
      </c>
      <c r="G65" s="24">
        <f>VLOOKUP(F65,'Níveis de Complexidade'!$B$8:$C$35,2,FALSE)</f>
        <v>3</v>
      </c>
      <c r="H65" s="23" t="s">
        <v>24</v>
      </c>
      <c r="I65" s="24">
        <f>VLOOKUP(H65,'Níveis de Complexidade'!$B$8:$C$35,2,FALSE)</f>
        <v>1</v>
      </c>
      <c r="J65" s="23" t="s">
        <v>25</v>
      </c>
      <c r="K65" s="24">
        <f>VLOOKUP(J65,'Níveis de Complexidade'!$B$8:$C$35,2,FALSE)</f>
        <v>1</v>
      </c>
      <c r="L65" s="23" t="s">
        <v>28</v>
      </c>
      <c r="M65" s="24">
        <f>VLOOKUP(L65,'Níveis de Complexidade'!$B$8:$C$35,2,FALSE)</f>
        <v>3</v>
      </c>
      <c r="N65" s="23" t="s">
        <v>30</v>
      </c>
      <c r="O65" s="24">
        <f>VLOOKUP(N65,'Níveis de Complexidade'!$B$8:$C$35,2,FALSE)</f>
        <v>2</v>
      </c>
      <c r="P65" s="23" t="s">
        <v>32</v>
      </c>
      <c r="Q65" s="24">
        <f>VLOOKUP(P65,'Níveis de Complexidade'!$B$8:$C$35,2,FALSE)</f>
        <v>2</v>
      </c>
      <c r="R65" s="23" t="s">
        <v>34</v>
      </c>
      <c r="S65" s="24">
        <f>VLOOKUP(R65,'Níveis de Complexidade'!$B$8:$C$35,2,FALSE)</f>
        <v>4</v>
      </c>
      <c r="T65" s="23" t="s">
        <v>36</v>
      </c>
      <c r="U65" s="24">
        <f>VLOOKUP(T65,'Níveis de Complexidade'!$B$8:$C$35,2,FALSE)</f>
        <v>2</v>
      </c>
      <c r="V65" s="23" t="s">
        <v>37</v>
      </c>
      <c r="W65" s="24">
        <f>VLOOKUP(V65,'Níveis de Complexidade'!$B$8:$C$35,2,FALSE)</f>
        <v>2</v>
      </c>
      <c r="X65" s="23" t="s">
        <v>41</v>
      </c>
      <c r="Y65" s="24">
        <f>VLOOKUP(X65,'Níveis de Complexidade'!$B$8:$C$35,2,FALSE)</f>
        <v>1</v>
      </c>
      <c r="Z65" s="26">
        <f t="shared" si="2"/>
        <v>29</v>
      </c>
      <c r="AA65" s="27" t="str">
        <f t="shared" si="3"/>
        <v>ALTA</v>
      </c>
      <c r="AB65" s="25" t="s">
        <v>132</v>
      </c>
    </row>
    <row r="66" spans="1:28" s="16" customFormat="1" ht="74.25" customHeight="1" x14ac:dyDescent="0.25">
      <c r="A66" s="25" t="s">
        <v>130</v>
      </c>
      <c r="B66" s="23" t="s">
        <v>16</v>
      </c>
      <c r="C66" s="24">
        <f>VLOOKUP(B66,'Níveis de Complexidade'!$B$8:$C$35,2,FALSE)</f>
        <v>5</v>
      </c>
      <c r="D66" s="23" t="s">
        <v>19</v>
      </c>
      <c r="E66" s="24">
        <f>VLOOKUP(D66,'Níveis de Complexidade'!$B$8:$C$35,2,FALSE)</f>
        <v>1</v>
      </c>
      <c r="F66" s="23" t="s">
        <v>20</v>
      </c>
      <c r="G66" s="24">
        <f>VLOOKUP(F66,'Níveis de Complexidade'!$B$8:$C$35,2,FALSE)</f>
        <v>3</v>
      </c>
      <c r="H66" s="23" t="s">
        <v>24</v>
      </c>
      <c r="I66" s="24">
        <f>VLOOKUP(H66,'Níveis de Complexidade'!$B$8:$C$35,2,FALSE)</f>
        <v>1</v>
      </c>
      <c r="J66" s="23" t="s">
        <v>25</v>
      </c>
      <c r="K66" s="24">
        <f>VLOOKUP(J66,'Níveis de Complexidade'!$B$8:$C$35,2,FALSE)</f>
        <v>1</v>
      </c>
      <c r="L66" s="23" t="s">
        <v>28</v>
      </c>
      <c r="M66" s="24">
        <f>VLOOKUP(L66,'Níveis de Complexidade'!$B$8:$C$35,2,FALSE)</f>
        <v>3</v>
      </c>
      <c r="N66" s="23" t="s">
        <v>30</v>
      </c>
      <c r="O66" s="24">
        <f>VLOOKUP(N66,'Níveis de Complexidade'!$B$8:$C$35,2,FALSE)</f>
        <v>2</v>
      </c>
      <c r="P66" s="23" t="s">
        <v>32</v>
      </c>
      <c r="Q66" s="24">
        <f>VLOOKUP(P66,'Níveis de Complexidade'!$B$8:$C$35,2,FALSE)</f>
        <v>2</v>
      </c>
      <c r="R66" s="23" t="s">
        <v>34</v>
      </c>
      <c r="S66" s="24">
        <f>VLOOKUP(R66,'Níveis de Complexidade'!$B$8:$C$35,2,FALSE)</f>
        <v>4</v>
      </c>
      <c r="T66" s="23" t="s">
        <v>36</v>
      </c>
      <c r="U66" s="24">
        <f>VLOOKUP(T66,'Níveis de Complexidade'!$B$8:$C$35,2,FALSE)</f>
        <v>2</v>
      </c>
      <c r="V66" s="23" t="s">
        <v>37</v>
      </c>
      <c r="W66" s="24">
        <f>VLOOKUP(V66,'Níveis de Complexidade'!$B$8:$C$35,2,FALSE)</f>
        <v>2</v>
      </c>
      <c r="X66" s="23" t="s">
        <v>41</v>
      </c>
      <c r="Y66" s="24">
        <f>VLOOKUP(X66,'Níveis de Complexidade'!$B$8:$C$35,2,FALSE)</f>
        <v>1</v>
      </c>
      <c r="Z66" s="26">
        <f t="shared" si="2"/>
        <v>27</v>
      </c>
      <c r="AA66" s="27" t="str">
        <f t="shared" si="3"/>
        <v>MÉDIA</v>
      </c>
      <c r="AB66" s="25" t="s">
        <v>130</v>
      </c>
    </row>
    <row r="67" spans="1:28" s="16" customFormat="1" ht="74.25" customHeight="1" x14ac:dyDescent="0.25">
      <c r="A67" s="25" t="s">
        <v>135</v>
      </c>
      <c r="B67" s="23" t="s">
        <v>16</v>
      </c>
      <c r="C67" s="24">
        <f>VLOOKUP(B67,'Níveis de Complexidade'!$B$8:$C$35,2,FALSE)</f>
        <v>5</v>
      </c>
      <c r="D67" s="23" t="s">
        <v>19</v>
      </c>
      <c r="E67" s="24">
        <f>VLOOKUP(D67,'Níveis de Complexidade'!$B$8:$C$35,2,FALSE)</f>
        <v>1</v>
      </c>
      <c r="F67" s="23" t="s">
        <v>20</v>
      </c>
      <c r="G67" s="24">
        <f>VLOOKUP(F67,'Níveis de Complexidade'!$B$8:$C$35,2,FALSE)</f>
        <v>3</v>
      </c>
      <c r="H67" s="23" t="s">
        <v>24</v>
      </c>
      <c r="I67" s="24">
        <f>VLOOKUP(H67,'Níveis de Complexidade'!$B$8:$C$35,2,FALSE)</f>
        <v>1</v>
      </c>
      <c r="J67" s="23" t="s">
        <v>25</v>
      </c>
      <c r="K67" s="24">
        <f>VLOOKUP(J67,'Níveis de Complexidade'!$B$8:$C$35,2,FALSE)</f>
        <v>1</v>
      </c>
      <c r="L67" s="23" t="s">
        <v>29</v>
      </c>
      <c r="M67" s="24">
        <f>VLOOKUP(L67,'Níveis de Complexidade'!$B$8:$C$35,2,FALSE)</f>
        <v>1</v>
      </c>
      <c r="N67" s="23" t="s">
        <v>30</v>
      </c>
      <c r="O67" s="24">
        <f>VLOOKUP(N67,'Níveis de Complexidade'!$B$8:$C$35,2,FALSE)</f>
        <v>2</v>
      </c>
      <c r="P67" s="23" t="s">
        <v>33</v>
      </c>
      <c r="Q67" s="24">
        <f>VLOOKUP(P67,'Níveis de Complexidade'!$B$8:$C$35,2,FALSE)</f>
        <v>1</v>
      </c>
      <c r="R67" s="23" t="s">
        <v>35</v>
      </c>
      <c r="S67" s="24">
        <f>VLOOKUP(R67,'Níveis de Complexidade'!$B$8:$C$35,2,FALSE)</f>
        <v>2</v>
      </c>
      <c r="T67" s="23" t="s">
        <v>13</v>
      </c>
      <c r="U67" s="24">
        <f>VLOOKUP(T67,'Níveis de Complexidade'!$B$8:$C$35,2,FALSE)</f>
        <v>1</v>
      </c>
      <c r="V67" s="23" t="s">
        <v>39</v>
      </c>
      <c r="W67" s="24">
        <f>VLOOKUP(V67,'Níveis de Complexidade'!$B$8:$C$35,2,FALSE)</f>
        <v>1</v>
      </c>
      <c r="X67" s="23" t="s">
        <v>40</v>
      </c>
      <c r="Y67" s="24">
        <f>VLOOKUP(X67,'Níveis de Complexidade'!$B$8:$C$35,2,FALSE)</f>
        <v>3</v>
      </c>
      <c r="Z67" s="26">
        <f t="shared" si="2"/>
        <v>22</v>
      </c>
      <c r="AA67" s="27" t="str">
        <f t="shared" si="3"/>
        <v>MÉDIA</v>
      </c>
      <c r="AB67" s="25" t="s">
        <v>135</v>
      </c>
    </row>
    <row r="68" spans="1:28" s="16" customFormat="1" ht="74.25" customHeight="1" x14ac:dyDescent="0.25">
      <c r="A68" s="25" t="s">
        <v>136</v>
      </c>
      <c r="B68" s="23" t="s">
        <v>16</v>
      </c>
      <c r="C68" s="24">
        <f>VLOOKUP(B68,'Níveis de Complexidade'!$B$8:$C$35,2,FALSE)</f>
        <v>5</v>
      </c>
      <c r="D68" s="23" t="s">
        <v>18</v>
      </c>
      <c r="E68" s="24">
        <f>VLOOKUP(D68,'Níveis de Complexidade'!$B$8:$C$35,2,FALSE)</f>
        <v>3</v>
      </c>
      <c r="F68" s="23" t="s">
        <v>20</v>
      </c>
      <c r="G68" s="24">
        <f>VLOOKUP(F68,'Níveis de Complexidade'!$B$8:$C$35,2,FALSE)</f>
        <v>3</v>
      </c>
      <c r="H68" s="23" t="s">
        <v>22</v>
      </c>
      <c r="I68" s="24">
        <f>VLOOKUP(H68,'Níveis de Complexidade'!$B$8:$C$35,2,FALSE)</f>
        <v>4</v>
      </c>
      <c r="J68" s="23" t="s">
        <v>26</v>
      </c>
      <c r="K68" s="24">
        <f>VLOOKUP(J68,'Níveis de Complexidade'!$B$8:$C$35,2,FALSE)</f>
        <v>2</v>
      </c>
      <c r="L68" s="23" t="s">
        <v>28</v>
      </c>
      <c r="M68" s="24">
        <f>VLOOKUP(L68,'Níveis de Complexidade'!$B$8:$C$35,2,FALSE)</f>
        <v>3</v>
      </c>
      <c r="N68" s="23" t="s">
        <v>30</v>
      </c>
      <c r="O68" s="24">
        <f>VLOOKUP(N68,'Níveis de Complexidade'!$B$8:$C$35,2,FALSE)</f>
        <v>2</v>
      </c>
      <c r="P68" s="23" t="s">
        <v>33</v>
      </c>
      <c r="Q68" s="24">
        <f>VLOOKUP(P68,'Níveis de Complexidade'!$B$8:$C$35,2,FALSE)</f>
        <v>1</v>
      </c>
      <c r="R68" s="23" t="s">
        <v>34</v>
      </c>
      <c r="S68" s="24">
        <f>VLOOKUP(R68,'Níveis de Complexidade'!$B$8:$C$35,2,FALSE)</f>
        <v>4</v>
      </c>
      <c r="T68" s="23" t="s">
        <v>36</v>
      </c>
      <c r="U68" s="24">
        <f>VLOOKUP(T68,'Níveis de Complexidade'!$B$8:$C$35,2,FALSE)</f>
        <v>2</v>
      </c>
      <c r="V68" s="23" t="s">
        <v>37</v>
      </c>
      <c r="W68" s="24">
        <f>VLOOKUP(V68,'Níveis de Complexidade'!$B$8:$C$35,2,FALSE)</f>
        <v>2</v>
      </c>
      <c r="X68" s="23" t="s">
        <v>40</v>
      </c>
      <c r="Y68" s="24">
        <f>VLOOKUP(X68,'Níveis de Complexidade'!$B$8:$C$35,2,FALSE)</f>
        <v>3</v>
      </c>
      <c r="Z68" s="26">
        <f t="shared" ref="Z68:Z99" si="4">SUM(B68:Y68)</f>
        <v>34</v>
      </c>
      <c r="AA68" s="27" t="str">
        <f t="shared" ref="AA68:AA99" si="5">IF(Z68&gt;28,"ALTA",(IF(Z68&lt;20,"BAIXA","MÉDIA")))</f>
        <v>ALTA</v>
      </c>
      <c r="AB68" s="25" t="s">
        <v>136</v>
      </c>
    </row>
    <row r="69" spans="1:28" s="16" customFormat="1" ht="74.25" customHeight="1" x14ac:dyDescent="0.25">
      <c r="A69" s="25" t="s">
        <v>134</v>
      </c>
      <c r="B69" s="23" t="s">
        <v>16</v>
      </c>
      <c r="C69" s="24">
        <f>VLOOKUP(B69,'Níveis de Complexidade'!$B$8:$C$35,2,FALSE)</f>
        <v>5</v>
      </c>
      <c r="D69" s="23" t="s">
        <v>19</v>
      </c>
      <c r="E69" s="24">
        <f>VLOOKUP(D69,'Níveis de Complexidade'!$B$8:$C$35,2,FALSE)</f>
        <v>1</v>
      </c>
      <c r="F69" s="23" t="s">
        <v>20</v>
      </c>
      <c r="G69" s="24">
        <f>VLOOKUP(F69,'Níveis de Complexidade'!$B$8:$C$35,2,FALSE)</f>
        <v>3</v>
      </c>
      <c r="H69" s="23" t="s">
        <v>22</v>
      </c>
      <c r="I69" s="24">
        <f>VLOOKUP(H69,'Níveis de Complexidade'!$B$8:$C$35,2,FALSE)</f>
        <v>4</v>
      </c>
      <c r="J69" s="23" t="s">
        <v>26</v>
      </c>
      <c r="K69" s="24">
        <f>VLOOKUP(J69,'Níveis de Complexidade'!$B$8:$C$35,2,FALSE)</f>
        <v>2</v>
      </c>
      <c r="L69" s="23" t="s">
        <v>28</v>
      </c>
      <c r="M69" s="24">
        <f>VLOOKUP(L69,'Níveis de Complexidade'!$B$8:$C$35,2,FALSE)</f>
        <v>3</v>
      </c>
      <c r="N69" s="23" t="s">
        <v>30</v>
      </c>
      <c r="O69" s="24">
        <f>VLOOKUP(N69,'Níveis de Complexidade'!$B$8:$C$35,2,FALSE)</f>
        <v>2</v>
      </c>
      <c r="P69" s="23" t="s">
        <v>32</v>
      </c>
      <c r="Q69" s="24">
        <f>VLOOKUP(P69,'Níveis de Complexidade'!$B$8:$C$35,2,FALSE)</f>
        <v>2</v>
      </c>
      <c r="R69" s="23" t="s">
        <v>35</v>
      </c>
      <c r="S69" s="24">
        <f>VLOOKUP(R69,'Níveis de Complexidade'!$B$8:$C$35,2,FALSE)</f>
        <v>2</v>
      </c>
      <c r="T69" s="23" t="s">
        <v>36</v>
      </c>
      <c r="U69" s="24">
        <f>VLOOKUP(T69,'Níveis de Complexidade'!$B$8:$C$35,2,FALSE)</f>
        <v>2</v>
      </c>
      <c r="V69" s="23" t="s">
        <v>37</v>
      </c>
      <c r="W69" s="24">
        <f>VLOOKUP(V69,'Níveis de Complexidade'!$B$8:$C$35,2,FALSE)</f>
        <v>2</v>
      </c>
      <c r="X69" s="23" t="s">
        <v>40</v>
      </c>
      <c r="Y69" s="24">
        <f>VLOOKUP(X69,'Níveis de Complexidade'!$B$8:$C$35,2,FALSE)</f>
        <v>3</v>
      </c>
      <c r="Z69" s="26">
        <f t="shared" si="4"/>
        <v>31</v>
      </c>
      <c r="AA69" s="27" t="str">
        <f t="shared" si="5"/>
        <v>ALTA</v>
      </c>
      <c r="AB69" s="25" t="s">
        <v>134</v>
      </c>
    </row>
    <row r="70" spans="1:28" s="16" customFormat="1" ht="74.25" customHeight="1" x14ac:dyDescent="0.25">
      <c r="A70" s="25" t="s">
        <v>51</v>
      </c>
      <c r="B70" s="23" t="s">
        <v>17</v>
      </c>
      <c r="C70" s="24">
        <f>VLOOKUP(B70,'Níveis de Complexidade'!$B$8:$C$35,2,FALSE)</f>
        <v>1</v>
      </c>
      <c r="D70" s="23" t="s">
        <v>19</v>
      </c>
      <c r="E70" s="24">
        <f>VLOOKUP(D70,'Níveis de Complexidade'!$B$8:$C$35,2,FALSE)</f>
        <v>1</v>
      </c>
      <c r="F70" s="23" t="s">
        <v>20</v>
      </c>
      <c r="G70" s="24">
        <f>VLOOKUP(F70,'Níveis de Complexidade'!$B$8:$C$35,2,FALSE)</f>
        <v>3</v>
      </c>
      <c r="H70" s="23" t="s">
        <v>22</v>
      </c>
      <c r="I70" s="24">
        <f>VLOOKUP(H70,'Níveis de Complexidade'!$B$8:$C$35,2,FALSE)</f>
        <v>4</v>
      </c>
      <c r="J70" s="23" t="s">
        <v>27</v>
      </c>
      <c r="K70" s="24">
        <f>VLOOKUP(J70,'Níveis de Complexidade'!$B$8:$C$35,2,FALSE)</f>
        <v>3</v>
      </c>
      <c r="L70" s="23" t="s">
        <v>28</v>
      </c>
      <c r="M70" s="24">
        <f>VLOOKUP(L70,'Níveis de Complexidade'!$B$8:$C$35,2,FALSE)</f>
        <v>3</v>
      </c>
      <c r="N70" s="23" t="s">
        <v>30</v>
      </c>
      <c r="O70" s="24">
        <f>VLOOKUP(N70,'Níveis de Complexidade'!$B$8:$C$35,2,FALSE)</f>
        <v>2</v>
      </c>
      <c r="P70" s="23" t="s">
        <v>32</v>
      </c>
      <c r="Q70" s="24">
        <f>VLOOKUP(P70,'Níveis de Complexidade'!$B$8:$C$35,2,FALSE)</f>
        <v>2</v>
      </c>
      <c r="R70" s="23" t="s">
        <v>34</v>
      </c>
      <c r="S70" s="24">
        <f>VLOOKUP(R70,'Níveis de Complexidade'!$B$8:$C$35,2,FALSE)</f>
        <v>4</v>
      </c>
      <c r="T70" s="23" t="s">
        <v>36</v>
      </c>
      <c r="U70" s="24">
        <f>VLOOKUP(T70,'Níveis de Complexidade'!$B$8:$C$35,2,FALSE)</f>
        <v>2</v>
      </c>
      <c r="V70" s="23" t="s">
        <v>37</v>
      </c>
      <c r="W70" s="24">
        <f>VLOOKUP(V70,'Níveis de Complexidade'!$B$8:$C$35,2,FALSE)</f>
        <v>2</v>
      </c>
      <c r="X70" s="23" t="s">
        <v>40</v>
      </c>
      <c r="Y70" s="24">
        <f>VLOOKUP(X70,'Níveis de Complexidade'!$B$8:$C$35,2,FALSE)</f>
        <v>3</v>
      </c>
      <c r="Z70" s="26">
        <f t="shared" si="4"/>
        <v>30</v>
      </c>
      <c r="AA70" s="27" t="str">
        <f t="shared" si="5"/>
        <v>ALTA</v>
      </c>
      <c r="AB70" s="25" t="s">
        <v>51</v>
      </c>
    </row>
    <row r="71" spans="1:28" s="16" customFormat="1" ht="74.25" customHeight="1" x14ac:dyDescent="0.25">
      <c r="A71" s="25" t="s">
        <v>138</v>
      </c>
      <c r="B71" s="23" t="s">
        <v>17</v>
      </c>
      <c r="C71" s="24">
        <f>VLOOKUP(B71,'Níveis de Complexidade'!$B$8:$C$35,2,FALSE)</f>
        <v>1</v>
      </c>
      <c r="D71" s="23" t="s">
        <v>19</v>
      </c>
      <c r="E71" s="24">
        <f>VLOOKUP(D71,'Níveis de Complexidade'!$B$8:$C$35,2,FALSE)</f>
        <v>1</v>
      </c>
      <c r="F71" s="23" t="s">
        <v>20</v>
      </c>
      <c r="G71" s="24">
        <f>VLOOKUP(F71,'Níveis de Complexidade'!$B$8:$C$35,2,FALSE)</f>
        <v>3</v>
      </c>
      <c r="H71" s="23" t="s">
        <v>23</v>
      </c>
      <c r="I71" s="24">
        <f>VLOOKUP(H71,'Níveis de Complexidade'!$B$8:$C$35,2,FALSE)</f>
        <v>2</v>
      </c>
      <c r="J71" s="23" t="s">
        <v>25</v>
      </c>
      <c r="K71" s="24">
        <f>VLOOKUP(J71,'Níveis de Complexidade'!$B$8:$C$35,2,FALSE)</f>
        <v>1</v>
      </c>
      <c r="L71" s="23" t="s">
        <v>28</v>
      </c>
      <c r="M71" s="24">
        <f>VLOOKUP(L71,'Níveis de Complexidade'!$B$8:$C$35,2,FALSE)</f>
        <v>3</v>
      </c>
      <c r="N71" s="23" t="s">
        <v>30</v>
      </c>
      <c r="O71" s="24">
        <f>VLOOKUP(N71,'Níveis de Complexidade'!$B$8:$C$35,2,FALSE)</f>
        <v>2</v>
      </c>
      <c r="P71" s="23" t="s">
        <v>32</v>
      </c>
      <c r="Q71" s="24">
        <f>VLOOKUP(P71,'Níveis de Complexidade'!$B$8:$C$35,2,FALSE)</f>
        <v>2</v>
      </c>
      <c r="R71" s="23" t="s">
        <v>35</v>
      </c>
      <c r="S71" s="24">
        <f>VLOOKUP(R71,'Níveis de Complexidade'!$B$8:$C$35,2,FALSE)</f>
        <v>2</v>
      </c>
      <c r="T71" s="23" t="s">
        <v>13</v>
      </c>
      <c r="U71" s="24">
        <f>VLOOKUP(T71,'Níveis de Complexidade'!$B$8:$C$35,2,FALSE)</f>
        <v>1</v>
      </c>
      <c r="V71" s="23" t="s">
        <v>39</v>
      </c>
      <c r="W71" s="24">
        <f>VLOOKUP(V71,'Níveis de Complexidade'!$B$8:$C$35,2,FALSE)</f>
        <v>1</v>
      </c>
      <c r="X71" s="23" t="s">
        <v>40</v>
      </c>
      <c r="Y71" s="24">
        <f>VLOOKUP(X71,'Níveis de Complexidade'!$B$8:$C$35,2,FALSE)</f>
        <v>3</v>
      </c>
      <c r="Z71" s="26">
        <f t="shared" si="4"/>
        <v>22</v>
      </c>
      <c r="AA71" s="27" t="str">
        <f t="shared" si="5"/>
        <v>MÉDIA</v>
      </c>
      <c r="AB71" s="25" t="s">
        <v>138</v>
      </c>
    </row>
    <row r="72" spans="1:28" s="16" customFormat="1" ht="74.25" customHeight="1" x14ac:dyDescent="0.25">
      <c r="A72" s="25" t="s">
        <v>139</v>
      </c>
      <c r="B72" s="23" t="s">
        <v>17</v>
      </c>
      <c r="C72" s="24">
        <f>VLOOKUP(B72,'Níveis de Complexidade'!$B$8:$C$35,2,FALSE)</f>
        <v>1</v>
      </c>
      <c r="D72" s="23" t="s">
        <v>19</v>
      </c>
      <c r="E72" s="24">
        <f>VLOOKUP(D72,'Níveis de Complexidade'!$B$8:$C$35,2,FALSE)</f>
        <v>1</v>
      </c>
      <c r="F72" s="23" t="s">
        <v>21</v>
      </c>
      <c r="G72" s="24">
        <f>VLOOKUP(F72,'Níveis de Complexidade'!$B$8:$C$35,2,FALSE)</f>
        <v>1</v>
      </c>
      <c r="H72" s="23" t="s">
        <v>22</v>
      </c>
      <c r="I72" s="24">
        <f>VLOOKUP(H72,'Níveis de Complexidade'!$B$8:$C$35,2,FALSE)</f>
        <v>4</v>
      </c>
      <c r="J72" s="23" t="s">
        <v>27</v>
      </c>
      <c r="K72" s="24">
        <f>VLOOKUP(J72,'Níveis de Complexidade'!$B$8:$C$35,2,FALSE)</f>
        <v>3</v>
      </c>
      <c r="L72" s="23" t="s">
        <v>28</v>
      </c>
      <c r="M72" s="24">
        <f>VLOOKUP(L72,'Níveis de Complexidade'!$B$8:$C$35,2,FALSE)</f>
        <v>3</v>
      </c>
      <c r="N72" s="23" t="s">
        <v>30</v>
      </c>
      <c r="O72" s="24">
        <f>VLOOKUP(N72,'Níveis de Complexidade'!$B$8:$C$35,2,FALSE)</f>
        <v>2</v>
      </c>
      <c r="P72" s="23" t="s">
        <v>32</v>
      </c>
      <c r="Q72" s="24">
        <f>VLOOKUP(P72,'Níveis de Complexidade'!$B$8:$C$35,2,FALSE)</f>
        <v>2</v>
      </c>
      <c r="R72" s="23" t="s">
        <v>34</v>
      </c>
      <c r="S72" s="24">
        <f>VLOOKUP(R72,'Níveis de Complexidade'!$B$8:$C$35,2,FALSE)</f>
        <v>4</v>
      </c>
      <c r="T72" s="23" t="s">
        <v>36</v>
      </c>
      <c r="U72" s="24">
        <f>VLOOKUP(T72,'Níveis de Complexidade'!$B$8:$C$35,2,FALSE)</f>
        <v>2</v>
      </c>
      <c r="V72" s="23" t="s">
        <v>37</v>
      </c>
      <c r="W72" s="24">
        <f>VLOOKUP(V72,'Níveis de Complexidade'!$B$8:$C$35,2,FALSE)</f>
        <v>2</v>
      </c>
      <c r="X72" s="23" t="s">
        <v>40</v>
      </c>
      <c r="Y72" s="24">
        <f>VLOOKUP(X72,'Níveis de Complexidade'!$B$8:$C$35,2,FALSE)</f>
        <v>3</v>
      </c>
      <c r="Z72" s="26">
        <f t="shared" si="4"/>
        <v>28</v>
      </c>
      <c r="AA72" s="27" t="str">
        <f t="shared" si="5"/>
        <v>MÉDIA</v>
      </c>
      <c r="AB72" s="25" t="s">
        <v>139</v>
      </c>
    </row>
    <row r="73" spans="1:28" s="16" customFormat="1" ht="74.25" customHeight="1" x14ac:dyDescent="0.25">
      <c r="A73" s="25" t="s">
        <v>232</v>
      </c>
      <c r="B73" s="23" t="s">
        <v>17</v>
      </c>
      <c r="C73" s="24">
        <f>VLOOKUP(B73,'Níveis de Complexidade'!$B$8:$C$35,2,FALSE)</f>
        <v>1</v>
      </c>
      <c r="D73" s="23" t="s">
        <v>19</v>
      </c>
      <c r="E73" s="24">
        <f>VLOOKUP(D73,'Níveis de Complexidade'!$B$8:$C$35,2,FALSE)</f>
        <v>1</v>
      </c>
      <c r="F73" s="23" t="s">
        <v>20</v>
      </c>
      <c r="G73" s="24">
        <f>VLOOKUP(F73,'Níveis de Complexidade'!$B$8:$C$35,2,FALSE)</f>
        <v>3</v>
      </c>
      <c r="H73" s="23" t="s">
        <v>22</v>
      </c>
      <c r="I73" s="24">
        <f>VLOOKUP(H73,'Níveis de Complexidade'!$B$8:$C$35,2,FALSE)</f>
        <v>4</v>
      </c>
      <c r="J73" s="23" t="s">
        <v>27</v>
      </c>
      <c r="K73" s="24">
        <f>VLOOKUP(J73,'Níveis de Complexidade'!$B$8:$C$35,2,FALSE)</f>
        <v>3</v>
      </c>
      <c r="L73" s="23" t="s">
        <v>28</v>
      </c>
      <c r="M73" s="24">
        <f>VLOOKUP(L73,'Níveis de Complexidade'!$B$8:$C$35,2,FALSE)</f>
        <v>3</v>
      </c>
      <c r="N73" s="23" t="s">
        <v>30</v>
      </c>
      <c r="O73" s="24">
        <f>VLOOKUP(N73,'Níveis de Complexidade'!$B$8:$C$35,2,FALSE)</f>
        <v>2</v>
      </c>
      <c r="P73" s="23" t="s">
        <v>33</v>
      </c>
      <c r="Q73" s="24">
        <f>VLOOKUP(P73,'Níveis de Complexidade'!$B$8:$C$35,2,FALSE)</f>
        <v>1</v>
      </c>
      <c r="R73" s="23" t="s">
        <v>34</v>
      </c>
      <c r="S73" s="24">
        <f>VLOOKUP(R73,'Níveis de Complexidade'!$B$8:$C$35,2,FALSE)</f>
        <v>4</v>
      </c>
      <c r="T73" s="23" t="s">
        <v>13</v>
      </c>
      <c r="U73" s="24">
        <f>VLOOKUP(T73,'Níveis de Complexidade'!$B$8:$C$35,2,FALSE)</f>
        <v>1</v>
      </c>
      <c r="V73" s="23" t="s">
        <v>39</v>
      </c>
      <c r="W73" s="24">
        <f>VLOOKUP(V73,'Níveis de Complexidade'!$B$8:$C$35,2,FALSE)</f>
        <v>1</v>
      </c>
      <c r="X73" s="23" t="s">
        <v>40</v>
      </c>
      <c r="Y73" s="24">
        <f>VLOOKUP(X73,'Níveis de Complexidade'!$B$8:$C$35,2,FALSE)</f>
        <v>3</v>
      </c>
      <c r="Z73" s="26">
        <f t="shared" si="4"/>
        <v>27</v>
      </c>
      <c r="AA73" s="27" t="str">
        <f t="shared" si="5"/>
        <v>MÉDIA</v>
      </c>
      <c r="AB73" s="25" t="s">
        <v>232</v>
      </c>
    </row>
    <row r="74" spans="1:28" s="16" customFormat="1" ht="74.25" customHeight="1" x14ac:dyDescent="0.25">
      <c r="A74" s="25" t="s">
        <v>137</v>
      </c>
      <c r="B74" s="23" t="s">
        <v>17</v>
      </c>
      <c r="C74" s="24">
        <f>VLOOKUP(B74,'Níveis de Complexidade'!$B$8:$C$35,2,FALSE)</f>
        <v>1</v>
      </c>
      <c r="D74" s="23" t="s">
        <v>19</v>
      </c>
      <c r="E74" s="24">
        <f>VLOOKUP(D74,'Níveis de Complexidade'!$B$8:$C$35,2,FALSE)</f>
        <v>1</v>
      </c>
      <c r="F74" s="23" t="s">
        <v>20</v>
      </c>
      <c r="G74" s="24">
        <f>VLOOKUP(F74,'Níveis de Complexidade'!$B$8:$C$35,2,FALSE)</f>
        <v>3</v>
      </c>
      <c r="H74" s="23" t="s">
        <v>22</v>
      </c>
      <c r="I74" s="24">
        <f>VLOOKUP(H74,'Níveis de Complexidade'!$B$8:$C$35,2,FALSE)</f>
        <v>4</v>
      </c>
      <c r="J74" s="23" t="s">
        <v>27</v>
      </c>
      <c r="K74" s="24">
        <f>VLOOKUP(J74,'Níveis de Complexidade'!$B$8:$C$35,2,FALSE)</f>
        <v>3</v>
      </c>
      <c r="L74" s="23" t="s">
        <v>28</v>
      </c>
      <c r="M74" s="24">
        <f>VLOOKUP(L74,'Níveis de Complexidade'!$B$8:$C$35,2,FALSE)</f>
        <v>3</v>
      </c>
      <c r="N74" s="23" t="s">
        <v>30</v>
      </c>
      <c r="O74" s="24">
        <f>VLOOKUP(N74,'Níveis de Complexidade'!$B$8:$C$35,2,FALSE)</f>
        <v>2</v>
      </c>
      <c r="P74" s="23" t="s">
        <v>32</v>
      </c>
      <c r="Q74" s="24">
        <f>VLOOKUP(P74,'Níveis de Complexidade'!$B$8:$C$35,2,FALSE)</f>
        <v>2</v>
      </c>
      <c r="R74" s="23" t="s">
        <v>34</v>
      </c>
      <c r="S74" s="24">
        <f>VLOOKUP(R74,'Níveis de Complexidade'!$B$8:$C$35,2,FALSE)</f>
        <v>4</v>
      </c>
      <c r="T74" s="23" t="s">
        <v>36</v>
      </c>
      <c r="U74" s="24">
        <f>VLOOKUP(T74,'Níveis de Complexidade'!$B$8:$C$35,2,FALSE)</f>
        <v>2</v>
      </c>
      <c r="V74" s="23" t="s">
        <v>37</v>
      </c>
      <c r="W74" s="24">
        <f>VLOOKUP(V74,'Níveis de Complexidade'!$B$8:$C$35,2,FALSE)</f>
        <v>2</v>
      </c>
      <c r="X74" s="23" t="s">
        <v>40</v>
      </c>
      <c r="Y74" s="24">
        <f>VLOOKUP(X74,'Níveis de Complexidade'!$B$8:$C$35,2,FALSE)</f>
        <v>3</v>
      </c>
      <c r="Z74" s="26">
        <f t="shared" si="4"/>
        <v>30</v>
      </c>
      <c r="AA74" s="27" t="str">
        <f t="shared" si="5"/>
        <v>ALTA</v>
      </c>
      <c r="AB74" s="25" t="s">
        <v>137</v>
      </c>
    </row>
    <row r="75" spans="1:28" s="16" customFormat="1" ht="74.25" customHeight="1" x14ac:dyDescent="0.25">
      <c r="A75" s="25" t="s">
        <v>237</v>
      </c>
      <c r="B75" s="23" t="s">
        <v>16</v>
      </c>
      <c r="C75" s="24">
        <f>VLOOKUP(B75,'Níveis de Complexidade'!$B$8:$C$35,2,FALSE)</f>
        <v>5</v>
      </c>
      <c r="D75" s="23" t="s">
        <v>18</v>
      </c>
      <c r="E75" s="24">
        <f>VLOOKUP(D75,'Níveis de Complexidade'!$B$8:$C$35,2,FALSE)</f>
        <v>3</v>
      </c>
      <c r="F75" s="23" t="s">
        <v>20</v>
      </c>
      <c r="G75" s="24">
        <f>VLOOKUP(F75,'Níveis de Complexidade'!$B$8:$C$35,2,FALSE)</f>
        <v>3</v>
      </c>
      <c r="H75" s="23" t="s">
        <v>23</v>
      </c>
      <c r="I75" s="24">
        <f>VLOOKUP(H75,'Níveis de Complexidade'!$B$8:$C$35,2,FALSE)</f>
        <v>2</v>
      </c>
      <c r="J75" s="23" t="s">
        <v>26</v>
      </c>
      <c r="K75" s="24">
        <f>VLOOKUP(J75,'Níveis de Complexidade'!$B$8:$C$35,2,FALSE)</f>
        <v>2</v>
      </c>
      <c r="L75" s="23" t="s">
        <v>28</v>
      </c>
      <c r="M75" s="24">
        <f>VLOOKUP(L75,'Níveis de Complexidade'!$B$8:$C$35,2,FALSE)</f>
        <v>3</v>
      </c>
      <c r="N75" s="23" t="s">
        <v>30</v>
      </c>
      <c r="O75" s="24">
        <f>VLOOKUP(N75,'Níveis de Complexidade'!$B$8:$C$35,2,FALSE)</f>
        <v>2</v>
      </c>
      <c r="P75" s="23" t="s">
        <v>33</v>
      </c>
      <c r="Q75" s="24">
        <f>VLOOKUP(P75,'Níveis de Complexidade'!$B$8:$C$35,2,FALSE)</f>
        <v>1</v>
      </c>
      <c r="R75" s="23" t="s">
        <v>34</v>
      </c>
      <c r="S75" s="24">
        <f>VLOOKUP(R75,'Níveis de Complexidade'!$B$8:$C$35,2,FALSE)</f>
        <v>4</v>
      </c>
      <c r="T75" s="23" t="s">
        <v>36</v>
      </c>
      <c r="U75" s="24">
        <f>VLOOKUP(T75,'Níveis de Complexidade'!$B$8:$C$35,2,FALSE)</f>
        <v>2</v>
      </c>
      <c r="V75" s="23" t="s">
        <v>37</v>
      </c>
      <c r="W75" s="24">
        <f>VLOOKUP(V75,'Níveis de Complexidade'!$B$8:$C$35,2,FALSE)</f>
        <v>2</v>
      </c>
      <c r="X75" s="23" t="s">
        <v>40</v>
      </c>
      <c r="Y75" s="24">
        <f>VLOOKUP(X75,'Níveis de Complexidade'!$B$8:$C$35,2,FALSE)</f>
        <v>3</v>
      </c>
      <c r="Z75" s="26">
        <f t="shared" si="4"/>
        <v>32</v>
      </c>
      <c r="AA75" s="27" t="str">
        <f t="shared" si="5"/>
        <v>ALTA</v>
      </c>
      <c r="AB75" s="25" t="s">
        <v>260</v>
      </c>
    </row>
    <row r="76" spans="1:28" s="16" customFormat="1" ht="74.25" customHeight="1" x14ac:dyDescent="0.25">
      <c r="A76" s="25" t="s">
        <v>251</v>
      </c>
      <c r="B76" s="23" t="s">
        <v>16</v>
      </c>
      <c r="C76" s="24">
        <f>VLOOKUP(B76,'Níveis de Complexidade'!$B$8:$C$35,2,FALSE)</f>
        <v>5</v>
      </c>
      <c r="D76" s="23" t="s">
        <v>19</v>
      </c>
      <c r="E76" s="24">
        <f>VLOOKUP(D76,'Níveis de Complexidade'!$B$8:$C$35,2,FALSE)</f>
        <v>1</v>
      </c>
      <c r="F76" s="23" t="s">
        <v>20</v>
      </c>
      <c r="G76" s="24">
        <f>VLOOKUP(F76,'Níveis de Complexidade'!$B$8:$C$35,2,FALSE)</f>
        <v>3</v>
      </c>
      <c r="H76" s="23" t="s">
        <v>24</v>
      </c>
      <c r="I76" s="24">
        <f>VLOOKUP(H76,'Níveis de Complexidade'!$B$8:$C$35,2,FALSE)</f>
        <v>1</v>
      </c>
      <c r="J76" s="23" t="s">
        <v>25</v>
      </c>
      <c r="K76" s="24">
        <f>VLOOKUP(J76,'Níveis de Complexidade'!$B$8:$C$35,2,FALSE)</f>
        <v>1</v>
      </c>
      <c r="L76" s="23" t="s">
        <v>28</v>
      </c>
      <c r="M76" s="24">
        <f>VLOOKUP(L76,'Níveis de Complexidade'!$B$8:$C$35,2,FALSE)</f>
        <v>3</v>
      </c>
      <c r="N76" s="23" t="s">
        <v>30</v>
      </c>
      <c r="O76" s="24">
        <f>VLOOKUP(N76,'Níveis de Complexidade'!$B$8:$C$35,2,FALSE)</f>
        <v>2</v>
      </c>
      <c r="P76" s="23" t="s">
        <v>32</v>
      </c>
      <c r="Q76" s="24">
        <f>VLOOKUP(P76,'Níveis de Complexidade'!$B$8:$C$35,2,FALSE)</f>
        <v>2</v>
      </c>
      <c r="R76" s="23" t="s">
        <v>34</v>
      </c>
      <c r="S76" s="24">
        <f>VLOOKUP(R76,'Níveis de Complexidade'!$B$8:$C$35,2,FALSE)</f>
        <v>4</v>
      </c>
      <c r="T76" s="23" t="s">
        <v>36</v>
      </c>
      <c r="U76" s="24">
        <f>VLOOKUP(T76,'Níveis de Complexidade'!$B$8:$C$35,2,FALSE)</f>
        <v>2</v>
      </c>
      <c r="V76" s="23" t="s">
        <v>37</v>
      </c>
      <c r="W76" s="24">
        <f>VLOOKUP(V76,'Níveis de Complexidade'!$B$8:$C$35,2,FALSE)</f>
        <v>2</v>
      </c>
      <c r="X76" s="23" t="s">
        <v>41</v>
      </c>
      <c r="Y76" s="24">
        <f>VLOOKUP(X76,'Níveis de Complexidade'!$B$8:$C$35,2,FALSE)</f>
        <v>1</v>
      </c>
      <c r="Z76" s="26">
        <f t="shared" si="4"/>
        <v>27</v>
      </c>
      <c r="AA76" s="27" t="str">
        <f t="shared" si="5"/>
        <v>MÉDIA</v>
      </c>
      <c r="AB76" s="25" t="s">
        <v>251</v>
      </c>
    </row>
    <row r="77" spans="1:28" s="16" customFormat="1" ht="74.25" customHeight="1" x14ac:dyDescent="0.25">
      <c r="A77" s="25" t="s">
        <v>250</v>
      </c>
      <c r="B77" s="23" t="s">
        <v>16</v>
      </c>
      <c r="C77" s="24">
        <f>VLOOKUP(B77,'Níveis de Complexidade'!$B$8:$C$35,2,FALSE)</f>
        <v>5</v>
      </c>
      <c r="D77" s="23" t="s">
        <v>19</v>
      </c>
      <c r="E77" s="24">
        <f>VLOOKUP(D77,'Níveis de Complexidade'!$B$8:$C$35,2,FALSE)</f>
        <v>1</v>
      </c>
      <c r="F77" s="23" t="s">
        <v>20</v>
      </c>
      <c r="G77" s="24">
        <f>VLOOKUP(F77,'Níveis de Complexidade'!$B$8:$C$35,2,FALSE)</f>
        <v>3</v>
      </c>
      <c r="H77" s="23" t="s">
        <v>24</v>
      </c>
      <c r="I77" s="24">
        <f>VLOOKUP(H77,'Níveis de Complexidade'!$B$8:$C$35,2,FALSE)</f>
        <v>1</v>
      </c>
      <c r="J77" s="23" t="s">
        <v>25</v>
      </c>
      <c r="K77" s="24">
        <f>VLOOKUP(J77,'Níveis de Complexidade'!$B$8:$C$35,2,FALSE)</f>
        <v>1</v>
      </c>
      <c r="L77" s="23" t="s">
        <v>28</v>
      </c>
      <c r="M77" s="24">
        <f>VLOOKUP(L77,'Níveis de Complexidade'!$B$8:$C$35,2,FALSE)</f>
        <v>3</v>
      </c>
      <c r="N77" s="23" t="s">
        <v>30</v>
      </c>
      <c r="O77" s="24">
        <f>VLOOKUP(N77,'Níveis de Complexidade'!$B$8:$C$35,2,FALSE)</f>
        <v>2</v>
      </c>
      <c r="P77" s="23" t="s">
        <v>32</v>
      </c>
      <c r="Q77" s="24">
        <f>VLOOKUP(P77,'Níveis de Complexidade'!$B$8:$C$35,2,FALSE)</f>
        <v>2</v>
      </c>
      <c r="R77" s="23" t="s">
        <v>34</v>
      </c>
      <c r="S77" s="24">
        <f>VLOOKUP(R77,'Níveis de Complexidade'!$B$8:$C$35,2,FALSE)</f>
        <v>4</v>
      </c>
      <c r="T77" s="23" t="s">
        <v>36</v>
      </c>
      <c r="U77" s="24">
        <f>VLOOKUP(T77,'Níveis de Complexidade'!$B$8:$C$35,2,FALSE)</f>
        <v>2</v>
      </c>
      <c r="V77" s="23" t="s">
        <v>37</v>
      </c>
      <c r="W77" s="24">
        <f>VLOOKUP(V77,'Níveis de Complexidade'!$B$8:$C$35,2,FALSE)</f>
        <v>2</v>
      </c>
      <c r="X77" s="23" t="s">
        <v>41</v>
      </c>
      <c r="Y77" s="24">
        <f>VLOOKUP(X77,'Níveis de Complexidade'!$B$8:$C$35,2,FALSE)</f>
        <v>1</v>
      </c>
      <c r="Z77" s="26">
        <f t="shared" si="4"/>
        <v>27</v>
      </c>
      <c r="AA77" s="27" t="str">
        <f t="shared" si="5"/>
        <v>MÉDIA</v>
      </c>
      <c r="AB77" s="25" t="s">
        <v>250</v>
      </c>
    </row>
    <row r="78" spans="1:28" s="16" customFormat="1" ht="74.25" customHeight="1" x14ac:dyDescent="0.25">
      <c r="A78" s="25" t="s">
        <v>252</v>
      </c>
      <c r="B78" s="23" t="s">
        <v>16</v>
      </c>
      <c r="C78" s="24">
        <f>VLOOKUP(B78,'Níveis de Complexidade'!$B$8:$C$35,2,FALSE)</f>
        <v>5</v>
      </c>
      <c r="D78" s="23" t="s">
        <v>19</v>
      </c>
      <c r="E78" s="24">
        <f>VLOOKUP(D78,'Níveis de Complexidade'!$B$8:$C$35,2,FALSE)</f>
        <v>1</v>
      </c>
      <c r="F78" s="23" t="s">
        <v>20</v>
      </c>
      <c r="G78" s="24">
        <f>VLOOKUP(F78,'Níveis de Complexidade'!$B$8:$C$35,2,FALSE)</f>
        <v>3</v>
      </c>
      <c r="H78" s="23" t="s">
        <v>24</v>
      </c>
      <c r="I78" s="24">
        <f>VLOOKUP(H78,'Níveis de Complexidade'!$B$8:$C$35,2,FALSE)</f>
        <v>1</v>
      </c>
      <c r="J78" s="23" t="s">
        <v>25</v>
      </c>
      <c r="K78" s="24">
        <f>VLOOKUP(J78,'Níveis de Complexidade'!$B$8:$C$35,2,FALSE)</f>
        <v>1</v>
      </c>
      <c r="L78" s="23" t="s">
        <v>28</v>
      </c>
      <c r="M78" s="24">
        <f>VLOOKUP(L78,'Níveis de Complexidade'!$B$8:$C$35,2,FALSE)</f>
        <v>3</v>
      </c>
      <c r="N78" s="23" t="s">
        <v>30</v>
      </c>
      <c r="O78" s="24">
        <f>VLOOKUP(N78,'Níveis de Complexidade'!$B$8:$C$35,2,FALSE)</f>
        <v>2</v>
      </c>
      <c r="P78" s="23" t="s">
        <v>32</v>
      </c>
      <c r="Q78" s="24">
        <f>VLOOKUP(P78,'Níveis de Complexidade'!$B$8:$C$35,2,FALSE)</f>
        <v>2</v>
      </c>
      <c r="R78" s="23" t="s">
        <v>34</v>
      </c>
      <c r="S78" s="24">
        <f>VLOOKUP(R78,'Níveis de Complexidade'!$B$8:$C$35,2,FALSE)</f>
        <v>4</v>
      </c>
      <c r="T78" s="23" t="s">
        <v>36</v>
      </c>
      <c r="U78" s="24">
        <f>VLOOKUP(T78,'Níveis de Complexidade'!$B$8:$C$35,2,FALSE)</f>
        <v>2</v>
      </c>
      <c r="V78" s="23" t="s">
        <v>37</v>
      </c>
      <c r="W78" s="24">
        <f>VLOOKUP(V78,'Níveis de Complexidade'!$B$8:$C$35,2,FALSE)</f>
        <v>2</v>
      </c>
      <c r="X78" s="23" t="s">
        <v>41</v>
      </c>
      <c r="Y78" s="24">
        <f>VLOOKUP(X78,'Níveis de Complexidade'!$B$8:$C$35,2,FALSE)</f>
        <v>1</v>
      </c>
      <c r="Z78" s="26">
        <f t="shared" si="4"/>
        <v>27</v>
      </c>
      <c r="AA78" s="27" t="str">
        <f t="shared" si="5"/>
        <v>MÉDIA</v>
      </c>
      <c r="AB78" s="25" t="s">
        <v>252</v>
      </c>
    </row>
    <row r="79" spans="1:28" s="16" customFormat="1" ht="74.25" customHeight="1" x14ac:dyDescent="0.25">
      <c r="A79" s="25" t="s">
        <v>253</v>
      </c>
      <c r="B79" s="23" t="s">
        <v>16</v>
      </c>
      <c r="C79" s="24">
        <f>VLOOKUP(B79,'Níveis de Complexidade'!$B$8:$C$35,2,FALSE)</f>
        <v>5</v>
      </c>
      <c r="D79" s="23" t="s">
        <v>19</v>
      </c>
      <c r="E79" s="24">
        <f>VLOOKUP(D79,'Níveis de Complexidade'!$B$8:$C$35,2,FALSE)</f>
        <v>1</v>
      </c>
      <c r="F79" s="23" t="s">
        <v>20</v>
      </c>
      <c r="G79" s="24">
        <f>VLOOKUP(F79,'Níveis de Complexidade'!$B$8:$C$35,2,FALSE)</f>
        <v>3</v>
      </c>
      <c r="H79" s="23" t="s">
        <v>24</v>
      </c>
      <c r="I79" s="24">
        <f>VLOOKUP(H79,'Níveis de Complexidade'!$B$8:$C$35,2,FALSE)</f>
        <v>1</v>
      </c>
      <c r="J79" s="23" t="s">
        <v>25</v>
      </c>
      <c r="K79" s="24">
        <f>VLOOKUP(J79,'Níveis de Complexidade'!$B$8:$C$35,2,FALSE)</f>
        <v>1</v>
      </c>
      <c r="L79" s="23" t="s">
        <v>28</v>
      </c>
      <c r="M79" s="24">
        <f>VLOOKUP(L79,'Níveis de Complexidade'!$B$8:$C$35,2,FALSE)</f>
        <v>3</v>
      </c>
      <c r="N79" s="23" t="s">
        <v>30</v>
      </c>
      <c r="O79" s="24">
        <f>VLOOKUP(N79,'Níveis de Complexidade'!$B$8:$C$35,2,FALSE)</f>
        <v>2</v>
      </c>
      <c r="P79" s="23" t="s">
        <v>32</v>
      </c>
      <c r="Q79" s="24">
        <f>VLOOKUP(P79,'Níveis de Complexidade'!$B$8:$C$35,2,FALSE)</f>
        <v>2</v>
      </c>
      <c r="R79" s="23" t="s">
        <v>34</v>
      </c>
      <c r="S79" s="24">
        <f>VLOOKUP(R79,'Níveis de Complexidade'!$B$8:$C$35,2,FALSE)</f>
        <v>4</v>
      </c>
      <c r="T79" s="23" t="s">
        <v>36</v>
      </c>
      <c r="U79" s="24">
        <f>VLOOKUP(T79,'Níveis de Complexidade'!$B$8:$C$35,2,FALSE)</f>
        <v>2</v>
      </c>
      <c r="V79" s="23" t="s">
        <v>37</v>
      </c>
      <c r="W79" s="24">
        <f>VLOOKUP(V79,'Níveis de Complexidade'!$B$8:$C$35,2,FALSE)</f>
        <v>2</v>
      </c>
      <c r="X79" s="23" t="s">
        <v>41</v>
      </c>
      <c r="Y79" s="24">
        <f>VLOOKUP(X79,'Níveis de Complexidade'!$B$8:$C$35,2,FALSE)</f>
        <v>1</v>
      </c>
      <c r="Z79" s="26">
        <f t="shared" si="4"/>
        <v>27</v>
      </c>
      <c r="AA79" s="27" t="str">
        <f t="shared" si="5"/>
        <v>MÉDIA</v>
      </c>
      <c r="AB79" s="25" t="s">
        <v>253</v>
      </c>
    </row>
    <row r="80" spans="1:28" s="16" customFormat="1" ht="74.25" customHeight="1" x14ac:dyDescent="0.25">
      <c r="A80" s="25" t="s">
        <v>222</v>
      </c>
      <c r="B80" s="23" t="s">
        <v>16</v>
      </c>
      <c r="C80" s="24">
        <f>VLOOKUP(B80,'Níveis de Complexidade'!$B$8:$C$35,2,FALSE)</f>
        <v>5</v>
      </c>
      <c r="D80" s="23" t="s">
        <v>19</v>
      </c>
      <c r="E80" s="24">
        <f>VLOOKUP(D80,'Níveis de Complexidade'!$B$8:$C$35,2,FALSE)</f>
        <v>1</v>
      </c>
      <c r="F80" s="23" t="s">
        <v>21</v>
      </c>
      <c r="G80" s="24">
        <f>VLOOKUP(F80,'Níveis de Complexidade'!$B$8:$C$35,2,FALSE)</f>
        <v>1</v>
      </c>
      <c r="H80" s="23" t="s">
        <v>22</v>
      </c>
      <c r="I80" s="24">
        <f>VLOOKUP(H80,'Níveis de Complexidade'!$B$8:$C$35,2,FALSE)</f>
        <v>4</v>
      </c>
      <c r="J80" s="23" t="s">
        <v>26</v>
      </c>
      <c r="K80" s="24">
        <f>VLOOKUP(J80,'Níveis de Complexidade'!$B$8:$C$35,2,FALSE)</f>
        <v>2</v>
      </c>
      <c r="L80" s="23" t="s">
        <v>28</v>
      </c>
      <c r="M80" s="24">
        <f>VLOOKUP(L80,'Níveis de Complexidade'!$B$8:$C$35,2,FALSE)</f>
        <v>3</v>
      </c>
      <c r="N80" s="23" t="s">
        <v>30</v>
      </c>
      <c r="O80" s="24">
        <f>VLOOKUP(N80,'Níveis de Complexidade'!$B$8:$C$35,2,FALSE)</f>
        <v>2</v>
      </c>
      <c r="P80" s="23" t="s">
        <v>32</v>
      </c>
      <c r="Q80" s="24">
        <f>VLOOKUP(P80,'Níveis de Complexidade'!$B$8:$C$35,2,FALSE)</f>
        <v>2</v>
      </c>
      <c r="R80" s="23" t="s">
        <v>35</v>
      </c>
      <c r="S80" s="24">
        <f>VLOOKUP(R80,'Níveis de Complexidade'!$B$8:$C$35,2,FALSE)</f>
        <v>2</v>
      </c>
      <c r="T80" s="23" t="s">
        <v>36</v>
      </c>
      <c r="U80" s="24">
        <f>VLOOKUP(T80,'Níveis de Complexidade'!$B$8:$C$35,2,FALSE)</f>
        <v>2</v>
      </c>
      <c r="V80" s="23" t="s">
        <v>37</v>
      </c>
      <c r="W80" s="24">
        <f>VLOOKUP(V80,'Níveis de Complexidade'!$B$8:$C$35,2,FALSE)</f>
        <v>2</v>
      </c>
      <c r="X80" s="23" t="s">
        <v>40</v>
      </c>
      <c r="Y80" s="24">
        <f>VLOOKUP(X80,'Níveis de Complexidade'!$B$8:$C$35,2,FALSE)</f>
        <v>3</v>
      </c>
      <c r="Z80" s="26">
        <f t="shared" si="4"/>
        <v>29</v>
      </c>
      <c r="AA80" s="27" t="str">
        <f t="shared" si="5"/>
        <v>ALTA</v>
      </c>
      <c r="AB80" s="25" t="s">
        <v>222</v>
      </c>
    </row>
    <row r="81" spans="1:28" s="16" customFormat="1" ht="74.25" customHeight="1" x14ac:dyDescent="0.25">
      <c r="A81" s="25" t="s">
        <v>235</v>
      </c>
      <c r="B81" s="23" t="s">
        <v>17</v>
      </c>
      <c r="C81" s="24">
        <f>VLOOKUP(B81,'Níveis de Complexidade'!$B$8:$C$35,2,FALSE)</f>
        <v>1</v>
      </c>
      <c r="D81" s="23" t="s">
        <v>19</v>
      </c>
      <c r="E81" s="24">
        <f>VLOOKUP(D81,'Níveis de Complexidade'!$B$8:$C$35,2,FALSE)</f>
        <v>1</v>
      </c>
      <c r="F81" s="23" t="s">
        <v>20</v>
      </c>
      <c r="G81" s="24">
        <f>VLOOKUP(F81,'Níveis de Complexidade'!$B$8:$C$35,2,FALSE)</f>
        <v>3</v>
      </c>
      <c r="H81" s="23" t="s">
        <v>22</v>
      </c>
      <c r="I81" s="24">
        <f>VLOOKUP(H81,'Níveis de Complexidade'!$B$8:$C$35,2,FALSE)</f>
        <v>4</v>
      </c>
      <c r="J81" s="23" t="s">
        <v>27</v>
      </c>
      <c r="K81" s="24">
        <f>VLOOKUP(J81,'Níveis de Complexidade'!$B$8:$C$35,2,FALSE)</f>
        <v>3</v>
      </c>
      <c r="L81" s="23" t="s">
        <v>28</v>
      </c>
      <c r="M81" s="24">
        <f>VLOOKUP(L81,'Níveis de Complexidade'!$B$8:$C$35,2,FALSE)</f>
        <v>3</v>
      </c>
      <c r="N81" s="23" t="s">
        <v>30</v>
      </c>
      <c r="O81" s="24">
        <f>VLOOKUP(N81,'Níveis de Complexidade'!$B$8:$C$35,2,FALSE)</f>
        <v>2</v>
      </c>
      <c r="P81" s="23" t="s">
        <v>32</v>
      </c>
      <c r="Q81" s="24">
        <f>VLOOKUP(P81,'Níveis de Complexidade'!$B$8:$C$35,2,FALSE)</f>
        <v>2</v>
      </c>
      <c r="R81" s="23" t="s">
        <v>35</v>
      </c>
      <c r="S81" s="24">
        <f>VLOOKUP(R81,'Níveis de Complexidade'!$B$8:$C$35,2,FALSE)</f>
        <v>2</v>
      </c>
      <c r="T81" s="23" t="s">
        <v>36</v>
      </c>
      <c r="U81" s="24">
        <f>VLOOKUP(T81,'Níveis de Complexidade'!$B$8:$C$35,2,FALSE)</f>
        <v>2</v>
      </c>
      <c r="V81" s="23" t="s">
        <v>37</v>
      </c>
      <c r="W81" s="24">
        <f>VLOOKUP(V81,'Níveis de Complexidade'!$B$8:$C$35,2,FALSE)</f>
        <v>2</v>
      </c>
      <c r="X81" s="23" t="s">
        <v>40</v>
      </c>
      <c r="Y81" s="24">
        <f>VLOOKUP(X81,'Níveis de Complexidade'!$B$8:$C$35,2,FALSE)</f>
        <v>3</v>
      </c>
      <c r="Z81" s="26">
        <f t="shared" si="4"/>
        <v>28</v>
      </c>
      <c r="AA81" s="27" t="str">
        <f t="shared" si="5"/>
        <v>MÉDIA</v>
      </c>
      <c r="AB81" s="25" t="s">
        <v>261</v>
      </c>
    </row>
    <row r="82" spans="1:28" s="16" customFormat="1" ht="74.25" customHeight="1" x14ac:dyDescent="0.25">
      <c r="A82" s="25" t="s">
        <v>109</v>
      </c>
      <c r="B82" s="23" t="s">
        <v>17</v>
      </c>
      <c r="C82" s="24">
        <f>VLOOKUP(B82,'Níveis de Complexidade'!$B$8:$C$35,2,FALSE)</f>
        <v>1</v>
      </c>
      <c r="D82" s="23" t="s">
        <v>19</v>
      </c>
      <c r="E82" s="24">
        <f>VLOOKUP(D82,'Níveis de Complexidade'!$B$8:$C$35,2,FALSE)</f>
        <v>1</v>
      </c>
      <c r="F82" s="23" t="s">
        <v>20</v>
      </c>
      <c r="G82" s="24">
        <f>VLOOKUP(F82,'Níveis de Complexidade'!$B$8:$C$35,2,FALSE)</f>
        <v>3</v>
      </c>
      <c r="H82" s="23" t="s">
        <v>24</v>
      </c>
      <c r="I82" s="24">
        <f>VLOOKUP(H82,'Níveis de Complexidade'!$B$8:$C$35,2,FALSE)</f>
        <v>1</v>
      </c>
      <c r="J82" s="23" t="s">
        <v>25</v>
      </c>
      <c r="K82" s="24">
        <f>VLOOKUP(J82,'Níveis de Complexidade'!$B$8:$C$35,2,FALSE)</f>
        <v>1</v>
      </c>
      <c r="L82" s="23" t="s">
        <v>29</v>
      </c>
      <c r="M82" s="24">
        <f>VLOOKUP(L82,'Níveis de Complexidade'!$B$8:$C$35,2,FALSE)</f>
        <v>1</v>
      </c>
      <c r="N82" s="23" t="s">
        <v>30</v>
      </c>
      <c r="O82" s="24">
        <f>VLOOKUP(N82,'Níveis de Complexidade'!$B$8:$C$35,2,FALSE)</f>
        <v>2</v>
      </c>
      <c r="P82" s="23" t="s">
        <v>32</v>
      </c>
      <c r="Q82" s="24">
        <f>VLOOKUP(P82,'Níveis de Complexidade'!$B$8:$C$35,2,FALSE)</f>
        <v>2</v>
      </c>
      <c r="R82" s="23" t="s">
        <v>35</v>
      </c>
      <c r="S82" s="24">
        <f>VLOOKUP(R82,'Níveis de Complexidade'!$B$8:$C$35,2,FALSE)</f>
        <v>2</v>
      </c>
      <c r="T82" s="23" t="s">
        <v>36</v>
      </c>
      <c r="U82" s="24">
        <f>VLOOKUP(T82,'Níveis de Complexidade'!$B$8:$C$35,2,FALSE)</f>
        <v>2</v>
      </c>
      <c r="V82" s="23" t="s">
        <v>37</v>
      </c>
      <c r="W82" s="24">
        <f>VLOOKUP(V82,'Níveis de Complexidade'!$B$8:$C$35,2,FALSE)</f>
        <v>2</v>
      </c>
      <c r="X82" s="23" t="s">
        <v>40</v>
      </c>
      <c r="Y82" s="24">
        <f>VLOOKUP(X82,'Níveis de Complexidade'!$B$8:$C$35,2,FALSE)</f>
        <v>3</v>
      </c>
      <c r="Z82" s="26">
        <f t="shared" si="4"/>
        <v>21</v>
      </c>
      <c r="AA82" s="27" t="str">
        <f t="shared" si="5"/>
        <v>MÉDIA</v>
      </c>
      <c r="AB82" s="25" t="s">
        <v>109</v>
      </c>
    </row>
    <row r="83" spans="1:28" s="16" customFormat="1" ht="74.25" customHeight="1" x14ac:dyDescent="0.25">
      <c r="A83" s="25" t="s">
        <v>175</v>
      </c>
      <c r="B83" s="23" t="s">
        <v>17</v>
      </c>
      <c r="C83" s="24">
        <f>VLOOKUP(B83,'Níveis de Complexidade'!$B$8:$C$35,2,FALSE)</f>
        <v>1</v>
      </c>
      <c r="D83" s="23" t="s">
        <v>19</v>
      </c>
      <c r="E83" s="24">
        <f>VLOOKUP(D83,'Níveis de Complexidade'!$B$8:$C$35,2,FALSE)</f>
        <v>1</v>
      </c>
      <c r="F83" s="23" t="s">
        <v>21</v>
      </c>
      <c r="G83" s="24">
        <f>VLOOKUP(F83,'Níveis de Complexidade'!$B$8:$C$35,2,FALSE)</f>
        <v>1</v>
      </c>
      <c r="H83" s="23" t="s">
        <v>22</v>
      </c>
      <c r="I83" s="24">
        <f>VLOOKUP(H83,'Níveis de Complexidade'!$B$8:$C$35,2,FALSE)</f>
        <v>4</v>
      </c>
      <c r="J83" s="23" t="s">
        <v>27</v>
      </c>
      <c r="K83" s="24">
        <f>VLOOKUP(J83,'Níveis de Complexidade'!$B$8:$C$35,2,FALSE)</f>
        <v>3</v>
      </c>
      <c r="L83" s="23" t="s">
        <v>28</v>
      </c>
      <c r="M83" s="24">
        <f>VLOOKUP(L83,'Níveis de Complexidade'!$B$8:$C$35,2,FALSE)</f>
        <v>3</v>
      </c>
      <c r="N83" s="23" t="s">
        <v>30</v>
      </c>
      <c r="O83" s="24">
        <f>VLOOKUP(N83,'Níveis de Complexidade'!$B$8:$C$35,2,FALSE)</f>
        <v>2</v>
      </c>
      <c r="P83" s="23" t="s">
        <v>33</v>
      </c>
      <c r="Q83" s="24">
        <f>VLOOKUP(P83,'Níveis de Complexidade'!$B$8:$C$35,2,FALSE)</f>
        <v>1</v>
      </c>
      <c r="R83" s="23" t="s">
        <v>35</v>
      </c>
      <c r="S83" s="24">
        <f>VLOOKUP(R83,'Níveis de Complexidade'!$B$8:$C$35,2,FALSE)</f>
        <v>2</v>
      </c>
      <c r="T83" s="23" t="s">
        <v>36</v>
      </c>
      <c r="U83" s="24">
        <f>VLOOKUP(T83,'Níveis de Complexidade'!$B$8:$C$35,2,FALSE)</f>
        <v>2</v>
      </c>
      <c r="V83" s="23" t="s">
        <v>37</v>
      </c>
      <c r="W83" s="24">
        <f>VLOOKUP(V83,'Níveis de Complexidade'!$B$8:$C$35,2,FALSE)</f>
        <v>2</v>
      </c>
      <c r="X83" s="23" t="s">
        <v>40</v>
      </c>
      <c r="Y83" s="24">
        <f>VLOOKUP(X83,'Níveis de Complexidade'!$B$8:$C$35,2,FALSE)</f>
        <v>3</v>
      </c>
      <c r="Z83" s="26">
        <f t="shared" si="4"/>
        <v>25</v>
      </c>
      <c r="AA83" s="27" t="str">
        <f t="shared" si="5"/>
        <v>MÉDIA</v>
      </c>
      <c r="AB83" s="25" t="s">
        <v>175</v>
      </c>
    </row>
    <row r="84" spans="1:28" s="16" customFormat="1" ht="74.25" customHeight="1" x14ac:dyDescent="0.25">
      <c r="A84" s="25" t="s">
        <v>110</v>
      </c>
      <c r="B84" s="23" t="s">
        <v>17</v>
      </c>
      <c r="C84" s="24">
        <f>VLOOKUP(B84,'Níveis de Complexidade'!$B$8:$C$35,2,FALSE)</f>
        <v>1</v>
      </c>
      <c r="D84" s="23" t="s">
        <v>19</v>
      </c>
      <c r="E84" s="24">
        <f>VLOOKUP(D84,'Níveis de Complexidade'!$B$8:$C$35,2,FALSE)</f>
        <v>1</v>
      </c>
      <c r="F84" s="23" t="s">
        <v>20</v>
      </c>
      <c r="G84" s="24">
        <f>VLOOKUP(F84,'Níveis de Complexidade'!$B$8:$C$35,2,FALSE)</f>
        <v>3</v>
      </c>
      <c r="H84" s="23" t="s">
        <v>22</v>
      </c>
      <c r="I84" s="24">
        <f>VLOOKUP(H84,'Níveis de Complexidade'!$B$8:$C$35,2,FALSE)</f>
        <v>4</v>
      </c>
      <c r="J84" s="23" t="s">
        <v>27</v>
      </c>
      <c r="K84" s="24">
        <f>VLOOKUP(J84,'Níveis de Complexidade'!$B$8:$C$35,2,FALSE)</f>
        <v>3</v>
      </c>
      <c r="L84" s="23" t="s">
        <v>28</v>
      </c>
      <c r="M84" s="24">
        <f>VLOOKUP(L84,'Níveis de Complexidade'!$B$8:$C$35,2,FALSE)</f>
        <v>3</v>
      </c>
      <c r="N84" s="23" t="s">
        <v>30</v>
      </c>
      <c r="O84" s="24">
        <f>VLOOKUP(N84,'Níveis de Complexidade'!$B$8:$C$35,2,FALSE)</f>
        <v>2</v>
      </c>
      <c r="P84" s="23" t="s">
        <v>32</v>
      </c>
      <c r="Q84" s="24">
        <f>VLOOKUP(P84,'Níveis de Complexidade'!$B$8:$C$35,2,FALSE)</f>
        <v>2</v>
      </c>
      <c r="R84" s="23" t="s">
        <v>34</v>
      </c>
      <c r="S84" s="24">
        <f>VLOOKUP(R84,'Níveis de Complexidade'!$B$8:$C$35,2,FALSE)</f>
        <v>4</v>
      </c>
      <c r="T84" s="23" t="s">
        <v>36</v>
      </c>
      <c r="U84" s="24">
        <f>VLOOKUP(T84,'Níveis de Complexidade'!$B$8:$C$35,2,FALSE)</f>
        <v>2</v>
      </c>
      <c r="V84" s="23" t="s">
        <v>37</v>
      </c>
      <c r="W84" s="24">
        <f>VLOOKUP(V84,'Níveis de Complexidade'!$B$8:$C$35,2,FALSE)</f>
        <v>2</v>
      </c>
      <c r="X84" s="23" t="s">
        <v>40</v>
      </c>
      <c r="Y84" s="24">
        <f>VLOOKUP(X84,'Níveis de Complexidade'!$B$8:$C$35,2,FALSE)</f>
        <v>3</v>
      </c>
      <c r="Z84" s="26">
        <f t="shared" si="4"/>
        <v>30</v>
      </c>
      <c r="AA84" s="27" t="str">
        <f t="shared" si="5"/>
        <v>ALTA</v>
      </c>
      <c r="AB84" s="25" t="s">
        <v>110</v>
      </c>
    </row>
    <row r="85" spans="1:28" s="16" customFormat="1" ht="74.25" customHeight="1" x14ac:dyDescent="0.25">
      <c r="A85" s="25" t="s">
        <v>108</v>
      </c>
      <c r="B85" s="23" t="s">
        <v>17</v>
      </c>
      <c r="C85" s="24">
        <f>VLOOKUP(B85,'Níveis de Complexidade'!$B$8:$C$35,2,FALSE)</f>
        <v>1</v>
      </c>
      <c r="D85" s="23" t="s">
        <v>19</v>
      </c>
      <c r="E85" s="24">
        <f>VLOOKUP(D85,'Níveis de Complexidade'!$B$8:$C$35,2,FALSE)</f>
        <v>1</v>
      </c>
      <c r="F85" s="23" t="s">
        <v>20</v>
      </c>
      <c r="G85" s="24">
        <f>VLOOKUP(F85,'Níveis de Complexidade'!$B$8:$C$35,2,FALSE)</f>
        <v>3</v>
      </c>
      <c r="H85" s="23" t="s">
        <v>22</v>
      </c>
      <c r="I85" s="24">
        <f>VLOOKUP(H85,'Níveis de Complexidade'!$B$8:$C$35,2,FALSE)</f>
        <v>4</v>
      </c>
      <c r="J85" s="23" t="s">
        <v>27</v>
      </c>
      <c r="K85" s="24">
        <f>VLOOKUP(J85,'Níveis de Complexidade'!$B$8:$C$35,2,FALSE)</f>
        <v>3</v>
      </c>
      <c r="L85" s="23" t="s">
        <v>28</v>
      </c>
      <c r="M85" s="24">
        <f>VLOOKUP(L85,'Níveis de Complexidade'!$B$8:$C$35,2,FALSE)</f>
        <v>3</v>
      </c>
      <c r="N85" s="23" t="s">
        <v>30</v>
      </c>
      <c r="O85" s="24">
        <f>VLOOKUP(N85,'Níveis de Complexidade'!$B$8:$C$35,2,FALSE)</f>
        <v>2</v>
      </c>
      <c r="P85" s="23" t="s">
        <v>32</v>
      </c>
      <c r="Q85" s="24">
        <f>VLOOKUP(P85,'Níveis de Complexidade'!$B$8:$C$35,2,FALSE)</f>
        <v>2</v>
      </c>
      <c r="R85" s="23" t="s">
        <v>34</v>
      </c>
      <c r="S85" s="24">
        <f>VLOOKUP(R85,'Níveis de Complexidade'!$B$8:$C$35,2,FALSE)</f>
        <v>4</v>
      </c>
      <c r="T85" s="23" t="s">
        <v>36</v>
      </c>
      <c r="U85" s="24">
        <f>VLOOKUP(T85,'Níveis de Complexidade'!$B$8:$C$35,2,FALSE)</f>
        <v>2</v>
      </c>
      <c r="V85" s="23" t="s">
        <v>37</v>
      </c>
      <c r="W85" s="24">
        <f>VLOOKUP(V85,'Níveis de Complexidade'!$B$8:$C$35,2,FALSE)</f>
        <v>2</v>
      </c>
      <c r="X85" s="23" t="s">
        <v>40</v>
      </c>
      <c r="Y85" s="24">
        <f>VLOOKUP(X85,'Níveis de Complexidade'!$B$8:$C$35,2,FALSE)</f>
        <v>3</v>
      </c>
      <c r="Z85" s="26">
        <f t="shared" si="4"/>
        <v>30</v>
      </c>
      <c r="AA85" s="27" t="str">
        <f t="shared" si="5"/>
        <v>ALTA</v>
      </c>
      <c r="AB85" s="25" t="s">
        <v>108</v>
      </c>
    </row>
    <row r="86" spans="1:28" s="16" customFormat="1" ht="74.25" customHeight="1" x14ac:dyDescent="0.25">
      <c r="A86" s="25" t="s">
        <v>178</v>
      </c>
      <c r="B86" s="23" t="s">
        <v>17</v>
      </c>
      <c r="C86" s="24">
        <f>VLOOKUP(B86,'Níveis de Complexidade'!$B$8:$C$35,2,FALSE)</f>
        <v>1</v>
      </c>
      <c r="D86" s="23" t="s">
        <v>19</v>
      </c>
      <c r="E86" s="24">
        <f>VLOOKUP(D86,'Níveis de Complexidade'!$B$8:$C$35,2,FALSE)</f>
        <v>1</v>
      </c>
      <c r="F86" s="23" t="s">
        <v>21</v>
      </c>
      <c r="G86" s="24">
        <f>VLOOKUP(F86,'Níveis de Complexidade'!$B$8:$C$35,2,FALSE)</f>
        <v>1</v>
      </c>
      <c r="H86" s="23" t="s">
        <v>24</v>
      </c>
      <c r="I86" s="24">
        <f>VLOOKUP(H86,'Níveis de Complexidade'!$B$8:$C$35,2,FALSE)</f>
        <v>1</v>
      </c>
      <c r="J86" s="23" t="s">
        <v>25</v>
      </c>
      <c r="K86" s="24">
        <f>VLOOKUP(J86,'Níveis de Complexidade'!$B$8:$C$35,2,FALSE)</f>
        <v>1</v>
      </c>
      <c r="L86" s="23" t="s">
        <v>28</v>
      </c>
      <c r="M86" s="24">
        <f>VLOOKUP(L86,'Níveis de Complexidade'!$B$8:$C$35,2,FALSE)</f>
        <v>3</v>
      </c>
      <c r="N86" s="23" t="s">
        <v>30</v>
      </c>
      <c r="O86" s="24">
        <f>VLOOKUP(N86,'Níveis de Complexidade'!$B$8:$C$35,2,FALSE)</f>
        <v>2</v>
      </c>
      <c r="P86" s="23" t="s">
        <v>32</v>
      </c>
      <c r="Q86" s="24">
        <f>VLOOKUP(P86,'Níveis de Complexidade'!$B$8:$C$35,2,FALSE)</f>
        <v>2</v>
      </c>
      <c r="R86" s="23" t="s">
        <v>35</v>
      </c>
      <c r="S86" s="24">
        <f>VLOOKUP(R86,'Níveis de Complexidade'!$B$8:$C$35,2,FALSE)</f>
        <v>2</v>
      </c>
      <c r="T86" s="23" t="s">
        <v>36</v>
      </c>
      <c r="U86" s="24">
        <f>VLOOKUP(T86,'Níveis de Complexidade'!$B$8:$C$35,2,FALSE)</f>
        <v>2</v>
      </c>
      <c r="V86" s="23" t="s">
        <v>37</v>
      </c>
      <c r="W86" s="24">
        <f>VLOOKUP(V86,'Níveis de Complexidade'!$B$8:$C$35,2,FALSE)</f>
        <v>2</v>
      </c>
      <c r="X86" s="23" t="s">
        <v>40</v>
      </c>
      <c r="Y86" s="24">
        <f>VLOOKUP(X86,'Níveis de Complexidade'!$B$8:$C$35,2,FALSE)</f>
        <v>3</v>
      </c>
      <c r="Z86" s="26">
        <f t="shared" si="4"/>
        <v>21</v>
      </c>
      <c r="AA86" s="27" t="str">
        <f t="shared" si="5"/>
        <v>MÉDIA</v>
      </c>
      <c r="AB86" s="25" t="s">
        <v>178</v>
      </c>
    </row>
    <row r="87" spans="1:28" s="16" customFormat="1" ht="74.25" customHeight="1" x14ac:dyDescent="0.25">
      <c r="A87" s="25" t="s">
        <v>179</v>
      </c>
      <c r="B87" s="23" t="s">
        <v>16</v>
      </c>
      <c r="C87" s="24">
        <f>VLOOKUP(B87,'Níveis de Complexidade'!$B$8:$C$35,2,FALSE)</f>
        <v>5</v>
      </c>
      <c r="D87" s="23" t="s">
        <v>19</v>
      </c>
      <c r="E87" s="24">
        <f>VLOOKUP(D87,'Níveis de Complexidade'!$B$8:$C$35,2,FALSE)</f>
        <v>1</v>
      </c>
      <c r="F87" s="23" t="s">
        <v>21</v>
      </c>
      <c r="G87" s="24">
        <f>VLOOKUP(F87,'Níveis de Complexidade'!$B$8:$C$35,2,FALSE)</f>
        <v>1</v>
      </c>
      <c r="H87" s="23" t="s">
        <v>22</v>
      </c>
      <c r="I87" s="24">
        <f>VLOOKUP(H87,'Níveis de Complexidade'!$B$8:$C$35,2,FALSE)</f>
        <v>4</v>
      </c>
      <c r="J87" s="23" t="s">
        <v>27</v>
      </c>
      <c r="K87" s="24">
        <f>VLOOKUP(J87,'Níveis de Complexidade'!$B$8:$C$35,2,FALSE)</f>
        <v>3</v>
      </c>
      <c r="L87" s="23" t="s">
        <v>28</v>
      </c>
      <c r="M87" s="24">
        <f>VLOOKUP(L87,'Níveis de Complexidade'!$B$8:$C$35,2,FALSE)</f>
        <v>3</v>
      </c>
      <c r="N87" s="23" t="s">
        <v>30</v>
      </c>
      <c r="O87" s="24">
        <f>VLOOKUP(N87,'Níveis de Complexidade'!$B$8:$C$35,2,FALSE)</f>
        <v>2</v>
      </c>
      <c r="P87" s="23" t="s">
        <v>32</v>
      </c>
      <c r="Q87" s="24">
        <f>VLOOKUP(P87,'Níveis de Complexidade'!$B$8:$C$35,2,FALSE)</f>
        <v>2</v>
      </c>
      <c r="R87" s="23" t="s">
        <v>34</v>
      </c>
      <c r="S87" s="24">
        <f>VLOOKUP(R87,'Níveis de Complexidade'!$B$8:$C$35,2,FALSE)</f>
        <v>4</v>
      </c>
      <c r="T87" s="23" t="s">
        <v>36</v>
      </c>
      <c r="U87" s="24">
        <f>VLOOKUP(T87,'Níveis de Complexidade'!$B$8:$C$35,2,FALSE)</f>
        <v>2</v>
      </c>
      <c r="V87" s="23" t="s">
        <v>37</v>
      </c>
      <c r="W87" s="24">
        <f>VLOOKUP(V87,'Níveis de Complexidade'!$B$8:$C$35,2,FALSE)</f>
        <v>2</v>
      </c>
      <c r="X87" s="23" t="s">
        <v>40</v>
      </c>
      <c r="Y87" s="24">
        <f>VLOOKUP(X87,'Níveis de Complexidade'!$B$8:$C$35,2,FALSE)</f>
        <v>3</v>
      </c>
      <c r="Z87" s="26">
        <f t="shared" si="4"/>
        <v>32</v>
      </c>
      <c r="AA87" s="27" t="str">
        <f t="shared" si="5"/>
        <v>ALTA</v>
      </c>
      <c r="AB87" s="25" t="s">
        <v>179</v>
      </c>
    </row>
    <row r="88" spans="1:28" s="16" customFormat="1" ht="74.25" customHeight="1" x14ac:dyDescent="0.25">
      <c r="A88" s="25" t="s">
        <v>180</v>
      </c>
      <c r="B88" s="23" t="s">
        <v>17</v>
      </c>
      <c r="C88" s="24">
        <f>VLOOKUP(B88,'Níveis de Complexidade'!$B$8:$C$35,2,FALSE)</f>
        <v>1</v>
      </c>
      <c r="D88" s="23" t="s">
        <v>19</v>
      </c>
      <c r="E88" s="24">
        <f>VLOOKUP(D88,'Níveis de Complexidade'!$B$8:$C$35,2,FALSE)</f>
        <v>1</v>
      </c>
      <c r="F88" s="23" t="s">
        <v>21</v>
      </c>
      <c r="G88" s="24">
        <f>VLOOKUP(F88,'Níveis de Complexidade'!$B$8:$C$35,2,FALSE)</f>
        <v>1</v>
      </c>
      <c r="H88" s="23" t="s">
        <v>22</v>
      </c>
      <c r="I88" s="24">
        <f>VLOOKUP(H88,'Níveis de Complexidade'!$B$8:$C$35,2,FALSE)</f>
        <v>4</v>
      </c>
      <c r="J88" s="23" t="s">
        <v>27</v>
      </c>
      <c r="K88" s="24">
        <f>VLOOKUP(J88,'Níveis de Complexidade'!$B$8:$C$35,2,FALSE)</f>
        <v>3</v>
      </c>
      <c r="L88" s="23" t="s">
        <v>28</v>
      </c>
      <c r="M88" s="24">
        <f>VLOOKUP(L88,'Níveis de Complexidade'!$B$8:$C$35,2,FALSE)</f>
        <v>3</v>
      </c>
      <c r="N88" s="23" t="s">
        <v>30</v>
      </c>
      <c r="O88" s="24">
        <f>VLOOKUP(N88,'Níveis de Complexidade'!$B$8:$C$35,2,FALSE)</f>
        <v>2</v>
      </c>
      <c r="P88" s="23" t="s">
        <v>32</v>
      </c>
      <c r="Q88" s="24">
        <f>VLOOKUP(P88,'Níveis de Complexidade'!$B$8:$C$35,2,FALSE)</f>
        <v>2</v>
      </c>
      <c r="R88" s="23" t="s">
        <v>35</v>
      </c>
      <c r="S88" s="24">
        <f>VLOOKUP(R88,'Níveis de Complexidade'!$B$8:$C$35,2,FALSE)</f>
        <v>2</v>
      </c>
      <c r="T88" s="23" t="s">
        <v>36</v>
      </c>
      <c r="U88" s="24">
        <f>VLOOKUP(T88,'Níveis de Complexidade'!$B$8:$C$35,2,FALSE)</f>
        <v>2</v>
      </c>
      <c r="V88" s="23" t="s">
        <v>37</v>
      </c>
      <c r="W88" s="24">
        <f>VLOOKUP(V88,'Níveis de Complexidade'!$B$8:$C$35,2,FALSE)</f>
        <v>2</v>
      </c>
      <c r="X88" s="23" t="s">
        <v>41</v>
      </c>
      <c r="Y88" s="24">
        <f>VLOOKUP(X88,'Níveis de Complexidade'!$B$8:$C$35,2,FALSE)</f>
        <v>1</v>
      </c>
      <c r="Z88" s="26">
        <f t="shared" si="4"/>
        <v>24</v>
      </c>
      <c r="AA88" s="27" t="str">
        <f t="shared" si="5"/>
        <v>MÉDIA</v>
      </c>
      <c r="AB88" s="25" t="s">
        <v>180</v>
      </c>
    </row>
    <row r="89" spans="1:28" s="16" customFormat="1" ht="74.25" customHeight="1" x14ac:dyDescent="0.25">
      <c r="A89" s="25" t="s">
        <v>181</v>
      </c>
      <c r="B89" s="23" t="s">
        <v>17</v>
      </c>
      <c r="C89" s="24">
        <f>VLOOKUP(B89,'Níveis de Complexidade'!$B$8:$C$35,2,FALSE)</f>
        <v>1</v>
      </c>
      <c r="D89" s="23" t="s">
        <v>19</v>
      </c>
      <c r="E89" s="24">
        <f>VLOOKUP(D89,'Níveis de Complexidade'!$B$8:$C$35,2,FALSE)</f>
        <v>1</v>
      </c>
      <c r="F89" s="23" t="s">
        <v>21</v>
      </c>
      <c r="G89" s="24">
        <f>VLOOKUP(F89,'Níveis de Complexidade'!$B$8:$C$35,2,FALSE)</f>
        <v>1</v>
      </c>
      <c r="H89" s="23" t="s">
        <v>22</v>
      </c>
      <c r="I89" s="24">
        <f>VLOOKUP(H89,'Níveis de Complexidade'!$B$8:$C$35,2,FALSE)</f>
        <v>4</v>
      </c>
      <c r="J89" s="23" t="s">
        <v>27</v>
      </c>
      <c r="K89" s="24">
        <f>VLOOKUP(J89,'Níveis de Complexidade'!$B$8:$C$35,2,FALSE)</f>
        <v>3</v>
      </c>
      <c r="L89" s="23" t="s">
        <v>28</v>
      </c>
      <c r="M89" s="24">
        <f>VLOOKUP(L89,'Níveis de Complexidade'!$B$8:$C$35,2,FALSE)</f>
        <v>3</v>
      </c>
      <c r="N89" s="23" t="s">
        <v>30</v>
      </c>
      <c r="O89" s="24">
        <f>VLOOKUP(N89,'Níveis de Complexidade'!$B$8:$C$35,2,FALSE)</f>
        <v>2</v>
      </c>
      <c r="P89" s="23" t="s">
        <v>32</v>
      </c>
      <c r="Q89" s="24">
        <f>VLOOKUP(P89,'Níveis de Complexidade'!$B$8:$C$35,2,FALSE)</f>
        <v>2</v>
      </c>
      <c r="R89" s="23" t="s">
        <v>35</v>
      </c>
      <c r="S89" s="24">
        <f>VLOOKUP(R89,'Níveis de Complexidade'!$B$8:$C$35,2,FALSE)</f>
        <v>2</v>
      </c>
      <c r="T89" s="23" t="s">
        <v>36</v>
      </c>
      <c r="U89" s="24">
        <f>VLOOKUP(T89,'Níveis de Complexidade'!$B$8:$C$35,2,FALSE)</f>
        <v>2</v>
      </c>
      <c r="V89" s="23" t="s">
        <v>37</v>
      </c>
      <c r="W89" s="24">
        <f>VLOOKUP(V89,'Níveis de Complexidade'!$B$8:$C$35,2,FALSE)</f>
        <v>2</v>
      </c>
      <c r="X89" s="23" t="s">
        <v>40</v>
      </c>
      <c r="Y89" s="24">
        <f>VLOOKUP(X89,'Níveis de Complexidade'!$B$8:$C$35,2,FALSE)</f>
        <v>3</v>
      </c>
      <c r="Z89" s="26">
        <f t="shared" si="4"/>
        <v>26</v>
      </c>
      <c r="AA89" s="27" t="str">
        <f t="shared" si="5"/>
        <v>MÉDIA</v>
      </c>
      <c r="AB89" s="25" t="s">
        <v>181</v>
      </c>
    </row>
    <row r="90" spans="1:28" s="16" customFormat="1" ht="74.25" customHeight="1" x14ac:dyDescent="0.25">
      <c r="A90" s="25" t="s">
        <v>182</v>
      </c>
      <c r="B90" s="23" t="s">
        <v>17</v>
      </c>
      <c r="C90" s="24">
        <f>VLOOKUP(B90,'Níveis de Complexidade'!$B$8:$C$35,2,FALSE)</f>
        <v>1</v>
      </c>
      <c r="D90" s="23" t="s">
        <v>19</v>
      </c>
      <c r="E90" s="24">
        <f>VLOOKUP(D90,'Níveis de Complexidade'!$B$8:$C$35,2,FALSE)</f>
        <v>1</v>
      </c>
      <c r="F90" s="23" t="s">
        <v>21</v>
      </c>
      <c r="G90" s="24">
        <f>VLOOKUP(F90,'Níveis de Complexidade'!$B$8:$C$35,2,FALSE)</f>
        <v>1</v>
      </c>
      <c r="H90" s="23" t="s">
        <v>24</v>
      </c>
      <c r="I90" s="24">
        <f>VLOOKUP(H90,'Níveis de Complexidade'!$B$8:$C$35,2,FALSE)</f>
        <v>1</v>
      </c>
      <c r="J90" s="23" t="s">
        <v>25</v>
      </c>
      <c r="K90" s="24">
        <f>VLOOKUP(J90,'Níveis de Complexidade'!$B$8:$C$35,2,FALSE)</f>
        <v>1</v>
      </c>
      <c r="L90" s="23" t="s">
        <v>29</v>
      </c>
      <c r="M90" s="24">
        <f>VLOOKUP(L90,'Níveis de Complexidade'!$B$8:$C$35,2,FALSE)</f>
        <v>1</v>
      </c>
      <c r="N90" s="23" t="s">
        <v>30</v>
      </c>
      <c r="O90" s="24">
        <f>VLOOKUP(N90,'Níveis de Complexidade'!$B$8:$C$35,2,FALSE)</f>
        <v>2</v>
      </c>
      <c r="P90" s="23" t="s">
        <v>32</v>
      </c>
      <c r="Q90" s="24">
        <f>VLOOKUP(P90,'Níveis de Complexidade'!$B$8:$C$35,2,FALSE)</f>
        <v>2</v>
      </c>
      <c r="R90" s="23" t="s">
        <v>35</v>
      </c>
      <c r="S90" s="24">
        <f>VLOOKUP(R90,'Níveis de Complexidade'!$B$8:$C$35,2,FALSE)</f>
        <v>2</v>
      </c>
      <c r="T90" s="23" t="s">
        <v>36</v>
      </c>
      <c r="U90" s="24">
        <f>VLOOKUP(T90,'Níveis de Complexidade'!$B$8:$C$35,2,FALSE)</f>
        <v>2</v>
      </c>
      <c r="V90" s="23" t="s">
        <v>37</v>
      </c>
      <c r="W90" s="24">
        <f>VLOOKUP(V90,'Níveis de Complexidade'!$B$8:$C$35,2,FALSE)</f>
        <v>2</v>
      </c>
      <c r="X90" s="23" t="s">
        <v>40</v>
      </c>
      <c r="Y90" s="24">
        <f>VLOOKUP(X90,'Níveis de Complexidade'!$B$8:$C$35,2,FALSE)</f>
        <v>3</v>
      </c>
      <c r="Z90" s="26">
        <f t="shared" si="4"/>
        <v>19</v>
      </c>
      <c r="AA90" s="27" t="str">
        <f t="shared" si="5"/>
        <v>BAIXA</v>
      </c>
      <c r="AB90" s="25" t="s">
        <v>182</v>
      </c>
    </row>
    <row r="91" spans="1:28" s="16" customFormat="1" ht="74.25" customHeight="1" x14ac:dyDescent="0.25">
      <c r="A91" s="25" t="s">
        <v>218</v>
      </c>
      <c r="B91" s="23" t="s">
        <v>17</v>
      </c>
      <c r="C91" s="24">
        <f>VLOOKUP(B91,'Níveis de Complexidade'!$B$8:$C$35,2,FALSE)</f>
        <v>1</v>
      </c>
      <c r="D91" s="23" t="s">
        <v>19</v>
      </c>
      <c r="E91" s="24">
        <f>VLOOKUP(D91,'Níveis de Complexidade'!$B$8:$C$35,2,FALSE)</f>
        <v>1</v>
      </c>
      <c r="F91" s="23" t="s">
        <v>21</v>
      </c>
      <c r="G91" s="24">
        <f>VLOOKUP(F91,'Níveis de Complexidade'!$B$8:$C$35,2,FALSE)</f>
        <v>1</v>
      </c>
      <c r="H91" s="23" t="s">
        <v>22</v>
      </c>
      <c r="I91" s="24">
        <f>VLOOKUP(H91,'Níveis de Complexidade'!$B$8:$C$35,2,FALSE)</f>
        <v>4</v>
      </c>
      <c r="J91" s="23" t="s">
        <v>25</v>
      </c>
      <c r="K91" s="24">
        <f>VLOOKUP(J91,'Níveis de Complexidade'!$B$8:$C$35,2,FALSE)</f>
        <v>1</v>
      </c>
      <c r="L91" s="23" t="s">
        <v>28</v>
      </c>
      <c r="M91" s="24">
        <f>VLOOKUP(L91,'Níveis de Complexidade'!$B$8:$C$35,2,FALSE)</f>
        <v>3</v>
      </c>
      <c r="N91" s="23" t="s">
        <v>30</v>
      </c>
      <c r="O91" s="24">
        <f>VLOOKUP(N91,'Níveis de Complexidade'!$B$8:$C$35,2,FALSE)</f>
        <v>2</v>
      </c>
      <c r="P91" s="23" t="s">
        <v>32</v>
      </c>
      <c r="Q91" s="24">
        <f>VLOOKUP(P91,'Níveis de Complexidade'!$B$8:$C$35,2,FALSE)</f>
        <v>2</v>
      </c>
      <c r="R91" s="23" t="s">
        <v>35</v>
      </c>
      <c r="S91" s="24">
        <f>VLOOKUP(R91,'Níveis de Complexidade'!$B$8:$C$35,2,FALSE)</f>
        <v>2</v>
      </c>
      <c r="T91" s="23" t="s">
        <v>36</v>
      </c>
      <c r="U91" s="24">
        <f>VLOOKUP(T91,'Níveis de Complexidade'!$B$8:$C$35,2,FALSE)</f>
        <v>2</v>
      </c>
      <c r="V91" s="23" t="s">
        <v>37</v>
      </c>
      <c r="W91" s="24">
        <f>VLOOKUP(V91,'Níveis de Complexidade'!$B$8:$C$35,2,FALSE)</f>
        <v>2</v>
      </c>
      <c r="X91" s="23" t="s">
        <v>40</v>
      </c>
      <c r="Y91" s="24">
        <f>VLOOKUP(X91,'Níveis de Complexidade'!$B$8:$C$35,2,FALSE)</f>
        <v>3</v>
      </c>
      <c r="Z91" s="26">
        <f t="shared" si="4"/>
        <v>24</v>
      </c>
      <c r="AA91" s="27" t="str">
        <f t="shared" si="5"/>
        <v>MÉDIA</v>
      </c>
      <c r="AB91" s="25" t="s">
        <v>218</v>
      </c>
    </row>
    <row r="92" spans="1:28" s="16" customFormat="1" ht="74.25" customHeight="1" x14ac:dyDescent="0.25">
      <c r="A92" s="25" t="s">
        <v>183</v>
      </c>
      <c r="B92" s="23" t="s">
        <v>17</v>
      </c>
      <c r="C92" s="24">
        <f>VLOOKUP(B92,'Níveis de Complexidade'!$B$8:$C$35,2,FALSE)</f>
        <v>1</v>
      </c>
      <c r="D92" s="23" t="s">
        <v>19</v>
      </c>
      <c r="E92" s="24">
        <f>VLOOKUP(D92,'Níveis de Complexidade'!$B$8:$C$35,2,FALSE)</f>
        <v>1</v>
      </c>
      <c r="F92" s="23" t="s">
        <v>21</v>
      </c>
      <c r="G92" s="24">
        <f>VLOOKUP(F92,'Níveis de Complexidade'!$B$8:$C$35,2,FALSE)</f>
        <v>1</v>
      </c>
      <c r="H92" s="23" t="s">
        <v>22</v>
      </c>
      <c r="I92" s="24">
        <f>VLOOKUP(H92,'Níveis de Complexidade'!$B$8:$C$35,2,FALSE)</f>
        <v>4</v>
      </c>
      <c r="J92" s="23" t="s">
        <v>25</v>
      </c>
      <c r="K92" s="24">
        <f>VLOOKUP(J92,'Níveis de Complexidade'!$B$8:$C$35,2,FALSE)</f>
        <v>1</v>
      </c>
      <c r="L92" s="23" t="s">
        <v>28</v>
      </c>
      <c r="M92" s="24">
        <f>VLOOKUP(L92,'Níveis de Complexidade'!$B$8:$C$35,2,FALSE)</f>
        <v>3</v>
      </c>
      <c r="N92" s="23" t="s">
        <v>30</v>
      </c>
      <c r="O92" s="24">
        <f>VLOOKUP(N92,'Níveis de Complexidade'!$B$8:$C$35,2,FALSE)</f>
        <v>2</v>
      </c>
      <c r="P92" s="23" t="s">
        <v>32</v>
      </c>
      <c r="Q92" s="24">
        <f>VLOOKUP(P92,'Níveis de Complexidade'!$B$8:$C$35,2,FALSE)</f>
        <v>2</v>
      </c>
      <c r="R92" s="23" t="s">
        <v>35</v>
      </c>
      <c r="S92" s="24">
        <f>VLOOKUP(R92,'Níveis de Complexidade'!$B$8:$C$35,2,FALSE)</f>
        <v>2</v>
      </c>
      <c r="T92" s="23" t="s">
        <v>36</v>
      </c>
      <c r="U92" s="24">
        <f>VLOOKUP(T92,'Níveis de Complexidade'!$B$8:$C$35,2,FALSE)</f>
        <v>2</v>
      </c>
      <c r="V92" s="23" t="s">
        <v>37</v>
      </c>
      <c r="W92" s="24">
        <f>VLOOKUP(V92,'Níveis de Complexidade'!$B$8:$C$35,2,FALSE)</f>
        <v>2</v>
      </c>
      <c r="X92" s="23" t="s">
        <v>40</v>
      </c>
      <c r="Y92" s="24">
        <f>VLOOKUP(X92,'Níveis de Complexidade'!$B$8:$C$35,2,FALSE)</f>
        <v>3</v>
      </c>
      <c r="Z92" s="26">
        <f t="shared" si="4"/>
        <v>24</v>
      </c>
      <c r="AA92" s="27" t="str">
        <f t="shared" si="5"/>
        <v>MÉDIA</v>
      </c>
      <c r="AB92" s="25" t="s">
        <v>183</v>
      </c>
    </row>
    <row r="93" spans="1:28" s="16" customFormat="1" ht="74.25" customHeight="1" x14ac:dyDescent="0.25">
      <c r="A93" s="25" t="s">
        <v>184</v>
      </c>
      <c r="B93" s="23" t="s">
        <v>17</v>
      </c>
      <c r="C93" s="24">
        <f>VLOOKUP(B93,'Níveis de Complexidade'!$B$8:$C$35,2,FALSE)</f>
        <v>1</v>
      </c>
      <c r="D93" s="23" t="s">
        <v>19</v>
      </c>
      <c r="E93" s="24">
        <f>VLOOKUP(D93,'Níveis de Complexidade'!$B$8:$C$35,2,FALSE)</f>
        <v>1</v>
      </c>
      <c r="F93" s="23" t="s">
        <v>21</v>
      </c>
      <c r="G93" s="24">
        <f>VLOOKUP(F93,'Níveis de Complexidade'!$B$8:$C$35,2,FALSE)</f>
        <v>1</v>
      </c>
      <c r="H93" s="23" t="s">
        <v>22</v>
      </c>
      <c r="I93" s="24">
        <f>VLOOKUP(H93,'Níveis de Complexidade'!$B$8:$C$35,2,FALSE)</f>
        <v>4</v>
      </c>
      <c r="J93" s="23" t="s">
        <v>25</v>
      </c>
      <c r="K93" s="24">
        <f>VLOOKUP(J93,'Níveis de Complexidade'!$B$8:$C$35,2,FALSE)</f>
        <v>1</v>
      </c>
      <c r="L93" s="23" t="s">
        <v>28</v>
      </c>
      <c r="M93" s="24">
        <f>VLOOKUP(L93,'Níveis de Complexidade'!$B$8:$C$35,2,FALSE)</f>
        <v>3</v>
      </c>
      <c r="N93" s="23" t="s">
        <v>30</v>
      </c>
      <c r="O93" s="24">
        <f>VLOOKUP(N93,'Níveis de Complexidade'!$B$8:$C$35,2,FALSE)</f>
        <v>2</v>
      </c>
      <c r="P93" s="23" t="s">
        <v>32</v>
      </c>
      <c r="Q93" s="24">
        <f>VLOOKUP(P93,'Níveis de Complexidade'!$B$8:$C$35,2,FALSE)</f>
        <v>2</v>
      </c>
      <c r="R93" s="23" t="s">
        <v>34</v>
      </c>
      <c r="S93" s="24">
        <f>VLOOKUP(R93,'Níveis de Complexidade'!$B$8:$C$35,2,FALSE)</f>
        <v>4</v>
      </c>
      <c r="T93" s="23" t="s">
        <v>36</v>
      </c>
      <c r="U93" s="24">
        <f>VLOOKUP(T93,'Níveis de Complexidade'!$B$8:$C$35,2,FALSE)</f>
        <v>2</v>
      </c>
      <c r="V93" s="23" t="s">
        <v>37</v>
      </c>
      <c r="W93" s="24">
        <f>VLOOKUP(V93,'Níveis de Complexidade'!$B$8:$C$35,2,FALSE)</f>
        <v>2</v>
      </c>
      <c r="X93" s="23" t="s">
        <v>40</v>
      </c>
      <c r="Y93" s="24">
        <f>VLOOKUP(X93,'Níveis de Complexidade'!$B$8:$C$35,2,FALSE)</f>
        <v>3</v>
      </c>
      <c r="Z93" s="26">
        <f t="shared" si="4"/>
        <v>26</v>
      </c>
      <c r="AA93" s="27" t="str">
        <f t="shared" si="5"/>
        <v>MÉDIA</v>
      </c>
      <c r="AB93" s="25" t="s">
        <v>184</v>
      </c>
    </row>
    <row r="94" spans="1:28" s="16" customFormat="1" ht="74.25" customHeight="1" x14ac:dyDescent="0.25">
      <c r="A94" s="25" t="s">
        <v>185</v>
      </c>
      <c r="B94" s="23" t="s">
        <v>17</v>
      </c>
      <c r="C94" s="24">
        <f>VLOOKUP(B94,'Níveis de Complexidade'!$B$8:$C$35,2,FALSE)</f>
        <v>1</v>
      </c>
      <c r="D94" s="23" t="s">
        <v>19</v>
      </c>
      <c r="E94" s="24">
        <f>VLOOKUP(D94,'Níveis de Complexidade'!$B$8:$C$35,2,FALSE)</f>
        <v>1</v>
      </c>
      <c r="F94" s="23" t="s">
        <v>21</v>
      </c>
      <c r="G94" s="24">
        <f>VLOOKUP(F94,'Níveis de Complexidade'!$B$8:$C$35,2,FALSE)</f>
        <v>1</v>
      </c>
      <c r="H94" s="23" t="s">
        <v>22</v>
      </c>
      <c r="I94" s="24">
        <f>VLOOKUP(H94,'Níveis de Complexidade'!$B$8:$C$35,2,FALSE)</f>
        <v>4</v>
      </c>
      <c r="J94" s="23" t="s">
        <v>26</v>
      </c>
      <c r="K94" s="24">
        <f>VLOOKUP(J94,'Níveis de Complexidade'!$B$8:$C$35,2,FALSE)</f>
        <v>2</v>
      </c>
      <c r="L94" s="23" t="s">
        <v>28</v>
      </c>
      <c r="M94" s="24">
        <f>VLOOKUP(L94,'Níveis de Complexidade'!$B$8:$C$35,2,FALSE)</f>
        <v>3</v>
      </c>
      <c r="N94" s="23" t="s">
        <v>30</v>
      </c>
      <c r="O94" s="24">
        <f>VLOOKUP(N94,'Níveis de Complexidade'!$B$8:$C$35,2,FALSE)</f>
        <v>2</v>
      </c>
      <c r="P94" s="23" t="s">
        <v>32</v>
      </c>
      <c r="Q94" s="24">
        <f>VLOOKUP(P94,'Níveis de Complexidade'!$B$8:$C$35,2,FALSE)</f>
        <v>2</v>
      </c>
      <c r="R94" s="23" t="s">
        <v>35</v>
      </c>
      <c r="S94" s="24">
        <f>VLOOKUP(R94,'Níveis de Complexidade'!$B$8:$C$35,2,FALSE)</f>
        <v>2</v>
      </c>
      <c r="T94" s="23" t="s">
        <v>36</v>
      </c>
      <c r="U94" s="24">
        <f>VLOOKUP(T94,'Níveis de Complexidade'!$B$8:$C$35,2,FALSE)</f>
        <v>2</v>
      </c>
      <c r="V94" s="23" t="s">
        <v>37</v>
      </c>
      <c r="W94" s="24">
        <f>VLOOKUP(V94,'Níveis de Complexidade'!$B$8:$C$35,2,FALSE)</f>
        <v>2</v>
      </c>
      <c r="X94" s="23" t="s">
        <v>40</v>
      </c>
      <c r="Y94" s="24">
        <f>VLOOKUP(X94,'Níveis de Complexidade'!$B$8:$C$35,2,FALSE)</f>
        <v>3</v>
      </c>
      <c r="Z94" s="26">
        <f t="shared" si="4"/>
        <v>25</v>
      </c>
      <c r="AA94" s="27" t="str">
        <f t="shared" si="5"/>
        <v>MÉDIA</v>
      </c>
      <c r="AB94" s="25" t="s">
        <v>262</v>
      </c>
    </row>
    <row r="95" spans="1:28" s="16" customFormat="1" ht="74.25" customHeight="1" x14ac:dyDescent="0.25">
      <c r="A95" s="25" t="s">
        <v>186</v>
      </c>
      <c r="B95" s="23" t="s">
        <v>17</v>
      </c>
      <c r="C95" s="24">
        <f>VLOOKUP(B95,'Níveis de Complexidade'!$B$8:$C$35,2,FALSE)</f>
        <v>1</v>
      </c>
      <c r="D95" s="23" t="s">
        <v>19</v>
      </c>
      <c r="E95" s="24">
        <f>VLOOKUP(D95,'Níveis de Complexidade'!$B$8:$C$35,2,FALSE)</f>
        <v>1</v>
      </c>
      <c r="F95" s="23" t="s">
        <v>21</v>
      </c>
      <c r="G95" s="24">
        <f>VLOOKUP(F95,'Níveis de Complexidade'!$B$8:$C$35,2,FALSE)</f>
        <v>1</v>
      </c>
      <c r="H95" s="23" t="s">
        <v>24</v>
      </c>
      <c r="I95" s="24">
        <f>VLOOKUP(H95,'Níveis de Complexidade'!$B$8:$C$35,2,FALSE)</f>
        <v>1</v>
      </c>
      <c r="J95" s="23" t="s">
        <v>25</v>
      </c>
      <c r="K95" s="24">
        <f>VLOOKUP(J95,'Níveis de Complexidade'!$B$8:$C$35,2,FALSE)</f>
        <v>1</v>
      </c>
      <c r="L95" s="23" t="s">
        <v>29</v>
      </c>
      <c r="M95" s="24">
        <f>VLOOKUP(L95,'Níveis de Complexidade'!$B$8:$C$35,2,FALSE)</f>
        <v>1</v>
      </c>
      <c r="N95" s="23" t="s">
        <v>30</v>
      </c>
      <c r="O95" s="24">
        <f>VLOOKUP(N95,'Níveis de Complexidade'!$B$8:$C$35,2,FALSE)</f>
        <v>2</v>
      </c>
      <c r="P95" s="23" t="s">
        <v>32</v>
      </c>
      <c r="Q95" s="24">
        <f>VLOOKUP(P95,'Níveis de Complexidade'!$B$8:$C$35,2,FALSE)</f>
        <v>2</v>
      </c>
      <c r="R95" s="23" t="s">
        <v>35</v>
      </c>
      <c r="S95" s="24">
        <f>VLOOKUP(R95,'Níveis de Complexidade'!$B$8:$C$35,2,FALSE)</f>
        <v>2</v>
      </c>
      <c r="T95" s="23" t="s">
        <v>36</v>
      </c>
      <c r="U95" s="24">
        <f>VLOOKUP(T95,'Níveis de Complexidade'!$B$8:$C$35,2,FALSE)</f>
        <v>2</v>
      </c>
      <c r="V95" s="23" t="s">
        <v>37</v>
      </c>
      <c r="W95" s="24">
        <f>VLOOKUP(V95,'Níveis de Complexidade'!$B$8:$C$35,2,FALSE)</f>
        <v>2</v>
      </c>
      <c r="X95" s="23" t="s">
        <v>40</v>
      </c>
      <c r="Y95" s="24">
        <f>VLOOKUP(X95,'Níveis de Complexidade'!$B$8:$C$35,2,FALSE)</f>
        <v>3</v>
      </c>
      <c r="Z95" s="26">
        <f t="shared" si="4"/>
        <v>19</v>
      </c>
      <c r="AA95" s="27" t="str">
        <f t="shared" si="5"/>
        <v>BAIXA</v>
      </c>
      <c r="AB95" s="25" t="s">
        <v>263</v>
      </c>
    </row>
    <row r="96" spans="1:28" s="16" customFormat="1" ht="74.25" customHeight="1" x14ac:dyDescent="0.25">
      <c r="A96" s="25" t="s">
        <v>187</v>
      </c>
      <c r="B96" s="23" t="s">
        <v>17</v>
      </c>
      <c r="C96" s="24">
        <f>VLOOKUP(B96,'Níveis de Complexidade'!$B$8:$C$35,2,FALSE)</f>
        <v>1</v>
      </c>
      <c r="D96" s="23" t="s">
        <v>19</v>
      </c>
      <c r="E96" s="24">
        <f>VLOOKUP(D96,'Níveis de Complexidade'!$B$8:$C$35,2,FALSE)</f>
        <v>1</v>
      </c>
      <c r="F96" s="23" t="s">
        <v>21</v>
      </c>
      <c r="G96" s="24">
        <f>VLOOKUP(F96,'Níveis de Complexidade'!$B$8:$C$35,2,FALSE)</f>
        <v>1</v>
      </c>
      <c r="H96" s="23" t="s">
        <v>24</v>
      </c>
      <c r="I96" s="24">
        <f>VLOOKUP(H96,'Níveis de Complexidade'!$B$8:$C$35,2,FALSE)</f>
        <v>1</v>
      </c>
      <c r="J96" s="23" t="s">
        <v>25</v>
      </c>
      <c r="K96" s="24">
        <f>VLOOKUP(J96,'Níveis de Complexidade'!$B$8:$C$35,2,FALSE)</f>
        <v>1</v>
      </c>
      <c r="L96" s="23" t="s">
        <v>29</v>
      </c>
      <c r="M96" s="24">
        <f>VLOOKUP(L96,'Níveis de Complexidade'!$B$8:$C$35,2,FALSE)</f>
        <v>1</v>
      </c>
      <c r="N96" s="23" t="s">
        <v>30</v>
      </c>
      <c r="O96" s="24">
        <f>VLOOKUP(N96,'Níveis de Complexidade'!$B$8:$C$35,2,FALSE)</f>
        <v>2</v>
      </c>
      <c r="P96" s="23" t="s">
        <v>32</v>
      </c>
      <c r="Q96" s="24">
        <f>VLOOKUP(P96,'Níveis de Complexidade'!$B$8:$C$35,2,FALSE)</f>
        <v>2</v>
      </c>
      <c r="R96" s="23" t="s">
        <v>35</v>
      </c>
      <c r="S96" s="24">
        <f>VLOOKUP(R96,'Níveis de Complexidade'!$B$8:$C$35,2,FALSE)</f>
        <v>2</v>
      </c>
      <c r="T96" s="23" t="s">
        <v>36</v>
      </c>
      <c r="U96" s="24">
        <f>VLOOKUP(T96,'Níveis de Complexidade'!$B$8:$C$35,2,FALSE)</f>
        <v>2</v>
      </c>
      <c r="V96" s="23" t="s">
        <v>37</v>
      </c>
      <c r="W96" s="24">
        <f>VLOOKUP(V96,'Níveis de Complexidade'!$B$8:$C$35,2,FALSE)</f>
        <v>2</v>
      </c>
      <c r="X96" s="23" t="s">
        <v>40</v>
      </c>
      <c r="Y96" s="24">
        <f>VLOOKUP(X96,'Níveis de Complexidade'!$B$8:$C$35,2,FALSE)</f>
        <v>3</v>
      </c>
      <c r="Z96" s="26">
        <f t="shared" si="4"/>
        <v>19</v>
      </c>
      <c r="AA96" s="27" t="str">
        <f t="shared" si="5"/>
        <v>BAIXA</v>
      </c>
      <c r="AB96" s="25" t="s">
        <v>264</v>
      </c>
    </row>
    <row r="97" spans="1:28" s="16" customFormat="1" ht="74.25" customHeight="1" x14ac:dyDescent="0.25">
      <c r="A97" s="25" t="s">
        <v>188</v>
      </c>
      <c r="B97" s="23" t="s">
        <v>17</v>
      </c>
      <c r="C97" s="24">
        <f>VLOOKUP(B97,'Níveis de Complexidade'!$B$8:$C$35,2,FALSE)</f>
        <v>1</v>
      </c>
      <c r="D97" s="23" t="s">
        <v>19</v>
      </c>
      <c r="E97" s="24">
        <f>VLOOKUP(D97,'Níveis de Complexidade'!$B$8:$C$35,2,FALSE)</f>
        <v>1</v>
      </c>
      <c r="F97" s="23" t="s">
        <v>21</v>
      </c>
      <c r="G97" s="24">
        <f>VLOOKUP(F97,'Níveis de Complexidade'!$B$8:$C$35,2,FALSE)</f>
        <v>1</v>
      </c>
      <c r="H97" s="23" t="s">
        <v>24</v>
      </c>
      <c r="I97" s="24">
        <f>VLOOKUP(H97,'Níveis de Complexidade'!$B$8:$C$35,2,FALSE)</f>
        <v>1</v>
      </c>
      <c r="J97" s="23" t="s">
        <v>25</v>
      </c>
      <c r="K97" s="24">
        <f>VLOOKUP(J97,'Níveis de Complexidade'!$B$8:$C$35,2,FALSE)</f>
        <v>1</v>
      </c>
      <c r="L97" s="23" t="s">
        <v>29</v>
      </c>
      <c r="M97" s="24">
        <f>VLOOKUP(L97,'Níveis de Complexidade'!$B$8:$C$35,2,FALSE)</f>
        <v>1</v>
      </c>
      <c r="N97" s="23" t="s">
        <v>30</v>
      </c>
      <c r="O97" s="24">
        <f>VLOOKUP(N97,'Níveis de Complexidade'!$B$8:$C$35,2,FALSE)</f>
        <v>2</v>
      </c>
      <c r="P97" s="23" t="s">
        <v>32</v>
      </c>
      <c r="Q97" s="24">
        <f>VLOOKUP(P97,'Níveis de Complexidade'!$B$8:$C$35,2,FALSE)</f>
        <v>2</v>
      </c>
      <c r="R97" s="23" t="s">
        <v>35</v>
      </c>
      <c r="S97" s="24">
        <f>VLOOKUP(R97,'Níveis de Complexidade'!$B$8:$C$35,2,FALSE)</f>
        <v>2</v>
      </c>
      <c r="T97" s="23" t="s">
        <v>36</v>
      </c>
      <c r="U97" s="24">
        <f>VLOOKUP(T97,'Níveis de Complexidade'!$B$8:$C$35,2,FALSE)</f>
        <v>2</v>
      </c>
      <c r="V97" s="23" t="s">
        <v>37</v>
      </c>
      <c r="W97" s="24">
        <f>VLOOKUP(V97,'Níveis de Complexidade'!$B$8:$C$35,2,FALSE)</f>
        <v>2</v>
      </c>
      <c r="X97" s="23" t="s">
        <v>40</v>
      </c>
      <c r="Y97" s="24">
        <f>VLOOKUP(X97,'Níveis de Complexidade'!$B$8:$C$35,2,FALSE)</f>
        <v>3</v>
      </c>
      <c r="Z97" s="26">
        <f t="shared" si="4"/>
        <v>19</v>
      </c>
      <c r="AA97" s="27" t="str">
        <f t="shared" si="5"/>
        <v>BAIXA</v>
      </c>
      <c r="AB97" s="25" t="s">
        <v>265</v>
      </c>
    </row>
    <row r="98" spans="1:28" s="16" customFormat="1" ht="74.25" customHeight="1" x14ac:dyDescent="0.25">
      <c r="A98" s="25" t="s">
        <v>189</v>
      </c>
      <c r="B98" s="23" t="s">
        <v>16</v>
      </c>
      <c r="C98" s="24">
        <f>VLOOKUP(B98,'Níveis de Complexidade'!$B$8:$C$35,2,FALSE)</f>
        <v>5</v>
      </c>
      <c r="D98" s="23" t="s">
        <v>19</v>
      </c>
      <c r="E98" s="24">
        <f>VLOOKUP(D98,'Níveis de Complexidade'!$B$8:$C$35,2,FALSE)</f>
        <v>1</v>
      </c>
      <c r="F98" s="23" t="s">
        <v>21</v>
      </c>
      <c r="G98" s="24">
        <f>VLOOKUP(F98,'Níveis de Complexidade'!$B$8:$C$35,2,FALSE)</f>
        <v>1</v>
      </c>
      <c r="H98" s="23" t="s">
        <v>22</v>
      </c>
      <c r="I98" s="24">
        <f>VLOOKUP(H98,'Níveis de Complexidade'!$B$8:$C$35,2,FALSE)</f>
        <v>4</v>
      </c>
      <c r="J98" s="23" t="s">
        <v>26</v>
      </c>
      <c r="K98" s="24">
        <f>VLOOKUP(J98,'Níveis de Complexidade'!$B$8:$C$35,2,FALSE)</f>
        <v>2</v>
      </c>
      <c r="L98" s="23" t="s">
        <v>28</v>
      </c>
      <c r="M98" s="24">
        <f>VLOOKUP(L98,'Níveis de Complexidade'!$B$8:$C$35,2,FALSE)</f>
        <v>3</v>
      </c>
      <c r="N98" s="23" t="s">
        <v>30</v>
      </c>
      <c r="O98" s="24">
        <f>VLOOKUP(N98,'Níveis de Complexidade'!$B$8:$C$35,2,FALSE)</f>
        <v>2</v>
      </c>
      <c r="P98" s="23" t="s">
        <v>32</v>
      </c>
      <c r="Q98" s="24">
        <f>VLOOKUP(P98,'Níveis de Complexidade'!$B$8:$C$35,2,FALSE)</f>
        <v>2</v>
      </c>
      <c r="R98" s="23" t="s">
        <v>35</v>
      </c>
      <c r="S98" s="24">
        <f>VLOOKUP(R98,'Níveis de Complexidade'!$B$8:$C$35,2,FALSE)</f>
        <v>2</v>
      </c>
      <c r="T98" s="23" t="s">
        <v>36</v>
      </c>
      <c r="U98" s="24">
        <f>VLOOKUP(T98,'Níveis de Complexidade'!$B$8:$C$35,2,FALSE)</f>
        <v>2</v>
      </c>
      <c r="V98" s="23" t="s">
        <v>37</v>
      </c>
      <c r="W98" s="24">
        <f>VLOOKUP(V98,'Níveis de Complexidade'!$B$8:$C$35,2,FALSE)</f>
        <v>2</v>
      </c>
      <c r="X98" s="23" t="s">
        <v>40</v>
      </c>
      <c r="Y98" s="24">
        <f>VLOOKUP(X98,'Níveis de Complexidade'!$B$8:$C$35,2,FALSE)</f>
        <v>3</v>
      </c>
      <c r="Z98" s="26">
        <f t="shared" si="4"/>
        <v>29</v>
      </c>
      <c r="AA98" s="27" t="str">
        <f t="shared" si="5"/>
        <v>ALTA</v>
      </c>
      <c r="AB98" s="25" t="s">
        <v>189</v>
      </c>
    </row>
    <row r="99" spans="1:28" s="16" customFormat="1" ht="74.25" customHeight="1" x14ac:dyDescent="0.25">
      <c r="A99" s="25" t="s">
        <v>190</v>
      </c>
      <c r="B99" s="23" t="s">
        <v>17</v>
      </c>
      <c r="C99" s="24">
        <f>VLOOKUP(B99,'Níveis de Complexidade'!$B$8:$C$35,2,FALSE)</f>
        <v>1</v>
      </c>
      <c r="D99" s="23" t="s">
        <v>19</v>
      </c>
      <c r="E99" s="24">
        <f>VLOOKUP(D99,'Níveis de Complexidade'!$B$8:$C$35,2,FALSE)</f>
        <v>1</v>
      </c>
      <c r="F99" s="23" t="s">
        <v>21</v>
      </c>
      <c r="G99" s="24">
        <f>VLOOKUP(F99,'Níveis de Complexidade'!$B$8:$C$35,2,FALSE)</f>
        <v>1</v>
      </c>
      <c r="H99" s="23" t="s">
        <v>22</v>
      </c>
      <c r="I99" s="24">
        <f>VLOOKUP(H99,'Níveis de Complexidade'!$B$8:$C$35,2,FALSE)</f>
        <v>4</v>
      </c>
      <c r="J99" s="23" t="s">
        <v>26</v>
      </c>
      <c r="K99" s="24">
        <f>VLOOKUP(J99,'Níveis de Complexidade'!$B$8:$C$35,2,FALSE)</f>
        <v>2</v>
      </c>
      <c r="L99" s="23" t="s">
        <v>28</v>
      </c>
      <c r="M99" s="24">
        <f>VLOOKUP(L99,'Níveis de Complexidade'!$B$8:$C$35,2,FALSE)</f>
        <v>3</v>
      </c>
      <c r="N99" s="23" t="s">
        <v>30</v>
      </c>
      <c r="O99" s="24">
        <f>VLOOKUP(N99,'Níveis de Complexidade'!$B$8:$C$35,2,FALSE)</f>
        <v>2</v>
      </c>
      <c r="P99" s="23" t="s">
        <v>32</v>
      </c>
      <c r="Q99" s="24">
        <f>VLOOKUP(P99,'Níveis de Complexidade'!$B$8:$C$35,2,FALSE)</f>
        <v>2</v>
      </c>
      <c r="R99" s="23" t="s">
        <v>35</v>
      </c>
      <c r="S99" s="24">
        <f>VLOOKUP(R99,'Níveis de Complexidade'!$B$8:$C$35,2,FALSE)</f>
        <v>2</v>
      </c>
      <c r="T99" s="23" t="s">
        <v>36</v>
      </c>
      <c r="U99" s="24">
        <f>VLOOKUP(T99,'Níveis de Complexidade'!$B$8:$C$35,2,FALSE)</f>
        <v>2</v>
      </c>
      <c r="V99" s="23" t="s">
        <v>37</v>
      </c>
      <c r="W99" s="24">
        <f>VLOOKUP(V99,'Níveis de Complexidade'!$B$8:$C$35,2,FALSE)</f>
        <v>2</v>
      </c>
      <c r="X99" s="23" t="s">
        <v>40</v>
      </c>
      <c r="Y99" s="24">
        <f>VLOOKUP(X99,'Níveis de Complexidade'!$B$8:$C$35,2,FALSE)</f>
        <v>3</v>
      </c>
      <c r="Z99" s="26">
        <f t="shared" si="4"/>
        <v>25</v>
      </c>
      <c r="AA99" s="27" t="str">
        <f t="shared" si="5"/>
        <v>MÉDIA</v>
      </c>
      <c r="AB99" s="25" t="s">
        <v>266</v>
      </c>
    </row>
    <row r="100" spans="1:28" s="16" customFormat="1" ht="74.25" customHeight="1" x14ac:dyDescent="0.25">
      <c r="A100" s="25" t="s">
        <v>191</v>
      </c>
      <c r="B100" s="23" t="s">
        <v>17</v>
      </c>
      <c r="C100" s="24">
        <f>VLOOKUP(B100,'Níveis de Complexidade'!$B$8:$C$35,2,FALSE)</f>
        <v>1</v>
      </c>
      <c r="D100" s="23" t="s">
        <v>19</v>
      </c>
      <c r="E100" s="24">
        <f>VLOOKUP(D100,'Níveis de Complexidade'!$B$8:$C$35,2,FALSE)</f>
        <v>1</v>
      </c>
      <c r="F100" s="23" t="s">
        <v>21</v>
      </c>
      <c r="G100" s="24">
        <f>VLOOKUP(F100,'Níveis de Complexidade'!$B$8:$C$35,2,FALSE)</f>
        <v>1</v>
      </c>
      <c r="H100" s="23" t="s">
        <v>24</v>
      </c>
      <c r="I100" s="24">
        <f>VLOOKUP(H100,'Níveis de Complexidade'!$B$8:$C$35,2,FALSE)</f>
        <v>1</v>
      </c>
      <c r="J100" s="23" t="s">
        <v>25</v>
      </c>
      <c r="K100" s="24">
        <f>VLOOKUP(J100,'Níveis de Complexidade'!$B$8:$C$35,2,FALSE)</f>
        <v>1</v>
      </c>
      <c r="L100" s="23" t="s">
        <v>28</v>
      </c>
      <c r="M100" s="24">
        <f>VLOOKUP(L100,'Níveis de Complexidade'!$B$8:$C$35,2,FALSE)</f>
        <v>3</v>
      </c>
      <c r="N100" s="23" t="s">
        <v>30</v>
      </c>
      <c r="O100" s="24">
        <f>VLOOKUP(N100,'Níveis de Complexidade'!$B$8:$C$35,2,FALSE)</f>
        <v>2</v>
      </c>
      <c r="P100" s="23" t="s">
        <v>32</v>
      </c>
      <c r="Q100" s="24">
        <f>VLOOKUP(P100,'Níveis de Complexidade'!$B$8:$C$35,2,FALSE)</f>
        <v>2</v>
      </c>
      <c r="R100" s="23" t="s">
        <v>35</v>
      </c>
      <c r="S100" s="24">
        <f>VLOOKUP(R100,'Níveis de Complexidade'!$B$8:$C$35,2,FALSE)</f>
        <v>2</v>
      </c>
      <c r="T100" s="23" t="s">
        <v>36</v>
      </c>
      <c r="U100" s="24">
        <f>VLOOKUP(T100,'Níveis de Complexidade'!$B$8:$C$35,2,FALSE)</f>
        <v>2</v>
      </c>
      <c r="V100" s="23" t="s">
        <v>37</v>
      </c>
      <c r="W100" s="24">
        <f>VLOOKUP(V100,'Níveis de Complexidade'!$B$8:$C$35,2,FALSE)</f>
        <v>2</v>
      </c>
      <c r="X100" s="23" t="s">
        <v>40</v>
      </c>
      <c r="Y100" s="24">
        <f>VLOOKUP(X100,'Níveis de Complexidade'!$B$8:$C$35,2,FALSE)</f>
        <v>3</v>
      </c>
      <c r="Z100" s="26">
        <f t="shared" ref="Z100:Z131" si="6">SUM(B100:Y100)</f>
        <v>21</v>
      </c>
      <c r="AA100" s="27" t="str">
        <f t="shared" ref="AA100:AA131" si="7">IF(Z100&gt;28,"ALTA",(IF(Z100&lt;20,"BAIXA","MÉDIA")))</f>
        <v>MÉDIA</v>
      </c>
      <c r="AB100" s="25" t="s">
        <v>191</v>
      </c>
    </row>
    <row r="101" spans="1:28" s="16" customFormat="1" ht="74.25" customHeight="1" x14ac:dyDescent="0.25">
      <c r="A101" s="25" t="s">
        <v>192</v>
      </c>
      <c r="B101" s="23" t="s">
        <v>17</v>
      </c>
      <c r="C101" s="24">
        <f>VLOOKUP(B101,'Níveis de Complexidade'!$B$8:$C$35,2,FALSE)</f>
        <v>1</v>
      </c>
      <c r="D101" s="23" t="s">
        <v>19</v>
      </c>
      <c r="E101" s="24">
        <f>VLOOKUP(D101,'Níveis de Complexidade'!$B$8:$C$35,2,FALSE)</f>
        <v>1</v>
      </c>
      <c r="F101" s="23" t="s">
        <v>21</v>
      </c>
      <c r="G101" s="24">
        <f>VLOOKUP(F101,'Níveis de Complexidade'!$B$8:$C$35,2,FALSE)</f>
        <v>1</v>
      </c>
      <c r="H101" s="23" t="s">
        <v>22</v>
      </c>
      <c r="I101" s="24">
        <f>VLOOKUP(H101,'Níveis de Complexidade'!$B$8:$C$35,2,FALSE)</f>
        <v>4</v>
      </c>
      <c r="J101" s="23" t="s">
        <v>26</v>
      </c>
      <c r="K101" s="24">
        <f>VLOOKUP(J101,'Níveis de Complexidade'!$B$8:$C$35,2,FALSE)</f>
        <v>2</v>
      </c>
      <c r="L101" s="23" t="s">
        <v>28</v>
      </c>
      <c r="M101" s="24">
        <f>VLOOKUP(L101,'Níveis de Complexidade'!$B$8:$C$35,2,FALSE)</f>
        <v>3</v>
      </c>
      <c r="N101" s="23" t="s">
        <v>30</v>
      </c>
      <c r="O101" s="24">
        <f>VLOOKUP(N101,'Níveis de Complexidade'!$B$8:$C$35,2,FALSE)</f>
        <v>2</v>
      </c>
      <c r="P101" s="23" t="s">
        <v>32</v>
      </c>
      <c r="Q101" s="24">
        <f>VLOOKUP(P101,'Níveis de Complexidade'!$B$8:$C$35,2,FALSE)</f>
        <v>2</v>
      </c>
      <c r="R101" s="23" t="s">
        <v>35</v>
      </c>
      <c r="S101" s="24">
        <f>VLOOKUP(R101,'Níveis de Complexidade'!$B$8:$C$35,2,FALSE)</f>
        <v>2</v>
      </c>
      <c r="T101" s="23" t="s">
        <v>36</v>
      </c>
      <c r="U101" s="24">
        <f>VLOOKUP(T101,'Níveis de Complexidade'!$B$8:$C$35,2,FALSE)</f>
        <v>2</v>
      </c>
      <c r="V101" s="23" t="s">
        <v>37</v>
      </c>
      <c r="W101" s="24">
        <f>VLOOKUP(V101,'Níveis de Complexidade'!$B$8:$C$35,2,FALSE)</f>
        <v>2</v>
      </c>
      <c r="X101" s="23" t="s">
        <v>40</v>
      </c>
      <c r="Y101" s="24">
        <f>VLOOKUP(X101,'Níveis de Complexidade'!$B$8:$C$35,2,FALSE)</f>
        <v>3</v>
      </c>
      <c r="Z101" s="26">
        <f t="shared" si="6"/>
        <v>25</v>
      </c>
      <c r="AA101" s="27" t="str">
        <f t="shared" si="7"/>
        <v>MÉDIA</v>
      </c>
      <c r="AB101" s="25" t="s">
        <v>192</v>
      </c>
    </row>
    <row r="102" spans="1:28" s="16" customFormat="1" ht="74.25" customHeight="1" x14ac:dyDescent="0.25">
      <c r="A102" s="25" t="s">
        <v>193</v>
      </c>
      <c r="B102" s="23" t="s">
        <v>17</v>
      </c>
      <c r="C102" s="24">
        <f>VLOOKUP(B102,'Níveis de Complexidade'!$B$8:$C$35,2,FALSE)</f>
        <v>1</v>
      </c>
      <c r="D102" s="23" t="s">
        <v>19</v>
      </c>
      <c r="E102" s="24">
        <f>VLOOKUP(D102,'Níveis de Complexidade'!$B$8:$C$35,2,FALSE)</f>
        <v>1</v>
      </c>
      <c r="F102" s="23" t="s">
        <v>21</v>
      </c>
      <c r="G102" s="24">
        <f>VLOOKUP(F102,'Níveis de Complexidade'!$B$8:$C$35,2,FALSE)</f>
        <v>1</v>
      </c>
      <c r="H102" s="23" t="s">
        <v>22</v>
      </c>
      <c r="I102" s="24">
        <f>VLOOKUP(H102,'Níveis de Complexidade'!$B$8:$C$35,2,FALSE)</f>
        <v>4</v>
      </c>
      <c r="J102" s="23" t="s">
        <v>25</v>
      </c>
      <c r="K102" s="24">
        <f>VLOOKUP(J102,'Níveis de Complexidade'!$B$8:$C$35,2,FALSE)</f>
        <v>1</v>
      </c>
      <c r="L102" s="23" t="s">
        <v>29</v>
      </c>
      <c r="M102" s="24">
        <f>VLOOKUP(L102,'Níveis de Complexidade'!$B$8:$C$35,2,FALSE)</f>
        <v>1</v>
      </c>
      <c r="N102" s="23" t="s">
        <v>30</v>
      </c>
      <c r="O102" s="24">
        <f>VLOOKUP(N102,'Níveis de Complexidade'!$B$8:$C$35,2,FALSE)</f>
        <v>2</v>
      </c>
      <c r="P102" s="23" t="s">
        <v>32</v>
      </c>
      <c r="Q102" s="24">
        <f>VLOOKUP(P102,'Níveis de Complexidade'!$B$8:$C$35,2,FALSE)</f>
        <v>2</v>
      </c>
      <c r="R102" s="23" t="s">
        <v>35</v>
      </c>
      <c r="S102" s="24">
        <f>VLOOKUP(R102,'Níveis de Complexidade'!$B$8:$C$35,2,FALSE)</f>
        <v>2</v>
      </c>
      <c r="T102" s="23" t="s">
        <v>36</v>
      </c>
      <c r="U102" s="24">
        <f>VLOOKUP(T102,'Níveis de Complexidade'!$B$8:$C$35,2,FALSE)</f>
        <v>2</v>
      </c>
      <c r="V102" s="23" t="s">
        <v>37</v>
      </c>
      <c r="W102" s="24">
        <f>VLOOKUP(V102,'Níveis de Complexidade'!$B$8:$C$35,2,FALSE)</f>
        <v>2</v>
      </c>
      <c r="X102" s="23" t="s">
        <v>40</v>
      </c>
      <c r="Y102" s="24">
        <f>VLOOKUP(X102,'Níveis de Complexidade'!$B$8:$C$35,2,FALSE)</f>
        <v>3</v>
      </c>
      <c r="Z102" s="26">
        <f t="shared" si="6"/>
        <v>22</v>
      </c>
      <c r="AA102" s="27" t="str">
        <f t="shared" si="7"/>
        <v>MÉDIA</v>
      </c>
      <c r="AB102" s="25" t="s">
        <v>193</v>
      </c>
    </row>
    <row r="103" spans="1:28" s="16" customFormat="1" ht="74.25" customHeight="1" x14ac:dyDescent="0.25">
      <c r="A103" s="25" t="s">
        <v>194</v>
      </c>
      <c r="B103" s="23" t="s">
        <v>17</v>
      </c>
      <c r="C103" s="24">
        <f>VLOOKUP(B103,'Níveis de Complexidade'!$B$8:$C$35,2,FALSE)</f>
        <v>1</v>
      </c>
      <c r="D103" s="23" t="s">
        <v>19</v>
      </c>
      <c r="E103" s="24">
        <f>VLOOKUP(D103,'Níveis de Complexidade'!$B$8:$C$35,2,FALSE)</f>
        <v>1</v>
      </c>
      <c r="F103" s="23" t="s">
        <v>21</v>
      </c>
      <c r="G103" s="24">
        <f>VLOOKUP(F103,'Níveis de Complexidade'!$B$8:$C$35,2,FALSE)</f>
        <v>1</v>
      </c>
      <c r="H103" s="23" t="s">
        <v>24</v>
      </c>
      <c r="I103" s="24">
        <f>VLOOKUP(H103,'Níveis de Complexidade'!$B$8:$C$35,2,FALSE)</f>
        <v>1</v>
      </c>
      <c r="J103" s="23" t="s">
        <v>25</v>
      </c>
      <c r="K103" s="24">
        <f>VLOOKUP(J103,'Níveis de Complexidade'!$B$8:$C$35,2,FALSE)</f>
        <v>1</v>
      </c>
      <c r="L103" s="23" t="s">
        <v>29</v>
      </c>
      <c r="M103" s="24">
        <f>VLOOKUP(L103,'Níveis de Complexidade'!$B$8:$C$35,2,FALSE)</f>
        <v>1</v>
      </c>
      <c r="N103" s="23" t="s">
        <v>30</v>
      </c>
      <c r="O103" s="24">
        <f>VLOOKUP(N103,'Níveis de Complexidade'!$B$8:$C$35,2,FALSE)</f>
        <v>2</v>
      </c>
      <c r="P103" s="23" t="s">
        <v>32</v>
      </c>
      <c r="Q103" s="24">
        <f>VLOOKUP(P103,'Níveis de Complexidade'!$B$8:$C$35,2,FALSE)</f>
        <v>2</v>
      </c>
      <c r="R103" s="23" t="s">
        <v>35</v>
      </c>
      <c r="S103" s="24">
        <f>VLOOKUP(R103,'Níveis de Complexidade'!$B$8:$C$35,2,FALSE)</f>
        <v>2</v>
      </c>
      <c r="T103" s="23" t="s">
        <v>36</v>
      </c>
      <c r="U103" s="24">
        <f>VLOOKUP(T103,'Níveis de Complexidade'!$B$8:$C$35,2,FALSE)</f>
        <v>2</v>
      </c>
      <c r="V103" s="23" t="s">
        <v>37</v>
      </c>
      <c r="W103" s="24">
        <f>VLOOKUP(V103,'Níveis de Complexidade'!$B$8:$C$35,2,FALSE)</f>
        <v>2</v>
      </c>
      <c r="X103" s="23" t="s">
        <v>40</v>
      </c>
      <c r="Y103" s="24">
        <f>VLOOKUP(X103,'Níveis de Complexidade'!$B$8:$C$35,2,FALSE)</f>
        <v>3</v>
      </c>
      <c r="Z103" s="26">
        <f t="shared" si="6"/>
        <v>19</v>
      </c>
      <c r="AA103" s="27" t="str">
        <f t="shared" si="7"/>
        <v>BAIXA</v>
      </c>
      <c r="AB103" s="25" t="s">
        <v>194</v>
      </c>
    </row>
    <row r="104" spans="1:28" s="16" customFormat="1" ht="74.25" customHeight="1" x14ac:dyDescent="0.25">
      <c r="A104" s="25" t="s">
        <v>195</v>
      </c>
      <c r="B104" s="23" t="s">
        <v>17</v>
      </c>
      <c r="C104" s="24">
        <f>VLOOKUP(B104,'Níveis de Complexidade'!$B$8:$C$35,2,FALSE)</f>
        <v>1</v>
      </c>
      <c r="D104" s="23" t="s">
        <v>19</v>
      </c>
      <c r="E104" s="24">
        <f>VLOOKUP(D104,'Níveis de Complexidade'!$B$8:$C$35,2,FALSE)</f>
        <v>1</v>
      </c>
      <c r="F104" s="23" t="s">
        <v>21</v>
      </c>
      <c r="G104" s="24">
        <f>VLOOKUP(F104,'Níveis de Complexidade'!$B$8:$C$35,2,FALSE)</f>
        <v>1</v>
      </c>
      <c r="H104" s="23" t="s">
        <v>24</v>
      </c>
      <c r="I104" s="24">
        <f>VLOOKUP(H104,'Níveis de Complexidade'!$B$8:$C$35,2,FALSE)</f>
        <v>1</v>
      </c>
      <c r="J104" s="23" t="s">
        <v>25</v>
      </c>
      <c r="K104" s="24">
        <f>VLOOKUP(J104,'Níveis de Complexidade'!$B$8:$C$35,2,FALSE)</f>
        <v>1</v>
      </c>
      <c r="L104" s="23" t="s">
        <v>29</v>
      </c>
      <c r="M104" s="24">
        <f>VLOOKUP(L104,'Níveis de Complexidade'!$B$8:$C$35,2,FALSE)</f>
        <v>1</v>
      </c>
      <c r="N104" s="23" t="s">
        <v>30</v>
      </c>
      <c r="O104" s="24">
        <f>VLOOKUP(N104,'Níveis de Complexidade'!$B$8:$C$35,2,FALSE)</f>
        <v>2</v>
      </c>
      <c r="P104" s="23" t="s">
        <v>32</v>
      </c>
      <c r="Q104" s="24">
        <f>VLOOKUP(P104,'Níveis de Complexidade'!$B$8:$C$35,2,FALSE)</f>
        <v>2</v>
      </c>
      <c r="R104" s="23" t="s">
        <v>35</v>
      </c>
      <c r="S104" s="24">
        <f>VLOOKUP(R104,'Níveis de Complexidade'!$B$8:$C$35,2,FALSE)</f>
        <v>2</v>
      </c>
      <c r="T104" s="23" t="s">
        <v>36</v>
      </c>
      <c r="U104" s="24">
        <f>VLOOKUP(T104,'Níveis de Complexidade'!$B$8:$C$35,2,FALSE)</f>
        <v>2</v>
      </c>
      <c r="V104" s="23" t="s">
        <v>37</v>
      </c>
      <c r="W104" s="24">
        <f>VLOOKUP(V104,'Níveis de Complexidade'!$B$8:$C$35,2,FALSE)</f>
        <v>2</v>
      </c>
      <c r="X104" s="23" t="s">
        <v>40</v>
      </c>
      <c r="Y104" s="24">
        <f>VLOOKUP(X104,'Níveis de Complexidade'!$B$8:$C$35,2,FALSE)</f>
        <v>3</v>
      </c>
      <c r="Z104" s="26">
        <f t="shared" si="6"/>
        <v>19</v>
      </c>
      <c r="AA104" s="27" t="str">
        <f t="shared" si="7"/>
        <v>BAIXA</v>
      </c>
      <c r="AB104" s="25" t="s">
        <v>195</v>
      </c>
    </row>
    <row r="105" spans="1:28" s="16" customFormat="1" ht="74.25" customHeight="1" x14ac:dyDescent="0.25">
      <c r="A105" s="25" t="s">
        <v>196</v>
      </c>
      <c r="B105" s="23" t="s">
        <v>17</v>
      </c>
      <c r="C105" s="24">
        <f>VLOOKUP(B105,'Níveis de Complexidade'!$B$8:$C$35,2,FALSE)</f>
        <v>1</v>
      </c>
      <c r="D105" s="23" t="s">
        <v>19</v>
      </c>
      <c r="E105" s="24">
        <f>VLOOKUP(D105,'Níveis de Complexidade'!$B$8:$C$35,2,FALSE)</f>
        <v>1</v>
      </c>
      <c r="F105" s="23" t="s">
        <v>21</v>
      </c>
      <c r="G105" s="24">
        <f>VLOOKUP(F105,'Níveis de Complexidade'!$B$8:$C$35,2,FALSE)</f>
        <v>1</v>
      </c>
      <c r="H105" s="23" t="s">
        <v>22</v>
      </c>
      <c r="I105" s="24">
        <f>VLOOKUP(H105,'Níveis de Complexidade'!$B$8:$C$35,2,FALSE)</f>
        <v>4</v>
      </c>
      <c r="J105" s="23" t="s">
        <v>26</v>
      </c>
      <c r="K105" s="24">
        <f>VLOOKUP(J105,'Níveis de Complexidade'!$B$8:$C$35,2,FALSE)</f>
        <v>2</v>
      </c>
      <c r="L105" s="23" t="s">
        <v>28</v>
      </c>
      <c r="M105" s="24">
        <f>VLOOKUP(L105,'Níveis de Complexidade'!$B$8:$C$35,2,FALSE)</f>
        <v>3</v>
      </c>
      <c r="N105" s="23" t="s">
        <v>30</v>
      </c>
      <c r="O105" s="24">
        <f>VLOOKUP(N105,'Níveis de Complexidade'!$B$8:$C$35,2,FALSE)</f>
        <v>2</v>
      </c>
      <c r="P105" s="23" t="s">
        <v>32</v>
      </c>
      <c r="Q105" s="24">
        <f>VLOOKUP(P105,'Níveis de Complexidade'!$B$8:$C$35,2,FALSE)</f>
        <v>2</v>
      </c>
      <c r="R105" s="23" t="s">
        <v>35</v>
      </c>
      <c r="S105" s="24">
        <f>VLOOKUP(R105,'Níveis de Complexidade'!$B$8:$C$35,2,FALSE)</f>
        <v>2</v>
      </c>
      <c r="T105" s="23" t="s">
        <v>36</v>
      </c>
      <c r="U105" s="24">
        <f>VLOOKUP(T105,'Níveis de Complexidade'!$B$8:$C$35,2,FALSE)</f>
        <v>2</v>
      </c>
      <c r="V105" s="23" t="s">
        <v>37</v>
      </c>
      <c r="W105" s="24">
        <f>VLOOKUP(V105,'Níveis de Complexidade'!$B$8:$C$35,2,FALSE)</f>
        <v>2</v>
      </c>
      <c r="X105" s="23" t="s">
        <v>40</v>
      </c>
      <c r="Y105" s="24">
        <f>VLOOKUP(X105,'Níveis de Complexidade'!$B$8:$C$35,2,FALSE)</f>
        <v>3</v>
      </c>
      <c r="Z105" s="26">
        <f t="shared" si="6"/>
        <v>25</v>
      </c>
      <c r="AA105" s="27" t="str">
        <f t="shared" si="7"/>
        <v>MÉDIA</v>
      </c>
      <c r="AB105" s="25" t="s">
        <v>196</v>
      </c>
    </row>
    <row r="106" spans="1:28" s="16" customFormat="1" ht="74.25" customHeight="1" x14ac:dyDescent="0.25">
      <c r="A106" s="25" t="s">
        <v>197</v>
      </c>
      <c r="B106" s="23" t="s">
        <v>17</v>
      </c>
      <c r="C106" s="24">
        <f>VLOOKUP(B106,'Níveis de Complexidade'!$B$8:$C$35,2,FALSE)</f>
        <v>1</v>
      </c>
      <c r="D106" s="23" t="s">
        <v>19</v>
      </c>
      <c r="E106" s="24">
        <f>VLOOKUP(D106,'Níveis de Complexidade'!$B$8:$C$35,2,FALSE)</f>
        <v>1</v>
      </c>
      <c r="F106" s="23" t="s">
        <v>21</v>
      </c>
      <c r="G106" s="24">
        <f>VLOOKUP(F106,'Níveis de Complexidade'!$B$8:$C$35,2,FALSE)</f>
        <v>1</v>
      </c>
      <c r="H106" s="23" t="s">
        <v>22</v>
      </c>
      <c r="I106" s="24">
        <f>VLOOKUP(H106,'Níveis de Complexidade'!$B$8:$C$35,2,FALSE)</f>
        <v>4</v>
      </c>
      <c r="J106" s="23" t="s">
        <v>27</v>
      </c>
      <c r="K106" s="24">
        <f>VLOOKUP(J106,'Níveis de Complexidade'!$B$8:$C$35,2,FALSE)</f>
        <v>3</v>
      </c>
      <c r="L106" s="23" t="s">
        <v>28</v>
      </c>
      <c r="M106" s="24">
        <f>VLOOKUP(L106,'Níveis de Complexidade'!$B$8:$C$35,2,FALSE)</f>
        <v>3</v>
      </c>
      <c r="N106" s="23" t="s">
        <v>30</v>
      </c>
      <c r="O106" s="24">
        <f>VLOOKUP(N106,'Níveis de Complexidade'!$B$8:$C$35,2,FALSE)</f>
        <v>2</v>
      </c>
      <c r="P106" s="23" t="s">
        <v>32</v>
      </c>
      <c r="Q106" s="24">
        <f>VLOOKUP(P106,'Níveis de Complexidade'!$B$8:$C$35,2,FALSE)</f>
        <v>2</v>
      </c>
      <c r="R106" s="23" t="s">
        <v>35</v>
      </c>
      <c r="S106" s="24">
        <f>VLOOKUP(R106,'Níveis de Complexidade'!$B$8:$C$35,2,FALSE)</f>
        <v>2</v>
      </c>
      <c r="T106" s="23" t="s">
        <v>36</v>
      </c>
      <c r="U106" s="24">
        <f>VLOOKUP(T106,'Níveis de Complexidade'!$B$8:$C$35,2,FALSE)</f>
        <v>2</v>
      </c>
      <c r="V106" s="23" t="s">
        <v>37</v>
      </c>
      <c r="W106" s="24">
        <f>VLOOKUP(V106,'Níveis de Complexidade'!$B$8:$C$35,2,FALSE)</f>
        <v>2</v>
      </c>
      <c r="X106" s="23" t="s">
        <v>40</v>
      </c>
      <c r="Y106" s="24">
        <f>VLOOKUP(X106,'Níveis de Complexidade'!$B$8:$C$35,2,FALSE)</f>
        <v>3</v>
      </c>
      <c r="Z106" s="26">
        <f t="shared" si="6"/>
        <v>26</v>
      </c>
      <c r="AA106" s="27" t="str">
        <f t="shared" si="7"/>
        <v>MÉDIA</v>
      </c>
      <c r="AB106" s="25" t="s">
        <v>197</v>
      </c>
    </row>
    <row r="107" spans="1:28" s="16" customFormat="1" ht="74.25" customHeight="1" x14ac:dyDescent="0.25">
      <c r="A107" s="25" t="s">
        <v>198</v>
      </c>
      <c r="B107" s="23" t="s">
        <v>17</v>
      </c>
      <c r="C107" s="24">
        <f>VLOOKUP(B107,'Níveis de Complexidade'!$B$8:$C$35,2,FALSE)</f>
        <v>1</v>
      </c>
      <c r="D107" s="23" t="s">
        <v>19</v>
      </c>
      <c r="E107" s="24">
        <f>VLOOKUP(D107,'Níveis de Complexidade'!$B$8:$C$35,2,FALSE)</f>
        <v>1</v>
      </c>
      <c r="F107" s="23" t="s">
        <v>21</v>
      </c>
      <c r="G107" s="24">
        <f>VLOOKUP(F107,'Níveis de Complexidade'!$B$8:$C$35,2,FALSE)</f>
        <v>1</v>
      </c>
      <c r="H107" s="23" t="s">
        <v>22</v>
      </c>
      <c r="I107" s="24">
        <f>VLOOKUP(H107,'Níveis de Complexidade'!$B$8:$C$35,2,FALSE)</f>
        <v>4</v>
      </c>
      <c r="J107" s="23" t="s">
        <v>27</v>
      </c>
      <c r="K107" s="24">
        <f>VLOOKUP(J107,'Níveis de Complexidade'!$B$8:$C$35,2,FALSE)</f>
        <v>3</v>
      </c>
      <c r="L107" s="23" t="s">
        <v>28</v>
      </c>
      <c r="M107" s="24">
        <f>VLOOKUP(L107,'Níveis de Complexidade'!$B$8:$C$35,2,FALSE)</f>
        <v>3</v>
      </c>
      <c r="N107" s="23" t="s">
        <v>30</v>
      </c>
      <c r="O107" s="24">
        <f>VLOOKUP(N107,'Níveis de Complexidade'!$B$8:$C$35,2,FALSE)</f>
        <v>2</v>
      </c>
      <c r="P107" s="23" t="s">
        <v>32</v>
      </c>
      <c r="Q107" s="24">
        <f>VLOOKUP(P107,'Níveis de Complexidade'!$B$8:$C$35,2,FALSE)</f>
        <v>2</v>
      </c>
      <c r="R107" s="23" t="s">
        <v>35</v>
      </c>
      <c r="S107" s="24">
        <f>VLOOKUP(R107,'Níveis de Complexidade'!$B$8:$C$35,2,FALSE)</f>
        <v>2</v>
      </c>
      <c r="T107" s="23" t="s">
        <v>36</v>
      </c>
      <c r="U107" s="24">
        <f>VLOOKUP(T107,'Níveis de Complexidade'!$B$8:$C$35,2,FALSE)</f>
        <v>2</v>
      </c>
      <c r="V107" s="23" t="s">
        <v>37</v>
      </c>
      <c r="W107" s="24">
        <f>VLOOKUP(V107,'Níveis de Complexidade'!$B$8:$C$35,2,FALSE)</f>
        <v>2</v>
      </c>
      <c r="X107" s="23" t="s">
        <v>40</v>
      </c>
      <c r="Y107" s="24">
        <f>VLOOKUP(X107,'Níveis de Complexidade'!$B$8:$C$35,2,FALSE)</f>
        <v>3</v>
      </c>
      <c r="Z107" s="26">
        <f t="shared" si="6"/>
        <v>26</v>
      </c>
      <c r="AA107" s="27" t="str">
        <f t="shared" si="7"/>
        <v>MÉDIA</v>
      </c>
      <c r="AB107" s="25" t="s">
        <v>198</v>
      </c>
    </row>
    <row r="108" spans="1:28" s="16" customFormat="1" ht="74.25" customHeight="1" x14ac:dyDescent="0.25">
      <c r="A108" s="25" t="s">
        <v>199</v>
      </c>
      <c r="B108" s="23" t="s">
        <v>17</v>
      </c>
      <c r="C108" s="24">
        <f>VLOOKUP(B108,'Níveis de Complexidade'!$B$8:$C$35,2,FALSE)</f>
        <v>1</v>
      </c>
      <c r="D108" s="23" t="s">
        <v>19</v>
      </c>
      <c r="E108" s="24">
        <f>VLOOKUP(D108,'Níveis de Complexidade'!$B$8:$C$35,2,FALSE)</f>
        <v>1</v>
      </c>
      <c r="F108" s="23" t="s">
        <v>21</v>
      </c>
      <c r="G108" s="24">
        <f>VLOOKUP(F108,'Níveis de Complexidade'!$B$8:$C$35,2,FALSE)</f>
        <v>1</v>
      </c>
      <c r="H108" s="23" t="s">
        <v>22</v>
      </c>
      <c r="I108" s="24">
        <f>VLOOKUP(H108,'Níveis de Complexidade'!$B$8:$C$35,2,FALSE)</f>
        <v>4</v>
      </c>
      <c r="J108" s="23" t="s">
        <v>27</v>
      </c>
      <c r="K108" s="24">
        <f>VLOOKUP(J108,'Níveis de Complexidade'!$B$8:$C$35,2,FALSE)</f>
        <v>3</v>
      </c>
      <c r="L108" s="23" t="s">
        <v>28</v>
      </c>
      <c r="M108" s="24">
        <f>VLOOKUP(L108,'Níveis de Complexidade'!$B$8:$C$35,2,FALSE)</f>
        <v>3</v>
      </c>
      <c r="N108" s="23" t="s">
        <v>30</v>
      </c>
      <c r="O108" s="24">
        <f>VLOOKUP(N108,'Níveis de Complexidade'!$B$8:$C$35,2,FALSE)</f>
        <v>2</v>
      </c>
      <c r="P108" s="23" t="s">
        <v>32</v>
      </c>
      <c r="Q108" s="24">
        <f>VLOOKUP(P108,'Níveis de Complexidade'!$B$8:$C$35,2,FALSE)</f>
        <v>2</v>
      </c>
      <c r="R108" s="23" t="s">
        <v>35</v>
      </c>
      <c r="S108" s="24">
        <f>VLOOKUP(R108,'Níveis de Complexidade'!$B$8:$C$35,2,FALSE)</f>
        <v>2</v>
      </c>
      <c r="T108" s="23" t="s">
        <v>36</v>
      </c>
      <c r="U108" s="24">
        <f>VLOOKUP(T108,'Níveis de Complexidade'!$B$8:$C$35,2,FALSE)</f>
        <v>2</v>
      </c>
      <c r="V108" s="23" t="s">
        <v>37</v>
      </c>
      <c r="W108" s="24">
        <f>VLOOKUP(V108,'Níveis de Complexidade'!$B$8:$C$35,2,FALSE)</f>
        <v>2</v>
      </c>
      <c r="X108" s="23" t="s">
        <v>40</v>
      </c>
      <c r="Y108" s="24">
        <f>VLOOKUP(X108,'Níveis de Complexidade'!$B$8:$C$35,2,FALSE)</f>
        <v>3</v>
      </c>
      <c r="Z108" s="26">
        <f t="shared" si="6"/>
        <v>26</v>
      </c>
      <c r="AA108" s="27" t="str">
        <f t="shared" si="7"/>
        <v>MÉDIA</v>
      </c>
      <c r="AB108" s="25" t="s">
        <v>199</v>
      </c>
    </row>
    <row r="109" spans="1:28" s="16" customFormat="1" ht="74.25" customHeight="1" x14ac:dyDescent="0.25">
      <c r="A109" s="25" t="s">
        <v>243</v>
      </c>
      <c r="B109" s="23" t="s">
        <v>17</v>
      </c>
      <c r="C109" s="24">
        <f>VLOOKUP(B109,'Níveis de Complexidade'!$B$8:$C$35,2,FALSE)</f>
        <v>1</v>
      </c>
      <c r="D109" s="23" t="s">
        <v>19</v>
      </c>
      <c r="E109" s="24">
        <f>VLOOKUP(D109,'Níveis de Complexidade'!$B$8:$C$35,2,FALSE)</f>
        <v>1</v>
      </c>
      <c r="F109" s="23" t="s">
        <v>21</v>
      </c>
      <c r="G109" s="24">
        <f>VLOOKUP(F109,'Níveis de Complexidade'!$B$8:$C$35,2,FALSE)</f>
        <v>1</v>
      </c>
      <c r="H109" s="23" t="s">
        <v>24</v>
      </c>
      <c r="I109" s="24">
        <f>VLOOKUP(H109,'Níveis de Complexidade'!$B$8:$C$35,2,FALSE)</f>
        <v>1</v>
      </c>
      <c r="J109" s="23" t="s">
        <v>25</v>
      </c>
      <c r="K109" s="24">
        <f>VLOOKUP(J109,'Níveis de Complexidade'!$B$8:$C$35,2,FALSE)</f>
        <v>1</v>
      </c>
      <c r="L109" s="23" t="s">
        <v>28</v>
      </c>
      <c r="M109" s="24">
        <f>VLOOKUP(L109,'Níveis de Complexidade'!$B$8:$C$35,2,FALSE)</f>
        <v>3</v>
      </c>
      <c r="N109" s="23" t="s">
        <v>30</v>
      </c>
      <c r="O109" s="24">
        <f>VLOOKUP(N109,'Níveis de Complexidade'!$B$8:$C$35,2,FALSE)</f>
        <v>2</v>
      </c>
      <c r="P109" s="23" t="s">
        <v>32</v>
      </c>
      <c r="Q109" s="24">
        <f>VLOOKUP(P109,'Níveis de Complexidade'!$B$8:$C$35,2,FALSE)</f>
        <v>2</v>
      </c>
      <c r="R109" s="23" t="s">
        <v>35</v>
      </c>
      <c r="S109" s="24">
        <f>VLOOKUP(R109,'Níveis de Complexidade'!$B$8:$C$35,2,FALSE)</f>
        <v>2</v>
      </c>
      <c r="T109" s="23" t="s">
        <v>36</v>
      </c>
      <c r="U109" s="24">
        <f>VLOOKUP(T109,'Níveis de Complexidade'!$B$8:$C$35,2,FALSE)</f>
        <v>2</v>
      </c>
      <c r="V109" s="23" t="s">
        <v>37</v>
      </c>
      <c r="W109" s="24">
        <f>VLOOKUP(V109,'Níveis de Complexidade'!$B$8:$C$35,2,FALSE)</f>
        <v>2</v>
      </c>
      <c r="X109" s="23" t="s">
        <v>40</v>
      </c>
      <c r="Y109" s="24">
        <f>VLOOKUP(X109,'Níveis de Complexidade'!$B$8:$C$35,2,FALSE)</f>
        <v>3</v>
      </c>
      <c r="Z109" s="26">
        <f t="shared" si="6"/>
        <v>21</v>
      </c>
      <c r="AA109" s="27" t="str">
        <f t="shared" si="7"/>
        <v>MÉDIA</v>
      </c>
      <c r="AB109" s="25" t="s">
        <v>243</v>
      </c>
    </row>
    <row r="110" spans="1:28" s="16" customFormat="1" ht="74.25" customHeight="1" x14ac:dyDescent="0.25">
      <c r="A110" s="25" t="s">
        <v>200</v>
      </c>
      <c r="B110" s="23" t="s">
        <v>17</v>
      </c>
      <c r="C110" s="24">
        <f>VLOOKUP(B110,'Níveis de Complexidade'!$B$8:$C$35,2,FALSE)</f>
        <v>1</v>
      </c>
      <c r="D110" s="23" t="s">
        <v>19</v>
      </c>
      <c r="E110" s="24">
        <f>VLOOKUP(D110,'Níveis de Complexidade'!$B$8:$C$35,2,FALSE)</f>
        <v>1</v>
      </c>
      <c r="F110" s="23" t="s">
        <v>21</v>
      </c>
      <c r="G110" s="24">
        <f>VLOOKUP(F110,'Níveis de Complexidade'!$B$8:$C$35,2,FALSE)</f>
        <v>1</v>
      </c>
      <c r="H110" s="23" t="s">
        <v>22</v>
      </c>
      <c r="I110" s="24">
        <f>VLOOKUP(H110,'Níveis de Complexidade'!$B$8:$C$35,2,FALSE)</f>
        <v>4</v>
      </c>
      <c r="J110" s="23" t="s">
        <v>27</v>
      </c>
      <c r="K110" s="24">
        <f>VLOOKUP(J110,'Níveis de Complexidade'!$B$8:$C$35,2,FALSE)</f>
        <v>3</v>
      </c>
      <c r="L110" s="23" t="s">
        <v>28</v>
      </c>
      <c r="M110" s="24">
        <f>VLOOKUP(L110,'Níveis de Complexidade'!$B$8:$C$35,2,FALSE)</f>
        <v>3</v>
      </c>
      <c r="N110" s="23" t="s">
        <v>30</v>
      </c>
      <c r="O110" s="24">
        <f>VLOOKUP(N110,'Níveis de Complexidade'!$B$8:$C$35,2,FALSE)</f>
        <v>2</v>
      </c>
      <c r="P110" s="23" t="s">
        <v>32</v>
      </c>
      <c r="Q110" s="24">
        <f>VLOOKUP(P110,'Níveis de Complexidade'!$B$8:$C$35,2,FALSE)</f>
        <v>2</v>
      </c>
      <c r="R110" s="23" t="s">
        <v>35</v>
      </c>
      <c r="S110" s="24">
        <f>VLOOKUP(R110,'Níveis de Complexidade'!$B$8:$C$35,2,FALSE)</f>
        <v>2</v>
      </c>
      <c r="T110" s="23" t="s">
        <v>36</v>
      </c>
      <c r="U110" s="24">
        <f>VLOOKUP(T110,'Níveis de Complexidade'!$B$8:$C$35,2,FALSE)</f>
        <v>2</v>
      </c>
      <c r="V110" s="23" t="s">
        <v>37</v>
      </c>
      <c r="W110" s="24">
        <f>VLOOKUP(V110,'Níveis de Complexidade'!$B$8:$C$35,2,FALSE)</f>
        <v>2</v>
      </c>
      <c r="X110" s="23" t="s">
        <v>40</v>
      </c>
      <c r="Y110" s="24">
        <f>VLOOKUP(X110,'Níveis de Complexidade'!$B$8:$C$35,2,FALSE)</f>
        <v>3</v>
      </c>
      <c r="Z110" s="26">
        <f t="shared" si="6"/>
        <v>26</v>
      </c>
      <c r="AA110" s="27" t="str">
        <f t="shared" si="7"/>
        <v>MÉDIA</v>
      </c>
      <c r="AB110" s="25" t="s">
        <v>200</v>
      </c>
    </row>
    <row r="111" spans="1:28" s="16" customFormat="1" ht="74.25" customHeight="1" x14ac:dyDescent="0.25">
      <c r="A111" s="25" t="s">
        <v>201</v>
      </c>
      <c r="B111" s="23" t="s">
        <v>17</v>
      </c>
      <c r="C111" s="24">
        <f>VLOOKUP(B111,'Níveis de Complexidade'!$B$8:$C$35,2,FALSE)</f>
        <v>1</v>
      </c>
      <c r="D111" s="23" t="s">
        <v>19</v>
      </c>
      <c r="E111" s="24">
        <f>VLOOKUP(D111,'Níveis de Complexidade'!$B$8:$C$35,2,FALSE)</f>
        <v>1</v>
      </c>
      <c r="F111" s="23" t="s">
        <v>21</v>
      </c>
      <c r="G111" s="24">
        <f>VLOOKUP(F111,'Níveis de Complexidade'!$B$8:$C$35,2,FALSE)</f>
        <v>1</v>
      </c>
      <c r="H111" s="23" t="s">
        <v>22</v>
      </c>
      <c r="I111" s="24">
        <f>VLOOKUP(H111,'Níveis de Complexidade'!$B$8:$C$35,2,FALSE)</f>
        <v>4</v>
      </c>
      <c r="J111" s="23" t="s">
        <v>27</v>
      </c>
      <c r="K111" s="24">
        <f>VLOOKUP(J111,'Níveis de Complexidade'!$B$8:$C$35,2,FALSE)</f>
        <v>3</v>
      </c>
      <c r="L111" s="23" t="s">
        <v>28</v>
      </c>
      <c r="M111" s="24">
        <f>VLOOKUP(L111,'Níveis de Complexidade'!$B$8:$C$35,2,FALSE)</f>
        <v>3</v>
      </c>
      <c r="N111" s="23" t="s">
        <v>30</v>
      </c>
      <c r="O111" s="24">
        <f>VLOOKUP(N111,'Níveis de Complexidade'!$B$8:$C$35,2,FALSE)</f>
        <v>2</v>
      </c>
      <c r="P111" s="23" t="s">
        <v>32</v>
      </c>
      <c r="Q111" s="24">
        <f>VLOOKUP(P111,'Níveis de Complexidade'!$B$8:$C$35,2,FALSE)</f>
        <v>2</v>
      </c>
      <c r="R111" s="23" t="s">
        <v>35</v>
      </c>
      <c r="S111" s="24">
        <f>VLOOKUP(R111,'Níveis de Complexidade'!$B$8:$C$35,2,FALSE)</f>
        <v>2</v>
      </c>
      <c r="T111" s="23" t="s">
        <v>36</v>
      </c>
      <c r="U111" s="24">
        <f>VLOOKUP(T111,'Níveis de Complexidade'!$B$8:$C$35,2,FALSE)</f>
        <v>2</v>
      </c>
      <c r="V111" s="23" t="s">
        <v>37</v>
      </c>
      <c r="W111" s="24">
        <f>VLOOKUP(V111,'Níveis de Complexidade'!$B$8:$C$35,2,FALSE)</f>
        <v>2</v>
      </c>
      <c r="X111" s="23" t="s">
        <v>40</v>
      </c>
      <c r="Y111" s="24">
        <f>VLOOKUP(X111,'Níveis de Complexidade'!$B$8:$C$35,2,FALSE)</f>
        <v>3</v>
      </c>
      <c r="Z111" s="26">
        <f t="shared" si="6"/>
        <v>26</v>
      </c>
      <c r="AA111" s="27" t="str">
        <f t="shared" si="7"/>
        <v>MÉDIA</v>
      </c>
      <c r="AB111" s="25" t="s">
        <v>201</v>
      </c>
    </row>
    <row r="112" spans="1:28" s="16" customFormat="1" ht="74.25" customHeight="1" x14ac:dyDescent="0.25">
      <c r="A112" s="25" t="s">
        <v>202</v>
      </c>
      <c r="B112" s="23" t="s">
        <v>17</v>
      </c>
      <c r="C112" s="24">
        <f>VLOOKUP(B112,'Níveis de Complexidade'!$B$8:$C$35,2,FALSE)</f>
        <v>1</v>
      </c>
      <c r="D112" s="23" t="s">
        <v>19</v>
      </c>
      <c r="E112" s="24">
        <f>VLOOKUP(D112,'Níveis de Complexidade'!$B$8:$C$35,2,FALSE)</f>
        <v>1</v>
      </c>
      <c r="F112" s="23" t="s">
        <v>21</v>
      </c>
      <c r="G112" s="24">
        <f>VLOOKUP(F112,'Níveis de Complexidade'!$B$8:$C$35,2,FALSE)</f>
        <v>1</v>
      </c>
      <c r="H112" s="23" t="s">
        <v>22</v>
      </c>
      <c r="I112" s="24">
        <f>VLOOKUP(H112,'Níveis de Complexidade'!$B$8:$C$35,2,FALSE)</f>
        <v>4</v>
      </c>
      <c r="J112" s="23" t="s">
        <v>27</v>
      </c>
      <c r="K112" s="24">
        <f>VLOOKUP(J112,'Níveis de Complexidade'!$B$8:$C$35,2,FALSE)</f>
        <v>3</v>
      </c>
      <c r="L112" s="23" t="s">
        <v>28</v>
      </c>
      <c r="M112" s="24">
        <f>VLOOKUP(L112,'Níveis de Complexidade'!$B$8:$C$35,2,FALSE)</f>
        <v>3</v>
      </c>
      <c r="N112" s="23" t="s">
        <v>30</v>
      </c>
      <c r="O112" s="24">
        <f>VLOOKUP(N112,'Níveis de Complexidade'!$B$8:$C$35,2,FALSE)</f>
        <v>2</v>
      </c>
      <c r="P112" s="23" t="s">
        <v>32</v>
      </c>
      <c r="Q112" s="24">
        <f>VLOOKUP(P112,'Níveis de Complexidade'!$B$8:$C$35,2,FALSE)</f>
        <v>2</v>
      </c>
      <c r="R112" s="23" t="s">
        <v>35</v>
      </c>
      <c r="S112" s="24">
        <f>VLOOKUP(R112,'Níveis de Complexidade'!$B$8:$C$35,2,FALSE)</f>
        <v>2</v>
      </c>
      <c r="T112" s="23" t="s">
        <v>36</v>
      </c>
      <c r="U112" s="24">
        <f>VLOOKUP(T112,'Níveis de Complexidade'!$B$8:$C$35,2,FALSE)</f>
        <v>2</v>
      </c>
      <c r="V112" s="23" t="s">
        <v>37</v>
      </c>
      <c r="W112" s="24">
        <f>VLOOKUP(V112,'Níveis de Complexidade'!$B$8:$C$35,2,FALSE)</f>
        <v>2</v>
      </c>
      <c r="X112" s="23" t="s">
        <v>40</v>
      </c>
      <c r="Y112" s="24">
        <f>VLOOKUP(X112,'Níveis de Complexidade'!$B$8:$C$35,2,FALSE)</f>
        <v>3</v>
      </c>
      <c r="Z112" s="26">
        <f t="shared" si="6"/>
        <v>26</v>
      </c>
      <c r="AA112" s="27" t="str">
        <f t="shared" si="7"/>
        <v>MÉDIA</v>
      </c>
      <c r="AB112" s="25" t="s">
        <v>202</v>
      </c>
    </row>
    <row r="113" spans="1:28" s="16" customFormat="1" ht="74.25" customHeight="1" x14ac:dyDescent="0.25">
      <c r="A113" s="25" t="s">
        <v>203</v>
      </c>
      <c r="B113" s="23" t="s">
        <v>17</v>
      </c>
      <c r="C113" s="24">
        <f>VLOOKUP(B113,'Níveis de Complexidade'!$B$8:$C$35,2,FALSE)</f>
        <v>1</v>
      </c>
      <c r="D113" s="23" t="s">
        <v>19</v>
      </c>
      <c r="E113" s="24">
        <f>VLOOKUP(D113,'Níveis de Complexidade'!$B$8:$C$35,2,FALSE)</f>
        <v>1</v>
      </c>
      <c r="F113" s="23" t="s">
        <v>21</v>
      </c>
      <c r="G113" s="24">
        <f>VLOOKUP(F113,'Níveis de Complexidade'!$B$8:$C$35,2,FALSE)</f>
        <v>1</v>
      </c>
      <c r="H113" s="23" t="s">
        <v>24</v>
      </c>
      <c r="I113" s="24">
        <f>VLOOKUP(H113,'Níveis de Complexidade'!$B$8:$C$35,2,FALSE)</f>
        <v>1</v>
      </c>
      <c r="J113" s="23" t="s">
        <v>25</v>
      </c>
      <c r="K113" s="24">
        <f>VLOOKUP(J113,'Níveis de Complexidade'!$B$8:$C$35,2,FALSE)</f>
        <v>1</v>
      </c>
      <c r="L113" s="23" t="s">
        <v>28</v>
      </c>
      <c r="M113" s="24">
        <f>VLOOKUP(L113,'Níveis de Complexidade'!$B$8:$C$35,2,FALSE)</f>
        <v>3</v>
      </c>
      <c r="N113" s="23" t="s">
        <v>30</v>
      </c>
      <c r="O113" s="24">
        <f>VLOOKUP(N113,'Níveis de Complexidade'!$B$8:$C$35,2,FALSE)</f>
        <v>2</v>
      </c>
      <c r="P113" s="23" t="s">
        <v>32</v>
      </c>
      <c r="Q113" s="24">
        <f>VLOOKUP(P113,'Níveis de Complexidade'!$B$8:$C$35,2,FALSE)</f>
        <v>2</v>
      </c>
      <c r="R113" s="23" t="s">
        <v>35</v>
      </c>
      <c r="S113" s="24">
        <f>VLOOKUP(R113,'Níveis de Complexidade'!$B$8:$C$35,2,FALSE)</f>
        <v>2</v>
      </c>
      <c r="T113" s="23" t="s">
        <v>36</v>
      </c>
      <c r="U113" s="24">
        <f>VLOOKUP(T113,'Níveis de Complexidade'!$B$8:$C$35,2,FALSE)</f>
        <v>2</v>
      </c>
      <c r="V113" s="23" t="s">
        <v>37</v>
      </c>
      <c r="W113" s="24">
        <f>VLOOKUP(V113,'Níveis de Complexidade'!$B$8:$C$35,2,FALSE)</f>
        <v>2</v>
      </c>
      <c r="X113" s="23" t="s">
        <v>40</v>
      </c>
      <c r="Y113" s="24">
        <f>VLOOKUP(X113,'Níveis de Complexidade'!$B$8:$C$35,2,FALSE)</f>
        <v>3</v>
      </c>
      <c r="Z113" s="26">
        <f t="shared" si="6"/>
        <v>21</v>
      </c>
      <c r="AA113" s="27" t="str">
        <f t="shared" si="7"/>
        <v>MÉDIA</v>
      </c>
      <c r="AB113" s="25" t="s">
        <v>203</v>
      </c>
    </row>
    <row r="114" spans="1:28" s="16" customFormat="1" ht="74.25" customHeight="1" x14ac:dyDescent="0.25">
      <c r="A114" s="25" t="s">
        <v>242</v>
      </c>
      <c r="B114" s="23" t="s">
        <v>17</v>
      </c>
      <c r="C114" s="24">
        <f>VLOOKUP(B114,'Níveis de Complexidade'!$B$8:$C$35,2,FALSE)</f>
        <v>1</v>
      </c>
      <c r="D114" s="23" t="s">
        <v>19</v>
      </c>
      <c r="E114" s="24">
        <f>VLOOKUP(D114,'Níveis de Complexidade'!$B$8:$C$35,2,FALSE)</f>
        <v>1</v>
      </c>
      <c r="F114" s="23" t="s">
        <v>21</v>
      </c>
      <c r="G114" s="24">
        <f>VLOOKUP(F114,'Níveis de Complexidade'!$B$8:$C$35,2,FALSE)</f>
        <v>1</v>
      </c>
      <c r="H114" s="23" t="s">
        <v>24</v>
      </c>
      <c r="I114" s="24">
        <f>VLOOKUP(H114,'Níveis de Complexidade'!$B$8:$C$35,2,FALSE)</f>
        <v>1</v>
      </c>
      <c r="J114" s="23" t="s">
        <v>25</v>
      </c>
      <c r="K114" s="24">
        <f>VLOOKUP(J114,'Níveis de Complexidade'!$B$8:$C$35,2,FALSE)</f>
        <v>1</v>
      </c>
      <c r="L114" s="23" t="s">
        <v>28</v>
      </c>
      <c r="M114" s="24">
        <f>VLOOKUP(L114,'Níveis de Complexidade'!$B$8:$C$35,2,FALSE)</f>
        <v>3</v>
      </c>
      <c r="N114" s="23" t="s">
        <v>30</v>
      </c>
      <c r="O114" s="24">
        <f>VLOOKUP(N114,'Níveis de Complexidade'!$B$8:$C$35,2,FALSE)</f>
        <v>2</v>
      </c>
      <c r="P114" s="23" t="s">
        <v>32</v>
      </c>
      <c r="Q114" s="24">
        <f>VLOOKUP(P114,'Níveis de Complexidade'!$B$8:$C$35,2,FALSE)</f>
        <v>2</v>
      </c>
      <c r="R114" s="23" t="s">
        <v>35</v>
      </c>
      <c r="S114" s="24">
        <f>VLOOKUP(R114,'Níveis de Complexidade'!$B$8:$C$35,2,FALSE)</f>
        <v>2</v>
      </c>
      <c r="T114" s="23" t="s">
        <v>36</v>
      </c>
      <c r="U114" s="24">
        <f>VLOOKUP(T114,'Níveis de Complexidade'!$B$8:$C$35,2,FALSE)</f>
        <v>2</v>
      </c>
      <c r="V114" s="23" t="s">
        <v>37</v>
      </c>
      <c r="W114" s="24">
        <f>VLOOKUP(V114,'Níveis de Complexidade'!$B$8:$C$35,2,FALSE)</f>
        <v>2</v>
      </c>
      <c r="X114" s="23" t="s">
        <v>40</v>
      </c>
      <c r="Y114" s="24">
        <f>VLOOKUP(X114,'Níveis de Complexidade'!$B$8:$C$35,2,FALSE)</f>
        <v>3</v>
      </c>
      <c r="Z114" s="26">
        <f t="shared" si="6"/>
        <v>21</v>
      </c>
      <c r="AA114" s="27" t="str">
        <f t="shared" si="7"/>
        <v>MÉDIA</v>
      </c>
      <c r="AB114" s="25" t="s">
        <v>242</v>
      </c>
    </row>
    <row r="115" spans="1:28" s="16" customFormat="1" ht="74.25" customHeight="1" x14ac:dyDescent="0.25">
      <c r="A115" s="25" t="s">
        <v>244</v>
      </c>
      <c r="B115" s="23" t="s">
        <v>17</v>
      </c>
      <c r="C115" s="24">
        <f>VLOOKUP(B115,'Níveis de Complexidade'!$B$8:$C$35,2,FALSE)</f>
        <v>1</v>
      </c>
      <c r="D115" s="23" t="s">
        <v>19</v>
      </c>
      <c r="E115" s="24">
        <f>VLOOKUP(D115,'Níveis de Complexidade'!$B$8:$C$35,2,FALSE)</f>
        <v>1</v>
      </c>
      <c r="F115" s="23" t="s">
        <v>21</v>
      </c>
      <c r="G115" s="24">
        <f>VLOOKUP(F115,'Níveis de Complexidade'!$B$8:$C$35,2,FALSE)</f>
        <v>1</v>
      </c>
      <c r="H115" s="23" t="s">
        <v>24</v>
      </c>
      <c r="I115" s="24">
        <f>VLOOKUP(H115,'Níveis de Complexidade'!$B$8:$C$35,2,FALSE)</f>
        <v>1</v>
      </c>
      <c r="J115" s="23" t="s">
        <v>25</v>
      </c>
      <c r="K115" s="24">
        <f>VLOOKUP(J115,'Níveis de Complexidade'!$B$8:$C$35,2,FALSE)</f>
        <v>1</v>
      </c>
      <c r="L115" s="23" t="s">
        <v>28</v>
      </c>
      <c r="M115" s="24">
        <f>VLOOKUP(L115,'Níveis de Complexidade'!$B$8:$C$35,2,FALSE)</f>
        <v>3</v>
      </c>
      <c r="N115" s="23" t="s">
        <v>30</v>
      </c>
      <c r="O115" s="24">
        <f>VLOOKUP(N115,'Níveis de Complexidade'!$B$8:$C$35,2,FALSE)</f>
        <v>2</v>
      </c>
      <c r="P115" s="23" t="s">
        <v>32</v>
      </c>
      <c r="Q115" s="24">
        <f>VLOOKUP(P115,'Níveis de Complexidade'!$B$8:$C$35,2,FALSE)</f>
        <v>2</v>
      </c>
      <c r="R115" s="23" t="s">
        <v>35</v>
      </c>
      <c r="S115" s="24">
        <f>VLOOKUP(R115,'Níveis de Complexidade'!$B$8:$C$35,2,FALSE)</f>
        <v>2</v>
      </c>
      <c r="T115" s="23" t="s">
        <v>36</v>
      </c>
      <c r="U115" s="24">
        <f>VLOOKUP(T115,'Níveis de Complexidade'!$B$8:$C$35,2,FALSE)</f>
        <v>2</v>
      </c>
      <c r="V115" s="23" t="s">
        <v>37</v>
      </c>
      <c r="W115" s="24">
        <f>VLOOKUP(V115,'Níveis de Complexidade'!$B$8:$C$35,2,FALSE)</f>
        <v>2</v>
      </c>
      <c r="X115" s="23" t="s">
        <v>40</v>
      </c>
      <c r="Y115" s="24">
        <f>VLOOKUP(X115,'Níveis de Complexidade'!$B$8:$C$35,2,FALSE)</f>
        <v>3</v>
      </c>
      <c r="Z115" s="26">
        <f t="shared" si="6"/>
        <v>21</v>
      </c>
      <c r="AA115" s="27" t="str">
        <f t="shared" si="7"/>
        <v>MÉDIA</v>
      </c>
      <c r="AB115" s="25" t="s">
        <v>244</v>
      </c>
    </row>
    <row r="116" spans="1:28" s="16" customFormat="1" ht="74.25" customHeight="1" x14ac:dyDescent="0.25">
      <c r="A116" s="25" t="s">
        <v>204</v>
      </c>
      <c r="B116" s="23" t="s">
        <v>17</v>
      </c>
      <c r="C116" s="24">
        <f>VLOOKUP(B116,'Níveis de Complexidade'!$B$8:$C$35,2,FALSE)</f>
        <v>1</v>
      </c>
      <c r="D116" s="23" t="s">
        <v>19</v>
      </c>
      <c r="E116" s="24">
        <f>VLOOKUP(D116,'Níveis de Complexidade'!$B$8:$C$35,2,FALSE)</f>
        <v>1</v>
      </c>
      <c r="F116" s="23" t="s">
        <v>21</v>
      </c>
      <c r="G116" s="24">
        <f>VLOOKUP(F116,'Níveis de Complexidade'!$B$8:$C$35,2,FALSE)</f>
        <v>1</v>
      </c>
      <c r="H116" s="23" t="s">
        <v>22</v>
      </c>
      <c r="I116" s="24">
        <f>VLOOKUP(H116,'Níveis de Complexidade'!$B$8:$C$35,2,FALSE)</f>
        <v>4</v>
      </c>
      <c r="J116" s="23" t="s">
        <v>27</v>
      </c>
      <c r="K116" s="24">
        <f>VLOOKUP(J116,'Níveis de Complexidade'!$B$8:$C$35,2,FALSE)</f>
        <v>3</v>
      </c>
      <c r="L116" s="23" t="s">
        <v>28</v>
      </c>
      <c r="M116" s="24">
        <f>VLOOKUP(L116,'Níveis de Complexidade'!$B$8:$C$35,2,FALSE)</f>
        <v>3</v>
      </c>
      <c r="N116" s="23" t="s">
        <v>30</v>
      </c>
      <c r="O116" s="24">
        <f>VLOOKUP(N116,'Níveis de Complexidade'!$B$8:$C$35,2,FALSE)</f>
        <v>2</v>
      </c>
      <c r="P116" s="23" t="s">
        <v>32</v>
      </c>
      <c r="Q116" s="24">
        <f>VLOOKUP(P116,'Níveis de Complexidade'!$B$8:$C$35,2,FALSE)</f>
        <v>2</v>
      </c>
      <c r="R116" s="23" t="s">
        <v>35</v>
      </c>
      <c r="S116" s="24">
        <f>VLOOKUP(R116,'Níveis de Complexidade'!$B$8:$C$35,2,FALSE)</f>
        <v>2</v>
      </c>
      <c r="T116" s="23" t="s">
        <v>36</v>
      </c>
      <c r="U116" s="24">
        <f>VLOOKUP(T116,'Níveis de Complexidade'!$B$8:$C$35,2,FALSE)</f>
        <v>2</v>
      </c>
      <c r="V116" s="23" t="s">
        <v>37</v>
      </c>
      <c r="W116" s="24">
        <f>VLOOKUP(V116,'Níveis de Complexidade'!$B$8:$C$35,2,FALSE)</f>
        <v>2</v>
      </c>
      <c r="X116" s="23" t="s">
        <v>40</v>
      </c>
      <c r="Y116" s="24">
        <f>VLOOKUP(X116,'Níveis de Complexidade'!$B$8:$C$35,2,FALSE)</f>
        <v>3</v>
      </c>
      <c r="Z116" s="26">
        <f t="shared" si="6"/>
        <v>26</v>
      </c>
      <c r="AA116" s="27" t="str">
        <f t="shared" si="7"/>
        <v>MÉDIA</v>
      </c>
      <c r="AB116" s="25" t="s">
        <v>204</v>
      </c>
    </row>
    <row r="117" spans="1:28" s="16" customFormat="1" ht="74.25" customHeight="1" x14ac:dyDescent="0.25">
      <c r="A117" s="25" t="s">
        <v>205</v>
      </c>
      <c r="B117" s="23" t="s">
        <v>17</v>
      </c>
      <c r="C117" s="24">
        <f>VLOOKUP(B117,'Níveis de Complexidade'!$B$8:$C$35,2,FALSE)</f>
        <v>1</v>
      </c>
      <c r="D117" s="23" t="s">
        <v>19</v>
      </c>
      <c r="E117" s="24">
        <f>VLOOKUP(D117,'Níveis de Complexidade'!$B$8:$C$35,2,FALSE)</f>
        <v>1</v>
      </c>
      <c r="F117" s="23" t="s">
        <v>21</v>
      </c>
      <c r="G117" s="24">
        <f>VLOOKUP(F117,'Níveis de Complexidade'!$B$8:$C$35,2,FALSE)</f>
        <v>1</v>
      </c>
      <c r="H117" s="23" t="s">
        <v>24</v>
      </c>
      <c r="I117" s="24">
        <f>VLOOKUP(H117,'Níveis de Complexidade'!$B$8:$C$35,2,FALSE)</f>
        <v>1</v>
      </c>
      <c r="J117" s="23" t="s">
        <v>25</v>
      </c>
      <c r="K117" s="24">
        <f>VLOOKUP(J117,'Níveis de Complexidade'!$B$8:$C$35,2,FALSE)</f>
        <v>1</v>
      </c>
      <c r="L117" s="23" t="s">
        <v>28</v>
      </c>
      <c r="M117" s="24">
        <f>VLOOKUP(L117,'Níveis de Complexidade'!$B$8:$C$35,2,FALSE)</f>
        <v>3</v>
      </c>
      <c r="N117" s="23" t="s">
        <v>30</v>
      </c>
      <c r="O117" s="24">
        <f>VLOOKUP(N117,'Níveis de Complexidade'!$B$8:$C$35,2,FALSE)</f>
        <v>2</v>
      </c>
      <c r="P117" s="23" t="s">
        <v>32</v>
      </c>
      <c r="Q117" s="24">
        <f>VLOOKUP(P117,'Níveis de Complexidade'!$B$8:$C$35,2,FALSE)</f>
        <v>2</v>
      </c>
      <c r="R117" s="23" t="s">
        <v>35</v>
      </c>
      <c r="S117" s="24">
        <f>VLOOKUP(R117,'Níveis de Complexidade'!$B$8:$C$35,2,FALSE)</f>
        <v>2</v>
      </c>
      <c r="T117" s="23" t="s">
        <v>36</v>
      </c>
      <c r="U117" s="24">
        <f>VLOOKUP(T117,'Níveis de Complexidade'!$B$8:$C$35,2,FALSE)</f>
        <v>2</v>
      </c>
      <c r="V117" s="23" t="s">
        <v>37</v>
      </c>
      <c r="W117" s="24">
        <f>VLOOKUP(V117,'Níveis de Complexidade'!$B$8:$C$35,2,FALSE)</f>
        <v>2</v>
      </c>
      <c r="X117" s="23" t="s">
        <v>40</v>
      </c>
      <c r="Y117" s="24">
        <f>VLOOKUP(X117,'Níveis de Complexidade'!$B$8:$C$35,2,FALSE)</f>
        <v>3</v>
      </c>
      <c r="Z117" s="26">
        <f t="shared" si="6"/>
        <v>21</v>
      </c>
      <c r="AA117" s="27" t="str">
        <f t="shared" si="7"/>
        <v>MÉDIA</v>
      </c>
      <c r="AB117" s="25" t="s">
        <v>205</v>
      </c>
    </row>
    <row r="118" spans="1:28" s="16" customFormat="1" ht="74.25" customHeight="1" x14ac:dyDescent="0.25">
      <c r="A118" s="25" t="s">
        <v>206</v>
      </c>
      <c r="B118" s="23" t="s">
        <v>17</v>
      </c>
      <c r="C118" s="24">
        <f>VLOOKUP(B118,'Níveis de Complexidade'!$B$8:$C$35,2,FALSE)</f>
        <v>1</v>
      </c>
      <c r="D118" s="23" t="s">
        <v>19</v>
      </c>
      <c r="E118" s="24">
        <f>VLOOKUP(D118,'Níveis de Complexidade'!$B$8:$C$35,2,FALSE)</f>
        <v>1</v>
      </c>
      <c r="F118" s="23" t="s">
        <v>21</v>
      </c>
      <c r="G118" s="24">
        <f>VLOOKUP(F118,'Níveis de Complexidade'!$B$8:$C$35,2,FALSE)</f>
        <v>1</v>
      </c>
      <c r="H118" s="23" t="s">
        <v>22</v>
      </c>
      <c r="I118" s="24">
        <f>VLOOKUP(H118,'Níveis de Complexidade'!$B$8:$C$35,2,FALSE)</f>
        <v>4</v>
      </c>
      <c r="J118" s="23" t="s">
        <v>27</v>
      </c>
      <c r="K118" s="24">
        <f>VLOOKUP(J118,'Níveis de Complexidade'!$B$8:$C$35,2,FALSE)</f>
        <v>3</v>
      </c>
      <c r="L118" s="23" t="s">
        <v>28</v>
      </c>
      <c r="M118" s="24">
        <f>VLOOKUP(L118,'Níveis de Complexidade'!$B$8:$C$35,2,FALSE)</f>
        <v>3</v>
      </c>
      <c r="N118" s="23" t="s">
        <v>30</v>
      </c>
      <c r="O118" s="24">
        <f>VLOOKUP(N118,'Níveis de Complexidade'!$B$8:$C$35,2,FALSE)</f>
        <v>2</v>
      </c>
      <c r="P118" s="23" t="s">
        <v>32</v>
      </c>
      <c r="Q118" s="24">
        <f>VLOOKUP(P118,'Níveis de Complexidade'!$B$8:$C$35,2,FALSE)</f>
        <v>2</v>
      </c>
      <c r="R118" s="23" t="s">
        <v>35</v>
      </c>
      <c r="S118" s="24">
        <f>VLOOKUP(R118,'Níveis de Complexidade'!$B$8:$C$35,2,FALSE)</f>
        <v>2</v>
      </c>
      <c r="T118" s="23" t="s">
        <v>36</v>
      </c>
      <c r="U118" s="24">
        <f>VLOOKUP(T118,'Níveis de Complexidade'!$B$8:$C$35,2,FALSE)</f>
        <v>2</v>
      </c>
      <c r="V118" s="23" t="s">
        <v>37</v>
      </c>
      <c r="W118" s="24">
        <f>VLOOKUP(V118,'Níveis de Complexidade'!$B$8:$C$35,2,FALSE)</f>
        <v>2</v>
      </c>
      <c r="X118" s="23" t="s">
        <v>40</v>
      </c>
      <c r="Y118" s="24">
        <f>VLOOKUP(X118,'Níveis de Complexidade'!$B$8:$C$35,2,FALSE)</f>
        <v>3</v>
      </c>
      <c r="Z118" s="26">
        <f t="shared" si="6"/>
        <v>26</v>
      </c>
      <c r="AA118" s="27" t="str">
        <f t="shared" si="7"/>
        <v>MÉDIA</v>
      </c>
      <c r="AB118" s="25" t="s">
        <v>206</v>
      </c>
    </row>
    <row r="119" spans="1:28" s="16" customFormat="1" ht="74.25" customHeight="1" x14ac:dyDescent="0.25">
      <c r="A119" s="25" t="s">
        <v>207</v>
      </c>
      <c r="B119" s="23" t="s">
        <v>17</v>
      </c>
      <c r="C119" s="24">
        <f>VLOOKUP(B119,'Níveis de Complexidade'!$B$8:$C$35,2,FALSE)</f>
        <v>1</v>
      </c>
      <c r="D119" s="23" t="s">
        <v>19</v>
      </c>
      <c r="E119" s="24">
        <f>VLOOKUP(D119,'Níveis de Complexidade'!$B$8:$C$35,2,FALSE)</f>
        <v>1</v>
      </c>
      <c r="F119" s="23" t="s">
        <v>21</v>
      </c>
      <c r="G119" s="24">
        <f>VLOOKUP(F119,'Níveis de Complexidade'!$B$8:$C$35,2,FALSE)</f>
        <v>1</v>
      </c>
      <c r="H119" s="23" t="s">
        <v>24</v>
      </c>
      <c r="I119" s="24">
        <f>VLOOKUP(H119,'Níveis de Complexidade'!$B$8:$C$35,2,FALSE)</f>
        <v>1</v>
      </c>
      <c r="J119" s="23" t="s">
        <v>25</v>
      </c>
      <c r="K119" s="24">
        <f>VLOOKUP(J119,'Níveis de Complexidade'!$B$8:$C$35,2,FALSE)</f>
        <v>1</v>
      </c>
      <c r="L119" s="23" t="s">
        <v>29</v>
      </c>
      <c r="M119" s="24">
        <f>VLOOKUP(L119,'Níveis de Complexidade'!$B$8:$C$35,2,FALSE)</f>
        <v>1</v>
      </c>
      <c r="N119" s="23" t="s">
        <v>30</v>
      </c>
      <c r="O119" s="24">
        <f>VLOOKUP(N119,'Níveis de Complexidade'!$B$8:$C$35,2,FALSE)</f>
        <v>2</v>
      </c>
      <c r="P119" s="23" t="s">
        <v>32</v>
      </c>
      <c r="Q119" s="24">
        <f>VLOOKUP(P119,'Níveis de Complexidade'!$B$8:$C$35,2,FALSE)</f>
        <v>2</v>
      </c>
      <c r="R119" s="23" t="s">
        <v>35</v>
      </c>
      <c r="S119" s="24">
        <f>VLOOKUP(R119,'Níveis de Complexidade'!$B$8:$C$35,2,FALSE)</f>
        <v>2</v>
      </c>
      <c r="T119" s="23" t="s">
        <v>36</v>
      </c>
      <c r="U119" s="24">
        <f>VLOOKUP(T119,'Níveis de Complexidade'!$B$8:$C$35,2,FALSE)</f>
        <v>2</v>
      </c>
      <c r="V119" s="23" t="s">
        <v>37</v>
      </c>
      <c r="W119" s="24">
        <f>VLOOKUP(V119,'Níveis de Complexidade'!$B$8:$C$35,2,FALSE)</f>
        <v>2</v>
      </c>
      <c r="X119" s="23" t="s">
        <v>40</v>
      </c>
      <c r="Y119" s="24">
        <f>VLOOKUP(X119,'Níveis de Complexidade'!$B$8:$C$35,2,FALSE)</f>
        <v>3</v>
      </c>
      <c r="Z119" s="26">
        <f t="shared" si="6"/>
        <v>19</v>
      </c>
      <c r="AA119" s="27" t="str">
        <f t="shared" si="7"/>
        <v>BAIXA</v>
      </c>
      <c r="AB119" s="25" t="s">
        <v>207</v>
      </c>
    </row>
    <row r="120" spans="1:28" s="16" customFormat="1" ht="74.25" customHeight="1" x14ac:dyDescent="0.25">
      <c r="A120" s="25" t="s">
        <v>208</v>
      </c>
      <c r="B120" s="23" t="s">
        <v>17</v>
      </c>
      <c r="C120" s="24">
        <f>VLOOKUP(B120,'Níveis de Complexidade'!$B$8:$C$35,2,FALSE)</f>
        <v>1</v>
      </c>
      <c r="D120" s="23" t="s">
        <v>19</v>
      </c>
      <c r="E120" s="24">
        <f>VLOOKUP(D120,'Níveis de Complexidade'!$B$8:$C$35,2,FALSE)</f>
        <v>1</v>
      </c>
      <c r="F120" s="23" t="s">
        <v>21</v>
      </c>
      <c r="G120" s="24">
        <f>VLOOKUP(F120,'Níveis de Complexidade'!$B$8:$C$35,2,FALSE)</f>
        <v>1</v>
      </c>
      <c r="H120" s="23" t="s">
        <v>22</v>
      </c>
      <c r="I120" s="24">
        <f>VLOOKUP(H120,'Níveis de Complexidade'!$B$8:$C$35,2,FALSE)</f>
        <v>4</v>
      </c>
      <c r="J120" s="23" t="s">
        <v>26</v>
      </c>
      <c r="K120" s="24">
        <f>VLOOKUP(J120,'Níveis de Complexidade'!$B$8:$C$35,2,FALSE)</f>
        <v>2</v>
      </c>
      <c r="L120" s="23" t="s">
        <v>28</v>
      </c>
      <c r="M120" s="24">
        <f>VLOOKUP(L120,'Níveis de Complexidade'!$B$8:$C$35,2,FALSE)</f>
        <v>3</v>
      </c>
      <c r="N120" s="23" t="s">
        <v>30</v>
      </c>
      <c r="O120" s="24">
        <f>VLOOKUP(N120,'Níveis de Complexidade'!$B$8:$C$35,2,FALSE)</f>
        <v>2</v>
      </c>
      <c r="P120" s="23" t="s">
        <v>32</v>
      </c>
      <c r="Q120" s="24">
        <f>VLOOKUP(P120,'Níveis de Complexidade'!$B$8:$C$35,2,FALSE)</f>
        <v>2</v>
      </c>
      <c r="R120" s="23" t="s">
        <v>35</v>
      </c>
      <c r="S120" s="24">
        <f>VLOOKUP(R120,'Níveis de Complexidade'!$B$8:$C$35,2,FALSE)</f>
        <v>2</v>
      </c>
      <c r="T120" s="23" t="s">
        <v>36</v>
      </c>
      <c r="U120" s="24">
        <f>VLOOKUP(T120,'Níveis de Complexidade'!$B$8:$C$35,2,FALSE)</f>
        <v>2</v>
      </c>
      <c r="V120" s="23" t="s">
        <v>37</v>
      </c>
      <c r="W120" s="24">
        <f>VLOOKUP(V120,'Níveis de Complexidade'!$B$8:$C$35,2,FALSE)</f>
        <v>2</v>
      </c>
      <c r="X120" s="23" t="s">
        <v>40</v>
      </c>
      <c r="Y120" s="24">
        <f>VLOOKUP(X120,'Níveis de Complexidade'!$B$8:$C$35,2,FALSE)</f>
        <v>3</v>
      </c>
      <c r="Z120" s="26">
        <f t="shared" si="6"/>
        <v>25</v>
      </c>
      <c r="AA120" s="27" t="str">
        <f t="shared" si="7"/>
        <v>MÉDIA</v>
      </c>
      <c r="AB120" s="25" t="s">
        <v>208</v>
      </c>
    </row>
    <row r="121" spans="1:28" s="16" customFormat="1" ht="74.25" customHeight="1" x14ac:dyDescent="0.25">
      <c r="A121" s="25" t="s">
        <v>209</v>
      </c>
      <c r="B121" s="23" t="s">
        <v>17</v>
      </c>
      <c r="C121" s="24">
        <f>VLOOKUP(B121,'Níveis de Complexidade'!$B$8:$C$35,2,FALSE)</f>
        <v>1</v>
      </c>
      <c r="D121" s="23" t="s">
        <v>19</v>
      </c>
      <c r="E121" s="24">
        <f>VLOOKUP(D121,'Níveis de Complexidade'!$B$8:$C$35,2,FALSE)</f>
        <v>1</v>
      </c>
      <c r="F121" s="23" t="s">
        <v>21</v>
      </c>
      <c r="G121" s="24">
        <f>VLOOKUP(F121,'Níveis de Complexidade'!$B$8:$C$35,2,FALSE)</f>
        <v>1</v>
      </c>
      <c r="H121" s="23" t="s">
        <v>24</v>
      </c>
      <c r="I121" s="24">
        <f>VLOOKUP(H121,'Níveis de Complexidade'!$B$8:$C$35,2,FALSE)</f>
        <v>1</v>
      </c>
      <c r="J121" s="23" t="s">
        <v>25</v>
      </c>
      <c r="K121" s="24">
        <f>VLOOKUP(J121,'Níveis de Complexidade'!$B$8:$C$35,2,FALSE)</f>
        <v>1</v>
      </c>
      <c r="L121" s="23" t="s">
        <v>28</v>
      </c>
      <c r="M121" s="24">
        <f>VLOOKUP(L121,'Níveis de Complexidade'!$B$8:$C$35,2,FALSE)</f>
        <v>3</v>
      </c>
      <c r="N121" s="23" t="s">
        <v>30</v>
      </c>
      <c r="O121" s="24">
        <f>VLOOKUP(N121,'Níveis de Complexidade'!$B$8:$C$35,2,FALSE)</f>
        <v>2</v>
      </c>
      <c r="P121" s="23" t="s">
        <v>32</v>
      </c>
      <c r="Q121" s="24">
        <f>VLOOKUP(P121,'Níveis de Complexidade'!$B$8:$C$35,2,FALSE)</f>
        <v>2</v>
      </c>
      <c r="R121" s="23" t="s">
        <v>35</v>
      </c>
      <c r="S121" s="24">
        <f>VLOOKUP(R121,'Níveis de Complexidade'!$B$8:$C$35,2,FALSE)</f>
        <v>2</v>
      </c>
      <c r="T121" s="23" t="s">
        <v>36</v>
      </c>
      <c r="U121" s="24">
        <f>VLOOKUP(T121,'Níveis de Complexidade'!$B$8:$C$35,2,FALSE)</f>
        <v>2</v>
      </c>
      <c r="V121" s="23" t="s">
        <v>37</v>
      </c>
      <c r="W121" s="24">
        <f>VLOOKUP(V121,'Níveis de Complexidade'!$B$8:$C$35,2,FALSE)</f>
        <v>2</v>
      </c>
      <c r="X121" s="23" t="s">
        <v>40</v>
      </c>
      <c r="Y121" s="24">
        <f>VLOOKUP(X121,'Níveis de Complexidade'!$B$8:$C$35,2,FALSE)</f>
        <v>3</v>
      </c>
      <c r="Z121" s="26">
        <f t="shared" si="6"/>
        <v>21</v>
      </c>
      <c r="AA121" s="27" t="str">
        <f t="shared" si="7"/>
        <v>MÉDIA</v>
      </c>
      <c r="AB121" s="25" t="s">
        <v>209</v>
      </c>
    </row>
    <row r="122" spans="1:28" s="16" customFormat="1" ht="74.25" customHeight="1" x14ac:dyDescent="0.25">
      <c r="A122" s="25" t="s">
        <v>210</v>
      </c>
      <c r="B122" s="23" t="s">
        <v>17</v>
      </c>
      <c r="C122" s="24">
        <f>VLOOKUP(B122,'Níveis de Complexidade'!$B$8:$C$35,2,FALSE)</f>
        <v>1</v>
      </c>
      <c r="D122" s="23" t="s">
        <v>19</v>
      </c>
      <c r="E122" s="24">
        <f>VLOOKUP(D122,'Níveis de Complexidade'!$B$8:$C$35,2,FALSE)</f>
        <v>1</v>
      </c>
      <c r="F122" s="23" t="s">
        <v>21</v>
      </c>
      <c r="G122" s="24">
        <f>VLOOKUP(F122,'Níveis de Complexidade'!$B$8:$C$35,2,FALSE)</f>
        <v>1</v>
      </c>
      <c r="H122" s="23" t="s">
        <v>24</v>
      </c>
      <c r="I122" s="24">
        <f>VLOOKUP(H122,'Níveis de Complexidade'!$B$8:$C$35,2,FALSE)</f>
        <v>1</v>
      </c>
      <c r="J122" s="23" t="s">
        <v>25</v>
      </c>
      <c r="K122" s="24">
        <f>VLOOKUP(J122,'Níveis de Complexidade'!$B$8:$C$35,2,FALSE)</f>
        <v>1</v>
      </c>
      <c r="L122" s="23" t="s">
        <v>28</v>
      </c>
      <c r="M122" s="24">
        <f>VLOOKUP(L122,'Níveis de Complexidade'!$B$8:$C$35,2,FALSE)</f>
        <v>3</v>
      </c>
      <c r="N122" s="23" t="s">
        <v>30</v>
      </c>
      <c r="O122" s="24">
        <f>VLOOKUP(N122,'Níveis de Complexidade'!$B$8:$C$35,2,FALSE)</f>
        <v>2</v>
      </c>
      <c r="P122" s="23" t="s">
        <v>32</v>
      </c>
      <c r="Q122" s="24">
        <f>VLOOKUP(P122,'Níveis de Complexidade'!$B$8:$C$35,2,FALSE)</f>
        <v>2</v>
      </c>
      <c r="R122" s="23" t="s">
        <v>35</v>
      </c>
      <c r="S122" s="24">
        <f>VLOOKUP(R122,'Níveis de Complexidade'!$B$8:$C$35,2,FALSE)</f>
        <v>2</v>
      </c>
      <c r="T122" s="23" t="s">
        <v>36</v>
      </c>
      <c r="U122" s="24">
        <f>VLOOKUP(T122,'Níveis de Complexidade'!$B$8:$C$35,2,FALSE)</f>
        <v>2</v>
      </c>
      <c r="V122" s="23" t="s">
        <v>37</v>
      </c>
      <c r="W122" s="24">
        <f>VLOOKUP(V122,'Níveis de Complexidade'!$B$8:$C$35,2,FALSE)</f>
        <v>2</v>
      </c>
      <c r="X122" s="23" t="s">
        <v>40</v>
      </c>
      <c r="Y122" s="24">
        <f>VLOOKUP(X122,'Níveis de Complexidade'!$B$8:$C$35,2,FALSE)</f>
        <v>3</v>
      </c>
      <c r="Z122" s="26">
        <f t="shared" si="6"/>
        <v>21</v>
      </c>
      <c r="AA122" s="27" t="str">
        <f t="shared" si="7"/>
        <v>MÉDIA</v>
      </c>
      <c r="AB122" s="25" t="s">
        <v>210</v>
      </c>
    </row>
    <row r="123" spans="1:28" s="16" customFormat="1" ht="74.25" customHeight="1" x14ac:dyDescent="0.25">
      <c r="A123" s="25" t="s">
        <v>211</v>
      </c>
      <c r="B123" s="23" t="s">
        <v>17</v>
      </c>
      <c r="C123" s="24">
        <f>VLOOKUP(B123,'Níveis de Complexidade'!$B$8:$C$35,2,FALSE)</f>
        <v>1</v>
      </c>
      <c r="D123" s="23" t="s">
        <v>19</v>
      </c>
      <c r="E123" s="24">
        <f>VLOOKUP(D123,'Níveis de Complexidade'!$B$8:$C$35,2,FALSE)</f>
        <v>1</v>
      </c>
      <c r="F123" s="23" t="s">
        <v>21</v>
      </c>
      <c r="G123" s="24">
        <f>VLOOKUP(F123,'Níveis de Complexidade'!$B$8:$C$35,2,FALSE)</f>
        <v>1</v>
      </c>
      <c r="H123" s="23" t="s">
        <v>24</v>
      </c>
      <c r="I123" s="24">
        <f>VLOOKUP(H123,'Níveis de Complexidade'!$B$8:$C$35,2,FALSE)</f>
        <v>1</v>
      </c>
      <c r="J123" s="23" t="s">
        <v>25</v>
      </c>
      <c r="K123" s="24">
        <f>VLOOKUP(J123,'Níveis de Complexidade'!$B$8:$C$35,2,FALSE)</f>
        <v>1</v>
      </c>
      <c r="L123" s="23" t="s">
        <v>28</v>
      </c>
      <c r="M123" s="24">
        <f>VLOOKUP(L123,'Níveis de Complexidade'!$B$8:$C$35,2,FALSE)</f>
        <v>3</v>
      </c>
      <c r="N123" s="23" t="s">
        <v>30</v>
      </c>
      <c r="O123" s="24">
        <f>VLOOKUP(N123,'Níveis de Complexidade'!$B$8:$C$35,2,FALSE)</f>
        <v>2</v>
      </c>
      <c r="P123" s="23" t="s">
        <v>32</v>
      </c>
      <c r="Q123" s="24">
        <f>VLOOKUP(P123,'Níveis de Complexidade'!$B$8:$C$35,2,FALSE)</f>
        <v>2</v>
      </c>
      <c r="R123" s="23" t="s">
        <v>35</v>
      </c>
      <c r="S123" s="24">
        <f>VLOOKUP(R123,'Níveis de Complexidade'!$B$8:$C$35,2,FALSE)</f>
        <v>2</v>
      </c>
      <c r="T123" s="23" t="s">
        <v>36</v>
      </c>
      <c r="U123" s="24">
        <f>VLOOKUP(T123,'Níveis de Complexidade'!$B$8:$C$35,2,FALSE)</f>
        <v>2</v>
      </c>
      <c r="V123" s="23" t="s">
        <v>37</v>
      </c>
      <c r="W123" s="24">
        <f>VLOOKUP(V123,'Níveis de Complexidade'!$B$8:$C$35,2,FALSE)</f>
        <v>2</v>
      </c>
      <c r="X123" s="23" t="s">
        <v>40</v>
      </c>
      <c r="Y123" s="24">
        <f>VLOOKUP(X123,'Níveis de Complexidade'!$B$8:$C$35,2,FALSE)</f>
        <v>3</v>
      </c>
      <c r="Z123" s="26">
        <f t="shared" si="6"/>
        <v>21</v>
      </c>
      <c r="AA123" s="27" t="str">
        <f t="shared" si="7"/>
        <v>MÉDIA</v>
      </c>
      <c r="AB123" s="25" t="s">
        <v>211</v>
      </c>
    </row>
    <row r="124" spans="1:28" s="16" customFormat="1" ht="74.25" customHeight="1" x14ac:dyDescent="0.25">
      <c r="A124" s="25" t="s">
        <v>212</v>
      </c>
      <c r="B124" s="23" t="s">
        <v>16</v>
      </c>
      <c r="C124" s="24">
        <f>VLOOKUP(B124,'Níveis de Complexidade'!$B$8:$C$35,2,FALSE)</f>
        <v>5</v>
      </c>
      <c r="D124" s="23" t="s">
        <v>19</v>
      </c>
      <c r="E124" s="24">
        <f>VLOOKUP(D124,'Níveis de Complexidade'!$B$8:$C$35,2,FALSE)</f>
        <v>1</v>
      </c>
      <c r="F124" s="23" t="s">
        <v>21</v>
      </c>
      <c r="G124" s="24">
        <f>VLOOKUP(F124,'Níveis de Complexidade'!$B$8:$C$35,2,FALSE)</f>
        <v>1</v>
      </c>
      <c r="H124" s="23" t="s">
        <v>22</v>
      </c>
      <c r="I124" s="24">
        <f>VLOOKUP(H124,'Níveis de Complexidade'!$B$8:$C$35,2,FALSE)</f>
        <v>4</v>
      </c>
      <c r="J124" s="23" t="s">
        <v>27</v>
      </c>
      <c r="K124" s="24">
        <f>VLOOKUP(J124,'Níveis de Complexidade'!$B$8:$C$35,2,FALSE)</f>
        <v>3</v>
      </c>
      <c r="L124" s="23" t="s">
        <v>28</v>
      </c>
      <c r="M124" s="24">
        <f>VLOOKUP(L124,'Níveis de Complexidade'!$B$8:$C$35,2,FALSE)</f>
        <v>3</v>
      </c>
      <c r="N124" s="23" t="s">
        <v>30</v>
      </c>
      <c r="O124" s="24">
        <f>VLOOKUP(N124,'Níveis de Complexidade'!$B$8:$C$35,2,FALSE)</f>
        <v>2</v>
      </c>
      <c r="P124" s="23" t="s">
        <v>32</v>
      </c>
      <c r="Q124" s="24">
        <f>VLOOKUP(P124,'Níveis de Complexidade'!$B$8:$C$35,2,FALSE)</f>
        <v>2</v>
      </c>
      <c r="R124" s="23" t="s">
        <v>35</v>
      </c>
      <c r="S124" s="24">
        <f>VLOOKUP(R124,'Níveis de Complexidade'!$B$8:$C$35,2,FALSE)</f>
        <v>2</v>
      </c>
      <c r="T124" s="23" t="s">
        <v>36</v>
      </c>
      <c r="U124" s="24">
        <f>VLOOKUP(T124,'Níveis de Complexidade'!$B$8:$C$35,2,FALSE)</f>
        <v>2</v>
      </c>
      <c r="V124" s="23" t="s">
        <v>37</v>
      </c>
      <c r="W124" s="24">
        <f>VLOOKUP(V124,'Níveis de Complexidade'!$B$8:$C$35,2,FALSE)</f>
        <v>2</v>
      </c>
      <c r="X124" s="23" t="s">
        <v>40</v>
      </c>
      <c r="Y124" s="24">
        <f>VLOOKUP(X124,'Níveis de Complexidade'!$B$8:$C$35,2,FALSE)</f>
        <v>3</v>
      </c>
      <c r="Z124" s="26">
        <f t="shared" si="6"/>
        <v>30</v>
      </c>
      <c r="AA124" s="27" t="str">
        <f t="shared" si="7"/>
        <v>ALTA</v>
      </c>
      <c r="AB124" s="25" t="s">
        <v>212</v>
      </c>
    </row>
    <row r="125" spans="1:28" s="16" customFormat="1" ht="74.25" customHeight="1" x14ac:dyDescent="0.25">
      <c r="A125" s="25" t="s">
        <v>213</v>
      </c>
      <c r="B125" s="23" t="s">
        <v>17</v>
      </c>
      <c r="C125" s="24">
        <f>VLOOKUP(B125,'Níveis de Complexidade'!$B$8:$C$35,2,FALSE)</f>
        <v>1</v>
      </c>
      <c r="D125" s="23" t="s">
        <v>19</v>
      </c>
      <c r="E125" s="24">
        <f>VLOOKUP(D125,'Níveis de Complexidade'!$B$8:$C$35,2,FALSE)</f>
        <v>1</v>
      </c>
      <c r="F125" s="23" t="s">
        <v>21</v>
      </c>
      <c r="G125" s="24">
        <f>VLOOKUP(F125,'Níveis de Complexidade'!$B$8:$C$35,2,FALSE)</f>
        <v>1</v>
      </c>
      <c r="H125" s="23" t="s">
        <v>24</v>
      </c>
      <c r="I125" s="24">
        <f>VLOOKUP(H125,'Níveis de Complexidade'!$B$8:$C$35,2,FALSE)</f>
        <v>1</v>
      </c>
      <c r="J125" s="23" t="s">
        <v>25</v>
      </c>
      <c r="K125" s="24">
        <f>VLOOKUP(J125,'Níveis de Complexidade'!$B$8:$C$35,2,FALSE)</f>
        <v>1</v>
      </c>
      <c r="L125" s="23" t="s">
        <v>28</v>
      </c>
      <c r="M125" s="24">
        <f>VLOOKUP(L125,'Níveis de Complexidade'!$B$8:$C$35,2,FALSE)</f>
        <v>3</v>
      </c>
      <c r="N125" s="23" t="s">
        <v>30</v>
      </c>
      <c r="O125" s="24">
        <f>VLOOKUP(N125,'Níveis de Complexidade'!$B$8:$C$35,2,FALSE)</f>
        <v>2</v>
      </c>
      <c r="P125" s="23" t="s">
        <v>32</v>
      </c>
      <c r="Q125" s="24">
        <f>VLOOKUP(P125,'Níveis de Complexidade'!$B$8:$C$35,2,FALSE)</f>
        <v>2</v>
      </c>
      <c r="R125" s="23" t="s">
        <v>35</v>
      </c>
      <c r="S125" s="24">
        <f>VLOOKUP(R125,'Níveis de Complexidade'!$B$8:$C$35,2,FALSE)</f>
        <v>2</v>
      </c>
      <c r="T125" s="23" t="s">
        <v>36</v>
      </c>
      <c r="U125" s="24">
        <f>VLOOKUP(T125,'Níveis de Complexidade'!$B$8:$C$35,2,FALSE)</f>
        <v>2</v>
      </c>
      <c r="V125" s="23" t="s">
        <v>37</v>
      </c>
      <c r="W125" s="24">
        <f>VLOOKUP(V125,'Níveis de Complexidade'!$B$8:$C$35,2,FALSE)</f>
        <v>2</v>
      </c>
      <c r="X125" s="23" t="s">
        <v>40</v>
      </c>
      <c r="Y125" s="24">
        <f>VLOOKUP(X125,'Níveis de Complexidade'!$B$8:$C$35,2,FALSE)</f>
        <v>3</v>
      </c>
      <c r="Z125" s="26">
        <f t="shared" si="6"/>
        <v>21</v>
      </c>
      <c r="AA125" s="27" t="str">
        <f t="shared" si="7"/>
        <v>MÉDIA</v>
      </c>
      <c r="AB125" s="25" t="s">
        <v>213</v>
      </c>
    </row>
    <row r="126" spans="1:28" s="16" customFormat="1" ht="74.25" customHeight="1" x14ac:dyDescent="0.25">
      <c r="A126" s="25" t="s">
        <v>214</v>
      </c>
      <c r="B126" s="23" t="s">
        <v>17</v>
      </c>
      <c r="C126" s="24">
        <f>VLOOKUP(B126,'Níveis de Complexidade'!$B$8:$C$35,2,FALSE)</f>
        <v>1</v>
      </c>
      <c r="D126" s="23" t="s">
        <v>19</v>
      </c>
      <c r="E126" s="24">
        <f>VLOOKUP(D126,'Níveis de Complexidade'!$B$8:$C$35,2,FALSE)</f>
        <v>1</v>
      </c>
      <c r="F126" s="23" t="s">
        <v>21</v>
      </c>
      <c r="G126" s="24">
        <f>VLOOKUP(F126,'Níveis de Complexidade'!$B$8:$C$35,2,FALSE)</f>
        <v>1</v>
      </c>
      <c r="H126" s="23" t="s">
        <v>24</v>
      </c>
      <c r="I126" s="24">
        <f>VLOOKUP(H126,'Níveis de Complexidade'!$B$8:$C$35,2,FALSE)</f>
        <v>1</v>
      </c>
      <c r="J126" s="23" t="s">
        <v>25</v>
      </c>
      <c r="K126" s="24">
        <f>VLOOKUP(J126,'Níveis de Complexidade'!$B$8:$C$35,2,FALSE)</f>
        <v>1</v>
      </c>
      <c r="L126" s="23" t="s">
        <v>28</v>
      </c>
      <c r="M126" s="24">
        <f>VLOOKUP(L126,'Níveis de Complexidade'!$B$8:$C$35,2,FALSE)</f>
        <v>3</v>
      </c>
      <c r="N126" s="23" t="s">
        <v>30</v>
      </c>
      <c r="O126" s="24">
        <f>VLOOKUP(N126,'Níveis de Complexidade'!$B$8:$C$35,2,FALSE)</f>
        <v>2</v>
      </c>
      <c r="P126" s="23" t="s">
        <v>32</v>
      </c>
      <c r="Q126" s="24">
        <f>VLOOKUP(P126,'Níveis de Complexidade'!$B$8:$C$35,2,FALSE)</f>
        <v>2</v>
      </c>
      <c r="R126" s="23" t="s">
        <v>35</v>
      </c>
      <c r="S126" s="24">
        <f>VLOOKUP(R126,'Níveis de Complexidade'!$B$8:$C$35,2,FALSE)</f>
        <v>2</v>
      </c>
      <c r="T126" s="23" t="s">
        <v>36</v>
      </c>
      <c r="U126" s="24">
        <f>VLOOKUP(T126,'Níveis de Complexidade'!$B$8:$C$35,2,FALSE)</f>
        <v>2</v>
      </c>
      <c r="V126" s="23" t="s">
        <v>37</v>
      </c>
      <c r="W126" s="24">
        <f>VLOOKUP(V126,'Níveis de Complexidade'!$B$8:$C$35,2,FALSE)</f>
        <v>2</v>
      </c>
      <c r="X126" s="23" t="s">
        <v>40</v>
      </c>
      <c r="Y126" s="24">
        <f>VLOOKUP(X126,'Níveis de Complexidade'!$B$8:$C$35,2,FALSE)</f>
        <v>3</v>
      </c>
      <c r="Z126" s="26">
        <f t="shared" si="6"/>
        <v>21</v>
      </c>
      <c r="AA126" s="27" t="str">
        <f t="shared" si="7"/>
        <v>MÉDIA</v>
      </c>
      <c r="AB126" s="25" t="s">
        <v>214</v>
      </c>
    </row>
    <row r="127" spans="1:28" s="16" customFormat="1" ht="74.25" customHeight="1" x14ac:dyDescent="0.25">
      <c r="A127" s="25" t="s">
        <v>215</v>
      </c>
      <c r="B127" s="23" t="s">
        <v>17</v>
      </c>
      <c r="C127" s="24">
        <f>VLOOKUP(B127,'Níveis de Complexidade'!$B$8:$C$35,2,FALSE)</f>
        <v>1</v>
      </c>
      <c r="D127" s="23" t="s">
        <v>19</v>
      </c>
      <c r="E127" s="24">
        <f>VLOOKUP(D127,'Níveis de Complexidade'!$B$8:$C$35,2,FALSE)</f>
        <v>1</v>
      </c>
      <c r="F127" s="23" t="s">
        <v>21</v>
      </c>
      <c r="G127" s="24">
        <f>VLOOKUP(F127,'Níveis de Complexidade'!$B$8:$C$35,2,FALSE)</f>
        <v>1</v>
      </c>
      <c r="H127" s="23" t="s">
        <v>24</v>
      </c>
      <c r="I127" s="24">
        <f>VLOOKUP(H127,'Níveis de Complexidade'!$B$8:$C$35,2,FALSE)</f>
        <v>1</v>
      </c>
      <c r="J127" s="23" t="s">
        <v>25</v>
      </c>
      <c r="K127" s="24">
        <f>VLOOKUP(J127,'Níveis de Complexidade'!$B$8:$C$35,2,FALSE)</f>
        <v>1</v>
      </c>
      <c r="L127" s="23" t="s">
        <v>28</v>
      </c>
      <c r="M127" s="24">
        <f>VLOOKUP(L127,'Níveis de Complexidade'!$B$8:$C$35,2,FALSE)</f>
        <v>3</v>
      </c>
      <c r="N127" s="23" t="s">
        <v>30</v>
      </c>
      <c r="O127" s="24">
        <f>VLOOKUP(N127,'Níveis de Complexidade'!$B$8:$C$35,2,FALSE)</f>
        <v>2</v>
      </c>
      <c r="P127" s="23" t="s">
        <v>32</v>
      </c>
      <c r="Q127" s="24">
        <f>VLOOKUP(P127,'Níveis de Complexidade'!$B$8:$C$35,2,FALSE)</f>
        <v>2</v>
      </c>
      <c r="R127" s="23" t="s">
        <v>35</v>
      </c>
      <c r="S127" s="24">
        <f>VLOOKUP(R127,'Níveis de Complexidade'!$B$8:$C$35,2,FALSE)</f>
        <v>2</v>
      </c>
      <c r="T127" s="23" t="s">
        <v>36</v>
      </c>
      <c r="U127" s="24">
        <f>VLOOKUP(T127,'Níveis de Complexidade'!$B$8:$C$35,2,FALSE)</f>
        <v>2</v>
      </c>
      <c r="V127" s="23" t="s">
        <v>37</v>
      </c>
      <c r="W127" s="24">
        <f>VLOOKUP(V127,'Níveis de Complexidade'!$B$8:$C$35,2,FALSE)</f>
        <v>2</v>
      </c>
      <c r="X127" s="23" t="s">
        <v>40</v>
      </c>
      <c r="Y127" s="24">
        <f>VLOOKUP(X127,'Níveis de Complexidade'!$B$8:$C$35,2,FALSE)</f>
        <v>3</v>
      </c>
      <c r="Z127" s="26">
        <f t="shared" si="6"/>
        <v>21</v>
      </c>
      <c r="AA127" s="27" t="str">
        <f t="shared" si="7"/>
        <v>MÉDIA</v>
      </c>
      <c r="AB127" s="25" t="s">
        <v>215</v>
      </c>
    </row>
    <row r="128" spans="1:28" s="16" customFormat="1" ht="74.25" customHeight="1" x14ac:dyDescent="0.25">
      <c r="A128" s="25" t="s">
        <v>216</v>
      </c>
      <c r="B128" s="23" t="s">
        <v>17</v>
      </c>
      <c r="C128" s="24">
        <f>VLOOKUP(B128,'Níveis de Complexidade'!$B$8:$C$35,2,FALSE)</f>
        <v>1</v>
      </c>
      <c r="D128" s="23" t="s">
        <v>19</v>
      </c>
      <c r="E128" s="24">
        <f>VLOOKUP(D128,'Níveis de Complexidade'!$B$8:$C$35,2,FALSE)</f>
        <v>1</v>
      </c>
      <c r="F128" s="23" t="s">
        <v>21</v>
      </c>
      <c r="G128" s="24">
        <f>VLOOKUP(F128,'Níveis de Complexidade'!$B$8:$C$35,2,FALSE)</f>
        <v>1</v>
      </c>
      <c r="H128" s="23" t="s">
        <v>24</v>
      </c>
      <c r="I128" s="24">
        <f>VLOOKUP(H128,'Níveis de Complexidade'!$B$8:$C$35,2,FALSE)</f>
        <v>1</v>
      </c>
      <c r="J128" s="23" t="s">
        <v>25</v>
      </c>
      <c r="K128" s="24">
        <f>VLOOKUP(J128,'Níveis de Complexidade'!$B$8:$C$35,2,FALSE)</f>
        <v>1</v>
      </c>
      <c r="L128" s="23" t="s">
        <v>28</v>
      </c>
      <c r="M128" s="24">
        <f>VLOOKUP(L128,'Níveis de Complexidade'!$B$8:$C$35,2,FALSE)</f>
        <v>3</v>
      </c>
      <c r="N128" s="23" t="s">
        <v>30</v>
      </c>
      <c r="O128" s="24">
        <f>VLOOKUP(N128,'Níveis de Complexidade'!$B$8:$C$35,2,FALSE)</f>
        <v>2</v>
      </c>
      <c r="P128" s="23" t="s">
        <v>32</v>
      </c>
      <c r="Q128" s="24">
        <f>VLOOKUP(P128,'Níveis de Complexidade'!$B$8:$C$35,2,FALSE)</f>
        <v>2</v>
      </c>
      <c r="R128" s="23" t="s">
        <v>35</v>
      </c>
      <c r="S128" s="24">
        <f>VLOOKUP(R128,'Níveis de Complexidade'!$B$8:$C$35,2,FALSE)</f>
        <v>2</v>
      </c>
      <c r="T128" s="23" t="s">
        <v>36</v>
      </c>
      <c r="U128" s="24">
        <f>VLOOKUP(T128,'Níveis de Complexidade'!$B$8:$C$35,2,FALSE)</f>
        <v>2</v>
      </c>
      <c r="V128" s="23" t="s">
        <v>37</v>
      </c>
      <c r="W128" s="24">
        <f>VLOOKUP(V128,'Níveis de Complexidade'!$B$8:$C$35,2,FALSE)</f>
        <v>2</v>
      </c>
      <c r="X128" s="23" t="s">
        <v>40</v>
      </c>
      <c r="Y128" s="24">
        <f>VLOOKUP(X128,'Níveis de Complexidade'!$B$8:$C$35,2,FALSE)</f>
        <v>3</v>
      </c>
      <c r="Z128" s="26">
        <f t="shared" si="6"/>
        <v>21</v>
      </c>
      <c r="AA128" s="27" t="str">
        <f t="shared" si="7"/>
        <v>MÉDIA</v>
      </c>
      <c r="AB128" s="25" t="s">
        <v>216</v>
      </c>
    </row>
    <row r="129" spans="1:28" s="16" customFormat="1" ht="74.25" customHeight="1" x14ac:dyDescent="0.25">
      <c r="A129" s="25" t="s">
        <v>217</v>
      </c>
      <c r="B129" s="23" t="s">
        <v>17</v>
      </c>
      <c r="C129" s="24">
        <f>VLOOKUP(B129,'Níveis de Complexidade'!$B$8:$C$35,2,FALSE)</f>
        <v>1</v>
      </c>
      <c r="D129" s="23" t="s">
        <v>19</v>
      </c>
      <c r="E129" s="24">
        <f>VLOOKUP(D129,'Níveis de Complexidade'!$B$8:$C$35,2,FALSE)</f>
        <v>1</v>
      </c>
      <c r="F129" s="23" t="s">
        <v>21</v>
      </c>
      <c r="G129" s="24">
        <f>VLOOKUP(F129,'Níveis de Complexidade'!$B$8:$C$35,2,FALSE)</f>
        <v>1</v>
      </c>
      <c r="H129" s="23" t="s">
        <v>24</v>
      </c>
      <c r="I129" s="24">
        <f>VLOOKUP(H129,'Níveis de Complexidade'!$B$8:$C$35,2,FALSE)</f>
        <v>1</v>
      </c>
      <c r="J129" s="23" t="s">
        <v>25</v>
      </c>
      <c r="K129" s="24">
        <f>VLOOKUP(J129,'Níveis de Complexidade'!$B$8:$C$35,2,FALSE)</f>
        <v>1</v>
      </c>
      <c r="L129" s="23" t="s">
        <v>29</v>
      </c>
      <c r="M129" s="24">
        <f>VLOOKUP(L129,'Níveis de Complexidade'!$B$8:$C$35,2,FALSE)</f>
        <v>1</v>
      </c>
      <c r="N129" s="23" t="s">
        <v>30</v>
      </c>
      <c r="O129" s="24">
        <f>VLOOKUP(N129,'Níveis de Complexidade'!$B$8:$C$35,2,FALSE)</f>
        <v>2</v>
      </c>
      <c r="P129" s="23" t="s">
        <v>32</v>
      </c>
      <c r="Q129" s="24">
        <f>VLOOKUP(P129,'Níveis de Complexidade'!$B$8:$C$35,2,FALSE)</f>
        <v>2</v>
      </c>
      <c r="R129" s="23" t="s">
        <v>35</v>
      </c>
      <c r="S129" s="24">
        <f>VLOOKUP(R129,'Níveis de Complexidade'!$B$8:$C$35,2,FALSE)</f>
        <v>2</v>
      </c>
      <c r="T129" s="23" t="s">
        <v>36</v>
      </c>
      <c r="U129" s="24">
        <f>VLOOKUP(T129,'Níveis de Complexidade'!$B$8:$C$35,2,FALSE)</f>
        <v>2</v>
      </c>
      <c r="V129" s="23" t="s">
        <v>37</v>
      </c>
      <c r="W129" s="24">
        <f>VLOOKUP(V129,'Níveis de Complexidade'!$B$8:$C$35,2,FALSE)</f>
        <v>2</v>
      </c>
      <c r="X129" s="23" t="s">
        <v>40</v>
      </c>
      <c r="Y129" s="24">
        <f>VLOOKUP(X129,'Níveis de Complexidade'!$B$8:$C$35,2,FALSE)</f>
        <v>3</v>
      </c>
      <c r="Z129" s="26">
        <f t="shared" si="6"/>
        <v>19</v>
      </c>
      <c r="AA129" s="27" t="str">
        <f t="shared" si="7"/>
        <v>BAIXA</v>
      </c>
      <c r="AB129" s="25" t="s">
        <v>267</v>
      </c>
    </row>
    <row r="130" spans="1:28" s="16" customFormat="1" ht="74.25" customHeight="1" x14ac:dyDescent="0.25">
      <c r="A130" s="25" t="s">
        <v>144</v>
      </c>
      <c r="B130" s="23" t="s">
        <v>17</v>
      </c>
      <c r="C130" s="24">
        <f>VLOOKUP(B130,'Níveis de Complexidade'!$B$8:$C$35,2,FALSE)</f>
        <v>1</v>
      </c>
      <c r="D130" s="23" t="s">
        <v>19</v>
      </c>
      <c r="E130" s="24">
        <f>VLOOKUP(D130,'Níveis de Complexidade'!$B$8:$C$35,2,FALSE)</f>
        <v>1</v>
      </c>
      <c r="F130" s="23" t="s">
        <v>21</v>
      </c>
      <c r="G130" s="24">
        <f>VLOOKUP(F130,'Níveis de Complexidade'!$B$8:$C$35,2,FALSE)</f>
        <v>1</v>
      </c>
      <c r="H130" s="23" t="s">
        <v>24</v>
      </c>
      <c r="I130" s="24">
        <f>VLOOKUP(H130,'Níveis de Complexidade'!$B$8:$C$35,2,FALSE)</f>
        <v>1</v>
      </c>
      <c r="J130" s="23" t="s">
        <v>25</v>
      </c>
      <c r="K130" s="24">
        <f>VLOOKUP(J130,'Níveis de Complexidade'!$B$8:$C$35,2,FALSE)</f>
        <v>1</v>
      </c>
      <c r="L130" s="23" t="s">
        <v>29</v>
      </c>
      <c r="M130" s="24">
        <f>VLOOKUP(L130,'Níveis de Complexidade'!$B$8:$C$35,2,FALSE)</f>
        <v>1</v>
      </c>
      <c r="N130" s="23" t="s">
        <v>30</v>
      </c>
      <c r="O130" s="24">
        <f>VLOOKUP(N130,'Níveis de Complexidade'!$B$8:$C$35,2,FALSE)</f>
        <v>2</v>
      </c>
      <c r="P130" s="23" t="s">
        <v>32</v>
      </c>
      <c r="Q130" s="24">
        <f>VLOOKUP(P130,'Níveis de Complexidade'!$B$8:$C$35,2,FALSE)</f>
        <v>2</v>
      </c>
      <c r="R130" s="23" t="s">
        <v>35</v>
      </c>
      <c r="S130" s="24">
        <f>VLOOKUP(R130,'Níveis de Complexidade'!$B$8:$C$35,2,FALSE)</f>
        <v>2</v>
      </c>
      <c r="T130" s="23" t="s">
        <v>13</v>
      </c>
      <c r="U130" s="24">
        <f>VLOOKUP(T130,'Níveis de Complexidade'!$B$8:$C$35,2,FALSE)</f>
        <v>1</v>
      </c>
      <c r="V130" s="23" t="s">
        <v>37</v>
      </c>
      <c r="W130" s="24">
        <f>VLOOKUP(V130,'Níveis de Complexidade'!$B$8:$C$35,2,FALSE)</f>
        <v>2</v>
      </c>
      <c r="X130" s="23" t="s">
        <v>40</v>
      </c>
      <c r="Y130" s="24">
        <f>VLOOKUP(X130,'Níveis de Complexidade'!$B$8:$C$35,2,FALSE)</f>
        <v>3</v>
      </c>
      <c r="Z130" s="26">
        <f t="shared" si="6"/>
        <v>18</v>
      </c>
      <c r="AA130" s="27" t="str">
        <f t="shared" si="7"/>
        <v>BAIXA</v>
      </c>
      <c r="AB130" s="25" t="s">
        <v>144</v>
      </c>
    </row>
    <row r="131" spans="1:28" s="16" customFormat="1" ht="74.25" customHeight="1" x14ac:dyDescent="0.25">
      <c r="A131" s="25" t="s">
        <v>145</v>
      </c>
      <c r="B131" s="23" t="s">
        <v>16</v>
      </c>
      <c r="C131" s="24">
        <f>VLOOKUP(B131,'Níveis de Complexidade'!$B$8:$C$35,2,FALSE)</f>
        <v>5</v>
      </c>
      <c r="D131" s="23" t="s">
        <v>19</v>
      </c>
      <c r="E131" s="24">
        <f>VLOOKUP(D131,'Níveis de Complexidade'!$B$8:$C$35,2,FALSE)</f>
        <v>1</v>
      </c>
      <c r="F131" s="23" t="s">
        <v>21</v>
      </c>
      <c r="G131" s="24">
        <f>VLOOKUP(F131,'Níveis de Complexidade'!$B$8:$C$35,2,FALSE)</f>
        <v>1</v>
      </c>
      <c r="H131" s="23" t="s">
        <v>24</v>
      </c>
      <c r="I131" s="24">
        <f>VLOOKUP(H131,'Níveis de Complexidade'!$B$8:$C$35,2,FALSE)</f>
        <v>1</v>
      </c>
      <c r="J131" s="23" t="s">
        <v>25</v>
      </c>
      <c r="K131" s="24">
        <f>VLOOKUP(J131,'Níveis de Complexidade'!$B$8:$C$35,2,FALSE)</f>
        <v>1</v>
      </c>
      <c r="L131" s="23" t="s">
        <v>28</v>
      </c>
      <c r="M131" s="24">
        <f>VLOOKUP(L131,'Níveis de Complexidade'!$B$8:$C$35,2,FALSE)</f>
        <v>3</v>
      </c>
      <c r="N131" s="23" t="s">
        <v>30</v>
      </c>
      <c r="O131" s="24">
        <f>VLOOKUP(N131,'Níveis de Complexidade'!$B$8:$C$35,2,FALSE)</f>
        <v>2</v>
      </c>
      <c r="P131" s="23" t="s">
        <v>33</v>
      </c>
      <c r="Q131" s="24">
        <f>VLOOKUP(P131,'Níveis de Complexidade'!$B$8:$C$35,2,FALSE)</f>
        <v>1</v>
      </c>
      <c r="R131" s="23" t="s">
        <v>35</v>
      </c>
      <c r="S131" s="24">
        <f>VLOOKUP(R131,'Níveis de Complexidade'!$B$8:$C$35,2,FALSE)</f>
        <v>2</v>
      </c>
      <c r="T131" s="23" t="s">
        <v>13</v>
      </c>
      <c r="U131" s="24">
        <f>VLOOKUP(T131,'Níveis de Complexidade'!$B$8:$C$35,2,FALSE)</f>
        <v>1</v>
      </c>
      <c r="V131" s="23" t="s">
        <v>39</v>
      </c>
      <c r="W131" s="24">
        <f>VLOOKUP(V131,'Níveis de Complexidade'!$B$8:$C$35,2,FALSE)</f>
        <v>1</v>
      </c>
      <c r="X131" s="23" t="s">
        <v>40</v>
      </c>
      <c r="Y131" s="24">
        <f>VLOOKUP(X131,'Níveis de Complexidade'!$B$8:$C$35,2,FALSE)</f>
        <v>3</v>
      </c>
      <c r="Z131" s="26">
        <f t="shared" si="6"/>
        <v>22</v>
      </c>
      <c r="AA131" s="27" t="str">
        <f t="shared" si="7"/>
        <v>MÉDIA</v>
      </c>
      <c r="AB131" s="25" t="s">
        <v>145</v>
      </c>
    </row>
    <row r="132" spans="1:28" s="16" customFormat="1" ht="74.25" customHeight="1" x14ac:dyDescent="0.25">
      <c r="A132" s="25" t="s">
        <v>143</v>
      </c>
      <c r="B132" s="23" t="s">
        <v>16</v>
      </c>
      <c r="C132" s="24">
        <f>VLOOKUP(B132,'Níveis de Complexidade'!$B$8:$C$35,2,FALSE)</f>
        <v>5</v>
      </c>
      <c r="D132" s="23" t="s">
        <v>18</v>
      </c>
      <c r="E132" s="24">
        <f>VLOOKUP(D132,'Níveis de Complexidade'!$B$8:$C$35,2,FALSE)</f>
        <v>3</v>
      </c>
      <c r="F132" s="23" t="s">
        <v>20</v>
      </c>
      <c r="G132" s="24">
        <f>VLOOKUP(F132,'Níveis de Complexidade'!$B$8:$C$35,2,FALSE)</f>
        <v>3</v>
      </c>
      <c r="H132" s="23" t="s">
        <v>22</v>
      </c>
      <c r="I132" s="24">
        <f>VLOOKUP(H132,'Níveis de Complexidade'!$B$8:$C$35,2,FALSE)</f>
        <v>4</v>
      </c>
      <c r="J132" s="23" t="s">
        <v>27</v>
      </c>
      <c r="K132" s="24">
        <f>VLOOKUP(J132,'Níveis de Complexidade'!$B$8:$C$35,2,FALSE)</f>
        <v>3</v>
      </c>
      <c r="L132" s="23" t="s">
        <v>28</v>
      </c>
      <c r="M132" s="24">
        <f>VLOOKUP(L132,'Níveis de Complexidade'!$B$8:$C$35,2,FALSE)</f>
        <v>3</v>
      </c>
      <c r="N132" s="23" t="s">
        <v>30</v>
      </c>
      <c r="O132" s="24">
        <f>VLOOKUP(N132,'Níveis de Complexidade'!$B$8:$C$35,2,FALSE)</f>
        <v>2</v>
      </c>
      <c r="P132" s="23" t="s">
        <v>32</v>
      </c>
      <c r="Q132" s="24">
        <f>VLOOKUP(P132,'Níveis de Complexidade'!$B$8:$C$35,2,FALSE)</f>
        <v>2</v>
      </c>
      <c r="R132" s="23" t="s">
        <v>34</v>
      </c>
      <c r="S132" s="24">
        <f>VLOOKUP(R132,'Níveis de Complexidade'!$B$8:$C$35,2,FALSE)</f>
        <v>4</v>
      </c>
      <c r="T132" s="23" t="s">
        <v>36</v>
      </c>
      <c r="U132" s="24">
        <f>VLOOKUP(T132,'Níveis de Complexidade'!$B$8:$C$35,2,FALSE)</f>
        <v>2</v>
      </c>
      <c r="V132" s="23" t="s">
        <v>37</v>
      </c>
      <c r="W132" s="24">
        <f>VLOOKUP(V132,'Níveis de Complexidade'!$B$8:$C$35,2,FALSE)</f>
        <v>2</v>
      </c>
      <c r="X132" s="23" t="s">
        <v>40</v>
      </c>
      <c r="Y132" s="24">
        <f>VLOOKUP(X132,'Níveis de Complexidade'!$B$8:$C$35,2,FALSE)</f>
        <v>3</v>
      </c>
      <c r="Z132" s="26">
        <f t="shared" ref="Z132:Z163" si="8">SUM(B132:Y132)</f>
        <v>36</v>
      </c>
      <c r="AA132" s="27" t="str">
        <f t="shared" ref="AA132:AA163" si="9">IF(Z132&gt;28,"ALTA",(IF(Z132&lt;20,"BAIXA","MÉDIA")))</f>
        <v>ALTA</v>
      </c>
      <c r="AB132" s="25" t="s">
        <v>143</v>
      </c>
    </row>
    <row r="133" spans="1:28" s="16" customFormat="1" ht="74.25" customHeight="1" x14ac:dyDescent="0.25">
      <c r="A133" s="25" t="s">
        <v>142</v>
      </c>
      <c r="B133" s="23" t="s">
        <v>16</v>
      </c>
      <c r="C133" s="24">
        <f>VLOOKUP(B133,'Níveis de Complexidade'!$B$8:$C$35,2,FALSE)</f>
        <v>5</v>
      </c>
      <c r="D133" s="23" t="s">
        <v>18</v>
      </c>
      <c r="E133" s="24">
        <f>VLOOKUP(D133,'Níveis de Complexidade'!$B$8:$C$35,2,FALSE)</f>
        <v>3</v>
      </c>
      <c r="F133" s="23" t="s">
        <v>20</v>
      </c>
      <c r="G133" s="24">
        <f>VLOOKUP(F133,'Níveis de Complexidade'!$B$8:$C$35,2,FALSE)</f>
        <v>3</v>
      </c>
      <c r="H133" s="23" t="s">
        <v>22</v>
      </c>
      <c r="I133" s="24">
        <f>VLOOKUP(H133,'Níveis de Complexidade'!$B$8:$C$35,2,FALSE)</f>
        <v>4</v>
      </c>
      <c r="J133" s="23" t="s">
        <v>27</v>
      </c>
      <c r="K133" s="24">
        <f>VLOOKUP(J133,'Níveis de Complexidade'!$B$8:$C$35,2,FALSE)</f>
        <v>3</v>
      </c>
      <c r="L133" s="23" t="s">
        <v>28</v>
      </c>
      <c r="M133" s="24">
        <f>VLOOKUP(L133,'Níveis de Complexidade'!$B$8:$C$35,2,FALSE)</f>
        <v>3</v>
      </c>
      <c r="N133" s="23" t="s">
        <v>30</v>
      </c>
      <c r="O133" s="24">
        <f>VLOOKUP(N133,'Níveis de Complexidade'!$B$8:$C$35,2,FALSE)</f>
        <v>2</v>
      </c>
      <c r="P133" s="23" t="s">
        <v>32</v>
      </c>
      <c r="Q133" s="24">
        <f>VLOOKUP(P133,'Níveis de Complexidade'!$B$8:$C$35,2,FALSE)</f>
        <v>2</v>
      </c>
      <c r="R133" s="23" t="s">
        <v>35</v>
      </c>
      <c r="S133" s="24">
        <f>VLOOKUP(R133,'Níveis de Complexidade'!$B$8:$C$35,2,FALSE)</f>
        <v>2</v>
      </c>
      <c r="T133" s="23" t="s">
        <v>36</v>
      </c>
      <c r="U133" s="24">
        <f>VLOOKUP(T133,'Níveis de Complexidade'!$B$8:$C$35,2,FALSE)</f>
        <v>2</v>
      </c>
      <c r="V133" s="23" t="s">
        <v>37</v>
      </c>
      <c r="W133" s="24">
        <f>VLOOKUP(V133,'Níveis de Complexidade'!$B$8:$C$35,2,FALSE)</f>
        <v>2</v>
      </c>
      <c r="X133" s="23" t="s">
        <v>40</v>
      </c>
      <c r="Y133" s="24">
        <f>VLOOKUP(X133,'Níveis de Complexidade'!$B$8:$C$35,2,FALSE)</f>
        <v>3</v>
      </c>
      <c r="Z133" s="26">
        <f t="shared" si="8"/>
        <v>34</v>
      </c>
      <c r="AA133" s="27" t="str">
        <f t="shared" si="9"/>
        <v>ALTA</v>
      </c>
      <c r="AB133" s="25" t="s">
        <v>142</v>
      </c>
    </row>
    <row r="134" spans="1:28" s="16" customFormat="1" ht="74.25" customHeight="1" x14ac:dyDescent="0.25">
      <c r="A134" s="25" t="s">
        <v>149</v>
      </c>
      <c r="B134" s="23" t="s">
        <v>16</v>
      </c>
      <c r="C134" s="24">
        <f>VLOOKUP(B134,'Níveis de Complexidade'!$B$8:$C$35,2,FALSE)</f>
        <v>5</v>
      </c>
      <c r="D134" s="23" t="s">
        <v>18</v>
      </c>
      <c r="E134" s="24">
        <f>VLOOKUP(D134,'Níveis de Complexidade'!$B$8:$C$35,2,FALSE)</f>
        <v>3</v>
      </c>
      <c r="F134" s="23" t="s">
        <v>21</v>
      </c>
      <c r="G134" s="24">
        <f>VLOOKUP(F134,'Níveis de Complexidade'!$B$8:$C$35,2,FALSE)</f>
        <v>1</v>
      </c>
      <c r="H134" s="23" t="s">
        <v>22</v>
      </c>
      <c r="I134" s="24">
        <f>VLOOKUP(H134,'Níveis de Complexidade'!$B$8:$C$35,2,FALSE)</f>
        <v>4</v>
      </c>
      <c r="J134" s="23" t="s">
        <v>25</v>
      </c>
      <c r="K134" s="24">
        <f>VLOOKUP(J134,'Níveis de Complexidade'!$B$8:$C$35,2,FALSE)</f>
        <v>1</v>
      </c>
      <c r="L134" s="23" t="s">
        <v>28</v>
      </c>
      <c r="M134" s="24">
        <f>VLOOKUP(L134,'Níveis de Complexidade'!$B$8:$C$35,2,FALSE)</f>
        <v>3</v>
      </c>
      <c r="N134" s="23" t="s">
        <v>30</v>
      </c>
      <c r="O134" s="24">
        <f>VLOOKUP(N134,'Níveis de Complexidade'!$B$8:$C$35,2,FALSE)</f>
        <v>2</v>
      </c>
      <c r="P134" s="23" t="s">
        <v>32</v>
      </c>
      <c r="Q134" s="24">
        <f>VLOOKUP(P134,'Níveis de Complexidade'!$B$8:$C$35,2,FALSE)</f>
        <v>2</v>
      </c>
      <c r="R134" s="23" t="s">
        <v>34</v>
      </c>
      <c r="S134" s="24">
        <f>VLOOKUP(R134,'Níveis de Complexidade'!$B$8:$C$35,2,FALSE)</f>
        <v>4</v>
      </c>
      <c r="T134" s="23" t="s">
        <v>36</v>
      </c>
      <c r="U134" s="24">
        <f>VLOOKUP(T134,'Níveis de Complexidade'!$B$8:$C$35,2,FALSE)</f>
        <v>2</v>
      </c>
      <c r="V134" s="23" t="s">
        <v>37</v>
      </c>
      <c r="W134" s="24">
        <f>VLOOKUP(V134,'Níveis de Complexidade'!$B$8:$C$35,2,FALSE)</f>
        <v>2</v>
      </c>
      <c r="X134" s="23" t="s">
        <v>40</v>
      </c>
      <c r="Y134" s="24">
        <f>VLOOKUP(X134,'Níveis de Complexidade'!$B$8:$C$35,2,FALSE)</f>
        <v>3</v>
      </c>
      <c r="Z134" s="26">
        <f t="shared" si="8"/>
        <v>32</v>
      </c>
      <c r="AA134" s="27" t="str">
        <f t="shared" si="9"/>
        <v>ALTA</v>
      </c>
      <c r="AB134" s="25" t="s">
        <v>149</v>
      </c>
    </row>
    <row r="135" spans="1:28" s="16" customFormat="1" ht="74.25" customHeight="1" x14ac:dyDescent="0.25">
      <c r="A135" s="25" t="s">
        <v>148</v>
      </c>
      <c r="B135" s="23" t="s">
        <v>16</v>
      </c>
      <c r="C135" s="24">
        <f>VLOOKUP(B135,'Níveis de Complexidade'!$B$8:$C$35,2,FALSE)</f>
        <v>5</v>
      </c>
      <c r="D135" s="23" t="s">
        <v>19</v>
      </c>
      <c r="E135" s="24">
        <f>VLOOKUP(D135,'Níveis de Complexidade'!$B$8:$C$35,2,FALSE)</f>
        <v>1</v>
      </c>
      <c r="F135" s="23" t="s">
        <v>21</v>
      </c>
      <c r="G135" s="24">
        <f>VLOOKUP(F135,'Níveis de Complexidade'!$B$8:$C$35,2,FALSE)</f>
        <v>1</v>
      </c>
      <c r="H135" s="23" t="s">
        <v>24</v>
      </c>
      <c r="I135" s="24">
        <f>VLOOKUP(H135,'Níveis de Complexidade'!$B$8:$C$35,2,FALSE)</f>
        <v>1</v>
      </c>
      <c r="J135" s="23" t="s">
        <v>25</v>
      </c>
      <c r="K135" s="24">
        <f>VLOOKUP(J135,'Níveis de Complexidade'!$B$8:$C$35,2,FALSE)</f>
        <v>1</v>
      </c>
      <c r="L135" s="23" t="s">
        <v>28</v>
      </c>
      <c r="M135" s="24">
        <f>VLOOKUP(L135,'Níveis de Complexidade'!$B$8:$C$35,2,FALSE)</f>
        <v>3</v>
      </c>
      <c r="N135" s="23" t="s">
        <v>30</v>
      </c>
      <c r="O135" s="24">
        <f>VLOOKUP(N135,'Níveis de Complexidade'!$B$8:$C$35,2,FALSE)</f>
        <v>2</v>
      </c>
      <c r="P135" s="23" t="s">
        <v>32</v>
      </c>
      <c r="Q135" s="24">
        <f>VLOOKUP(P135,'Níveis de Complexidade'!$B$8:$C$35,2,FALSE)</f>
        <v>2</v>
      </c>
      <c r="R135" s="23" t="s">
        <v>34</v>
      </c>
      <c r="S135" s="24">
        <f>VLOOKUP(R135,'Níveis de Complexidade'!$B$8:$C$35,2,FALSE)</f>
        <v>4</v>
      </c>
      <c r="T135" s="23" t="s">
        <v>36</v>
      </c>
      <c r="U135" s="24">
        <f>VLOOKUP(T135,'Níveis de Complexidade'!$B$8:$C$35,2,FALSE)</f>
        <v>2</v>
      </c>
      <c r="V135" s="23" t="s">
        <v>39</v>
      </c>
      <c r="W135" s="24">
        <f>VLOOKUP(V135,'Níveis de Complexidade'!$B$8:$C$35,2,FALSE)</f>
        <v>1</v>
      </c>
      <c r="X135" s="23" t="s">
        <v>40</v>
      </c>
      <c r="Y135" s="24">
        <f>VLOOKUP(X135,'Níveis de Complexidade'!$B$8:$C$35,2,FALSE)</f>
        <v>3</v>
      </c>
      <c r="Z135" s="26">
        <f t="shared" si="8"/>
        <v>26</v>
      </c>
      <c r="AA135" s="27" t="str">
        <f t="shared" si="9"/>
        <v>MÉDIA</v>
      </c>
      <c r="AB135" s="25" t="s">
        <v>148</v>
      </c>
    </row>
    <row r="136" spans="1:28" s="16" customFormat="1" ht="74.25" customHeight="1" x14ac:dyDescent="0.25">
      <c r="A136" s="25" t="s">
        <v>245</v>
      </c>
      <c r="B136" s="23" t="s">
        <v>17</v>
      </c>
      <c r="C136" s="24">
        <f>VLOOKUP(B136,'Níveis de Complexidade'!$B$8:$C$35,2,FALSE)</f>
        <v>1</v>
      </c>
      <c r="D136" s="23" t="s">
        <v>19</v>
      </c>
      <c r="E136" s="24">
        <f>VLOOKUP(D136,'Níveis de Complexidade'!$B$8:$C$35,2,FALSE)</f>
        <v>1</v>
      </c>
      <c r="F136" s="23" t="s">
        <v>21</v>
      </c>
      <c r="G136" s="24">
        <f>VLOOKUP(F136,'Níveis de Complexidade'!$B$8:$C$35,2,FALSE)</f>
        <v>1</v>
      </c>
      <c r="H136" s="23" t="s">
        <v>22</v>
      </c>
      <c r="I136" s="24">
        <f>VLOOKUP(H136,'Níveis de Complexidade'!$B$8:$C$35,2,FALSE)</f>
        <v>4</v>
      </c>
      <c r="J136" s="23" t="s">
        <v>27</v>
      </c>
      <c r="K136" s="24">
        <f>VLOOKUP(J136,'Níveis de Complexidade'!$B$8:$C$35,2,FALSE)</f>
        <v>3</v>
      </c>
      <c r="L136" s="23" t="s">
        <v>28</v>
      </c>
      <c r="M136" s="24">
        <f>VLOOKUP(L136,'Níveis de Complexidade'!$B$8:$C$35,2,FALSE)</f>
        <v>3</v>
      </c>
      <c r="N136" s="23" t="s">
        <v>30</v>
      </c>
      <c r="O136" s="24">
        <f>VLOOKUP(N136,'Níveis de Complexidade'!$B$8:$C$35,2,FALSE)</f>
        <v>2</v>
      </c>
      <c r="P136" s="23" t="s">
        <v>32</v>
      </c>
      <c r="Q136" s="24">
        <f>VLOOKUP(P136,'Níveis de Complexidade'!$B$8:$C$35,2,FALSE)</f>
        <v>2</v>
      </c>
      <c r="R136" s="23" t="s">
        <v>34</v>
      </c>
      <c r="S136" s="24">
        <f>VLOOKUP(R136,'Níveis de Complexidade'!$B$8:$C$35,2,FALSE)</f>
        <v>4</v>
      </c>
      <c r="T136" s="23" t="s">
        <v>36</v>
      </c>
      <c r="U136" s="24">
        <f>VLOOKUP(T136,'Níveis de Complexidade'!$B$8:$C$35,2,FALSE)</f>
        <v>2</v>
      </c>
      <c r="V136" s="23" t="s">
        <v>37</v>
      </c>
      <c r="W136" s="24">
        <f>VLOOKUP(V136,'Níveis de Complexidade'!$B$8:$C$35,2,FALSE)</f>
        <v>2</v>
      </c>
      <c r="X136" s="23" t="s">
        <v>40</v>
      </c>
      <c r="Y136" s="24">
        <f>VLOOKUP(X136,'Níveis de Complexidade'!$B$8:$C$35,2,FALSE)</f>
        <v>3</v>
      </c>
      <c r="Z136" s="26">
        <f t="shared" si="8"/>
        <v>28</v>
      </c>
      <c r="AA136" s="27" t="str">
        <f t="shared" si="9"/>
        <v>MÉDIA</v>
      </c>
      <c r="AB136" s="25" t="s">
        <v>245</v>
      </c>
    </row>
    <row r="137" spans="1:28" s="16" customFormat="1" ht="74.25" customHeight="1" x14ac:dyDescent="0.25">
      <c r="A137" s="25" t="s">
        <v>140</v>
      </c>
      <c r="B137" s="23" t="s">
        <v>17</v>
      </c>
      <c r="C137" s="24">
        <f>VLOOKUP(B137,'Níveis de Complexidade'!$B$8:$C$35,2,FALSE)</f>
        <v>1</v>
      </c>
      <c r="D137" s="23" t="s">
        <v>19</v>
      </c>
      <c r="E137" s="24">
        <f>VLOOKUP(D137,'Níveis de Complexidade'!$B$8:$C$35,2,FALSE)</f>
        <v>1</v>
      </c>
      <c r="F137" s="23" t="s">
        <v>21</v>
      </c>
      <c r="G137" s="24">
        <f>VLOOKUP(F137,'Níveis de Complexidade'!$B$8:$C$35,2,FALSE)</f>
        <v>1</v>
      </c>
      <c r="H137" s="23" t="s">
        <v>22</v>
      </c>
      <c r="I137" s="24">
        <f>VLOOKUP(H137,'Níveis de Complexidade'!$B$8:$C$35,2,FALSE)</f>
        <v>4</v>
      </c>
      <c r="J137" s="23" t="s">
        <v>27</v>
      </c>
      <c r="K137" s="24">
        <f>VLOOKUP(J137,'Níveis de Complexidade'!$B$8:$C$35,2,FALSE)</f>
        <v>3</v>
      </c>
      <c r="L137" s="23" t="s">
        <v>28</v>
      </c>
      <c r="M137" s="24">
        <f>VLOOKUP(L137,'Níveis de Complexidade'!$B$8:$C$35,2,FALSE)</f>
        <v>3</v>
      </c>
      <c r="N137" s="23" t="s">
        <v>30</v>
      </c>
      <c r="O137" s="24">
        <f>VLOOKUP(N137,'Níveis de Complexidade'!$B$8:$C$35,2,FALSE)</f>
        <v>2</v>
      </c>
      <c r="P137" s="23" t="s">
        <v>32</v>
      </c>
      <c r="Q137" s="24">
        <f>VLOOKUP(P137,'Níveis de Complexidade'!$B$8:$C$35,2,FALSE)</f>
        <v>2</v>
      </c>
      <c r="R137" s="23" t="s">
        <v>34</v>
      </c>
      <c r="S137" s="24">
        <f>VLOOKUP(R137,'Níveis de Complexidade'!$B$8:$C$35,2,FALSE)</f>
        <v>4</v>
      </c>
      <c r="T137" s="23" t="s">
        <v>36</v>
      </c>
      <c r="U137" s="24">
        <f>VLOOKUP(T137,'Níveis de Complexidade'!$B$8:$C$35,2,FALSE)</f>
        <v>2</v>
      </c>
      <c r="V137" s="23" t="s">
        <v>37</v>
      </c>
      <c r="W137" s="24">
        <f>VLOOKUP(V137,'Níveis de Complexidade'!$B$8:$C$35,2,FALSE)</f>
        <v>2</v>
      </c>
      <c r="X137" s="23" t="s">
        <v>40</v>
      </c>
      <c r="Y137" s="24">
        <f>VLOOKUP(X137,'Níveis de Complexidade'!$B$8:$C$35,2,FALSE)</f>
        <v>3</v>
      </c>
      <c r="Z137" s="26">
        <f t="shared" si="8"/>
        <v>28</v>
      </c>
      <c r="AA137" s="27" t="str">
        <f t="shared" si="9"/>
        <v>MÉDIA</v>
      </c>
      <c r="AB137" s="25" t="s">
        <v>140</v>
      </c>
    </row>
    <row r="138" spans="1:28" s="16" customFormat="1" ht="74.25" customHeight="1" x14ac:dyDescent="0.25">
      <c r="A138" s="25" t="s">
        <v>141</v>
      </c>
      <c r="B138" s="23" t="s">
        <v>16</v>
      </c>
      <c r="C138" s="24">
        <f>VLOOKUP(B138,'Níveis de Complexidade'!$B$8:$C$35,2,FALSE)</f>
        <v>5</v>
      </c>
      <c r="D138" s="23" t="s">
        <v>18</v>
      </c>
      <c r="E138" s="24">
        <f>VLOOKUP(D138,'Níveis de Complexidade'!$B$8:$C$35,2,FALSE)</f>
        <v>3</v>
      </c>
      <c r="F138" s="23" t="s">
        <v>21</v>
      </c>
      <c r="G138" s="24">
        <f>VLOOKUP(F138,'Níveis de Complexidade'!$B$8:$C$35,2,FALSE)</f>
        <v>1</v>
      </c>
      <c r="H138" s="23" t="s">
        <v>22</v>
      </c>
      <c r="I138" s="24">
        <f>VLOOKUP(H138,'Níveis de Complexidade'!$B$8:$C$35,2,FALSE)</f>
        <v>4</v>
      </c>
      <c r="J138" s="23" t="s">
        <v>27</v>
      </c>
      <c r="K138" s="24">
        <f>VLOOKUP(J138,'Níveis de Complexidade'!$B$8:$C$35,2,FALSE)</f>
        <v>3</v>
      </c>
      <c r="L138" s="23" t="s">
        <v>28</v>
      </c>
      <c r="M138" s="24">
        <f>VLOOKUP(L138,'Níveis de Complexidade'!$B$8:$C$35,2,FALSE)</f>
        <v>3</v>
      </c>
      <c r="N138" s="23" t="s">
        <v>30</v>
      </c>
      <c r="O138" s="24">
        <f>VLOOKUP(N138,'Níveis de Complexidade'!$B$8:$C$35,2,FALSE)</f>
        <v>2</v>
      </c>
      <c r="P138" s="23" t="s">
        <v>32</v>
      </c>
      <c r="Q138" s="24">
        <f>VLOOKUP(P138,'Níveis de Complexidade'!$B$8:$C$35,2,FALSE)</f>
        <v>2</v>
      </c>
      <c r="R138" s="23" t="s">
        <v>34</v>
      </c>
      <c r="S138" s="24">
        <f>VLOOKUP(R138,'Níveis de Complexidade'!$B$8:$C$35,2,FALSE)</f>
        <v>4</v>
      </c>
      <c r="T138" s="23" t="s">
        <v>36</v>
      </c>
      <c r="U138" s="24">
        <f>VLOOKUP(T138,'Níveis de Complexidade'!$B$8:$C$35,2,FALSE)</f>
        <v>2</v>
      </c>
      <c r="V138" s="23" t="s">
        <v>37</v>
      </c>
      <c r="W138" s="24">
        <f>VLOOKUP(V138,'Níveis de Complexidade'!$B$8:$C$35,2,FALSE)</f>
        <v>2</v>
      </c>
      <c r="X138" s="23" t="s">
        <v>40</v>
      </c>
      <c r="Y138" s="24">
        <f>VLOOKUP(X138,'Níveis de Complexidade'!$B$8:$C$35,2,FALSE)</f>
        <v>3</v>
      </c>
      <c r="Z138" s="26">
        <f t="shared" si="8"/>
        <v>34</v>
      </c>
      <c r="AA138" s="27" t="str">
        <f t="shared" si="9"/>
        <v>ALTA</v>
      </c>
      <c r="AB138" s="25" t="s">
        <v>141</v>
      </c>
    </row>
    <row r="139" spans="1:28" s="16" customFormat="1" ht="74.25" customHeight="1" x14ac:dyDescent="0.25">
      <c r="A139" s="25" t="s">
        <v>147</v>
      </c>
      <c r="B139" s="23" t="s">
        <v>16</v>
      </c>
      <c r="C139" s="24">
        <f>VLOOKUP(B139,'Níveis de Complexidade'!$B$8:$C$35,2,FALSE)</f>
        <v>5</v>
      </c>
      <c r="D139" s="23" t="s">
        <v>18</v>
      </c>
      <c r="E139" s="24">
        <f>VLOOKUP(D139,'Níveis de Complexidade'!$B$8:$C$35,2,FALSE)</f>
        <v>3</v>
      </c>
      <c r="F139" s="23" t="s">
        <v>20</v>
      </c>
      <c r="G139" s="24">
        <f>VLOOKUP(F139,'Níveis de Complexidade'!$B$8:$C$35,2,FALSE)</f>
        <v>3</v>
      </c>
      <c r="H139" s="23" t="s">
        <v>22</v>
      </c>
      <c r="I139" s="24">
        <f>VLOOKUP(H139,'Níveis de Complexidade'!$B$8:$C$35,2,FALSE)</f>
        <v>4</v>
      </c>
      <c r="J139" s="23" t="s">
        <v>27</v>
      </c>
      <c r="K139" s="24">
        <f>VLOOKUP(J139,'Níveis de Complexidade'!$B$8:$C$35,2,FALSE)</f>
        <v>3</v>
      </c>
      <c r="L139" s="23" t="s">
        <v>28</v>
      </c>
      <c r="M139" s="24">
        <f>VLOOKUP(L139,'Níveis de Complexidade'!$B$8:$C$35,2,FALSE)</f>
        <v>3</v>
      </c>
      <c r="N139" s="23" t="s">
        <v>30</v>
      </c>
      <c r="O139" s="24">
        <f>VLOOKUP(N139,'Níveis de Complexidade'!$B$8:$C$35,2,FALSE)</f>
        <v>2</v>
      </c>
      <c r="P139" s="23" t="s">
        <v>33</v>
      </c>
      <c r="Q139" s="24">
        <f>VLOOKUP(P139,'Níveis de Complexidade'!$B$8:$C$35,2,FALSE)</f>
        <v>1</v>
      </c>
      <c r="R139" s="23" t="s">
        <v>35</v>
      </c>
      <c r="S139" s="24">
        <f>VLOOKUP(R139,'Níveis de Complexidade'!$B$8:$C$35,2,FALSE)</f>
        <v>2</v>
      </c>
      <c r="T139" s="23" t="s">
        <v>36</v>
      </c>
      <c r="U139" s="24">
        <f>VLOOKUP(T139,'Níveis de Complexidade'!$B$8:$C$35,2,FALSE)</f>
        <v>2</v>
      </c>
      <c r="V139" s="23" t="s">
        <v>39</v>
      </c>
      <c r="W139" s="24">
        <f>VLOOKUP(V139,'Níveis de Complexidade'!$B$8:$C$35,2,FALSE)</f>
        <v>1</v>
      </c>
      <c r="X139" s="23" t="s">
        <v>40</v>
      </c>
      <c r="Y139" s="24">
        <f>VLOOKUP(X139,'Níveis de Complexidade'!$B$8:$C$35,2,FALSE)</f>
        <v>3</v>
      </c>
      <c r="Z139" s="26">
        <f t="shared" si="8"/>
        <v>32</v>
      </c>
      <c r="AA139" s="27" t="str">
        <f t="shared" si="9"/>
        <v>ALTA</v>
      </c>
      <c r="AB139" s="25" t="s">
        <v>147</v>
      </c>
    </row>
    <row r="140" spans="1:28" s="16" customFormat="1" ht="74.25" customHeight="1" x14ac:dyDescent="0.25">
      <c r="A140" s="25" t="s">
        <v>146</v>
      </c>
      <c r="B140" s="23" t="s">
        <v>16</v>
      </c>
      <c r="C140" s="24">
        <f>VLOOKUP(B140,'Níveis de Complexidade'!$B$8:$C$35,2,FALSE)</f>
        <v>5</v>
      </c>
      <c r="D140" s="23" t="s">
        <v>19</v>
      </c>
      <c r="E140" s="24">
        <f>VLOOKUP(D140,'Níveis de Complexidade'!$B$8:$C$35,2,FALSE)</f>
        <v>1</v>
      </c>
      <c r="F140" s="23" t="s">
        <v>20</v>
      </c>
      <c r="G140" s="24">
        <f>VLOOKUP(F140,'Níveis de Complexidade'!$B$8:$C$35,2,FALSE)</f>
        <v>3</v>
      </c>
      <c r="H140" s="23" t="s">
        <v>22</v>
      </c>
      <c r="I140" s="24">
        <f>VLOOKUP(H140,'Níveis de Complexidade'!$B$8:$C$35,2,FALSE)</f>
        <v>4</v>
      </c>
      <c r="J140" s="23" t="s">
        <v>27</v>
      </c>
      <c r="K140" s="24">
        <f>VLOOKUP(J140,'Níveis de Complexidade'!$B$8:$C$35,2,FALSE)</f>
        <v>3</v>
      </c>
      <c r="L140" s="23" t="s">
        <v>28</v>
      </c>
      <c r="M140" s="24">
        <f>VLOOKUP(L140,'Níveis de Complexidade'!$B$8:$C$35,2,FALSE)</f>
        <v>3</v>
      </c>
      <c r="N140" s="23" t="s">
        <v>30</v>
      </c>
      <c r="O140" s="24">
        <f>VLOOKUP(N140,'Níveis de Complexidade'!$B$8:$C$35,2,FALSE)</f>
        <v>2</v>
      </c>
      <c r="P140" s="23" t="s">
        <v>33</v>
      </c>
      <c r="Q140" s="24">
        <f>VLOOKUP(P140,'Níveis de Complexidade'!$B$8:$C$35,2,FALSE)</f>
        <v>1</v>
      </c>
      <c r="R140" s="23" t="s">
        <v>35</v>
      </c>
      <c r="S140" s="24">
        <f>VLOOKUP(R140,'Níveis de Complexidade'!$B$8:$C$35,2,FALSE)</f>
        <v>2</v>
      </c>
      <c r="T140" s="23" t="s">
        <v>13</v>
      </c>
      <c r="U140" s="24">
        <f>VLOOKUP(T140,'Níveis de Complexidade'!$B$8:$C$35,2,FALSE)</f>
        <v>1</v>
      </c>
      <c r="V140" s="23" t="s">
        <v>39</v>
      </c>
      <c r="W140" s="24">
        <f>VLOOKUP(V140,'Níveis de Complexidade'!$B$8:$C$35,2,FALSE)</f>
        <v>1</v>
      </c>
      <c r="X140" s="23" t="s">
        <v>40</v>
      </c>
      <c r="Y140" s="24">
        <f>VLOOKUP(X140,'Níveis de Complexidade'!$B$8:$C$35,2,FALSE)</f>
        <v>3</v>
      </c>
      <c r="Z140" s="26">
        <f t="shared" si="8"/>
        <v>29</v>
      </c>
      <c r="AA140" s="27" t="str">
        <f t="shared" si="9"/>
        <v>ALTA</v>
      </c>
      <c r="AB140" s="25" t="s">
        <v>146</v>
      </c>
    </row>
    <row r="141" spans="1:28" s="16" customFormat="1" ht="74.25" customHeight="1" x14ac:dyDescent="0.25">
      <c r="A141" s="25" t="s">
        <v>229</v>
      </c>
      <c r="B141" s="23" t="s">
        <v>17</v>
      </c>
      <c r="C141" s="24">
        <f>VLOOKUP(B141,'Níveis de Complexidade'!$B$8:$C$35,2,FALSE)</f>
        <v>1</v>
      </c>
      <c r="D141" s="23" t="s">
        <v>19</v>
      </c>
      <c r="E141" s="24">
        <f>VLOOKUP(D141,'Níveis de Complexidade'!$B$8:$C$35,2,FALSE)</f>
        <v>1</v>
      </c>
      <c r="F141" s="23" t="s">
        <v>20</v>
      </c>
      <c r="G141" s="24">
        <f>VLOOKUP(F141,'Níveis de Complexidade'!$B$8:$C$35,2,FALSE)</f>
        <v>3</v>
      </c>
      <c r="H141" s="23" t="s">
        <v>22</v>
      </c>
      <c r="I141" s="24">
        <f>VLOOKUP(H141,'Níveis de Complexidade'!$B$8:$C$35,2,FALSE)</f>
        <v>4</v>
      </c>
      <c r="J141" s="23" t="s">
        <v>27</v>
      </c>
      <c r="K141" s="24">
        <f>VLOOKUP(J141,'Níveis de Complexidade'!$B$8:$C$35,2,FALSE)</f>
        <v>3</v>
      </c>
      <c r="L141" s="23" t="s">
        <v>28</v>
      </c>
      <c r="M141" s="24">
        <f>VLOOKUP(L141,'Níveis de Complexidade'!$B$8:$C$35,2,FALSE)</f>
        <v>3</v>
      </c>
      <c r="N141" s="23" t="s">
        <v>30</v>
      </c>
      <c r="O141" s="24">
        <f>VLOOKUP(N141,'Níveis de Complexidade'!$B$8:$C$35,2,FALSE)</f>
        <v>2</v>
      </c>
      <c r="P141" s="23" t="s">
        <v>33</v>
      </c>
      <c r="Q141" s="24">
        <f>VLOOKUP(P141,'Níveis de Complexidade'!$B$8:$C$35,2,FALSE)</f>
        <v>1</v>
      </c>
      <c r="R141" s="23" t="s">
        <v>35</v>
      </c>
      <c r="S141" s="24">
        <f>VLOOKUP(R141,'Níveis de Complexidade'!$B$8:$C$35,2,FALSE)</f>
        <v>2</v>
      </c>
      <c r="T141" s="23" t="s">
        <v>13</v>
      </c>
      <c r="U141" s="24">
        <f>VLOOKUP(T141,'Níveis de Complexidade'!$B$8:$C$35,2,FALSE)</f>
        <v>1</v>
      </c>
      <c r="V141" s="23" t="s">
        <v>39</v>
      </c>
      <c r="W141" s="24">
        <f>VLOOKUP(V141,'Níveis de Complexidade'!$B$8:$C$35,2,FALSE)</f>
        <v>1</v>
      </c>
      <c r="X141" s="23" t="s">
        <v>40</v>
      </c>
      <c r="Y141" s="24">
        <f>VLOOKUP(X141,'Níveis de Complexidade'!$B$8:$C$35,2,FALSE)</f>
        <v>3</v>
      </c>
      <c r="Z141" s="26">
        <f t="shared" si="8"/>
        <v>25</v>
      </c>
      <c r="AA141" s="27" t="str">
        <f t="shared" si="9"/>
        <v>MÉDIA</v>
      </c>
      <c r="AB141" s="25" t="s">
        <v>229</v>
      </c>
    </row>
    <row r="142" spans="1:28" s="16" customFormat="1" ht="74.25" customHeight="1" x14ac:dyDescent="0.25">
      <c r="A142" s="25" t="s">
        <v>174</v>
      </c>
      <c r="B142" s="23" t="s">
        <v>17</v>
      </c>
      <c r="C142" s="24">
        <f>VLOOKUP(B142,'Níveis de Complexidade'!$B$8:$C$35,2,FALSE)</f>
        <v>1</v>
      </c>
      <c r="D142" s="23" t="s">
        <v>18</v>
      </c>
      <c r="E142" s="24">
        <f>VLOOKUP(D142,'Níveis de Complexidade'!$B$8:$C$35,2,FALSE)</f>
        <v>3</v>
      </c>
      <c r="F142" s="23" t="s">
        <v>20</v>
      </c>
      <c r="G142" s="24">
        <f>VLOOKUP(F142,'Níveis de Complexidade'!$B$8:$C$35,2,FALSE)</f>
        <v>3</v>
      </c>
      <c r="H142" s="23" t="s">
        <v>22</v>
      </c>
      <c r="I142" s="24">
        <f>VLOOKUP(H142,'Níveis de Complexidade'!$B$8:$C$35,2,FALSE)</f>
        <v>4</v>
      </c>
      <c r="J142" s="23" t="s">
        <v>27</v>
      </c>
      <c r="K142" s="24">
        <f>VLOOKUP(J142,'Níveis de Complexidade'!$B$8:$C$35,2,FALSE)</f>
        <v>3</v>
      </c>
      <c r="L142" s="23" t="s">
        <v>28</v>
      </c>
      <c r="M142" s="24">
        <f>VLOOKUP(L142,'Níveis de Complexidade'!$B$8:$C$35,2,FALSE)</f>
        <v>3</v>
      </c>
      <c r="N142" s="23" t="s">
        <v>30</v>
      </c>
      <c r="O142" s="24">
        <f>VLOOKUP(N142,'Níveis de Complexidade'!$B$8:$C$35,2,FALSE)</f>
        <v>2</v>
      </c>
      <c r="P142" s="23" t="s">
        <v>32</v>
      </c>
      <c r="Q142" s="24">
        <f>VLOOKUP(P142,'Níveis de Complexidade'!$B$8:$C$35,2,FALSE)</f>
        <v>2</v>
      </c>
      <c r="R142" s="23" t="s">
        <v>34</v>
      </c>
      <c r="S142" s="24">
        <f>VLOOKUP(R142,'Níveis de Complexidade'!$B$8:$C$35,2,FALSE)</f>
        <v>4</v>
      </c>
      <c r="T142" s="23" t="s">
        <v>36</v>
      </c>
      <c r="U142" s="24">
        <f>VLOOKUP(T142,'Níveis de Complexidade'!$B$8:$C$35,2,FALSE)</f>
        <v>2</v>
      </c>
      <c r="V142" s="23" t="s">
        <v>37</v>
      </c>
      <c r="W142" s="24">
        <f>VLOOKUP(V142,'Níveis de Complexidade'!$B$8:$C$35,2,FALSE)</f>
        <v>2</v>
      </c>
      <c r="X142" s="23" t="s">
        <v>40</v>
      </c>
      <c r="Y142" s="24">
        <f>VLOOKUP(X142,'Níveis de Complexidade'!$B$8:$C$35,2,FALSE)</f>
        <v>3</v>
      </c>
      <c r="Z142" s="26">
        <f t="shared" si="8"/>
        <v>32</v>
      </c>
      <c r="AA142" s="27" t="str">
        <f t="shared" si="9"/>
        <v>ALTA</v>
      </c>
      <c r="AB142" s="25" t="s">
        <v>174</v>
      </c>
    </row>
    <row r="143" spans="1:28" s="16" customFormat="1" ht="74.25" customHeight="1" x14ac:dyDescent="0.25">
      <c r="A143" s="25" t="s">
        <v>220</v>
      </c>
      <c r="B143" s="23" t="s">
        <v>17</v>
      </c>
      <c r="C143" s="24">
        <f>VLOOKUP(B143,'Níveis de Complexidade'!$B$8:$C$35,2,FALSE)</f>
        <v>1</v>
      </c>
      <c r="D143" s="23" t="s">
        <v>19</v>
      </c>
      <c r="E143" s="24">
        <f>VLOOKUP(D143,'Níveis de Complexidade'!$B$8:$C$35,2,FALSE)</f>
        <v>1</v>
      </c>
      <c r="F143" s="23" t="s">
        <v>20</v>
      </c>
      <c r="G143" s="24">
        <f>VLOOKUP(F143,'Níveis de Complexidade'!$B$8:$C$35,2,FALSE)</f>
        <v>3</v>
      </c>
      <c r="H143" s="23" t="s">
        <v>22</v>
      </c>
      <c r="I143" s="24">
        <f>VLOOKUP(H143,'Níveis de Complexidade'!$B$8:$C$35,2,FALSE)</f>
        <v>4</v>
      </c>
      <c r="J143" s="23" t="s">
        <v>27</v>
      </c>
      <c r="K143" s="24">
        <f>VLOOKUP(J143,'Níveis de Complexidade'!$B$8:$C$35,2,FALSE)</f>
        <v>3</v>
      </c>
      <c r="L143" s="23" t="s">
        <v>28</v>
      </c>
      <c r="M143" s="24">
        <f>VLOOKUP(L143,'Níveis de Complexidade'!$B$8:$C$35,2,FALSE)</f>
        <v>3</v>
      </c>
      <c r="N143" s="23" t="s">
        <v>30</v>
      </c>
      <c r="O143" s="24">
        <f>VLOOKUP(N143,'Níveis de Complexidade'!$B$8:$C$35,2,FALSE)</f>
        <v>2</v>
      </c>
      <c r="P143" s="23" t="s">
        <v>32</v>
      </c>
      <c r="Q143" s="24">
        <f>VLOOKUP(P143,'Níveis de Complexidade'!$B$8:$C$35,2,FALSE)</f>
        <v>2</v>
      </c>
      <c r="R143" s="23" t="s">
        <v>34</v>
      </c>
      <c r="S143" s="24">
        <f>VLOOKUP(R143,'Níveis de Complexidade'!$B$8:$C$35,2,FALSE)</f>
        <v>4</v>
      </c>
      <c r="T143" s="23" t="s">
        <v>13</v>
      </c>
      <c r="U143" s="24">
        <f>VLOOKUP(T143,'Níveis de Complexidade'!$B$8:$C$35,2,FALSE)</f>
        <v>1</v>
      </c>
      <c r="V143" s="23" t="s">
        <v>37</v>
      </c>
      <c r="W143" s="24">
        <f>VLOOKUP(V143,'Níveis de Complexidade'!$B$8:$C$35,2,FALSE)</f>
        <v>2</v>
      </c>
      <c r="X143" s="23" t="s">
        <v>40</v>
      </c>
      <c r="Y143" s="24">
        <f>VLOOKUP(X143,'Níveis de Complexidade'!$B$8:$C$35,2,FALSE)</f>
        <v>3</v>
      </c>
      <c r="Z143" s="26">
        <f t="shared" si="8"/>
        <v>29</v>
      </c>
      <c r="AA143" s="27" t="str">
        <f t="shared" si="9"/>
        <v>ALTA</v>
      </c>
      <c r="AB143" s="25" t="s">
        <v>268</v>
      </c>
    </row>
    <row r="144" spans="1:28" s="16" customFormat="1" ht="74.25" customHeight="1" x14ac:dyDescent="0.25">
      <c r="A144" s="25" t="s">
        <v>173</v>
      </c>
      <c r="B144" s="23" t="s">
        <v>17</v>
      </c>
      <c r="C144" s="24">
        <f>VLOOKUP(B144,'Níveis de Complexidade'!$B$8:$C$35,2,FALSE)</f>
        <v>1</v>
      </c>
      <c r="D144" s="23" t="s">
        <v>19</v>
      </c>
      <c r="E144" s="24">
        <f>VLOOKUP(D144,'Níveis de Complexidade'!$B$8:$C$35,2,FALSE)</f>
        <v>1</v>
      </c>
      <c r="F144" s="23" t="s">
        <v>20</v>
      </c>
      <c r="G144" s="24">
        <f>VLOOKUP(F144,'Níveis de Complexidade'!$B$8:$C$35,2,FALSE)</f>
        <v>3</v>
      </c>
      <c r="H144" s="23" t="s">
        <v>22</v>
      </c>
      <c r="I144" s="24">
        <f>VLOOKUP(H144,'Níveis de Complexidade'!$B$8:$C$35,2,FALSE)</f>
        <v>4</v>
      </c>
      <c r="J144" s="23" t="s">
        <v>27</v>
      </c>
      <c r="K144" s="24">
        <f>VLOOKUP(J144,'Níveis de Complexidade'!$B$8:$C$35,2,FALSE)</f>
        <v>3</v>
      </c>
      <c r="L144" s="23" t="s">
        <v>28</v>
      </c>
      <c r="M144" s="24">
        <f>VLOOKUP(L144,'Níveis de Complexidade'!$B$8:$C$35,2,FALSE)</f>
        <v>3</v>
      </c>
      <c r="N144" s="23" t="s">
        <v>30</v>
      </c>
      <c r="O144" s="24">
        <f>VLOOKUP(N144,'Níveis de Complexidade'!$B$8:$C$35,2,FALSE)</f>
        <v>2</v>
      </c>
      <c r="P144" s="23" t="s">
        <v>32</v>
      </c>
      <c r="Q144" s="24">
        <f>VLOOKUP(P144,'Níveis de Complexidade'!$B$8:$C$35,2,FALSE)</f>
        <v>2</v>
      </c>
      <c r="R144" s="23" t="s">
        <v>35</v>
      </c>
      <c r="S144" s="24">
        <f>VLOOKUP(R144,'Níveis de Complexidade'!$B$8:$C$35,2,FALSE)</f>
        <v>2</v>
      </c>
      <c r="T144" s="23" t="s">
        <v>13</v>
      </c>
      <c r="U144" s="24">
        <f>VLOOKUP(T144,'Níveis de Complexidade'!$B$8:$C$35,2,FALSE)</f>
        <v>1</v>
      </c>
      <c r="V144" s="23" t="s">
        <v>37</v>
      </c>
      <c r="W144" s="24">
        <f>VLOOKUP(V144,'Níveis de Complexidade'!$B$8:$C$35,2,FALSE)</f>
        <v>2</v>
      </c>
      <c r="X144" s="23" t="s">
        <v>40</v>
      </c>
      <c r="Y144" s="24">
        <f>VLOOKUP(X144,'Níveis de Complexidade'!$B$8:$C$35,2,FALSE)</f>
        <v>3</v>
      </c>
      <c r="Z144" s="26">
        <f t="shared" si="8"/>
        <v>27</v>
      </c>
      <c r="AA144" s="27" t="str">
        <f t="shared" si="9"/>
        <v>MÉDIA</v>
      </c>
      <c r="AB144" s="25" t="s">
        <v>269</v>
      </c>
    </row>
    <row r="145" spans="1:29" s="16" customFormat="1" ht="74.25" customHeight="1" x14ac:dyDescent="0.25">
      <c r="A145" s="25" t="s">
        <v>219</v>
      </c>
      <c r="B145" s="23" t="s">
        <v>17</v>
      </c>
      <c r="C145" s="24">
        <f>VLOOKUP(B145,'Níveis de Complexidade'!$B$8:$C$35,2,FALSE)</f>
        <v>1</v>
      </c>
      <c r="D145" s="23" t="s">
        <v>19</v>
      </c>
      <c r="E145" s="24">
        <f>VLOOKUP(D145,'Níveis de Complexidade'!$B$8:$C$35,2,FALSE)</f>
        <v>1</v>
      </c>
      <c r="F145" s="23" t="s">
        <v>20</v>
      </c>
      <c r="G145" s="24">
        <f>VLOOKUP(F145,'Níveis de Complexidade'!$B$8:$C$35,2,FALSE)</f>
        <v>3</v>
      </c>
      <c r="H145" s="23" t="s">
        <v>22</v>
      </c>
      <c r="I145" s="24">
        <f>VLOOKUP(H145,'Níveis de Complexidade'!$B$8:$C$35,2,FALSE)</f>
        <v>4</v>
      </c>
      <c r="J145" s="23" t="s">
        <v>27</v>
      </c>
      <c r="K145" s="24">
        <f>VLOOKUP(J145,'Níveis de Complexidade'!$B$8:$C$35,2,FALSE)</f>
        <v>3</v>
      </c>
      <c r="L145" s="23" t="s">
        <v>28</v>
      </c>
      <c r="M145" s="24">
        <f>VLOOKUP(L145,'Níveis de Complexidade'!$B$8:$C$35,2,FALSE)</f>
        <v>3</v>
      </c>
      <c r="N145" s="23" t="s">
        <v>30</v>
      </c>
      <c r="O145" s="24">
        <f>VLOOKUP(N145,'Níveis de Complexidade'!$B$8:$C$35,2,FALSE)</f>
        <v>2</v>
      </c>
      <c r="P145" s="23" t="s">
        <v>32</v>
      </c>
      <c r="Q145" s="24">
        <f>VLOOKUP(P145,'Níveis de Complexidade'!$B$8:$C$35,2,FALSE)</f>
        <v>2</v>
      </c>
      <c r="R145" s="23" t="s">
        <v>35</v>
      </c>
      <c r="S145" s="24">
        <f>VLOOKUP(R145,'Níveis de Complexidade'!$B$8:$C$35,2,FALSE)</f>
        <v>2</v>
      </c>
      <c r="T145" s="23" t="s">
        <v>13</v>
      </c>
      <c r="U145" s="24">
        <f>VLOOKUP(T145,'Níveis de Complexidade'!$B$8:$C$35,2,FALSE)</f>
        <v>1</v>
      </c>
      <c r="V145" s="23" t="s">
        <v>37</v>
      </c>
      <c r="W145" s="24">
        <f>VLOOKUP(V145,'Níveis de Complexidade'!$B$8:$C$35,2,FALSE)</f>
        <v>2</v>
      </c>
      <c r="X145" s="23" t="s">
        <v>40</v>
      </c>
      <c r="Y145" s="24">
        <f>VLOOKUP(X145,'Níveis de Complexidade'!$B$8:$C$35,2,FALSE)</f>
        <v>3</v>
      </c>
      <c r="Z145" s="26">
        <f t="shared" si="8"/>
        <v>27</v>
      </c>
      <c r="AA145" s="27" t="str">
        <f t="shared" si="9"/>
        <v>MÉDIA</v>
      </c>
      <c r="AB145" s="25" t="s">
        <v>270</v>
      </c>
    </row>
    <row r="146" spans="1:29" s="16" customFormat="1" ht="74.25" customHeight="1" x14ac:dyDescent="0.25">
      <c r="A146" s="25" t="s">
        <v>221</v>
      </c>
      <c r="B146" s="23" t="s">
        <v>17</v>
      </c>
      <c r="C146" s="24">
        <f>VLOOKUP(B146,'Níveis de Complexidade'!$B$8:$C$35,2,FALSE)</f>
        <v>1</v>
      </c>
      <c r="D146" s="23" t="s">
        <v>19</v>
      </c>
      <c r="E146" s="24">
        <f>VLOOKUP(D146,'Níveis de Complexidade'!$B$8:$C$35,2,FALSE)</f>
        <v>1</v>
      </c>
      <c r="F146" s="23" t="s">
        <v>20</v>
      </c>
      <c r="G146" s="24">
        <f>VLOOKUP(F146,'Níveis de Complexidade'!$B$8:$C$35,2,FALSE)</f>
        <v>3</v>
      </c>
      <c r="H146" s="23" t="s">
        <v>22</v>
      </c>
      <c r="I146" s="24">
        <f>VLOOKUP(H146,'Níveis de Complexidade'!$B$8:$C$35,2,FALSE)</f>
        <v>4</v>
      </c>
      <c r="J146" s="23" t="s">
        <v>27</v>
      </c>
      <c r="K146" s="24">
        <f>VLOOKUP(J146,'Níveis de Complexidade'!$B$8:$C$35,2,FALSE)</f>
        <v>3</v>
      </c>
      <c r="L146" s="23" t="s">
        <v>28</v>
      </c>
      <c r="M146" s="24">
        <f>VLOOKUP(L146,'Níveis de Complexidade'!$B$8:$C$35,2,FALSE)</f>
        <v>3</v>
      </c>
      <c r="N146" s="23" t="s">
        <v>30</v>
      </c>
      <c r="O146" s="24">
        <f>VLOOKUP(N146,'Níveis de Complexidade'!$B$8:$C$35,2,FALSE)</f>
        <v>2</v>
      </c>
      <c r="P146" s="23" t="s">
        <v>32</v>
      </c>
      <c r="Q146" s="24">
        <f>VLOOKUP(P146,'Níveis de Complexidade'!$B$8:$C$35,2,FALSE)</f>
        <v>2</v>
      </c>
      <c r="R146" s="23" t="s">
        <v>35</v>
      </c>
      <c r="S146" s="24">
        <f>VLOOKUP(R146,'Níveis de Complexidade'!$B$8:$C$35,2,FALSE)</f>
        <v>2</v>
      </c>
      <c r="T146" s="23" t="s">
        <v>13</v>
      </c>
      <c r="U146" s="24">
        <f>VLOOKUP(T146,'Níveis de Complexidade'!$B$8:$C$35,2,FALSE)</f>
        <v>1</v>
      </c>
      <c r="V146" s="23" t="s">
        <v>37</v>
      </c>
      <c r="W146" s="24">
        <f>VLOOKUP(V146,'Níveis de Complexidade'!$B$8:$C$35,2,FALSE)</f>
        <v>2</v>
      </c>
      <c r="X146" s="23" t="s">
        <v>40</v>
      </c>
      <c r="Y146" s="24">
        <f>VLOOKUP(X146,'Níveis de Complexidade'!$B$8:$C$35,2,FALSE)</f>
        <v>3</v>
      </c>
      <c r="Z146" s="26">
        <f t="shared" si="8"/>
        <v>27</v>
      </c>
      <c r="AA146" s="27" t="str">
        <f t="shared" si="9"/>
        <v>MÉDIA</v>
      </c>
      <c r="AB146" s="25" t="s">
        <v>271</v>
      </c>
    </row>
    <row r="147" spans="1:29" s="16" customFormat="1" ht="74.25" customHeight="1" x14ac:dyDescent="0.25">
      <c r="A147" s="25" t="s">
        <v>168</v>
      </c>
      <c r="B147" s="23" t="s">
        <v>17</v>
      </c>
      <c r="C147" s="24">
        <f>VLOOKUP(B147,'Níveis de Complexidade'!$B$8:$C$35,2,FALSE)</f>
        <v>1</v>
      </c>
      <c r="D147" s="23" t="s">
        <v>19</v>
      </c>
      <c r="E147" s="24">
        <f>VLOOKUP(D147,'Níveis de Complexidade'!$B$8:$C$35,2,FALSE)</f>
        <v>1</v>
      </c>
      <c r="F147" s="23" t="s">
        <v>20</v>
      </c>
      <c r="G147" s="24">
        <f>VLOOKUP(F147,'Níveis de Complexidade'!$B$8:$C$35,2,FALSE)</f>
        <v>3</v>
      </c>
      <c r="H147" s="23" t="s">
        <v>24</v>
      </c>
      <c r="I147" s="24">
        <f>VLOOKUP(H147,'Níveis de Complexidade'!$B$8:$C$35,2,FALSE)</f>
        <v>1</v>
      </c>
      <c r="J147" s="23" t="s">
        <v>25</v>
      </c>
      <c r="K147" s="24">
        <f>VLOOKUP(J147,'Níveis de Complexidade'!$B$8:$C$35,2,FALSE)</f>
        <v>1</v>
      </c>
      <c r="L147" s="23" t="s">
        <v>28</v>
      </c>
      <c r="M147" s="24">
        <f>VLOOKUP(L147,'Níveis de Complexidade'!$B$8:$C$35,2,FALSE)</f>
        <v>3</v>
      </c>
      <c r="N147" s="23" t="s">
        <v>30</v>
      </c>
      <c r="O147" s="24">
        <f>VLOOKUP(N147,'Níveis de Complexidade'!$B$8:$C$35,2,FALSE)</f>
        <v>2</v>
      </c>
      <c r="P147" s="23" t="s">
        <v>32</v>
      </c>
      <c r="Q147" s="24">
        <f>VLOOKUP(P147,'Níveis de Complexidade'!$B$8:$C$35,2,FALSE)</f>
        <v>2</v>
      </c>
      <c r="R147" s="23" t="s">
        <v>35</v>
      </c>
      <c r="S147" s="24">
        <f>VLOOKUP(R147,'Níveis de Complexidade'!$B$8:$C$35,2,FALSE)</f>
        <v>2</v>
      </c>
      <c r="T147" s="23" t="s">
        <v>13</v>
      </c>
      <c r="U147" s="24">
        <f>VLOOKUP(T147,'Níveis de Complexidade'!$B$8:$C$35,2,FALSE)</f>
        <v>1</v>
      </c>
      <c r="V147" s="23" t="s">
        <v>39</v>
      </c>
      <c r="W147" s="24">
        <f>VLOOKUP(V147,'Níveis de Complexidade'!$B$8:$C$35,2,FALSE)</f>
        <v>1</v>
      </c>
      <c r="X147" s="23" t="s">
        <v>41</v>
      </c>
      <c r="Y147" s="24">
        <f>VLOOKUP(X147,'Níveis de Complexidade'!$B$8:$C$35,2,FALSE)</f>
        <v>1</v>
      </c>
      <c r="Z147" s="26">
        <f t="shared" si="8"/>
        <v>19</v>
      </c>
      <c r="AA147" s="27" t="str">
        <f t="shared" si="9"/>
        <v>BAIXA</v>
      </c>
      <c r="AB147" s="25" t="s">
        <v>272</v>
      </c>
    </row>
    <row r="148" spans="1:29" s="16" customFormat="1" ht="74.25" customHeight="1" x14ac:dyDescent="0.25">
      <c r="A148" s="25" t="s">
        <v>171</v>
      </c>
      <c r="B148" s="23" t="s">
        <v>17</v>
      </c>
      <c r="C148" s="24">
        <f>VLOOKUP(B148,'Níveis de Complexidade'!$B$8:$C$35,2,FALSE)</f>
        <v>1</v>
      </c>
      <c r="D148" s="23" t="s">
        <v>19</v>
      </c>
      <c r="E148" s="24">
        <f>VLOOKUP(D148,'Níveis de Complexidade'!$B$8:$C$35,2,FALSE)</f>
        <v>1</v>
      </c>
      <c r="F148" s="23" t="s">
        <v>20</v>
      </c>
      <c r="G148" s="24">
        <f>VLOOKUP(F148,'Níveis de Complexidade'!$B$8:$C$35,2,FALSE)</f>
        <v>3</v>
      </c>
      <c r="H148" s="23" t="s">
        <v>24</v>
      </c>
      <c r="I148" s="24">
        <f>VLOOKUP(H148,'Níveis de Complexidade'!$B$8:$C$35,2,FALSE)</f>
        <v>1</v>
      </c>
      <c r="J148" s="23" t="s">
        <v>25</v>
      </c>
      <c r="K148" s="24">
        <f>VLOOKUP(J148,'Níveis de Complexidade'!$B$8:$C$35,2,FALSE)</f>
        <v>1</v>
      </c>
      <c r="L148" s="23" t="s">
        <v>28</v>
      </c>
      <c r="M148" s="24">
        <f>VLOOKUP(L148,'Níveis de Complexidade'!$B$8:$C$35,2,FALSE)</f>
        <v>3</v>
      </c>
      <c r="N148" s="23" t="s">
        <v>30</v>
      </c>
      <c r="O148" s="24">
        <f>VLOOKUP(N148,'Níveis de Complexidade'!$B$8:$C$35,2,FALSE)</f>
        <v>2</v>
      </c>
      <c r="P148" s="23" t="s">
        <v>32</v>
      </c>
      <c r="Q148" s="24">
        <f>VLOOKUP(P148,'Níveis de Complexidade'!$B$8:$C$35,2,FALSE)</f>
        <v>2</v>
      </c>
      <c r="R148" s="23" t="s">
        <v>35</v>
      </c>
      <c r="S148" s="24">
        <f>VLOOKUP(R148,'Níveis de Complexidade'!$B$8:$C$35,2,FALSE)</f>
        <v>2</v>
      </c>
      <c r="T148" s="23" t="s">
        <v>13</v>
      </c>
      <c r="U148" s="24">
        <f>VLOOKUP(T148,'Níveis de Complexidade'!$B$8:$C$35,2,FALSE)</f>
        <v>1</v>
      </c>
      <c r="V148" s="23" t="s">
        <v>37</v>
      </c>
      <c r="W148" s="24">
        <f>VLOOKUP(V148,'Níveis de Complexidade'!$B$8:$C$35,2,FALSE)</f>
        <v>2</v>
      </c>
      <c r="X148" s="23" t="s">
        <v>40</v>
      </c>
      <c r="Y148" s="24">
        <f>VLOOKUP(X148,'Níveis de Complexidade'!$B$8:$C$35,2,FALSE)</f>
        <v>3</v>
      </c>
      <c r="Z148" s="26">
        <f t="shared" si="8"/>
        <v>22</v>
      </c>
      <c r="AA148" s="27" t="str">
        <f t="shared" si="9"/>
        <v>MÉDIA</v>
      </c>
      <c r="AB148" s="25" t="s">
        <v>273</v>
      </c>
    </row>
    <row r="149" spans="1:29" s="16" customFormat="1" ht="74.25" customHeight="1" x14ac:dyDescent="0.25">
      <c r="A149" s="25" t="s">
        <v>170</v>
      </c>
      <c r="B149" s="23" t="s">
        <v>17</v>
      </c>
      <c r="C149" s="24">
        <f>VLOOKUP(B149,'Níveis de Complexidade'!$B$8:$C$35,2,FALSE)</f>
        <v>1</v>
      </c>
      <c r="D149" s="23" t="s">
        <v>19</v>
      </c>
      <c r="E149" s="24">
        <f>VLOOKUP(D149,'Níveis de Complexidade'!$B$8:$C$35,2,FALSE)</f>
        <v>1</v>
      </c>
      <c r="F149" s="23" t="s">
        <v>20</v>
      </c>
      <c r="G149" s="24">
        <f>VLOOKUP(F149,'Níveis de Complexidade'!$B$8:$C$35,2,FALSE)</f>
        <v>3</v>
      </c>
      <c r="H149" s="23" t="s">
        <v>24</v>
      </c>
      <c r="I149" s="24">
        <f>VLOOKUP(H149,'Níveis de Complexidade'!$B$8:$C$35,2,FALSE)</f>
        <v>1</v>
      </c>
      <c r="J149" s="23" t="s">
        <v>25</v>
      </c>
      <c r="K149" s="24">
        <f>VLOOKUP(J149,'Níveis de Complexidade'!$B$8:$C$35,2,FALSE)</f>
        <v>1</v>
      </c>
      <c r="L149" s="23" t="s">
        <v>28</v>
      </c>
      <c r="M149" s="24">
        <f>VLOOKUP(L149,'Níveis de Complexidade'!$B$8:$C$35,2,FALSE)</f>
        <v>3</v>
      </c>
      <c r="N149" s="23" t="s">
        <v>30</v>
      </c>
      <c r="O149" s="24">
        <f>VLOOKUP(N149,'Níveis de Complexidade'!$B$8:$C$35,2,FALSE)</f>
        <v>2</v>
      </c>
      <c r="P149" s="23" t="s">
        <v>32</v>
      </c>
      <c r="Q149" s="24">
        <f>VLOOKUP(P149,'Níveis de Complexidade'!$B$8:$C$35,2,FALSE)</f>
        <v>2</v>
      </c>
      <c r="R149" s="23" t="s">
        <v>35</v>
      </c>
      <c r="S149" s="24">
        <f>VLOOKUP(R149,'Níveis de Complexidade'!$B$8:$C$35,2,FALSE)</f>
        <v>2</v>
      </c>
      <c r="T149" s="23" t="s">
        <v>13</v>
      </c>
      <c r="U149" s="24">
        <f>VLOOKUP(T149,'Níveis de Complexidade'!$B$8:$C$35,2,FALSE)</f>
        <v>1</v>
      </c>
      <c r="V149" s="23" t="s">
        <v>37</v>
      </c>
      <c r="W149" s="24">
        <f>VLOOKUP(V149,'Níveis de Complexidade'!$B$8:$C$35,2,FALSE)</f>
        <v>2</v>
      </c>
      <c r="X149" s="23" t="s">
        <v>40</v>
      </c>
      <c r="Y149" s="24">
        <f>VLOOKUP(X149,'Níveis de Complexidade'!$B$8:$C$35,2,FALSE)</f>
        <v>3</v>
      </c>
      <c r="Z149" s="26">
        <f t="shared" si="8"/>
        <v>22</v>
      </c>
      <c r="AA149" s="27" t="str">
        <f t="shared" si="9"/>
        <v>MÉDIA</v>
      </c>
      <c r="AB149" s="25" t="s">
        <v>274</v>
      </c>
    </row>
    <row r="150" spans="1:29" s="16" customFormat="1" ht="74.25" customHeight="1" x14ac:dyDescent="0.25">
      <c r="A150" s="25" t="s">
        <v>169</v>
      </c>
      <c r="B150" s="23" t="s">
        <v>17</v>
      </c>
      <c r="C150" s="24">
        <f>VLOOKUP(B150,'Níveis de Complexidade'!$B$8:$C$35,2,FALSE)</f>
        <v>1</v>
      </c>
      <c r="D150" s="23" t="s">
        <v>19</v>
      </c>
      <c r="E150" s="24">
        <f>VLOOKUP(D150,'Níveis de Complexidade'!$B$8:$C$35,2,FALSE)</f>
        <v>1</v>
      </c>
      <c r="F150" s="23" t="s">
        <v>20</v>
      </c>
      <c r="G150" s="24">
        <f>VLOOKUP(F150,'Níveis de Complexidade'!$B$8:$C$35,2,FALSE)</f>
        <v>3</v>
      </c>
      <c r="H150" s="23" t="s">
        <v>24</v>
      </c>
      <c r="I150" s="24">
        <f>VLOOKUP(H150,'Níveis de Complexidade'!$B$8:$C$35,2,FALSE)</f>
        <v>1</v>
      </c>
      <c r="J150" s="23" t="s">
        <v>25</v>
      </c>
      <c r="K150" s="24">
        <f>VLOOKUP(J150,'Níveis de Complexidade'!$B$8:$C$35,2,FALSE)</f>
        <v>1</v>
      </c>
      <c r="L150" s="23" t="s">
        <v>28</v>
      </c>
      <c r="M150" s="24">
        <f>VLOOKUP(L150,'Níveis de Complexidade'!$B$8:$C$35,2,FALSE)</f>
        <v>3</v>
      </c>
      <c r="N150" s="23" t="s">
        <v>30</v>
      </c>
      <c r="O150" s="24">
        <f>VLOOKUP(N150,'Níveis de Complexidade'!$B$8:$C$35,2,FALSE)</f>
        <v>2</v>
      </c>
      <c r="P150" s="23" t="s">
        <v>32</v>
      </c>
      <c r="Q150" s="24">
        <f>VLOOKUP(P150,'Níveis de Complexidade'!$B$8:$C$35,2,FALSE)</f>
        <v>2</v>
      </c>
      <c r="R150" s="23" t="s">
        <v>35</v>
      </c>
      <c r="S150" s="24">
        <f>VLOOKUP(R150,'Níveis de Complexidade'!$B$8:$C$35,2,FALSE)</f>
        <v>2</v>
      </c>
      <c r="T150" s="23" t="s">
        <v>13</v>
      </c>
      <c r="U150" s="24">
        <f>VLOOKUP(T150,'Níveis de Complexidade'!$B$8:$C$35,2,FALSE)</f>
        <v>1</v>
      </c>
      <c r="V150" s="23" t="s">
        <v>37</v>
      </c>
      <c r="W150" s="24">
        <f>VLOOKUP(V150,'Níveis de Complexidade'!$B$8:$C$35,2,FALSE)</f>
        <v>2</v>
      </c>
      <c r="X150" s="23" t="s">
        <v>40</v>
      </c>
      <c r="Y150" s="24">
        <f>VLOOKUP(X150,'Níveis de Complexidade'!$B$8:$C$35,2,FALSE)</f>
        <v>3</v>
      </c>
      <c r="Z150" s="26">
        <f t="shared" si="8"/>
        <v>22</v>
      </c>
      <c r="AA150" s="27" t="str">
        <f t="shared" si="9"/>
        <v>MÉDIA</v>
      </c>
      <c r="AB150" s="25" t="s">
        <v>275</v>
      </c>
    </row>
    <row r="151" spans="1:29" s="16" customFormat="1" ht="74.25" customHeight="1" x14ac:dyDescent="0.25">
      <c r="A151" s="25" t="s">
        <v>172</v>
      </c>
      <c r="B151" s="23" t="s">
        <v>17</v>
      </c>
      <c r="C151" s="24">
        <f>VLOOKUP(B151,'Níveis de Complexidade'!$B$8:$C$35,2,FALSE)</f>
        <v>1</v>
      </c>
      <c r="D151" s="23" t="s">
        <v>19</v>
      </c>
      <c r="E151" s="24">
        <f>VLOOKUP(D151,'Níveis de Complexidade'!$B$8:$C$35,2,FALSE)</f>
        <v>1</v>
      </c>
      <c r="F151" s="23" t="s">
        <v>20</v>
      </c>
      <c r="G151" s="24">
        <f>VLOOKUP(F151,'Níveis de Complexidade'!$B$8:$C$35,2,FALSE)</f>
        <v>3</v>
      </c>
      <c r="H151" s="23" t="s">
        <v>22</v>
      </c>
      <c r="I151" s="24">
        <f>VLOOKUP(H151,'Níveis de Complexidade'!$B$8:$C$35,2,FALSE)</f>
        <v>4</v>
      </c>
      <c r="J151" s="23" t="s">
        <v>25</v>
      </c>
      <c r="K151" s="24">
        <f>VLOOKUP(J151,'Níveis de Complexidade'!$B$8:$C$35,2,FALSE)</f>
        <v>1</v>
      </c>
      <c r="L151" s="23" t="s">
        <v>28</v>
      </c>
      <c r="M151" s="24">
        <f>VLOOKUP(L151,'Níveis de Complexidade'!$B$8:$C$35,2,FALSE)</f>
        <v>3</v>
      </c>
      <c r="N151" s="23" t="s">
        <v>30</v>
      </c>
      <c r="O151" s="24">
        <f>VLOOKUP(N151,'Níveis de Complexidade'!$B$8:$C$35,2,FALSE)</f>
        <v>2</v>
      </c>
      <c r="P151" s="23" t="s">
        <v>32</v>
      </c>
      <c r="Q151" s="24">
        <f>VLOOKUP(P151,'Níveis de Complexidade'!$B$8:$C$35,2,FALSE)</f>
        <v>2</v>
      </c>
      <c r="R151" s="23" t="s">
        <v>35</v>
      </c>
      <c r="S151" s="24">
        <f>VLOOKUP(R151,'Níveis de Complexidade'!$B$8:$C$35,2,FALSE)</f>
        <v>2</v>
      </c>
      <c r="T151" s="23" t="s">
        <v>13</v>
      </c>
      <c r="U151" s="24">
        <f>VLOOKUP(T151,'Níveis de Complexidade'!$B$8:$C$35,2,FALSE)</f>
        <v>1</v>
      </c>
      <c r="V151" s="23" t="s">
        <v>37</v>
      </c>
      <c r="W151" s="24">
        <f>VLOOKUP(V151,'Níveis de Complexidade'!$B$8:$C$35,2,FALSE)</f>
        <v>2</v>
      </c>
      <c r="X151" s="23" t="s">
        <v>40</v>
      </c>
      <c r="Y151" s="24">
        <f>VLOOKUP(X151,'Níveis de Complexidade'!$B$8:$C$35,2,FALSE)</f>
        <v>3</v>
      </c>
      <c r="Z151" s="26">
        <f t="shared" si="8"/>
        <v>25</v>
      </c>
      <c r="AA151" s="27" t="str">
        <f t="shared" si="9"/>
        <v>MÉDIA</v>
      </c>
      <c r="AB151" s="25" t="s">
        <v>276</v>
      </c>
    </row>
    <row r="152" spans="1:29" s="16" customFormat="1" ht="74.25" customHeight="1" x14ac:dyDescent="0.25">
      <c r="A152" s="25" t="s">
        <v>177</v>
      </c>
      <c r="B152" s="23" t="s">
        <v>17</v>
      </c>
      <c r="C152" s="24">
        <f>VLOOKUP(B152,'Níveis de Complexidade'!$B$8:$C$35,2,FALSE)</f>
        <v>1</v>
      </c>
      <c r="D152" s="23" t="s">
        <v>18</v>
      </c>
      <c r="E152" s="24">
        <f>VLOOKUP(D152,'Níveis de Complexidade'!$B$8:$C$35,2,FALSE)</f>
        <v>3</v>
      </c>
      <c r="F152" s="23" t="s">
        <v>20</v>
      </c>
      <c r="G152" s="24">
        <f>VLOOKUP(F152,'Níveis de Complexidade'!$B$8:$C$35,2,FALSE)</f>
        <v>3</v>
      </c>
      <c r="H152" s="23" t="s">
        <v>22</v>
      </c>
      <c r="I152" s="24">
        <f>VLOOKUP(H152,'Níveis de Complexidade'!$B$8:$C$35,2,FALSE)</f>
        <v>4</v>
      </c>
      <c r="J152" s="23" t="s">
        <v>27</v>
      </c>
      <c r="K152" s="24">
        <f>VLOOKUP(J152,'Níveis de Complexidade'!$B$8:$C$35,2,FALSE)</f>
        <v>3</v>
      </c>
      <c r="L152" s="23" t="s">
        <v>28</v>
      </c>
      <c r="M152" s="24">
        <f>VLOOKUP(L152,'Níveis de Complexidade'!$B$8:$C$35,2,FALSE)</f>
        <v>3</v>
      </c>
      <c r="N152" s="23" t="s">
        <v>30</v>
      </c>
      <c r="O152" s="24">
        <f>VLOOKUP(N152,'Níveis de Complexidade'!$B$8:$C$35,2,FALSE)</f>
        <v>2</v>
      </c>
      <c r="P152" s="23" t="s">
        <v>32</v>
      </c>
      <c r="Q152" s="24">
        <f>VLOOKUP(P152,'Níveis de Complexidade'!$B$8:$C$35,2,FALSE)</f>
        <v>2</v>
      </c>
      <c r="R152" s="23" t="s">
        <v>35</v>
      </c>
      <c r="S152" s="24">
        <f>VLOOKUP(R152,'Níveis de Complexidade'!$B$8:$C$35,2,FALSE)</f>
        <v>2</v>
      </c>
      <c r="T152" s="23" t="s">
        <v>36</v>
      </c>
      <c r="U152" s="24">
        <f>VLOOKUP(T152,'Níveis de Complexidade'!$B$8:$C$35,2,FALSE)</f>
        <v>2</v>
      </c>
      <c r="V152" s="23" t="s">
        <v>37</v>
      </c>
      <c r="W152" s="24">
        <f>VLOOKUP(V152,'Níveis de Complexidade'!$B$8:$C$35,2,FALSE)</f>
        <v>2</v>
      </c>
      <c r="X152" s="23" t="s">
        <v>40</v>
      </c>
      <c r="Y152" s="24">
        <f>VLOOKUP(X152,'Níveis de Complexidade'!$B$8:$C$35,2,FALSE)</f>
        <v>3</v>
      </c>
      <c r="Z152" s="26">
        <f t="shared" si="8"/>
        <v>30</v>
      </c>
      <c r="AA152" s="27" t="str">
        <f t="shared" si="9"/>
        <v>ALTA</v>
      </c>
      <c r="AB152" s="25" t="s">
        <v>277</v>
      </c>
    </row>
    <row r="153" spans="1:29" s="16" customFormat="1" ht="74.25" customHeight="1" x14ac:dyDescent="0.25">
      <c r="A153" s="25" t="s">
        <v>176</v>
      </c>
      <c r="B153" s="23" t="s">
        <v>17</v>
      </c>
      <c r="C153" s="24">
        <f>VLOOKUP(B153,'Níveis de Complexidade'!$B$8:$C$35,2,FALSE)</f>
        <v>1</v>
      </c>
      <c r="D153" s="23" t="s">
        <v>18</v>
      </c>
      <c r="E153" s="24">
        <f>VLOOKUP(D153,'Níveis de Complexidade'!$B$8:$C$35,2,FALSE)</f>
        <v>3</v>
      </c>
      <c r="F153" s="23" t="s">
        <v>20</v>
      </c>
      <c r="G153" s="24">
        <f>VLOOKUP(F153,'Níveis de Complexidade'!$B$8:$C$35,2,FALSE)</f>
        <v>3</v>
      </c>
      <c r="H153" s="23" t="s">
        <v>22</v>
      </c>
      <c r="I153" s="24">
        <f>VLOOKUP(H153,'Níveis de Complexidade'!$B$8:$C$35,2,FALSE)</f>
        <v>4</v>
      </c>
      <c r="J153" s="23" t="s">
        <v>27</v>
      </c>
      <c r="K153" s="24">
        <f>VLOOKUP(J153,'Níveis de Complexidade'!$B$8:$C$35,2,FALSE)</f>
        <v>3</v>
      </c>
      <c r="L153" s="23" t="s">
        <v>28</v>
      </c>
      <c r="M153" s="24">
        <f>VLOOKUP(L153,'Níveis de Complexidade'!$B$8:$C$35,2,FALSE)</f>
        <v>3</v>
      </c>
      <c r="N153" s="23" t="s">
        <v>30</v>
      </c>
      <c r="O153" s="24">
        <f>VLOOKUP(N153,'Níveis de Complexidade'!$B$8:$C$35,2,FALSE)</f>
        <v>2</v>
      </c>
      <c r="P153" s="23" t="s">
        <v>32</v>
      </c>
      <c r="Q153" s="24">
        <f>VLOOKUP(P153,'Níveis de Complexidade'!$B$8:$C$35,2,FALSE)</f>
        <v>2</v>
      </c>
      <c r="R153" s="23" t="s">
        <v>34</v>
      </c>
      <c r="S153" s="24">
        <f>VLOOKUP(R153,'Níveis de Complexidade'!$B$8:$C$35,2,FALSE)</f>
        <v>4</v>
      </c>
      <c r="T153" s="23" t="s">
        <v>36</v>
      </c>
      <c r="U153" s="24">
        <f>VLOOKUP(T153,'Níveis de Complexidade'!$B$8:$C$35,2,FALSE)</f>
        <v>2</v>
      </c>
      <c r="V153" s="23" t="s">
        <v>37</v>
      </c>
      <c r="W153" s="24">
        <f>VLOOKUP(V153,'Níveis de Complexidade'!$B$8:$C$35,2,FALSE)</f>
        <v>2</v>
      </c>
      <c r="X153" s="23" t="s">
        <v>40</v>
      </c>
      <c r="Y153" s="24">
        <f>VLOOKUP(X153,'Níveis de Complexidade'!$B$8:$C$35,2,FALSE)</f>
        <v>3</v>
      </c>
      <c r="Z153" s="26">
        <f t="shared" si="8"/>
        <v>32</v>
      </c>
      <c r="AA153" s="27" t="str">
        <f t="shared" si="9"/>
        <v>ALTA</v>
      </c>
      <c r="AB153" s="25" t="s">
        <v>278</v>
      </c>
    </row>
    <row r="154" spans="1:29" s="16" customFormat="1" ht="74.25" customHeight="1" x14ac:dyDescent="0.25">
      <c r="A154" s="25" t="s">
        <v>225</v>
      </c>
      <c r="B154" s="23" t="s">
        <v>17</v>
      </c>
      <c r="C154" s="24">
        <f>VLOOKUP(B154,'Níveis de Complexidade'!$B$8:$C$35,2,FALSE)</f>
        <v>1</v>
      </c>
      <c r="D154" s="23" t="s">
        <v>19</v>
      </c>
      <c r="E154" s="24">
        <f>VLOOKUP(D154,'Níveis de Complexidade'!$B$8:$C$35,2,FALSE)</f>
        <v>1</v>
      </c>
      <c r="F154" s="23" t="s">
        <v>20</v>
      </c>
      <c r="G154" s="24">
        <f>VLOOKUP(F154,'Níveis de Complexidade'!$B$8:$C$35,2,FALSE)</f>
        <v>3</v>
      </c>
      <c r="H154" s="23" t="s">
        <v>22</v>
      </c>
      <c r="I154" s="24">
        <f>VLOOKUP(H154,'Níveis de Complexidade'!$B$8:$C$35,2,FALSE)</f>
        <v>4</v>
      </c>
      <c r="J154" s="23" t="s">
        <v>27</v>
      </c>
      <c r="K154" s="24">
        <f>VLOOKUP(J154,'Níveis de Complexidade'!$B$8:$C$35,2,FALSE)</f>
        <v>3</v>
      </c>
      <c r="L154" s="23" t="s">
        <v>28</v>
      </c>
      <c r="M154" s="24">
        <f>VLOOKUP(L154,'Níveis de Complexidade'!$B$8:$C$35,2,FALSE)</f>
        <v>3</v>
      </c>
      <c r="N154" s="23" t="s">
        <v>30</v>
      </c>
      <c r="O154" s="24">
        <f>VLOOKUP(N154,'Níveis de Complexidade'!$B$8:$C$35,2,FALSE)</f>
        <v>2</v>
      </c>
      <c r="P154" s="23" t="s">
        <v>32</v>
      </c>
      <c r="Q154" s="24">
        <f>VLOOKUP(P154,'Níveis de Complexidade'!$B$8:$C$35,2,FALSE)</f>
        <v>2</v>
      </c>
      <c r="R154" s="23" t="s">
        <v>34</v>
      </c>
      <c r="S154" s="24">
        <f>VLOOKUP(R154,'Níveis de Complexidade'!$B$8:$C$35,2,FALSE)</f>
        <v>4</v>
      </c>
      <c r="T154" s="23" t="s">
        <v>36</v>
      </c>
      <c r="U154" s="24">
        <f>VLOOKUP(T154,'Níveis de Complexidade'!$B$8:$C$35,2,FALSE)</f>
        <v>2</v>
      </c>
      <c r="V154" s="23" t="s">
        <v>37</v>
      </c>
      <c r="W154" s="24">
        <f>VLOOKUP(V154,'Níveis de Complexidade'!$B$8:$C$35,2,FALSE)</f>
        <v>2</v>
      </c>
      <c r="X154" s="23" t="s">
        <v>40</v>
      </c>
      <c r="Y154" s="24">
        <f>VLOOKUP(X154,'Níveis de Complexidade'!$B$8:$C$35,2,FALSE)</f>
        <v>3</v>
      </c>
      <c r="Z154" s="26">
        <f t="shared" si="8"/>
        <v>30</v>
      </c>
      <c r="AA154" s="27" t="str">
        <f t="shared" si="9"/>
        <v>ALTA</v>
      </c>
      <c r="AB154" s="25" t="s">
        <v>279</v>
      </c>
    </row>
    <row r="155" spans="1:29" ht="74.25" customHeight="1" x14ac:dyDescent="0.25">
      <c r="A155" s="25" t="s">
        <v>88</v>
      </c>
      <c r="B155" s="23" t="s">
        <v>17</v>
      </c>
      <c r="C155" s="24">
        <f>VLOOKUP(B155,'Níveis de Complexidade'!$B$8:$C$35,2,FALSE)</f>
        <v>1</v>
      </c>
      <c r="D155" s="23" t="s">
        <v>19</v>
      </c>
      <c r="E155" s="24">
        <f>VLOOKUP(D155,'Níveis de Complexidade'!$B$8:$C$35,2,FALSE)</f>
        <v>1</v>
      </c>
      <c r="F155" s="23" t="s">
        <v>20</v>
      </c>
      <c r="G155" s="24">
        <f>VLOOKUP(F155,'Níveis de Complexidade'!$B$8:$C$35,2,FALSE)</f>
        <v>3</v>
      </c>
      <c r="H155" s="23" t="s">
        <v>24</v>
      </c>
      <c r="I155" s="24">
        <f>VLOOKUP(H155,'Níveis de Complexidade'!$B$8:$C$35,2,FALSE)</f>
        <v>1</v>
      </c>
      <c r="J155" s="23" t="s">
        <v>25</v>
      </c>
      <c r="K155" s="24">
        <f>VLOOKUP(J155,'Níveis de Complexidade'!$B$8:$C$35,2,FALSE)</f>
        <v>1</v>
      </c>
      <c r="L155" s="23" t="s">
        <v>28</v>
      </c>
      <c r="M155" s="24">
        <f>VLOOKUP(L155,'Níveis de Complexidade'!$B$8:$C$35,2,FALSE)</f>
        <v>3</v>
      </c>
      <c r="N155" s="23" t="s">
        <v>30</v>
      </c>
      <c r="O155" s="24">
        <f>VLOOKUP(N155,'Níveis de Complexidade'!$B$8:$C$35,2,FALSE)</f>
        <v>2</v>
      </c>
      <c r="P155" s="23" t="s">
        <v>32</v>
      </c>
      <c r="Q155" s="24">
        <f>VLOOKUP(P155,'Níveis de Complexidade'!$B$8:$C$35,2,FALSE)</f>
        <v>2</v>
      </c>
      <c r="R155" s="23" t="s">
        <v>35</v>
      </c>
      <c r="S155" s="24">
        <f>VLOOKUP(R155,'Níveis de Complexidade'!$B$8:$C$35,2,FALSE)</f>
        <v>2</v>
      </c>
      <c r="T155" s="23" t="s">
        <v>13</v>
      </c>
      <c r="U155" s="24">
        <f>VLOOKUP(T155,'Níveis de Complexidade'!$B$8:$C$35,2,FALSE)</f>
        <v>1</v>
      </c>
      <c r="V155" s="23" t="s">
        <v>37</v>
      </c>
      <c r="W155" s="24">
        <f>VLOOKUP(V155,'Níveis de Complexidade'!$B$8:$C$35,2,FALSE)</f>
        <v>2</v>
      </c>
      <c r="X155" s="23" t="s">
        <v>40</v>
      </c>
      <c r="Y155" s="24">
        <f>VLOOKUP(X155,'Níveis de Complexidade'!$B$8:$C$35,2,FALSE)</f>
        <v>3</v>
      </c>
      <c r="Z155" s="26">
        <f t="shared" si="8"/>
        <v>22</v>
      </c>
      <c r="AA155" s="27" t="str">
        <f t="shared" si="9"/>
        <v>MÉDIA</v>
      </c>
      <c r="AB155" s="25" t="s">
        <v>88</v>
      </c>
      <c r="AC155" s="16"/>
    </row>
    <row r="156" spans="1:29" ht="74.25" customHeight="1" x14ac:dyDescent="0.25">
      <c r="A156" s="25" t="s">
        <v>91</v>
      </c>
      <c r="B156" s="23" t="s">
        <v>17</v>
      </c>
      <c r="C156" s="24">
        <f>VLOOKUP(B156,'Níveis de Complexidade'!$B$8:$C$35,2,FALSE)</f>
        <v>1</v>
      </c>
      <c r="D156" s="23" t="s">
        <v>19</v>
      </c>
      <c r="E156" s="24">
        <f>VLOOKUP(D156,'Níveis de Complexidade'!$B$8:$C$35,2,FALSE)</f>
        <v>1</v>
      </c>
      <c r="F156" s="23" t="s">
        <v>21</v>
      </c>
      <c r="G156" s="24">
        <f>VLOOKUP(F156,'Níveis de Complexidade'!$B$8:$C$35,2,FALSE)</f>
        <v>1</v>
      </c>
      <c r="H156" s="23" t="s">
        <v>22</v>
      </c>
      <c r="I156" s="24">
        <f>VLOOKUP(H156,'Níveis de Complexidade'!$B$8:$C$35,2,FALSE)</f>
        <v>4</v>
      </c>
      <c r="J156" s="23" t="s">
        <v>27</v>
      </c>
      <c r="K156" s="24">
        <f>VLOOKUP(J156,'Níveis de Complexidade'!$B$8:$C$35,2,FALSE)</f>
        <v>3</v>
      </c>
      <c r="L156" s="23" t="s">
        <v>28</v>
      </c>
      <c r="M156" s="24">
        <f>VLOOKUP(L156,'Níveis de Complexidade'!$B$8:$C$35,2,FALSE)</f>
        <v>3</v>
      </c>
      <c r="N156" s="23" t="s">
        <v>30</v>
      </c>
      <c r="O156" s="24">
        <f>VLOOKUP(N156,'Níveis de Complexidade'!$B$8:$C$35,2,FALSE)</f>
        <v>2</v>
      </c>
      <c r="P156" s="23" t="s">
        <v>33</v>
      </c>
      <c r="Q156" s="24">
        <f>VLOOKUP(P156,'Níveis de Complexidade'!$B$8:$C$35,2,FALSE)</f>
        <v>1</v>
      </c>
      <c r="R156" s="23" t="s">
        <v>35</v>
      </c>
      <c r="S156" s="24">
        <f>VLOOKUP(R156,'Níveis de Complexidade'!$B$8:$C$35,2,FALSE)</f>
        <v>2</v>
      </c>
      <c r="T156" s="23" t="s">
        <v>36</v>
      </c>
      <c r="U156" s="24">
        <f>VLOOKUP(T156,'Níveis de Complexidade'!$B$8:$C$35,2,FALSE)</f>
        <v>2</v>
      </c>
      <c r="V156" s="23" t="s">
        <v>37</v>
      </c>
      <c r="W156" s="24">
        <f>VLOOKUP(V156,'Níveis de Complexidade'!$B$8:$C$35,2,FALSE)</f>
        <v>2</v>
      </c>
      <c r="X156" s="23" t="s">
        <v>40</v>
      </c>
      <c r="Y156" s="24">
        <f>VLOOKUP(X156,'Níveis de Complexidade'!$B$8:$C$35,2,FALSE)</f>
        <v>3</v>
      </c>
      <c r="Z156" s="26">
        <f t="shared" si="8"/>
        <v>25</v>
      </c>
      <c r="AA156" s="27" t="str">
        <f t="shared" si="9"/>
        <v>MÉDIA</v>
      </c>
      <c r="AB156" s="25" t="s">
        <v>91</v>
      </c>
      <c r="AC156" s="16"/>
    </row>
    <row r="157" spans="1:29" ht="74.25" customHeight="1" x14ac:dyDescent="0.25">
      <c r="A157" s="25" t="s">
        <v>90</v>
      </c>
      <c r="B157" s="23" t="s">
        <v>17</v>
      </c>
      <c r="C157" s="24">
        <f>VLOOKUP(B157,'Níveis de Complexidade'!$B$8:$C$35,2,FALSE)</f>
        <v>1</v>
      </c>
      <c r="D157" s="23" t="s">
        <v>19</v>
      </c>
      <c r="E157" s="24">
        <f>VLOOKUP(D157,'Níveis de Complexidade'!$B$8:$C$35,2,FALSE)</f>
        <v>1</v>
      </c>
      <c r="F157" s="23" t="s">
        <v>20</v>
      </c>
      <c r="G157" s="24">
        <f>VLOOKUP(F157,'Níveis de Complexidade'!$B$8:$C$35,2,FALSE)</f>
        <v>3</v>
      </c>
      <c r="H157" s="23" t="s">
        <v>22</v>
      </c>
      <c r="I157" s="24">
        <f>VLOOKUP(H157,'Níveis de Complexidade'!$B$8:$C$35,2,FALSE)</f>
        <v>4</v>
      </c>
      <c r="J157" s="23" t="s">
        <v>27</v>
      </c>
      <c r="K157" s="24">
        <f>VLOOKUP(J157,'Níveis de Complexidade'!$B$8:$C$35,2,FALSE)</f>
        <v>3</v>
      </c>
      <c r="L157" s="23" t="s">
        <v>28</v>
      </c>
      <c r="M157" s="24">
        <f>VLOOKUP(L157,'Níveis de Complexidade'!$B$8:$C$35,2,FALSE)</f>
        <v>3</v>
      </c>
      <c r="N157" s="23" t="s">
        <v>30</v>
      </c>
      <c r="O157" s="24">
        <f>VLOOKUP(N157,'Níveis de Complexidade'!$B$8:$C$35,2,FALSE)</f>
        <v>2</v>
      </c>
      <c r="P157" s="23" t="s">
        <v>33</v>
      </c>
      <c r="Q157" s="24">
        <f>VLOOKUP(P157,'Níveis de Complexidade'!$B$8:$C$35,2,FALSE)</f>
        <v>1</v>
      </c>
      <c r="R157" s="23" t="s">
        <v>35</v>
      </c>
      <c r="S157" s="24">
        <f>VLOOKUP(R157,'Níveis de Complexidade'!$B$8:$C$35,2,FALSE)</f>
        <v>2</v>
      </c>
      <c r="T157" s="23" t="s">
        <v>36</v>
      </c>
      <c r="U157" s="24">
        <f>VLOOKUP(T157,'Níveis de Complexidade'!$B$8:$C$35,2,FALSE)</f>
        <v>2</v>
      </c>
      <c r="V157" s="23" t="s">
        <v>37</v>
      </c>
      <c r="W157" s="24">
        <f>VLOOKUP(V157,'Níveis de Complexidade'!$B$8:$C$35,2,FALSE)</f>
        <v>2</v>
      </c>
      <c r="X157" s="23" t="s">
        <v>40</v>
      </c>
      <c r="Y157" s="24">
        <f>VLOOKUP(X157,'Níveis de Complexidade'!$B$8:$C$35,2,FALSE)</f>
        <v>3</v>
      </c>
      <c r="Z157" s="26">
        <f t="shared" si="8"/>
        <v>27</v>
      </c>
      <c r="AA157" s="27" t="str">
        <f t="shared" si="9"/>
        <v>MÉDIA</v>
      </c>
      <c r="AB157" s="25" t="s">
        <v>90</v>
      </c>
      <c r="AC157" s="16"/>
    </row>
    <row r="158" spans="1:29" ht="74.25" customHeight="1" x14ac:dyDescent="0.25">
      <c r="A158" s="25" t="s">
        <v>89</v>
      </c>
      <c r="B158" s="23" t="s">
        <v>17</v>
      </c>
      <c r="C158" s="24">
        <f>VLOOKUP(B158,'Níveis de Complexidade'!$B$8:$C$35,2,FALSE)</f>
        <v>1</v>
      </c>
      <c r="D158" s="23" t="s">
        <v>19</v>
      </c>
      <c r="E158" s="24">
        <f>VLOOKUP(D158,'Níveis de Complexidade'!$B$8:$C$35,2,FALSE)</f>
        <v>1</v>
      </c>
      <c r="F158" s="23" t="s">
        <v>20</v>
      </c>
      <c r="G158" s="24">
        <f>VLOOKUP(F158,'Níveis de Complexidade'!$B$8:$C$35,2,FALSE)</f>
        <v>3</v>
      </c>
      <c r="H158" s="23" t="s">
        <v>22</v>
      </c>
      <c r="I158" s="24">
        <f>VLOOKUP(H158,'Níveis de Complexidade'!$B$8:$C$35,2,FALSE)</f>
        <v>4</v>
      </c>
      <c r="J158" s="23" t="s">
        <v>27</v>
      </c>
      <c r="K158" s="24">
        <f>VLOOKUP(J158,'Níveis de Complexidade'!$B$8:$C$35,2,FALSE)</f>
        <v>3</v>
      </c>
      <c r="L158" s="23" t="s">
        <v>28</v>
      </c>
      <c r="M158" s="24">
        <f>VLOOKUP(L158,'Níveis de Complexidade'!$B$8:$C$35,2,FALSE)</f>
        <v>3</v>
      </c>
      <c r="N158" s="23" t="s">
        <v>30</v>
      </c>
      <c r="O158" s="24">
        <f>VLOOKUP(N158,'Níveis de Complexidade'!$B$8:$C$35,2,FALSE)</f>
        <v>2</v>
      </c>
      <c r="P158" s="23" t="s">
        <v>32</v>
      </c>
      <c r="Q158" s="24">
        <f>VLOOKUP(P158,'Níveis de Complexidade'!$B$8:$C$35,2,FALSE)</f>
        <v>2</v>
      </c>
      <c r="R158" s="23" t="s">
        <v>35</v>
      </c>
      <c r="S158" s="24">
        <f>VLOOKUP(R158,'Níveis de Complexidade'!$B$8:$C$35,2,FALSE)</f>
        <v>2</v>
      </c>
      <c r="T158" s="23" t="s">
        <v>36</v>
      </c>
      <c r="U158" s="24">
        <f>VLOOKUP(T158,'Níveis de Complexidade'!$B$8:$C$35,2,FALSE)</f>
        <v>2</v>
      </c>
      <c r="V158" s="23" t="s">
        <v>37</v>
      </c>
      <c r="W158" s="24">
        <f>VLOOKUP(V158,'Níveis de Complexidade'!$B$8:$C$35,2,FALSE)</f>
        <v>2</v>
      </c>
      <c r="X158" s="23" t="s">
        <v>40</v>
      </c>
      <c r="Y158" s="24">
        <f>VLOOKUP(X158,'Níveis de Complexidade'!$B$8:$C$35,2,FALSE)</f>
        <v>3</v>
      </c>
      <c r="Z158" s="26">
        <f t="shared" si="8"/>
        <v>28</v>
      </c>
      <c r="AA158" s="27" t="str">
        <f t="shared" si="9"/>
        <v>MÉDIA</v>
      </c>
      <c r="AB158" s="25" t="s">
        <v>89</v>
      </c>
    </row>
    <row r="159" spans="1:29" ht="74.25" customHeight="1" x14ac:dyDescent="0.25">
      <c r="A159" s="25" t="s">
        <v>47</v>
      </c>
      <c r="B159" s="23" t="s">
        <v>17</v>
      </c>
      <c r="C159" s="24">
        <f>VLOOKUP(B159,'Níveis de Complexidade'!$B$8:$C$35,2,FALSE)</f>
        <v>1</v>
      </c>
      <c r="D159" s="23" t="s">
        <v>19</v>
      </c>
      <c r="E159" s="24">
        <f>VLOOKUP(D159,'Níveis de Complexidade'!$B$8:$C$35,2,FALSE)</f>
        <v>1</v>
      </c>
      <c r="F159" s="23" t="s">
        <v>20</v>
      </c>
      <c r="G159" s="24">
        <f>VLOOKUP(F159,'Níveis de Complexidade'!$B$8:$C$35,2,FALSE)</f>
        <v>3</v>
      </c>
      <c r="H159" s="23" t="s">
        <v>22</v>
      </c>
      <c r="I159" s="24">
        <f>VLOOKUP(H159,'Níveis de Complexidade'!$B$8:$C$35,2,FALSE)</f>
        <v>4</v>
      </c>
      <c r="J159" s="23" t="s">
        <v>27</v>
      </c>
      <c r="K159" s="24">
        <f>VLOOKUP(J159,'Níveis de Complexidade'!$B$8:$C$35,2,FALSE)</f>
        <v>3</v>
      </c>
      <c r="L159" s="23" t="s">
        <v>28</v>
      </c>
      <c r="M159" s="24">
        <f>VLOOKUP(L159,'Níveis de Complexidade'!$B$8:$C$35,2,FALSE)</f>
        <v>3</v>
      </c>
      <c r="N159" s="23" t="s">
        <v>30</v>
      </c>
      <c r="O159" s="24">
        <f>VLOOKUP(N159,'Níveis de Complexidade'!$B$8:$C$35,2,FALSE)</f>
        <v>2</v>
      </c>
      <c r="P159" s="23" t="s">
        <v>33</v>
      </c>
      <c r="Q159" s="24">
        <f>VLOOKUP(P159,'Níveis de Complexidade'!$B$8:$C$35,2,FALSE)</f>
        <v>1</v>
      </c>
      <c r="R159" s="23" t="s">
        <v>34</v>
      </c>
      <c r="S159" s="24">
        <f>VLOOKUP(R159,'Níveis de Complexidade'!$B$8:$C$35,2,FALSE)</f>
        <v>4</v>
      </c>
      <c r="T159" s="23" t="s">
        <v>36</v>
      </c>
      <c r="U159" s="24">
        <f>VLOOKUP(T159,'Níveis de Complexidade'!$B$8:$C$35,2,FALSE)</f>
        <v>2</v>
      </c>
      <c r="V159" s="23" t="s">
        <v>37</v>
      </c>
      <c r="W159" s="24">
        <f>VLOOKUP(V159,'Níveis de Complexidade'!$B$8:$C$35,2,FALSE)</f>
        <v>2</v>
      </c>
      <c r="X159" s="23" t="s">
        <v>41</v>
      </c>
      <c r="Y159" s="24">
        <f>VLOOKUP(X159,'Níveis de Complexidade'!$B$8:$C$35,2,FALSE)</f>
        <v>1</v>
      </c>
      <c r="Z159" s="26">
        <f t="shared" si="8"/>
        <v>27</v>
      </c>
      <c r="AA159" s="27" t="str">
        <f t="shared" si="9"/>
        <v>MÉDIA</v>
      </c>
      <c r="AB159" s="25" t="s">
        <v>47</v>
      </c>
    </row>
    <row r="160" spans="1:29" ht="74.25" customHeight="1" x14ac:dyDescent="0.25">
      <c r="A160" s="25" t="s">
        <v>249</v>
      </c>
      <c r="B160" s="23" t="s">
        <v>17</v>
      </c>
      <c r="C160" s="24">
        <f>VLOOKUP(B160,'Níveis de Complexidade'!$B$8:$C$35,2,FALSE)</f>
        <v>1</v>
      </c>
      <c r="D160" s="23" t="s">
        <v>19</v>
      </c>
      <c r="E160" s="24">
        <f>VLOOKUP(D160,'Níveis de Complexidade'!$B$8:$C$35,2,FALSE)</f>
        <v>1</v>
      </c>
      <c r="F160" s="23" t="s">
        <v>21</v>
      </c>
      <c r="G160" s="24">
        <f>VLOOKUP(F160,'Níveis de Complexidade'!$B$8:$C$35,2,FALSE)</f>
        <v>1</v>
      </c>
      <c r="H160" s="23" t="s">
        <v>23</v>
      </c>
      <c r="I160" s="24">
        <f>VLOOKUP(H160,'Níveis de Complexidade'!$B$8:$C$35,2,FALSE)</f>
        <v>2</v>
      </c>
      <c r="J160" s="23" t="s">
        <v>25</v>
      </c>
      <c r="K160" s="24">
        <f>VLOOKUP(J160,'Níveis de Complexidade'!$B$8:$C$35,2,FALSE)</f>
        <v>1</v>
      </c>
      <c r="L160" s="23" t="s">
        <v>28</v>
      </c>
      <c r="M160" s="24">
        <f>VLOOKUP(L160,'Níveis de Complexidade'!$B$8:$C$35,2,FALSE)</f>
        <v>3</v>
      </c>
      <c r="N160" s="23" t="s">
        <v>30</v>
      </c>
      <c r="O160" s="24">
        <f>VLOOKUP(N160,'Níveis de Complexidade'!$B$8:$C$35,2,FALSE)</f>
        <v>2</v>
      </c>
      <c r="P160" s="23" t="s">
        <v>33</v>
      </c>
      <c r="Q160" s="24">
        <f>VLOOKUP(P160,'Níveis de Complexidade'!$B$8:$C$35,2,FALSE)</f>
        <v>1</v>
      </c>
      <c r="R160" s="23" t="s">
        <v>34</v>
      </c>
      <c r="S160" s="24">
        <f>VLOOKUP(R160,'Níveis de Complexidade'!$B$8:$C$35,2,FALSE)</f>
        <v>4</v>
      </c>
      <c r="T160" s="23" t="s">
        <v>36</v>
      </c>
      <c r="U160" s="24">
        <f>VLOOKUP(T160,'Níveis de Complexidade'!$B$8:$C$35,2,FALSE)</f>
        <v>2</v>
      </c>
      <c r="V160" s="23" t="s">
        <v>37</v>
      </c>
      <c r="W160" s="24">
        <f>VLOOKUP(V160,'Níveis de Complexidade'!$B$8:$C$35,2,FALSE)</f>
        <v>2</v>
      </c>
      <c r="X160" s="23" t="s">
        <v>40</v>
      </c>
      <c r="Y160" s="24">
        <f>VLOOKUP(X160,'Níveis de Complexidade'!$B$8:$C$35,2,FALSE)</f>
        <v>3</v>
      </c>
      <c r="Z160" s="26">
        <f t="shared" si="8"/>
        <v>23</v>
      </c>
      <c r="AA160" s="27" t="str">
        <f t="shared" si="9"/>
        <v>MÉDIA</v>
      </c>
      <c r="AB160" s="25" t="s">
        <v>249</v>
      </c>
    </row>
    <row r="161" spans="1:28" ht="74.25" customHeight="1" x14ac:dyDescent="0.25">
      <c r="A161" s="25" t="s">
        <v>248</v>
      </c>
      <c r="B161" s="23" t="s">
        <v>17</v>
      </c>
      <c r="C161" s="24">
        <f>VLOOKUP(B161,'Níveis de Complexidade'!$B$8:$C$35,2,FALSE)</f>
        <v>1</v>
      </c>
      <c r="D161" s="23" t="s">
        <v>19</v>
      </c>
      <c r="E161" s="24">
        <f>VLOOKUP(D161,'Níveis de Complexidade'!$B$8:$C$35,2,FALSE)</f>
        <v>1</v>
      </c>
      <c r="F161" s="23" t="s">
        <v>20</v>
      </c>
      <c r="G161" s="24">
        <f>VLOOKUP(F161,'Níveis de Complexidade'!$B$8:$C$35,2,FALSE)</f>
        <v>3</v>
      </c>
      <c r="H161" s="23" t="s">
        <v>23</v>
      </c>
      <c r="I161" s="24">
        <f>VLOOKUP(H161,'Níveis de Complexidade'!$B$8:$C$35,2,FALSE)</f>
        <v>2</v>
      </c>
      <c r="J161" s="23" t="s">
        <v>25</v>
      </c>
      <c r="K161" s="24">
        <f>VLOOKUP(J161,'Níveis de Complexidade'!$B$8:$C$35,2,FALSE)</f>
        <v>1</v>
      </c>
      <c r="L161" s="23" t="s">
        <v>28</v>
      </c>
      <c r="M161" s="24">
        <f>VLOOKUP(L161,'Níveis de Complexidade'!$B$8:$C$35,2,FALSE)</f>
        <v>3</v>
      </c>
      <c r="N161" s="23" t="s">
        <v>30</v>
      </c>
      <c r="O161" s="24">
        <f>VLOOKUP(N161,'Níveis de Complexidade'!$B$8:$C$35,2,FALSE)</f>
        <v>2</v>
      </c>
      <c r="P161" s="23" t="s">
        <v>33</v>
      </c>
      <c r="Q161" s="24">
        <f>VLOOKUP(P161,'Níveis de Complexidade'!$B$8:$C$35,2,FALSE)</f>
        <v>1</v>
      </c>
      <c r="R161" s="23" t="s">
        <v>34</v>
      </c>
      <c r="S161" s="24">
        <f>VLOOKUP(R161,'Níveis de Complexidade'!$B$8:$C$35,2,FALSE)</f>
        <v>4</v>
      </c>
      <c r="T161" s="23" t="s">
        <v>36</v>
      </c>
      <c r="U161" s="24">
        <f>VLOOKUP(T161,'Níveis de Complexidade'!$B$8:$C$35,2,FALSE)</f>
        <v>2</v>
      </c>
      <c r="V161" s="23" t="s">
        <v>37</v>
      </c>
      <c r="W161" s="24">
        <f>VLOOKUP(V161,'Níveis de Complexidade'!$B$8:$C$35,2,FALSE)</f>
        <v>2</v>
      </c>
      <c r="X161" s="23" t="s">
        <v>40</v>
      </c>
      <c r="Y161" s="24">
        <f>VLOOKUP(X161,'Níveis de Complexidade'!$B$8:$C$35,2,FALSE)</f>
        <v>3</v>
      </c>
      <c r="Z161" s="26">
        <f t="shared" si="8"/>
        <v>25</v>
      </c>
      <c r="AA161" s="27" t="str">
        <f t="shared" si="9"/>
        <v>MÉDIA</v>
      </c>
      <c r="AB161" s="25" t="s">
        <v>248</v>
      </c>
    </row>
    <row r="162" spans="1:28" ht="74.25" customHeight="1" x14ac:dyDescent="0.25">
      <c r="A162" s="25" t="s">
        <v>93</v>
      </c>
      <c r="B162" s="23" t="s">
        <v>17</v>
      </c>
      <c r="C162" s="24">
        <f>VLOOKUP(B162,'Níveis de Complexidade'!$B$8:$C$35,2,FALSE)</f>
        <v>1</v>
      </c>
      <c r="D162" s="23" t="s">
        <v>19</v>
      </c>
      <c r="E162" s="24">
        <f>VLOOKUP(D162,'Níveis de Complexidade'!$B$8:$C$35,2,FALSE)</f>
        <v>1</v>
      </c>
      <c r="F162" s="23" t="s">
        <v>20</v>
      </c>
      <c r="G162" s="24">
        <f>VLOOKUP(F162,'Níveis de Complexidade'!$B$8:$C$35,2,FALSE)</f>
        <v>3</v>
      </c>
      <c r="H162" s="23" t="s">
        <v>23</v>
      </c>
      <c r="I162" s="24">
        <f>VLOOKUP(H162,'Níveis de Complexidade'!$B$8:$C$35,2,FALSE)</f>
        <v>2</v>
      </c>
      <c r="J162" s="23" t="s">
        <v>25</v>
      </c>
      <c r="K162" s="24">
        <f>VLOOKUP(J162,'Níveis de Complexidade'!$B$8:$C$35,2,FALSE)</f>
        <v>1</v>
      </c>
      <c r="L162" s="23" t="s">
        <v>28</v>
      </c>
      <c r="M162" s="24">
        <f>VLOOKUP(L162,'Níveis de Complexidade'!$B$8:$C$35,2,FALSE)</f>
        <v>3</v>
      </c>
      <c r="N162" s="23" t="s">
        <v>30</v>
      </c>
      <c r="O162" s="24">
        <f>VLOOKUP(N162,'Níveis de Complexidade'!$B$8:$C$35,2,FALSE)</f>
        <v>2</v>
      </c>
      <c r="P162" s="23" t="s">
        <v>33</v>
      </c>
      <c r="Q162" s="24">
        <f>VLOOKUP(P162,'Níveis de Complexidade'!$B$8:$C$35,2,FALSE)</f>
        <v>1</v>
      </c>
      <c r="R162" s="23" t="s">
        <v>34</v>
      </c>
      <c r="S162" s="24">
        <f>VLOOKUP(R162,'Níveis de Complexidade'!$B$8:$C$35,2,FALSE)</f>
        <v>4</v>
      </c>
      <c r="T162" s="23" t="s">
        <v>13</v>
      </c>
      <c r="U162" s="24">
        <f>VLOOKUP(T162,'Níveis de Complexidade'!$B$8:$C$35,2,FALSE)</f>
        <v>1</v>
      </c>
      <c r="V162" s="23" t="s">
        <v>37</v>
      </c>
      <c r="W162" s="24">
        <f>VLOOKUP(V162,'Níveis de Complexidade'!$B$8:$C$35,2,FALSE)</f>
        <v>2</v>
      </c>
      <c r="X162" s="23" t="s">
        <v>40</v>
      </c>
      <c r="Y162" s="24">
        <f>VLOOKUP(X162,'Níveis de Complexidade'!$B$8:$C$35,2,FALSE)</f>
        <v>3</v>
      </c>
      <c r="Z162" s="26">
        <f t="shared" si="8"/>
        <v>24</v>
      </c>
      <c r="AA162" s="27" t="str">
        <f t="shared" si="9"/>
        <v>MÉDIA</v>
      </c>
      <c r="AB162" s="25" t="s">
        <v>93</v>
      </c>
    </row>
    <row r="163" spans="1:28" ht="74.25" customHeight="1" x14ac:dyDescent="0.25">
      <c r="A163" s="25" t="s">
        <v>92</v>
      </c>
      <c r="B163" s="23" t="s">
        <v>17</v>
      </c>
      <c r="C163" s="24">
        <f>VLOOKUP(B163,'Níveis de Complexidade'!$B$8:$C$35,2,FALSE)</f>
        <v>1</v>
      </c>
      <c r="D163" s="23" t="s">
        <v>19</v>
      </c>
      <c r="E163" s="24">
        <f>VLOOKUP(D163,'Níveis de Complexidade'!$B$8:$C$35,2,FALSE)</f>
        <v>1</v>
      </c>
      <c r="F163" s="23" t="s">
        <v>20</v>
      </c>
      <c r="G163" s="24">
        <f>VLOOKUP(F163,'Níveis de Complexidade'!$B$8:$C$35,2,FALSE)</f>
        <v>3</v>
      </c>
      <c r="H163" s="23" t="s">
        <v>22</v>
      </c>
      <c r="I163" s="24">
        <f>VLOOKUP(H163,'Níveis de Complexidade'!$B$8:$C$35,2,FALSE)</f>
        <v>4</v>
      </c>
      <c r="J163" s="23" t="s">
        <v>27</v>
      </c>
      <c r="K163" s="24">
        <f>VLOOKUP(J163,'Níveis de Complexidade'!$B$8:$C$35,2,FALSE)</f>
        <v>3</v>
      </c>
      <c r="L163" s="23" t="s">
        <v>28</v>
      </c>
      <c r="M163" s="24">
        <f>VLOOKUP(L163,'Níveis de Complexidade'!$B$8:$C$35,2,FALSE)</f>
        <v>3</v>
      </c>
      <c r="N163" s="23" t="s">
        <v>30</v>
      </c>
      <c r="O163" s="24">
        <f>VLOOKUP(N163,'Níveis de Complexidade'!$B$8:$C$35,2,FALSE)</f>
        <v>2</v>
      </c>
      <c r="P163" s="23" t="s">
        <v>32</v>
      </c>
      <c r="Q163" s="24">
        <f>VLOOKUP(P163,'Níveis de Complexidade'!$B$8:$C$35,2,FALSE)</f>
        <v>2</v>
      </c>
      <c r="R163" s="23" t="s">
        <v>34</v>
      </c>
      <c r="S163" s="24">
        <f>VLOOKUP(R163,'Níveis de Complexidade'!$B$8:$C$35,2,FALSE)</f>
        <v>4</v>
      </c>
      <c r="T163" s="23" t="s">
        <v>36</v>
      </c>
      <c r="U163" s="24">
        <f>VLOOKUP(T163,'Níveis de Complexidade'!$B$8:$C$35,2,FALSE)</f>
        <v>2</v>
      </c>
      <c r="V163" s="23" t="s">
        <v>37</v>
      </c>
      <c r="W163" s="24">
        <f>VLOOKUP(V163,'Níveis de Complexidade'!$B$8:$C$35,2,FALSE)</f>
        <v>2</v>
      </c>
      <c r="X163" s="23" t="s">
        <v>40</v>
      </c>
      <c r="Y163" s="24">
        <f>VLOOKUP(X163,'Níveis de Complexidade'!$B$8:$C$35,2,FALSE)</f>
        <v>3</v>
      </c>
      <c r="Z163" s="26">
        <f t="shared" si="8"/>
        <v>30</v>
      </c>
      <c r="AA163" s="27" t="str">
        <f t="shared" si="9"/>
        <v>ALTA</v>
      </c>
      <c r="AB163" s="25" t="s">
        <v>92</v>
      </c>
    </row>
    <row r="164" spans="1:28" ht="74.25" customHeight="1" x14ac:dyDescent="0.25">
      <c r="A164" s="25" t="s">
        <v>94</v>
      </c>
      <c r="B164" s="23" t="s">
        <v>17</v>
      </c>
      <c r="C164" s="24">
        <f>VLOOKUP(B164,'Níveis de Complexidade'!$B$8:$C$35,2,FALSE)</f>
        <v>1</v>
      </c>
      <c r="D164" s="23" t="s">
        <v>19</v>
      </c>
      <c r="E164" s="24">
        <f>VLOOKUP(D164,'Níveis de Complexidade'!$B$8:$C$35,2,FALSE)</f>
        <v>1</v>
      </c>
      <c r="F164" s="23" t="s">
        <v>20</v>
      </c>
      <c r="G164" s="24">
        <f>VLOOKUP(F164,'Níveis de Complexidade'!$B$8:$C$35,2,FALSE)</f>
        <v>3</v>
      </c>
      <c r="H164" s="23" t="s">
        <v>22</v>
      </c>
      <c r="I164" s="24">
        <f>VLOOKUP(H164,'Níveis de Complexidade'!$B$8:$C$35,2,FALSE)</f>
        <v>4</v>
      </c>
      <c r="J164" s="23" t="s">
        <v>27</v>
      </c>
      <c r="K164" s="24">
        <f>VLOOKUP(J164,'Níveis de Complexidade'!$B$8:$C$35,2,FALSE)</f>
        <v>3</v>
      </c>
      <c r="L164" s="23" t="s">
        <v>28</v>
      </c>
      <c r="M164" s="24">
        <f>VLOOKUP(L164,'Níveis de Complexidade'!$B$8:$C$35,2,FALSE)</f>
        <v>3</v>
      </c>
      <c r="N164" s="23" t="s">
        <v>30</v>
      </c>
      <c r="O164" s="24">
        <f>VLOOKUP(N164,'Níveis de Complexidade'!$B$8:$C$35,2,FALSE)</f>
        <v>2</v>
      </c>
      <c r="P164" s="23" t="s">
        <v>33</v>
      </c>
      <c r="Q164" s="24">
        <f>VLOOKUP(P164,'Níveis de Complexidade'!$B$8:$C$35,2,FALSE)</f>
        <v>1</v>
      </c>
      <c r="R164" s="23" t="s">
        <v>34</v>
      </c>
      <c r="S164" s="24">
        <f>VLOOKUP(R164,'Níveis de Complexidade'!$B$8:$C$35,2,FALSE)</f>
        <v>4</v>
      </c>
      <c r="T164" s="23" t="s">
        <v>13</v>
      </c>
      <c r="U164" s="24">
        <f>VLOOKUP(T164,'Níveis de Complexidade'!$B$8:$C$35,2,FALSE)</f>
        <v>1</v>
      </c>
      <c r="V164" s="23" t="s">
        <v>37</v>
      </c>
      <c r="W164" s="24">
        <f>VLOOKUP(V164,'Níveis de Complexidade'!$B$8:$C$35,2,FALSE)</f>
        <v>2</v>
      </c>
      <c r="X164" s="23" t="s">
        <v>40</v>
      </c>
      <c r="Y164" s="24">
        <f>VLOOKUP(X164,'Níveis de Complexidade'!$B$8:$C$35,2,FALSE)</f>
        <v>3</v>
      </c>
      <c r="Z164" s="26">
        <f t="shared" ref="Z164:Z195" si="10">SUM(B164:Y164)</f>
        <v>28</v>
      </c>
      <c r="AA164" s="27" t="str">
        <f t="shared" ref="AA164:AA195" si="11">IF(Z164&gt;28,"ALTA",(IF(Z164&lt;20,"BAIXA","MÉDIA")))</f>
        <v>MÉDIA</v>
      </c>
      <c r="AB164" s="25" t="s">
        <v>94</v>
      </c>
    </row>
    <row r="165" spans="1:28" ht="74.25" customHeight="1" x14ac:dyDescent="0.25">
      <c r="A165" s="25" t="s">
        <v>54</v>
      </c>
      <c r="B165" s="23" t="s">
        <v>17</v>
      </c>
      <c r="C165" s="24">
        <f>VLOOKUP(B165,'Níveis de Complexidade'!$B$8:$C$35,2,FALSE)</f>
        <v>1</v>
      </c>
      <c r="D165" s="23" t="s">
        <v>19</v>
      </c>
      <c r="E165" s="24">
        <f>VLOOKUP(D165,'Níveis de Complexidade'!$B$8:$C$35,2,FALSE)</f>
        <v>1</v>
      </c>
      <c r="F165" s="23" t="s">
        <v>21</v>
      </c>
      <c r="G165" s="24">
        <f>VLOOKUP(F165,'Níveis de Complexidade'!$B$8:$C$35,2,FALSE)</f>
        <v>1</v>
      </c>
      <c r="H165" s="23" t="s">
        <v>24</v>
      </c>
      <c r="I165" s="24">
        <f>VLOOKUP(H165,'Níveis de Complexidade'!$B$8:$C$35,2,FALSE)</f>
        <v>1</v>
      </c>
      <c r="J165" s="23" t="s">
        <v>25</v>
      </c>
      <c r="K165" s="24">
        <f>VLOOKUP(J165,'Níveis de Complexidade'!$B$8:$C$35,2,FALSE)</f>
        <v>1</v>
      </c>
      <c r="L165" s="23" t="s">
        <v>29</v>
      </c>
      <c r="M165" s="24">
        <f>VLOOKUP(L165,'Níveis de Complexidade'!$B$8:$C$35,2,FALSE)</f>
        <v>1</v>
      </c>
      <c r="N165" s="23" t="s">
        <v>30</v>
      </c>
      <c r="O165" s="24">
        <f>VLOOKUP(N165,'Níveis de Complexidade'!$B$8:$C$35,2,FALSE)</f>
        <v>2</v>
      </c>
      <c r="P165" s="23" t="s">
        <v>33</v>
      </c>
      <c r="Q165" s="24">
        <f>VLOOKUP(P165,'Níveis de Complexidade'!$B$8:$C$35,2,FALSE)</f>
        <v>1</v>
      </c>
      <c r="R165" s="23" t="s">
        <v>35</v>
      </c>
      <c r="S165" s="24">
        <f>VLOOKUP(R165,'Níveis de Complexidade'!$B$8:$C$35,2,FALSE)</f>
        <v>2</v>
      </c>
      <c r="T165" s="23" t="s">
        <v>36</v>
      </c>
      <c r="U165" s="24">
        <f>VLOOKUP(T165,'Níveis de Complexidade'!$B$8:$C$35,2,FALSE)</f>
        <v>2</v>
      </c>
      <c r="V165" s="23" t="s">
        <v>39</v>
      </c>
      <c r="W165" s="24">
        <f>VLOOKUP(V165,'Níveis de Complexidade'!$B$8:$C$35,2,FALSE)</f>
        <v>1</v>
      </c>
      <c r="X165" s="23" t="s">
        <v>40</v>
      </c>
      <c r="Y165" s="24">
        <f>VLOOKUP(X165,'Níveis de Complexidade'!$B$8:$C$35,2,FALSE)</f>
        <v>3</v>
      </c>
      <c r="Z165" s="26">
        <f t="shared" si="10"/>
        <v>17</v>
      </c>
      <c r="AA165" s="27" t="str">
        <f t="shared" si="11"/>
        <v>BAIXA</v>
      </c>
      <c r="AB165" s="25" t="s">
        <v>54</v>
      </c>
    </row>
    <row r="166" spans="1:28" ht="74.25" customHeight="1" x14ac:dyDescent="0.25">
      <c r="A166" s="25" t="s">
        <v>150</v>
      </c>
      <c r="B166" s="23" t="s">
        <v>16</v>
      </c>
      <c r="C166" s="24">
        <f>VLOOKUP(B166,'Níveis de Complexidade'!$B$8:$C$35,2,FALSE)</f>
        <v>5</v>
      </c>
      <c r="D166" s="23" t="s">
        <v>18</v>
      </c>
      <c r="E166" s="24">
        <f>VLOOKUP(D166,'Níveis de Complexidade'!$B$8:$C$35,2,FALSE)</f>
        <v>3</v>
      </c>
      <c r="F166" s="23" t="s">
        <v>20</v>
      </c>
      <c r="G166" s="24">
        <f>VLOOKUP(F166,'Níveis de Complexidade'!$B$8:$C$35,2,FALSE)</f>
        <v>3</v>
      </c>
      <c r="H166" s="23" t="s">
        <v>24</v>
      </c>
      <c r="I166" s="24">
        <f>VLOOKUP(H166,'Níveis de Complexidade'!$B$8:$C$35,2,FALSE)</f>
        <v>1</v>
      </c>
      <c r="J166" s="23" t="s">
        <v>25</v>
      </c>
      <c r="K166" s="24">
        <f>VLOOKUP(J166,'Níveis de Complexidade'!$B$8:$C$35,2,FALSE)</f>
        <v>1</v>
      </c>
      <c r="L166" s="23" t="s">
        <v>28</v>
      </c>
      <c r="M166" s="24">
        <f>VLOOKUP(L166,'Níveis de Complexidade'!$B$8:$C$35,2,FALSE)</f>
        <v>3</v>
      </c>
      <c r="N166" s="23" t="s">
        <v>30</v>
      </c>
      <c r="O166" s="24">
        <f>VLOOKUP(N166,'Níveis de Complexidade'!$B$8:$C$35,2,FALSE)</f>
        <v>2</v>
      </c>
      <c r="P166" s="23" t="s">
        <v>33</v>
      </c>
      <c r="Q166" s="24">
        <f>VLOOKUP(P166,'Níveis de Complexidade'!$B$8:$C$35,2,FALSE)</f>
        <v>1</v>
      </c>
      <c r="R166" s="23" t="s">
        <v>34</v>
      </c>
      <c r="S166" s="24">
        <f>VLOOKUP(R166,'Níveis de Complexidade'!$B$8:$C$35,2,FALSE)</f>
        <v>4</v>
      </c>
      <c r="T166" s="23" t="s">
        <v>36</v>
      </c>
      <c r="U166" s="24">
        <f>VLOOKUP(T166,'Níveis de Complexidade'!$B$8:$C$35,2,FALSE)</f>
        <v>2</v>
      </c>
      <c r="V166" s="23" t="s">
        <v>37</v>
      </c>
      <c r="W166" s="24">
        <f>VLOOKUP(V166,'Níveis de Complexidade'!$B$8:$C$35,2,FALSE)</f>
        <v>2</v>
      </c>
      <c r="X166" s="23" t="s">
        <v>40</v>
      </c>
      <c r="Y166" s="24">
        <f>VLOOKUP(X166,'Níveis de Complexidade'!$B$8:$C$35,2,FALSE)</f>
        <v>3</v>
      </c>
      <c r="Z166" s="26">
        <f t="shared" si="10"/>
        <v>30</v>
      </c>
      <c r="AA166" s="27" t="str">
        <f t="shared" si="11"/>
        <v>ALTA</v>
      </c>
      <c r="AB166" s="25" t="s">
        <v>150</v>
      </c>
    </row>
    <row r="167" spans="1:28" ht="74.25" customHeight="1" x14ac:dyDescent="0.25">
      <c r="A167" s="25" t="s">
        <v>151</v>
      </c>
      <c r="B167" s="23" t="s">
        <v>16</v>
      </c>
      <c r="C167" s="24">
        <f>VLOOKUP(B167,'Níveis de Complexidade'!$B$8:$C$35,2,FALSE)</f>
        <v>5</v>
      </c>
      <c r="D167" s="23" t="s">
        <v>19</v>
      </c>
      <c r="E167" s="24">
        <f>VLOOKUP(D167,'Níveis de Complexidade'!$B$8:$C$35,2,FALSE)</f>
        <v>1</v>
      </c>
      <c r="F167" s="23" t="s">
        <v>20</v>
      </c>
      <c r="G167" s="24">
        <f>VLOOKUP(F167,'Níveis de Complexidade'!$B$8:$C$35,2,FALSE)</f>
        <v>3</v>
      </c>
      <c r="H167" s="23" t="s">
        <v>24</v>
      </c>
      <c r="I167" s="24">
        <f>VLOOKUP(H167,'Níveis de Complexidade'!$B$8:$C$35,2,FALSE)</f>
        <v>1</v>
      </c>
      <c r="J167" s="23" t="s">
        <v>25</v>
      </c>
      <c r="K167" s="24">
        <f>VLOOKUP(J167,'Níveis de Complexidade'!$B$8:$C$35,2,FALSE)</f>
        <v>1</v>
      </c>
      <c r="L167" s="23" t="s">
        <v>28</v>
      </c>
      <c r="M167" s="24">
        <f>VLOOKUP(L167,'Níveis de Complexidade'!$B$8:$C$35,2,FALSE)</f>
        <v>3</v>
      </c>
      <c r="N167" s="23" t="s">
        <v>30</v>
      </c>
      <c r="O167" s="24">
        <f>VLOOKUP(N167,'Níveis de Complexidade'!$B$8:$C$35,2,FALSE)</f>
        <v>2</v>
      </c>
      <c r="P167" s="23" t="s">
        <v>33</v>
      </c>
      <c r="Q167" s="24">
        <f>VLOOKUP(P167,'Níveis de Complexidade'!$B$8:$C$35,2,FALSE)</f>
        <v>1</v>
      </c>
      <c r="R167" s="23" t="s">
        <v>34</v>
      </c>
      <c r="S167" s="24">
        <f>VLOOKUP(R167,'Níveis de Complexidade'!$B$8:$C$35,2,FALSE)</f>
        <v>4</v>
      </c>
      <c r="T167" s="23" t="s">
        <v>13</v>
      </c>
      <c r="U167" s="24">
        <f>VLOOKUP(T167,'Níveis de Complexidade'!$B$8:$C$35,2,FALSE)</f>
        <v>1</v>
      </c>
      <c r="V167" s="23" t="s">
        <v>39</v>
      </c>
      <c r="W167" s="24">
        <f>VLOOKUP(V167,'Níveis de Complexidade'!$B$8:$C$35,2,FALSE)</f>
        <v>1</v>
      </c>
      <c r="X167" s="23" t="s">
        <v>40</v>
      </c>
      <c r="Y167" s="24">
        <f>VLOOKUP(X167,'Níveis de Complexidade'!$B$8:$C$35,2,FALSE)</f>
        <v>3</v>
      </c>
      <c r="Z167" s="26">
        <f t="shared" si="10"/>
        <v>26</v>
      </c>
      <c r="AA167" s="27" t="str">
        <f t="shared" si="11"/>
        <v>MÉDIA</v>
      </c>
      <c r="AB167" s="25" t="s">
        <v>151</v>
      </c>
    </row>
    <row r="168" spans="1:28" ht="74.25" customHeight="1" x14ac:dyDescent="0.25">
      <c r="A168" s="25" t="s">
        <v>152</v>
      </c>
      <c r="B168" s="23" t="s">
        <v>16</v>
      </c>
      <c r="C168" s="24">
        <f>VLOOKUP(B168,'Níveis de Complexidade'!$B$8:$C$35,2,FALSE)</f>
        <v>5</v>
      </c>
      <c r="D168" s="23" t="s">
        <v>18</v>
      </c>
      <c r="E168" s="24">
        <f>VLOOKUP(D168,'Níveis de Complexidade'!$B$8:$C$35,2,FALSE)</f>
        <v>3</v>
      </c>
      <c r="F168" s="23" t="s">
        <v>20</v>
      </c>
      <c r="G168" s="24">
        <f>VLOOKUP(F168,'Níveis de Complexidade'!$B$8:$C$35,2,FALSE)</f>
        <v>3</v>
      </c>
      <c r="H168" s="23" t="s">
        <v>24</v>
      </c>
      <c r="I168" s="24">
        <f>VLOOKUP(H168,'Níveis de Complexidade'!$B$8:$C$35,2,FALSE)</f>
        <v>1</v>
      </c>
      <c r="J168" s="23" t="s">
        <v>25</v>
      </c>
      <c r="K168" s="24">
        <f>VLOOKUP(J168,'Níveis de Complexidade'!$B$8:$C$35,2,FALSE)</f>
        <v>1</v>
      </c>
      <c r="L168" s="23" t="s">
        <v>28</v>
      </c>
      <c r="M168" s="24">
        <f>VLOOKUP(L168,'Níveis de Complexidade'!$B$8:$C$35,2,FALSE)</f>
        <v>3</v>
      </c>
      <c r="N168" s="23" t="s">
        <v>30</v>
      </c>
      <c r="O168" s="24">
        <f>VLOOKUP(N168,'Níveis de Complexidade'!$B$8:$C$35,2,FALSE)</f>
        <v>2</v>
      </c>
      <c r="P168" s="23" t="s">
        <v>33</v>
      </c>
      <c r="Q168" s="24">
        <f>VLOOKUP(P168,'Níveis de Complexidade'!$B$8:$C$35,2,FALSE)</f>
        <v>1</v>
      </c>
      <c r="R168" s="23" t="s">
        <v>34</v>
      </c>
      <c r="S168" s="24">
        <f>VLOOKUP(R168,'Níveis de Complexidade'!$B$8:$C$35,2,FALSE)</f>
        <v>4</v>
      </c>
      <c r="T168" s="23" t="s">
        <v>36</v>
      </c>
      <c r="U168" s="24">
        <f>VLOOKUP(T168,'Níveis de Complexidade'!$B$8:$C$35,2,FALSE)</f>
        <v>2</v>
      </c>
      <c r="V168" s="23" t="s">
        <v>37</v>
      </c>
      <c r="W168" s="24">
        <f>VLOOKUP(V168,'Níveis de Complexidade'!$B$8:$C$35,2,FALSE)</f>
        <v>2</v>
      </c>
      <c r="X168" s="23" t="s">
        <v>40</v>
      </c>
      <c r="Y168" s="24">
        <f>VLOOKUP(X168,'Níveis de Complexidade'!$B$8:$C$35,2,FALSE)</f>
        <v>3</v>
      </c>
      <c r="Z168" s="26">
        <f t="shared" si="10"/>
        <v>30</v>
      </c>
      <c r="AA168" s="27" t="str">
        <f t="shared" si="11"/>
        <v>ALTA</v>
      </c>
      <c r="AB168" s="25" t="s">
        <v>152</v>
      </c>
    </row>
    <row r="169" spans="1:28" ht="74.25" customHeight="1" x14ac:dyDescent="0.25">
      <c r="A169" s="25" t="s">
        <v>153</v>
      </c>
      <c r="B169" s="23" t="s">
        <v>16</v>
      </c>
      <c r="C169" s="24">
        <f>VLOOKUP(B169,'Níveis de Complexidade'!$B$8:$C$35,2,FALSE)</f>
        <v>5</v>
      </c>
      <c r="D169" s="23" t="s">
        <v>18</v>
      </c>
      <c r="E169" s="24">
        <f>VLOOKUP(D169,'Níveis de Complexidade'!$B$8:$C$35,2,FALSE)</f>
        <v>3</v>
      </c>
      <c r="F169" s="23" t="s">
        <v>20</v>
      </c>
      <c r="G169" s="24">
        <f>VLOOKUP(F169,'Níveis de Complexidade'!$B$8:$C$35,2,FALSE)</f>
        <v>3</v>
      </c>
      <c r="H169" s="23" t="s">
        <v>23</v>
      </c>
      <c r="I169" s="24">
        <f>VLOOKUP(H169,'Níveis de Complexidade'!$B$8:$C$35,2,FALSE)</f>
        <v>2</v>
      </c>
      <c r="J169" s="23" t="s">
        <v>25</v>
      </c>
      <c r="K169" s="24">
        <f>VLOOKUP(J169,'Níveis de Complexidade'!$B$8:$C$35,2,FALSE)</f>
        <v>1</v>
      </c>
      <c r="L169" s="23" t="s">
        <v>28</v>
      </c>
      <c r="M169" s="24">
        <f>VLOOKUP(L169,'Níveis de Complexidade'!$B$8:$C$35,2,FALSE)</f>
        <v>3</v>
      </c>
      <c r="N169" s="23" t="s">
        <v>30</v>
      </c>
      <c r="O169" s="24">
        <f>VLOOKUP(N169,'Níveis de Complexidade'!$B$8:$C$35,2,FALSE)</f>
        <v>2</v>
      </c>
      <c r="P169" s="23" t="s">
        <v>33</v>
      </c>
      <c r="Q169" s="24">
        <f>VLOOKUP(P169,'Níveis de Complexidade'!$B$8:$C$35,2,FALSE)</f>
        <v>1</v>
      </c>
      <c r="R169" s="23" t="s">
        <v>34</v>
      </c>
      <c r="S169" s="24">
        <f>VLOOKUP(R169,'Níveis de Complexidade'!$B$8:$C$35,2,FALSE)</f>
        <v>4</v>
      </c>
      <c r="T169" s="23" t="s">
        <v>36</v>
      </c>
      <c r="U169" s="24">
        <f>VLOOKUP(T169,'Níveis de Complexidade'!$B$8:$C$35,2,FALSE)</f>
        <v>2</v>
      </c>
      <c r="V169" s="23" t="s">
        <v>37</v>
      </c>
      <c r="W169" s="24">
        <f>VLOOKUP(V169,'Níveis de Complexidade'!$B$8:$C$35,2,FALSE)</f>
        <v>2</v>
      </c>
      <c r="X169" s="23" t="s">
        <v>40</v>
      </c>
      <c r="Y169" s="24">
        <f>VLOOKUP(X169,'Níveis de Complexidade'!$B$8:$C$35,2,FALSE)</f>
        <v>3</v>
      </c>
      <c r="Z169" s="26">
        <f t="shared" si="10"/>
        <v>31</v>
      </c>
      <c r="AA169" s="27" t="str">
        <f t="shared" si="11"/>
        <v>ALTA</v>
      </c>
      <c r="AB169" s="25" t="s">
        <v>153</v>
      </c>
    </row>
    <row r="170" spans="1:28" ht="74.25" customHeight="1" x14ac:dyDescent="0.25">
      <c r="A170" s="25" t="s">
        <v>156</v>
      </c>
      <c r="B170" s="23" t="s">
        <v>16</v>
      </c>
      <c r="C170" s="24">
        <f>VLOOKUP(B170,'Níveis de Complexidade'!$B$8:$C$35,2,FALSE)</f>
        <v>5</v>
      </c>
      <c r="D170" s="23" t="s">
        <v>19</v>
      </c>
      <c r="E170" s="24">
        <f>VLOOKUP(D170,'Níveis de Complexidade'!$B$8:$C$35,2,FALSE)</f>
        <v>1</v>
      </c>
      <c r="F170" s="23" t="s">
        <v>20</v>
      </c>
      <c r="G170" s="24">
        <f>VLOOKUP(F170,'Níveis de Complexidade'!$B$8:$C$35,2,FALSE)</f>
        <v>3</v>
      </c>
      <c r="H170" s="23" t="s">
        <v>23</v>
      </c>
      <c r="I170" s="24">
        <f>VLOOKUP(H170,'Níveis de Complexidade'!$B$8:$C$35,2,FALSE)</f>
        <v>2</v>
      </c>
      <c r="J170" s="23" t="s">
        <v>25</v>
      </c>
      <c r="K170" s="24">
        <f>VLOOKUP(J170,'Níveis de Complexidade'!$B$8:$C$35,2,FALSE)</f>
        <v>1</v>
      </c>
      <c r="L170" s="23" t="s">
        <v>28</v>
      </c>
      <c r="M170" s="24">
        <f>VLOOKUP(L170,'Níveis de Complexidade'!$B$8:$C$35,2,FALSE)</f>
        <v>3</v>
      </c>
      <c r="N170" s="23" t="s">
        <v>30</v>
      </c>
      <c r="O170" s="24">
        <f>VLOOKUP(N170,'Níveis de Complexidade'!$B$8:$C$35,2,FALSE)</f>
        <v>2</v>
      </c>
      <c r="P170" s="23" t="s">
        <v>33</v>
      </c>
      <c r="Q170" s="24">
        <f>VLOOKUP(P170,'Níveis de Complexidade'!$B$8:$C$35,2,FALSE)</f>
        <v>1</v>
      </c>
      <c r="R170" s="23" t="s">
        <v>34</v>
      </c>
      <c r="S170" s="24">
        <f>VLOOKUP(R170,'Níveis de Complexidade'!$B$8:$C$35,2,FALSE)</f>
        <v>4</v>
      </c>
      <c r="T170" s="23" t="s">
        <v>36</v>
      </c>
      <c r="U170" s="24">
        <f>VLOOKUP(T170,'Níveis de Complexidade'!$B$8:$C$35,2,FALSE)</f>
        <v>2</v>
      </c>
      <c r="V170" s="23" t="s">
        <v>37</v>
      </c>
      <c r="W170" s="24">
        <f>VLOOKUP(V170,'Níveis de Complexidade'!$B$8:$C$35,2,FALSE)</f>
        <v>2</v>
      </c>
      <c r="X170" s="23" t="s">
        <v>40</v>
      </c>
      <c r="Y170" s="24">
        <f>VLOOKUP(X170,'Níveis de Complexidade'!$B$8:$C$35,2,FALSE)</f>
        <v>3</v>
      </c>
      <c r="Z170" s="26">
        <f t="shared" si="10"/>
        <v>29</v>
      </c>
      <c r="AA170" s="27" t="str">
        <f t="shared" si="11"/>
        <v>ALTA</v>
      </c>
      <c r="AB170" s="25" t="s">
        <v>156</v>
      </c>
    </row>
    <row r="171" spans="1:28" ht="74.25" customHeight="1" x14ac:dyDescent="0.25">
      <c r="A171" s="25" t="s">
        <v>155</v>
      </c>
      <c r="B171" s="23" t="s">
        <v>17</v>
      </c>
      <c r="C171" s="24">
        <f>VLOOKUP(B171,'Níveis de Complexidade'!$B$8:$C$35,2,FALSE)</f>
        <v>1</v>
      </c>
      <c r="D171" s="23" t="s">
        <v>19</v>
      </c>
      <c r="E171" s="24">
        <f>VLOOKUP(D171,'Níveis de Complexidade'!$B$8:$C$35,2,FALSE)</f>
        <v>1</v>
      </c>
      <c r="F171" s="23" t="s">
        <v>20</v>
      </c>
      <c r="G171" s="24">
        <f>VLOOKUP(F171,'Níveis de Complexidade'!$B$8:$C$35,2,FALSE)</f>
        <v>3</v>
      </c>
      <c r="H171" s="23" t="s">
        <v>22</v>
      </c>
      <c r="I171" s="24">
        <f>VLOOKUP(H171,'Níveis de Complexidade'!$B$8:$C$35,2,FALSE)</f>
        <v>4</v>
      </c>
      <c r="J171" s="23" t="s">
        <v>25</v>
      </c>
      <c r="K171" s="24">
        <f>VLOOKUP(J171,'Níveis de Complexidade'!$B$8:$C$35,2,FALSE)</f>
        <v>1</v>
      </c>
      <c r="L171" s="23" t="s">
        <v>29</v>
      </c>
      <c r="M171" s="24">
        <f>VLOOKUP(L171,'Níveis de Complexidade'!$B$8:$C$35,2,FALSE)</f>
        <v>1</v>
      </c>
      <c r="N171" s="23" t="s">
        <v>30</v>
      </c>
      <c r="O171" s="24">
        <f>VLOOKUP(N171,'Níveis de Complexidade'!$B$8:$C$35,2,FALSE)</f>
        <v>2</v>
      </c>
      <c r="P171" s="23" t="s">
        <v>33</v>
      </c>
      <c r="Q171" s="24">
        <f>VLOOKUP(P171,'Níveis de Complexidade'!$B$8:$C$35,2,FALSE)</f>
        <v>1</v>
      </c>
      <c r="R171" s="23" t="s">
        <v>34</v>
      </c>
      <c r="S171" s="24">
        <f>VLOOKUP(R171,'Níveis de Complexidade'!$B$8:$C$35,2,FALSE)</f>
        <v>4</v>
      </c>
      <c r="T171" s="23" t="s">
        <v>13</v>
      </c>
      <c r="U171" s="24">
        <f>VLOOKUP(T171,'Níveis de Complexidade'!$B$8:$C$35,2,FALSE)</f>
        <v>1</v>
      </c>
      <c r="V171" s="23" t="s">
        <v>39</v>
      </c>
      <c r="W171" s="24">
        <f>VLOOKUP(V171,'Níveis de Complexidade'!$B$8:$C$35,2,FALSE)</f>
        <v>1</v>
      </c>
      <c r="X171" s="23" t="s">
        <v>40</v>
      </c>
      <c r="Y171" s="24">
        <f>VLOOKUP(X171,'Níveis de Complexidade'!$B$8:$C$35,2,FALSE)</f>
        <v>3</v>
      </c>
      <c r="Z171" s="26">
        <f t="shared" si="10"/>
        <v>23</v>
      </c>
      <c r="AA171" s="27" t="str">
        <f t="shared" si="11"/>
        <v>MÉDIA</v>
      </c>
      <c r="AB171" s="25" t="s">
        <v>155</v>
      </c>
    </row>
    <row r="172" spans="1:28" ht="74.25" customHeight="1" x14ac:dyDescent="0.25">
      <c r="A172" s="25" t="s">
        <v>154</v>
      </c>
      <c r="B172" s="23" t="s">
        <v>16</v>
      </c>
      <c r="C172" s="24">
        <f>VLOOKUP(B172,'Níveis de Complexidade'!$B$8:$C$35,2,FALSE)</f>
        <v>5</v>
      </c>
      <c r="D172" s="23" t="s">
        <v>19</v>
      </c>
      <c r="E172" s="24">
        <f>VLOOKUP(D172,'Níveis de Complexidade'!$B$8:$C$35,2,FALSE)</f>
        <v>1</v>
      </c>
      <c r="F172" s="23" t="s">
        <v>20</v>
      </c>
      <c r="G172" s="24">
        <f>VLOOKUP(F172,'Níveis de Complexidade'!$B$8:$C$35,2,FALSE)</f>
        <v>3</v>
      </c>
      <c r="H172" s="23" t="s">
        <v>23</v>
      </c>
      <c r="I172" s="24">
        <f>VLOOKUP(H172,'Níveis de Complexidade'!$B$8:$C$35,2,FALSE)</f>
        <v>2</v>
      </c>
      <c r="J172" s="23" t="s">
        <v>25</v>
      </c>
      <c r="K172" s="24">
        <f>VLOOKUP(J172,'Níveis de Complexidade'!$B$8:$C$35,2,FALSE)</f>
        <v>1</v>
      </c>
      <c r="L172" s="23" t="s">
        <v>28</v>
      </c>
      <c r="M172" s="24">
        <f>VLOOKUP(L172,'Níveis de Complexidade'!$B$8:$C$35,2,FALSE)</f>
        <v>3</v>
      </c>
      <c r="N172" s="23" t="s">
        <v>30</v>
      </c>
      <c r="O172" s="24">
        <f>VLOOKUP(N172,'Níveis de Complexidade'!$B$8:$C$35,2,FALSE)</f>
        <v>2</v>
      </c>
      <c r="P172" s="23" t="s">
        <v>32</v>
      </c>
      <c r="Q172" s="24">
        <f>VLOOKUP(P172,'Níveis de Complexidade'!$B$8:$C$35,2,FALSE)</f>
        <v>2</v>
      </c>
      <c r="R172" s="23" t="s">
        <v>34</v>
      </c>
      <c r="S172" s="24">
        <f>VLOOKUP(R172,'Níveis de Complexidade'!$B$8:$C$35,2,FALSE)</f>
        <v>4</v>
      </c>
      <c r="T172" s="23" t="s">
        <v>36</v>
      </c>
      <c r="U172" s="24">
        <f>VLOOKUP(T172,'Níveis de Complexidade'!$B$8:$C$35,2,FALSE)</f>
        <v>2</v>
      </c>
      <c r="V172" s="23" t="s">
        <v>37</v>
      </c>
      <c r="W172" s="24">
        <f>VLOOKUP(V172,'Níveis de Complexidade'!$B$8:$C$35,2,FALSE)</f>
        <v>2</v>
      </c>
      <c r="X172" s="23" t="s">
        <v>40</v>
      </c>
      <c r="Y172" s="24">
        <f>VLOOKUP(X172,'Níveis de Complexidade'!$B$8:$C$35,2,FALSE)</f>
        <v>3</v>
      </c>
      <c r="Z172" s="26">
        <f t="shared" si="10"/>
        <v>30</v>
      </c>
      <c r="AA172" s="27" t="str">
        <f t="shared" si="11"/>
        <v>ALTA</v>
      </c>
      <c r="AB172" s="25" t="s">
        <v>154</v>
      </c>
    </row>
    <row r="173" spans="1:28" ht="74.25" customHeight="1" x14ac:dyDescent="0.25">
      <c r="A173" s="25" t="s">
        <v>224</v>
      </c>
      <c r="B173" s="23" t="s">
        <v>16</v>
      </c>
      <c r="C173" s="24">
        <f>VLOOKUP(B173,'Níveis de Complexidade'!$B$8:$C$35,2,FALSE)</f>
        <v>5</v>
      </c>
      <c r="D173" s="23" t="s">
        <v>18</v>
      </c>
      <c r="E173" s="24">
        <f>VLOOKUP(D173,'Níveis de Complexidade'!$B$8:$C$35,2,FALSE)</f>
        <v>3</v>
      </c>
      <c r="F173" s="23" t="s">
        <v>20</v>
      </c>
      <c r="G173" s="24">
        <f>VLOOKUP(F173,'Níveis de Complexidade'!$B$8:$C$35,2,FALSE)</f>
        <v>3</v>
      </c>
      <c r="H173" s="23" t="s">
        <v>23</v>
      </c>
      <c r="I173" s="24">
        <f>VLOOKUP(H173,'Níveis de Complexidade'!$B$8:$C$35,2,FALSE)</f>
        <v>2</v>
      </c>
      <c r="J173" s="23" t="s">
        <v>25</v>
      </c>
      <c r="K173" s="24">
        <f>VLOOKUP(J173,'Níveis de Complexidade'!$B$8:$C$35,2,FALSE)</f>
        <v>1</v>
      </c>
      <c r="L173" s="23" t="s">
        <v>28</v>
      </c>
      <c r="M173" s="24">
        <f>VLOOKUP(L173,'Níveis de Complexidade'!$B$8:$C$35,2,FALSE)</f>
        <v>3</v>
      </c>
      <c r="N173" s="23" t="s">
        <v>30</v>
      </c>
      <c r="O173" s="24">
        <f>VLOOKUP(N173,'Níveis de Complexidade'!$B$8:$C$35,2,FALSE)</f>
        <v>2</v>
      </c>
      <c r="P173" s="23" t="s">
        <v>33</v>
      </c>
      <c r="Q173" s="24">
        <f>VLOOKUP(P173,'Níveis de Complexidade'!$B$8:$C$35,2,FALSE)</f>
        <v>1</v>
      </c>
      <c r="R173" s="23" t="s">
        <v>34</v>
      </c>
      <c r="S173" s="24">
        <f>VLOOKUP(R173,'Níveis de Complexidade'!$B$8:$C$35,2,FALSE)</f>
        <v>4</v>
      </c>
      <c r="T173" s="23" t="s">
        <v>36</v>
      </c>
      <c r="U173" s="24">
        <f>VLOOKUP(T173,'Níveis de Complexidade'!$B$8:$C$35,2,FALSE)</f>
        <v>2</v>
      </c>
      <c r="V173" s="23" t="s">
        <v>37</v>
      </c>
      <c r="W173" s="24">
        <f>VLOOKUP(V173,'Níveis de Complexidade'!$B$8:$C$35,2,FALSE)</f>
        <v>2</v>
      </c>
      <c r="X173" s="23" t="s">
        <v>40</v>
      </c>
      <c r="Y173" s="24">
        <f>VLOOKUP(X173,'Níveis de Complexidade'!$B$8:$C$35,2,FALSE)</f>
        <v>3</v>
      </c>
      <c r="Z173" s="26">
        <f t="shared" si="10"/>
        <v>31</v>
      </c>
      <c r="AA173" s="27" t="str">
        <f t="shared" si="11"/>
        <v>ALTA</v>
      </c>
      <c r="AB173" s="25" t="s">
        <v>224</v>
      </c>
    </row>
    <row r="174" spans="1:28" ht="74.25" customHeight="1" x14ac:dyDescent="0.25">
      <c r="A174" s="25" t="s">
        <v>45</v>
      </c>
      <c r="B174" s="23" t="s">
        <v>17</v>
      </c>
      <c r="C174" s="24">
        <f>VLOOKUP(B174,'Níveis de Complexidade'!$B$8:$C$35,2,FALSE)</f>
        <v>1</v>
      </c>
      <c r="D174" s="23" t="s">
        <v>19</v>
      </c>
      <c r="E174" s="24">
        <f>VLOOKUP(D174,'Níveis de Complexidade'!$B$8:$C$35,2,FALSE)</f>
        <v>1</v>
      </c>
      <c r="F174" s="23" t="s">
        <v>20</v>
      </c>
      <c r="G174" s="24">
        <f>VLOOKUP(F174,'Níveis de Complexidade'!$B$8:$C$35,2,FALSE)</f>
        <v>3</v>
      </c>
      <c r="H174" s="23" t="s">
        <v>24</v>
      </c>
      <c r="I174" s="24">
        <f>VLOOKUP(H174,'Níveis de Complexidade'!$B$8:$C$35,2,FALSE)</f>
        <v>1</v>
      </c>
      <c r="J174" s="23" t="s">
        <v>25</v>
      </c>
      <c r="K174" s="24">
        <f>VLOOKUP(J174,'Níveis de Complexidade'!$B$8:$C$35,2,FALSE)</f>
        <v>1</v>
      </c>
      <c r="L174" s="23" t="s">
        <v>29</v>
      </c>
      <c r="M174" s="24">
        <f>VLOOKUP(L174,'Níveis de Complexidade'!$B$8:$C$35,2,FALSE)</f>
        <v>1</v>
      </c>
      <c r="N174" s="23" t="s">
        <v>30</v>
      </c>
      <c r="O174" s="24">
        <f>VLOOKUP(N174,'Níveis de Complexidade'!$B$8:$C$35,2,FALSE)</f>
        <v>2</v>
      </c>
      <c r="P174" s="23" t="s">
        <v>33</v>
      </c>
      <c r="Q174" s="24">
        <f>VLOOKUP(P174,'Níveis de Complexidade'!$B$8:$C$35,2,FALSE)</f>
        <v>1</v>
      </c>
      <c r="R174" s="23" t="s">
        <v>34</v>
      </c>
      <c r="S174" s="24">
        <f>VLOOKUP(R174,'Níveis de Complexidade'!$B$8:$C$35,2,FALSE)</f>
        <v>4</v>
      </c>
      <c r="T174" s="23" t="s">
        <v>36</v>
      </c>
      <c r="U174" s="24">
        <f>VLOOKUP(T174,'Níveis de Complexidade'!$B$8:$C$35,2,FALSE)</f>
        <v>2</v>
      </c>
      <c r="V174" s="23" t="s">
        <v>39</v>
      </c>
      <c r="W174" s="24">
        <f>VLOOKUP(V174,'Níveis de Complexidade'!$B$8:$C$35,2,FALSE)</f>
        <v>1</v>
      </c>
      <c r="X174" s="23" t="s">
        <v>40</v>
      </c>
      <c r="Y174" s="24">
        <f>VLOOKUP(X174,'Níveis de Complexidade'!$B$8:$C$35,2,FALSE)</f>
        <v>3</v>
      </c>
      <c r="Z174" s="26">
        <f t="shared" si="10"/>
        <v>21</v>
      </c>
      <c r="AA174" s="27" t="str">
        <f t="shared" si="11"/>
        <v>MÉDIA</v>
      </c>
      <c r="AB174" s="25" t="s">
        <v>45</v>
      </c>
    </row>
    <row r="175" spans="1:28" ht="74.25" customHeight="1" x14ac:dyDescent="0.25">
      <c r="A175" s="25" t="s">
        <v>52</v>
      </c>
      <c r="B175" s="23" t="s">
        <v>17</v>
      </c>
      <c r="C175" s="24">
        <f>VLOOKUP(B175,'Níveis de Complexidade'!$B$8:$C$35,2,FALSE)</f>
        <v>1</v>
      </c>
      <c r="D175" s="23" t="s">
        <v>19</v>
      </c>
      <c r="E175" s="24">
        <f>VLOOKUP(D175,'Níveis de Complexidade'!$B$8:$C$35,2,FALSE)</f>
        <v>1</v>
      </c>
      <c r="F175" s="23" t="s">
        <v>20</v>
      </c>
      <c r="G175" s="24">
        <f>VLOOKUP(F175,'Níveis de Complexidade'!$B$8:$C$35,2,FALSE)</f>
        <v>3</v>
      </c>
      <c r="H175" s="23" t="s">
        <v>24</v>
      </c>
      <c r="I175" s="24">
        <f>VLOOKUP(H175,'Níveis de Complexidade'!$B$8:$C$35,2,FALSE)</f>
        <v>1</v>
      </c>
      <c r="J175" s="23" t="s">
        <v>25</v>
      </c>
      <c r="K175" s="24">
        <f>VLOOKUP(J175,'Níveis de Complexidade'!$B$8:$C$35,2,FALSE)</f>
        <v>1</v>
      </c>
      <c r="L175" s="23" t="s">
        <v>28</v>
      </c>
      <c r="M175" s="24">
        <f>VLOOKUP(L175,'Níveis de Complexidade'!$B$8:$C$35,2,FALSE)</f>
        <v>3</v>
      </c>
      <c r="N175" s="23" t="s">
        <v>30</v>
      </c>
      <c r="O175" s="24">
        <f>VLOOKUP(N175,'Níveis de Complexidade'!$B$8:$C$35,2,FALSE)</f>
        <v>2</v>
      </c>
      <c r="P175" s="23" t="s">
        <v>33</v>
      </c>
      <c r="Q175" s="24">
        <f>VLOOKUP(P175,'Níveis de Complexidade'!$B$8:$C$35,2,FALSE)</f>
        <v>1</v>
      </c>
      <c r="R175" s="23" t="s">
        <v>34</v>
      </c>
      <c r="S175" s="24">
        <f>VLOOKUP(R175,'Níveis de Complexidade'!$B$8:$C$35,2,FALSE)</f>
        <v>4</v>
      </c>
      <c r="T175" s="23" t="s">
        <v>36</v>
      </c>
      <c r="U175" s="24">
        <f>VLOOKUP(T175,'Níveis de Complexidade'!$B$8:$C$35,2,FALSE)</f>
        <v>2</v>
      </c>
      <c r="V175" s="23" t="s">
        <v>39</v>
      </c>
      <c r="W175" s="24">
        <f>VLOOKUP(V175,'Níveis de Complexidade'!$B$8:$C$35,2,FALSE)</f>
        <v>1</v>
      </c>
      <c r="X175" s="23" t="s">
        <v>40</v>
      </c>
      <c r="Y175" s="24">
        <f>VLOOKUP(X175,'Níveis de Complexidade'!$B$8:$C$35,2,FALSE)</f>
        <v>3</v>
      </c>
      <c r="Z175" s="26">
        <f t="shared" si="10"/>
        <v>23</v>
      </c>
      <c r="AA175" s="27" t="str">
        <f t="shared" si="11"/>
        <v>MÉDIA</v>
      </c>
      <c r="AB175" s="25" t="s">
        <v>52</v>
      </c>
    </row>
    <row r="176" spans="1:28" ht="74.25" customHeight="1" x14ac:dyDescent="0.25">
      <c r="A176" s="25" t="s">
        <v>159</v>
      </c>
      <c r="B176" s="23" t="s">
        <v>17</v>
      </c>
      <c r="C176" s="24">
        <f>VLOOKUP(B176,'Níveis de Complexidade'!$B$8:$C$35,2,FALSE)</f>
        <v>1</v>
      </c>
      <c r="D176" s="23" t="s">
        <v>19</v>
      </c>
      <c r="E176" s="24">
        <f>VLOOKUP(D176,'Níveis de Complexidade'!$B$8:$C$35,2,FALSE)</f>
        <v>1</v>
      </c>
      <c r="F176" s="23" t="s">
        <v>21</v>
      </c>
      <c r="G176" s="24">
        <f>VLOOKUP(F176,'Níveis de Complexidade'!$B$8:$C$35,2,FALSE)</f>
        <v>1</v>
      </c>
      <c r="H176" s="23" t="s">
        <v>24</v>
      </c>
      <c r="I176" s="24">
        <f>VLOOKUP(H176,'Níveis de Complexidade'!$B$8:$C$35,2,FALSE)</f>
        <v>1</v>
      </c>
      <c r="J176" s="23" t="s">
        <v>25</v>
      </c>
      <c r="K176" s="24">
        <f>VLOOKUP(J176,'Níveis de Complexidade'!$B$8:$C$35,2,FALSE)</f>
        <v>1</v>
      </c>
      <c r="L176" s="23" t="s">
        <v>28</v>
      </c>
      <c r="M176" s="24">
        <f>VLOOKUP(L176,'Níveis de Complexidade'!$B$8:$C$35,2,FALSE)</f>
        <v>3</v>
      </c>
      <c r="N176" s="23" t="s">
        <v>30</v>
      </c>
      <c r="O176" s="24">
        <f>VLOOKUP(N176,'Níveis de Complexidade'!$B$8:$C$35,2,FALSE)</f>
        <v>2</v>
      </c>
      <c r="P176" s="23" t="s">
        <v>33</v>
      </c>
      <c r="Q176" s="24">
        <f>VLOOKUP(P176,'Níveis de Complexidade'!$B$8:$C$35,2,FALSE)</f>
        <v>1</v>
      </c>
      <c r="R176" s="23" t="s">
        <v>35</v>
      </c>
      <c r="S176" s="24">
        <f>VLOOKUP(R176,'Níveis de Complexidade'!$B$8:$C$35,2,FALSE)</f>
        <v>2</v>
      </c>
      <c r="T176" s="23" t="s">
        <v>36</v>
      </c>
      <c r="U176" s="24">
        <f>VLOOKUP(T176,'Níveis de Complexidade'!$B$8:$C$35,2,FALSE)</f>
        <v>2</v>
      </c>
      <c r="V176" s="23" t="s">
        <v>39</v>
      </c>
      <c r="W176" s="24">
        <f>VLOOKUP(V176,'Níveis de Complexidade'!$B$8:$C$35,2,FALSE)</f>
        <v>1</v>
      </c>
      <c r="X176" s="23" t="s">
        <v>40</v>
      </c>
      <c r="Y176" s="24">
        <f>VLOOKUP(X176,'Níveis de Complexidade'!$B$8:$C$35,2,FALSE)</f>
        <v>3</v>
      </c>
      <c r="Z176" s="26">
        <f t="shared" si="10"/>
        <v>19</v>
      </c>
      <c r="AA176" s="27" t="str">
        <f t="shared" si="11"/>
        <v>BAIXA</v>
      </c>
      <c r="AB176" s="25" t="s">
        <v>159</v>
      </c>
    </row>
    <row r="177" spans="1:28" ht="74.25" customHeight="1" x14ac:dyDescent="0.25">
      <c r="A177" s="25" t="s">
        <v>158</v>
      </c>
      <c r="B177" s="23" t="s">
        <v>17</v>
      </c>
      <c r="C177" s="24">
        <f>VLOOKUP(B177,'Níveis de Complexidade'!$B$8:$C$35,2,FALSE)</f>
        <v>1</v>
      </c>
      <c r="D177" s="23" t="s">
        <v>19</v>
      </c>
      <c r="E177" s="24">
        <f>VLOOKUP(D177,'Níveis de Complexidade'!$B$8:$C$35,2,FALSE)</f>
        <v>1</v>
      </c>
      <c r="F177" s="23" t="s">
        <v>20</v>
      </c>
      <c r="G177" s="24">
        <f>VLOOKUP(F177,'Níveis de Complexidade'!$B$8:$C$35,2,FALSE)</f>
        <v>3</v>
      </c>
      <c r="H177" s="23" t="s">
        <v>24</v>
      </c>
      <c r="I177" s="24">
        <f>VLOOKUP(H177,'Níveis de Complexidade'!$B$8:$C$35,2,FALSE)</f>
        <v>1</v>
      </c>
      <c r="J177" s="23" t="s">
        <v>25</v>
      </c>
      <c r="K177" s="24">
        <f>VLOOKUP(J177,'Níveis de Complexidade'!$B$8:$C$35,2,FALSE)</f>
        <v>1</v>
      </c>
      <c r="L177" s="23" t="s">
        <v>28</v>
      </c>
      <c r="M177" s="24">
        <f>VLOOKUP(L177,'Níveis de Complexidade'!$B$8:$C$35,2,FALSE)</f>
        <v>3</v>
      </c>
      <c r="N177" s="23" t="s">
        <v>30</v>
      </c>
      <c r="O177" s="24">
        <f>VLOOKUP(N177,'Níveis de Complexidade'!$B$8:$C$35,2,FALSE)</f>
        <v>2</v>
      </c>
      <c r="P177" s="23" t="s">
        <v>33</v>
      </c>
      <c r="Q177" s="24">
        <f>VLOOKUP(P177,'Níveis de Complexidade'!$B$8:$C$35,2,FALSE)</f>
        <v>1</v>
      </c>
      <c r="R177" s="23" t="s">
        <v>35</v>
      </c>
      <c r="S177" s="24">
        <f>VLOOKUP(R177,'Níveis de Complexidade'!$B$8:$C$35,2,FALSE)</f>
        <v>2</v>
      </c>
      <c r="T177" s="23" t="s">
        <v>13</v>
      </c>
      <c r="U177" s="24">
        <f>VLOOKUP(T177,'Níveis de Complexidade'!$B$8:$C$35,2,FALSE)</f>
        <v>1</v>
      </c>
      <c r="V177" s="23" t="s">
        <v>39</v>
      </c>
      <c r="W177" s="24">
        <f>VLOOKUP(V177,'Níveis de Complexidade'!$B$8:$C$35,2,FALSE)</f>
        <v>1</v>
      </c>
      <c r="X177" s="23" t="s">
        <v>40</v>
      </c>
      <c r="Y177" s="24">
        <f>VLOOKUP(X177,'Níveis de Complexidade'!$B$8:$C$35,2,FALSE)</f>
        <v>3</v>
      </c>
      <c r="Z177" s="26">
        <f t="shared" si="10"/>
        <v>20</v>
      </c>
      <c r="AA177" s="27" t="str">
        <f t="shared" si="11"/>
        <v>MÉDIA</v>
      </c>
      <c r="AB177" s="25" t="s">
        <v>158</v>
      </c>
    </row>
    <row r="178" spans="1:28" ht="74.25" customHeight="1" x14ac:dyDescent="0.25">
      <c r="A178" s="25" t="s">
        <v>157</v>
      </c>
      <c r="B178" s="23" t="s">
        <v>17</v>
      </c>
      <c r="C178" s="24">
        <f>VLOOKUP(B178,'Níveis de Complexidade'!$B$8:$C$35,2,FALSE)</f>
        <v>1</v>
      </c>
      <c r="D178" s="23" t="s">
        <v>19</v>
      </c>
      <c r="E178" s="24">
        <f>VLOOKUP(D178,'Níveis de Complexidade'!$B$8:$C$35,2,FALSE)</f>
        <v>1</v>
      </c>
      <c r="F178" s="23" t="s">
        <v>20</v>
      </c>
      <c r="G178" s="24">
        <f>VLOOKUP(F178,'Níveis de Complexidade'!$B$8:$C$35,2,FALSE)</f>
        <v>3</v>
      </c>
      <c r="H178" s="23" t="s">
        <v>24</v>
      </c>
      <c r="I178" s="24">
        <f>VLOOKUP(H178,'Níveis de Complexidade'!$B$8:$C$35,2,FALSE)</f>
        <v>1</v>
      </c>
      <c r="J178" s="23" t="s">
        <v>25</v>
      </c>
      <c r="K178" s="24">
        <f>VLOOKUP(J178,'Níveis de Complexidade'!$B$8:$C$35,2,FALSE)</f>
        <v>1</v>
      </c>
      <c r="L178" s="23" t="s">
        <v>28</v>
      </c>
      <c r="M178" s="24">
        <f>VLOOKUP(L178,'Níveis de Complexidade'!$B$8:$C$35,2,FALSE)</f>
        <v>3</v>
      </c>
      <c r="N178" s="23" t="s">
        <v>30</v>
      </c>
      <c r="O178" s="24">
        <f>VLOOKUP(N178,'Níveis de Complexidade'!$B$8:$C$35,2,FALSE)</f>
        <v>2</v>
      </c>
      <c r="P178" s="23" t="s">
        <v>32</v>
      </c>
      <c r="Q178" s="24">
        <f>VLOOKUP(P178,'Níveis de Complexidade'!$B$8:$C$35,2,FALSE)</f>
        <v>2</v>
      </c>
      <c r="R178" s="23" t="s">
        <v>35</v>
      </c>
      <c r="S178" s="24">
        <f>VLOOKUP(R178,'Níveis de Complexidade'!$B$8:$C$35,2,FALSE)</f>
        <v>2</v>
      </c>
      <c r="T178" s="23" t="s">
        <v>36</v>
      </c>
      <c r="U178" s="24">
        <f>VLOOKUP(T178,'Níveis de Complexidade'!$B$8:$C$35,2,FALSE)</f>
        <v>2</v>
      </c>
      <c r="V178" s="23" t="s">
        <v>39</v>
      </c>
      <c r="W178" s="24">
        <f>VLOOKUP(V178,'Níveis de Complexidade'!$B$8:$C$35,2,FALSE)</f>
        <v>1</v>
      </c>
      <c r="X178" s="23" t="s">
        <v>40</v>
      </c>
      <c r="Y178" s="24">
        <f>VLOOKUP(X178,'Níveis de Complexidade'!$B$8:$C$35,2,FALSE)</f>
        <v>3</v>
      </c>
      <c r="Z178" s="26">
        <f t="shared" si="10"/>
        <v>22</v>
      </c>
      <c r="AA178" s="27" t="str">
        <f t="shared" si="11"/>
        <v>MÉDIA</v>
      </c>
      <c r="AB178" s="25" t="s">
        <v>157</v>
      </c>
    </row>
    <row r="179" spans="1:28" ht="74.25" customHeight="1" x14ac:dyDescent="0.25">
      <c r="A179" s="25" t="s">
        <v>57</v>
      </c>
      <c r="B179" s="23" t="s">
        <v>17</v>
      </c>
      <c r="C179" s="24">
        <f>VLOOKUP(B179,'Níveis de Complexidade'!$B$8:$C$35,2,FALSE)</f>
        <v>1</v>
      </c>
      <c r="D179" s="23" t="s">
        <v>19</v>
      </c>
      <c r="E179" s="24">
        <f>VLOOKUP(D179,'Níveis de Complexidade'!$B$8:$C$35,2,FALSE)</f>
        <v>1</v>
      </c>
      <c r="F179" s="23" t="s">
        <v>21</v>
      </c>
      <c r="G179" s="24">
        <f>VLOOKUP(F179,'Níveis de Complexidade'!$B$8:$C$35,2,FALSE)</f>
        <v>1</v>
      </c>
      <c r="H179" s="23" t="s">
        <v>22</v>
      </c>
      <c r="I179" s="24">
        <f>VLOOKUP(H179,'Níveis de Complexidade'!$B$8:$C$35,2,FALSE)</f>
        <v>4</v>
      </c>
      <c r="J179" s="23" t="s">
        <v>25</v>
      </c>
      <c r="K179" s="24">
        <f>VLOOKUP(J179,'Níveis de Complexidade'!$B$8:$C$35,2,FALSE)</f>
        <v>1</v>
      </c>
      <c r="L179" s="23" t="s">
        <v>29</v>
      </c>
      <c r="M179" s="24">
        <f>VLOOKUP(L179,'Níveis de Complexidade'!$B$8:$C$35,2,FALSE)</f>
        <v>1</v>
      </c>
      <c r="N179" s="23" t="s">
        <v>30</v>
      </c>
      <c r="O179" s="24">
        <f>VLOOKUP(N179,'Níveis de Complexidade'!$B$8:$C$35,2,FALSE)</f>
        <v>2</v>
      </c>
      <c r="P179" s="23" t="s">
        <v>33</v>
      </c>
      <c r="Q179" s="24">
        <f>VLOOKUP(P179,'Níveis de Complexidade'!$B$8:$C$35,2,FALSE)</f>
        <v>1</v>
      </c>
      <c r="R179" s="23" t="s">
        <v>35</v>
      </c>
      <c r="S179" s="24">
        <f>VLOOKUP(R179,'Níveis de Complexidade'!$B$8:$C$35,2,FALSE)</f>
        <v>2</v>
      </c>
      <c r="T179" s="23" t="s">
        <v>13</v>
      </c>
      <c r="U179" s="24">
        <f>VLOOKUP(T179,'Níveis de Complexidade'!$B$8:$C$35,2,FALSE)</f>
        <v>1</v>
      </c>
      <c r="V179" s="23" t="s">
        <v>39</v>
      </c>
      <c r="W179" s="24">
        <f>VLOOKUP(V179,'Níveis de Complexidade'!$B$8:$C$35,2,FALSE)</f>
        <v>1</v>
      </c>
      <c r="X179" s="23" t="s">
        <v>41</v>
      </c>
      <c r="Y179" s="24">
        <f>VLOOKUP(X179,'Níveis de Complexidade'!$B$8:$C$35,2,FALSE)</f>
        <v>1</v>
      </c>
      <c r="Z179" s="26">
        <f t="shared" si="10"/>
        <v>17</v>
      </c>
      <c r="AA179" s="27" t="str">
        <f t="shared" si="11"/>
        <v>BAIXA</v>
      </c>
      <c r="AB179" s="25" t="s">
        <v>57</v>
      </c>
    </row>
    <row r="180" spans="1:28" ht="74.25" customHeight="1" x14ac:dyDescent="0.25">
      <c r="A180" s="25" t="s">
        <v>238</v>
      </c>
      <c r="B180" s="23" t="s">
        <v>17</v>
      </c>
      <c r="C180" s="24">
        <f>VLOOKUP(B180,'Níveis de Complexidade'!$B$8:$C$35,2,FALSE)</f>
        <v>1</v>
      </c>
      <c r="D180" s="23" t="s">
        <v>19</v>
      </c>
      <c r="E180" s="24">
        <f>VLOOKUP(D180,'Níveis de Complexidade'!$B$8:$C$35,2,FALSE)</f>
        <v>1</v>
      </c>
      <c r="F180" s="23" t="s">
        <v>21</v>
      </c>
      <c r="G180" s="24">
        <f>VLOOKUP(F180,'Níveis de Complexidade'!$B$8:$C$35,2,FALSE)</f>
        <v>1</v>
      </c>
      <c r="H180" s="23" t="s">
        <v>24</v>
      </c>
      <c r="I180" s="24">
        <f>VLOOKUP(H180,'Níveis de Complexidade'!$B$8:$C$35,2,FALSE)</f>
        <v>1</v>
      </c>
      <c r="J180" s="23" t="s">
        <v>25</v>
      </c>
      <c r="K180" s="24">
        <f>VLOOKUP(J180,'Níveis de Complexidade'!$B$8:$C$35,2,FALSE)</f>
        <v>1</v>
      </c>
      <c r="L180" s="23" t="s">
        <v>28</v>
      </c>
      <c r="M180" s="24">
        <f>VLOOKUP(L180,'Níveis de Complexidade'!$B$8:$C$35,2,FALSE)</f>
        <v>3</v>
      </c>
      <c r="N180" s="23" t="s">
        <v>30</v>
      </c>
      <c r="O180" s="24">
        <f>VLOOKUP(N180,'Níveis de Complexidade'!$B$8:$C$35,2,FALSE)</f>
        <v>2</v>
      </c>
      <c r="P180" s="23" t="s">
        <v>33</v>
      </c>
      <c r="Q180" s="24">
        <f>VLOOKUP(P180,'Níveis de Complexidade'!$B$8:$C$35,2,FALSE)</f>
        <v>1</v>
      </c>
      <c r="R180" s="23" t="s">
        <v>35</v>
      </c>
      <c r="S180" s="24">
        <f>VLOOKUP(R180,'Níveis de Complexidade'!$B$8:$C$35,2,FALSE)</f>
        <v>2</v>
      </c>
      <c r="T180" s="23" t="s">
        <v>36</v>
      </c>
      <c r="U180" s="24">
        <f>VLOOKUP(T180,'Níveis de Complexidade'!$B$8:$C$35,2,FALSE)</f>
        <v>2</v>
      </c>
      <c r="V180" s="23" t="s">
        <v>37</v>
      </c>
      <c r="W180" s="24">
        <f>VLOOKUP(V180,'Níveis de Complexidade'!$B$8:$C$35,2,FALSE)</f>
        <v>2</v>
      </c>
      <c r="X180" s="23" t="s">
        <v>40</v>
      </c>
      <c r="Y180" s="24">
        <f>VLOOKUP(X180,'Níveis de Complexidade'!$B$8:$C$35,2,FALSE)</f>
        <v>3</v>
      </c>
      <c r="Z180" s="26">
        <f t="shared" si="10"/>
        <v>20</v>
      </c>
      <c r="AA180" s="27" t="str">
        <f t="shared" si="11"/>
        <v>MÉDIA</v>
      </c>
      <c r="AB180" s="25" t="s">
        <v>238</v>
      </c>
    </row>
    <row r="181" spans="1:28" ht="74.25" customHeight="1" x14ac:dyDescent="0.25">
      <c r="A181" s="25" t="s">
        <v>246</v>
      </c>
      <c r="B181" s="23" t="s">
        <v>17</v>
      </c>
      <c r="C181" s="24">
        <f>VLOOKUP(B181,'Níveis de Complexidade'!$B$8:$C$35,2,FALSE)</f>
        <v>1</v>
      </c>
      <c r="D181" s="23" t="s">
        <v>19</v>
      </c>
      <c r="E181" s="24">
        <f>VLOOKUP(D181,'Níveis de Complexidade'!$B$8:$C$35,2,FALSE)</f>
        <v>1</v>
      </c>
      <c r="F181" s="23" t="s">
        <v>21</v>
      </c>
      <c r="G181" s="24">
        <f>VLOOKUP(F181,'Níveis de Complexidade'!$B$8:$C$35,2,FALSE)</f>
        <v>1</v>
      </c>
      <c r="H181" s="23" t="s">
        <v>24</v>
      </c>
      <c r="I181" s="24">
        <f>VLOOKUP(H181,'Níveis de Complexidade'!$B$8:$C$35,2,FALSE)</f>
        <v>1</v>
      </c>
      <c r="J181" s="23" t="s">
        <v>25</v>
      </c>
      <c r="K181" s="24">
        <f>VLOOKUP(J181,'Níveis de Complexidade'!$B$8:$C$35,2,FALSE)</f>
        <v>1</v>
      </c>
      <c r="L181" s="23" t="s">
        <v>28</v>
      </c>
      <c r="M181" s="24">
        <f>VLOOKUP(L181,'Níveis de Complexidade'!$B$8:$C$35,2,FALSE)</f>
        <v>3</v>
      </c>
      <c r="N181" s="23" t="s">
        <v>30</v>
      </c>
      <c r="O181" s="24">
        <f>VLOOKUP(N181,'Níveis de Complexidade'!$B$8:$C$35,2,FALSE)</f>
        <v>2</v>
      </c>
      <c r="P181" s="23" t="s">
        <v>33</v>
      </c>
      <c r="Q181" s="24">
        <f>VLOOKUP(P181,'Níveis de Complexidade'!$B$8:$C$35,2,FALSE)</f>
        <v>1</v>
      </c>
      <c r="R181" s="23" t="s">
        <v>35</v>
      </c>
      <c r="S181" s="24">
        <f>VLOOKUP(R181,'Níveis de Complexidade'!$B$8:$C$35,2,FALSE)</f>
        <v>2</v>
      </c>
      <c r="T181" s="23" t="s">
        <v>36</v>
      </c>
      <c r="U181" s="24">
        <f>VLOOKUP(T181,'Níveis de Complexidade'!$B$8:$C$35,2,FALSE)</f>
        <v>2</v>
      </c>
      <c r="V181" s="23" t="s">
        <v>37</v>
      </c>
      <c r="W181" s="24">
        <f>VLOOKUP(V181,'Níveis de Complexidade'!$B$8:$C$35,2,FALSE)</f>
        <v>2</v>
      </c>
      <c r="X181" s="23" t="s">
        <v>40</v>
      </c>
      <c r="Y181" s="24">
        <f>VLOOKUP(X181,'Níveis de Complexidade'!$B$8:$C$35,2,FALSE)</f>
        <v>3</v>
      </c>
      <c r="Z181" s="26">
        <f t="shared" si="10"/>
        <v>20</v>
      </c>
      <c r="AA181" s="27" t="str">
        <f t="shared" si="11"/>
        <v>MÉDIA</v>
      </c>
      <c r="AB181" s="25" t="s">
        <v>246</v>
      </c>
    </row>
    <row r="182" spans="1:28" ht="74.25" customHeight="1" x14ac:dyDescent="0.25">
      <c r="A182" s="25" t="s">
        <v>247</v>
      </c>
      <c r="B182" s="23" t="s">
        <v>17</v>
      </c>
      <c r="C182" s="24">
        <f>VLOOKUP(B182,'Níveis de Complexidade'!$B$8:$C$35,2,FALSE)</f>
        <v>1</v>
      </c>
      <c r="D182" s="23" t="s">
        <v>19</v>
      </c>
      <c r="E182" s="24">
        <f>VLOOKUP(D182,'Níveis de Complexidade'!$B$8:$C$35,2,FALSE)</f>
        <v>1</v>
      </c>
      <c r="F182" s="23" t="s">
        <v>20</v>
      </c>
      <c r="G182" s="24">
        <f>VLOOKUP(F182,'Níveis de Complexidade'!$B$8:$C$35,2,FALSE)</f>
        <v>3</v>
      </c>
      <c r="H182" s="23" t="s">
        <v>24</v>
      </c>
      <c r="I182" s="24">
        <f>VLOOKUP(H182,'Níveis de Complexidade'!$B$8:$C$35,2,FALSE)</f>
        <v>1</v>
      </c>
      <c r="J182" s="23" t="s">
        <v>25</v>
      </c>
      <c r="K182" s="24">
        <f>VLOOKUP(J182,'Níveis de Complexidade'!$B$8:$C$35,2,FALSE)</f>
        <v>1</v>
      </c>
      <c r="L182" s="23" t="s">
        <v>28</v>
      </c>
      <c r="M182" s="24">
        <f>VLOOKUP(L182,'Níveis de Complexidade'!$B$8:$C$35,2,FALSE)</f>
        <v>3</v>
      </c>
      <c r="N182" s="23" t="s">
        <v>30</v>
      </c>
      <c r="O182" s="24">
        <f>VLOOKUP(N182,'Níveis de Complexidade'!$B$8:$C$35,2,FALSE)</f>
        <v>2</v>
      </c>
      <c r="P182" s="23" t="s">
        <v>33</v>
      </c>
      <c r="Q182" s="24">
        <f>VLOOKUP(P182,'Níveis de Complexidade'!$B$8:$C$35,2,FALSE)</f>
        <v>1</v>
      </c>
      <c r="R182" s="23" t="s">
        <v>35</v>
      </c>
      <c r="S182" s="24">
        <f>VLOOKUP(R182,'Níveis de Complexidade'!$B$8:$C$35,2,FALSE)</f>
        <v>2</v>
      </c>
      <c r="T182" s="23" t="s">
        <v>36</v>
      </c>
      <c r="U182" s="24">
        <f>VLOOKUP(T182,'Níveis de Complexidade'!$B$8:$C$35,2,FALSE)</f>
        <v>2</v>
      </c>
      <c r="V182" s="23" t="s">
        <v>37</v>
      </c>
      <c r="W182" s="24">
        <f>VLOOKUP(V182,'Níveis de Complexidade'!$B$8:$C$35,2,FALSE)</f>
        <v>2</v>
      </c>
      <c r="X182" s="23" t="s">
        <v>40</v>
      </c>
      <c r="Y182" s="24">
        <f>VLOOKUP(X182,'Níveis de Complexidade'!$B$8:$C$35,2,FALSE)</f>
        <v>3</v>
      </c>
      <c r="Z182" s="26">
        <f t="shared" si="10"/>
        <v>22</v>
      </c>
      <c r="AA182" s="27" t="str">
        <f t="shared" si="11"/>
        <v>MÉDIA</v>
      </c>
      <c r="AB182" s="25" t="s">
        <v>247</v>
      </c>
    </row>
    <row r="183" spans="1:28" ht="74.25" customHeight="1" x14ac:dyDescent="0.25">
      <c r="A183" s="25" t="s">
        <v>50</v>
      </c>
      <c r="B183" s="23" t="s">
        <v>17</v>
      </c>
      <c r="C183" s="24">
        <f>VLOOKUP(B183,'Níveis de Complexidade'!$B$8:$C$35,2,FALSE)</f>
        <v>1</v>
      </c>
      <c r="D183" s="23" t="s">
        <v>19</v>
      </c>
      <c r="E183" s="24">
        <f>VLOOKUP(D183,'Níveis de Complexidade'!$B$8:$C$35,2,FALSE)</f>
        <v>1</v>
      </c>
      <c r="F183" s="23" t="s">
        <v>20</v>
      </c>
      <c r="G183" s="24">
        <f>VLOOKUP(F183,'Níveis de Complexidade'!$B$8:$C$35,2,FALSE)</f>
        <v>3</v>
      </c>
      <c r="H183" s="23" t="s">
        <v>23</v>
      </c>
      <c r="I183" s="24">
        <f>VLOOKUP(H183,'Níveis de Complexidade'!$B$8:$C$35,2,FALSE)</f>
        <v>2</v>
      </c>
      <c r="J183" s="23" t="s">
        <v>25</v>
      </c>
      <c r="K183" s="24">
        <f>VLOOKUP(J183,'Níveis de Complexidade'!$B$8:$C$35,2,FALSE)</f>
        <v>1</v>
      </c>
      <c r="L183" s="23" t="s">
        <v>28</v>
      </c>
      <c r="M183" s="24">
        <f>VLOOKUP(L183,'Níveis de Complexidade'!$B$8:$C$35,2,FALSE)</f>
        <v>3</v>
      </c>
      <c r="N183" s="23" t="s">
        <v>30</v>
      </c>
      <c r="O183" s="24">
        <f>VLOOKUP(N183,'Níveis de Complexidade'!$B$8:$C$35,2,FALSE)</f>
        <v>2</v>
      </c>
      <c r="P183" s="23" t="s">
        <v>32</v>
      </c>
      <c r="Q183" s="24">
        <f>VLOOKUP(P183,'Níveis de Complexidade'!$B$8:$C$35,2,FALSE)</f>
        <v>2</v>
      </c>
      <c r="R183" s="23" t="s">
        <v>34</v>
      </c>
      <c r="S183" s="24">
        <f>VLOOKUP(R183,'Níveis de Complexidade'!$B$8:$C$35,2,FALSE)</f>
        <v>4</v>
      </c>
      <c r="T183" s="23" t="s">
        <v>36</v>
      </c>
      <c r="U183" s="24">
        <f>VLOOKUP(T183,'Níveis de Complexidade'!$B$8:$C$35,2,FALSE)</f>
        <v>2</v>
      </c>
      <c r="V183" s="23" t="s">
        <v>37</v>
      </c>
      <c r="W183" s="24">
        <f>VLOOKUP(V183,'Níveis de Complexidade'!$B$8:$C$35,2,FALSE)</f>
        <v>2</v>
      </c>
      <c r="X183" s="23" t="s">
        <v>40</v>
      </c>
      <c r="Y183" s="24">
        <f>VLOOKUP(X183,'Níveis de Complexidade'!$B$8:$C$35,2,FALSE)</f>
        <v>3</v>
      </c>
      <c r="Z183" s="26">
        <f t="shared" si="10"/>
        <v>26</v>
      </c>
      <c r="AA183" s="27" t="str">
        <f t="shared" si="11"/>
        <v>MÉDIA</v>
      </c>
      <c r="AB183" s="25" t="s">
        <v>50</v>
      </c>
    </row>
    <row r="184" spans="1:28" ht="74.25" customHeight="1" x14ac:dyDescent="0.25">
      <c r="A184" s="25" t="s">
        <v>161</v>
      </c>
      <c r="B184" s="23" t="s">
        <v>16</v>
      </c>
      <c r="C184" s="24">
        <f>VLOOKUP(B184,'Níveis de Complexidade'!$B$8:$C$35,2,FALSE)</f>
        <v>5</v>
      </c>
      <c r="D184" s="23" t="s">
        <v>18</v>
      </c>
      <c r="E184" s="24">
        <f>VLOOKUP(D184,'Níveis de Complexidade'!$B$8:$C$35,2,FALSE)</f>
        <v>3</v>
      </c>
      <c r="F184" s="23" t="s">
        <v>20</v>
      </c>
      <c r="G184" s="24">
        <f>VLOOKUP(F184,'Níveis de Complexidade'!$B$8:$C$35,2,FALSE)</f>
        <v>3</v>
      </c>
      <c r="H184" s="23" t="s">
        <v>22</v>
      </c>
      <c r="I184" s="24">
        <f>VLOOKUP(H184,'Níveis de Complexidade'!$B$8:$C$35,2,FALSE)</f>
        <v>4</v>
      </c>
      <c r="J184" s="23" t="s">
        <v>27</v>
      </c>
      <c r="K184" s="24">
        <f>VLOOKUP(J184,'Níveis de Complexidade'!$B$8:$C$35,2,FALSE)</f>
        <v>3</v>
      </c>
      <c r="L184" s="23" t="s">
        <v>28</v>
      </c>
      <c r="M184" s="24">
        <f>VLOOKUP(L184,'Níveis de Complexidade'!$B$8:$C$35,2,FALSE)</f>
        <v>3</v>
      </c>
      <c r="N184" s="23" t="s">
        <v>30</v>
      </c>
      <c r="O184" s="24">
        <f>VLOOKUP(N184,'Níveis de Complexidade'!$B$8:$C$35,2,FALSE)</f>
        <v>2</v>
      </c>
      <c r="P184" s="23" t="s">
        <v>33</v>
      </c>
      <c r="Q184" s="24">
        <f>VLOOKUP(P184,'Níveis de Complexidade'!$B$8:$C$35,2,FALSE)</f>
        <v>1</v>
      </c>
      <c r="R184" s="23" t="s">
        <v>35</v>
      </c>
      <c r="S184" s="24">
        <f>VLOOKUP(R184,'Níveis de Complexidade'!$B$8:$C$35,2,FALSE)</f>
        <v>2</v>
      </c>
      <c r="T184" s="23" t="s">
        <v>36</v>
      </c>
      <c r="U184" s="24">
        <f>VLOOKUP(T184,'Níveis de Complexidade'!$B$8:$C$35,2,FALSE)</f>
        <v>2</v>
      </c>
      <c r="V184" s="23" t="s">
        <v>37</v>
      </c>
      <c r="W184" s="24">
        <f>VLOOKUP(V184,'Níveis de Complexidade'!$B$8:$C$35,2,FALSE)</f>
        <v>2</v>
      </c>
      <c r="X184" s="23" t="s">
        <v>40</v>
      </c>
      <c r="Y184" s="24">
        <f>VLOOKUP(X184,'Níveis de Complexidade'!$B$8:$C$35,2,FALSE)</f>
        <v>3</v>
      </c>
      <c r="Z184" s="26">
        <f t="shared" si="10"/>
        <v>33</v>
      </c>
      <c r="AA184" s="27" t="str">
        <f t="shared" si="11"/>
        <v>ALTA</v>
      </c>
      <c r="AB184" s="25" t="s">
        <v>161</v>
      </c>
    </row>
    <row r="185" spans="1:28" ht="74.25" customHeight="1" x14ac:dyDescent="0.25">
      <c r="A185" s="25" t="s">
        <v>160</v>
      </c>
      <c r="B185" s="23" t="s">
        <v>16</v>
      </c>
      <c r="C185" s="24">
        <f>VLOOKUP(B185,'Níveis de Complexidade'!$B$8:$C$35,2,FALSE)</f>
        <v>5</v>
      </c>
      <c r="D185" s="23" t="s">
        <v>19</v>
      </c>
      <c r="E185" s="24">
        <f>VLOOKUP(D185,'Níveis de Complexidade'!$B$8:$C$35,2,FALSE)</f>
        <v>1</v>
      </c>
      <c r="F185" s="23" t="s">
        <v>20</v>
      </c>
      <c r="G185" s="24">
        <f>VLOOKUP(F185,'Níveis de Complexidade'!$B$8:$C$35,2,FALSE)</f>
        <v>3</v>
      </c>
      <c r="H185" s="23" t="s">
        <v>22</v>
      </c>
      <c r="I185" s="24">
        <f>VLOOKUP(H185,'Níveis de Complexidade'!$B$8:$C$35,2,FALSE)</f>
        <v>4</v>
      </c>
      <c r="J185" s="23" t="s">
        <v>27</v>
      </c>
      <c r="K185" s="24">
        <f>VLOOKUP(J185,'Níveis de Complexidade'!$B$8:$C$35,2,FALSE)</f>
        <v>3</v>
      </c>
      <c r="L185" s="23" t="s">
        <v>28</v>
      </c>
      <c r="M185" s="24">
        <f>VLOOKUP(L185,'Níveis de Complexidade'!$B$8:$C$35,2,FALSE)</f>
        <v>3</v>
      </c>
      <c r="N185" s="23" t="s">
        <v>30</v>
      </c>
      <c r="O185" s="24">
        <f>VLOOKUP(N185,'Níveis de Complexidade'!$B$8:$C$35,2,FALSE)</f>
        <v>2</v>
      </c>
      <c r="P185" s="23" t="s">
        <v>33</v>
      </c>
      <c r="Q185" s="24">
        <f>VLOOKUP(P185,'Níveis de Complexidade'!$B$8:$C$35,2,FALSE)</f>
        <v>1</v>
      </c>
      <c r="R185" s="23" t="s">
        <v>35</v>
      </c>
      <c r="S185" s="24">
        <f>VLOOKUP(R185,'Níveis de Complexidade'!$B$8:$C$35,2,FALSE)</f>
        <v>2</v>
      </c>
      <c r="T185" s="23" t="s">
        <v>36</v>
      </c>
      <c r="U185" s="24">
        <f>VLOOKUP(T185,'Níveis de Complexidade'!$B$8:$C$35,2,FALSE)</f>
        <v>2</v>
      </c>
      <c r="V185" s="23" t="s">
        <v>39</v>
      </c>
      <c r="W185" s="24">
        <f>VLOOKUP(V185,'Níveis de Complexidade'!$B$8:$C$35,2,FALSE)</f>
        <v>1</v>
      </c>
      <c r="X185" s="23" t="s">
        <v>40</v>
      </c>
      <c r="Y185" s="24">
        <f>VLOOKUP(X185,'Níveis de Complexidade'!$B$8:$C$35,2,FALSE)</f>
        <v>3</v>
      </c>
      <c r="Z185" s="26">
        <f t="shared" si="10"/>
        <v>30</v>
      </c>
      <c r="AA185" s="27" t="str">
        <f t="shared" si="11"/>
        <v>ALTA</v>
      </c>
      <c r="AB185" s="25" t="s">
        <v>160</v>
      </c>
    </row>
    <row r="186" spans="1:28" ht="74.25" customHeight="1" x14ac:dyDescent="0.25">
      <c r="A186" s="25" t="s">
        <v>96</v>
      </c>
      <c r="B186" s="23" t="s">
        <v>17</v>
      </c>
      <c r="C186" s="24">
        <f>VLOOKUP(B186,'Níveis de Complexidade'!$B$8:$C$35,2,FALSE)</f>
        <v>1</v>
      </c>
      <c r="D186" s="23" t="s">
        <v>19</v>
      </c>
      <c r="E186" s="24">
        <f>VLOOKUP(D186,'Níveis de Complexidade'!$B$8:$C$35,2,FALSE)</f>
        <v>1</v>
      </c>
      <c r="F186" s="23" t="s">
        <v>21</v>
      </c>
      <c r="G186" s="24">
        <f>VLOOKUP(F186,'Níveis de Complexidade'!$B$8:$C$35,2,FALSE)</f>
        <v>1</v>
      </c>
      <c r="H186" s="23" t="s">
        <v>22</v>
      </c>
      <c r="I186" s="24">
        <f>VLOOKUP(H186,'Níveis de Complexidade'!$B$8:$C$35,2,FALSE)</f>
        <v>4</v>
      </c>
      <c r="J186" s="23" t="s">
        <v>27</v>
      </c>
      <c r="K186" s="24">
        <f>VLOOKUP(J186,'Níveis de Complexidade'!$B$8:$C$35,2,FALSE)</f>
        <v>3</v>
      </c>
      <c r="L186" s="23" t="s">
        <v>28</v>
      </c>
      <c r="M186" s="24">
        <f>VLOOKUP(L186,'Níveis de Complexidade'!$B$8:$C$35,2,FALSE)</f>
        <v>3</v>
      </c>
      <c r="N186" s="23" t="s">
        <v>30</v>
      </c>
      <c r="O186" s="24">
        <f>VLOOKUP(N186,'Níveis de Complexidade'!$B$8:$C$35,2,FALSE)</f>
        <v>2</v>
      </c>
      <c r="P186" s="23" t="s">
        <v>33</v>
      </c>
      <c r="Q186" s="24">
        <f>VLOOKUP(P186,'Níveis de Complexidade'!$B$8:$C$35,2,FALSE)</f>
        <v>1</v>
      </c>
      <c r="R186" s="23" t="s">
        <v>35</v>
      </c>
      <c r="S186" s="24">
        <f>VLOOKUP(R186,'Níveis de Complexidade'!$B$8:$C$35,2,FALSE)</f>
        <v>2</v>
      </c>
      <c r="T186" s="23" t="s">
        <v>36</v>
      </c>
      <c r="U186" s="24">
        <f>VLOOKUP(T186,'Níveis de Complexidade'!$B$8:$C$35,2,FALSE)</f>
        <v>2</v>
      </c>
      <c r="V186" s="23" t="s">
        <v>39</v>
      </c>
      <c r="W186" s="24">
        <f>VLOOKUP(V186,'Níveis de Complexidade'!$B$8:$C$35,2,FALSE)</f>
        <v>1</v>
      </c>
      <c r="X186" s="23" t="s">
        <v>40</v>
      </c>
      <c r="Y186" s="24">
        <f>VLOOKUP(X186,'Níveis de Complexidade'!$B$8:$C$35,2,FALSE)</f>
        <v>3</v>
      </c>
      <c r="Z186" s="26">
        <f t="shared" si="10"/>
        <v>24</v>
      </c>
      <c r="AA186" s="27" t="str">
        <f t="shared" si="11"/>
        <v>MÉDIA</v>
      </c>
      <c r="AB186" s="25" t="s">
        <v>96</v>
      </c>
    </row>
    <row r="187" spans="1:28" ht="74.25" customHeight="1" x14ac:dyDescent="0.25">
      <c r="A187" s="25" t="s">
        <v>97</v>
      </c>
      <c r="B187" s="23" t="s">
        <v>17</v>
      </c>
      <c r="C187" s="24">
        <f>VLOOKUP(B187,'Níveis de Complexidade'!$B$8:$C$35,2,FALSE)</f>
        <v>1</v>
      </c>
      <c r="D187" s="23" t="s">
        <v>19</v>
      </c>
      <c r="E187" s="24">
        <f>VLOOKUP(D187,'Níveis de Complexidade'!$B$8:$C$35,2,FALSE)</f>
        <v>1</v>
      </c>
      <c r="F187" s="23" t="s">
        <v>20</v>
      </c>
      <c r="G187" s="24">
        <f>VLOOKUP(F187,'Níveis de Complexidade'!$B$8:$C$35,2,FALSE)</f>
        <v>3</v>
      </c>
      <c r="H187" s="23" t="s">
        <v>22</v>
      </c>
      <c r="I187" s="24">
        <f>VLOOKUP(H187,'Níveis de Complexidade'!$B$8:$C$35,2,FALSE)</f>
        <v>4</v>
      </c>
      <c r="J187" s="23" t="s">
        <v>27</v>
      </c>
      <c r="K187" s="24">
        <f>VLOOKUP(J187,'Níveis de Complexidade'!$B$8:$C$35,2,FALSE)</f>
        <v>3</v>
      </c>
      <c r="L187" s="23" t="s">
        <v>28</v>
      </c>
      <c r="M187" s="24">
        <f>VLOOKUP(L187,'Níveis de Complexidade'!$B$8:$C$35,2,FALSE)</f>
        <v>3</v>
      </c>
      <c r="N187" s="23" t="s">
        <v>30</v>
      </c>
      <c r="O187" s="24">
        <f>VLOOKUP(N187,'Níveis de Complexidade'!$B$8:$C$35,2,FALSE)</f>
        <v>2</v>
      </c>
      <c r="P187" s="23" t="s">
        <v>33</v>
      </c>
      <c r="Q187" s="24">
        <f>VLOOKUP(P187,'Níveis de Complexidade'!$B$8:$C$35,2,FALSE)</f>
        <v>1</v>
      </c>
      <c r="R187" s="23" t="s">
        <v>34</v>
      </c>
      <c r="S187" s="24">
        <f>VLOOKUP(R187,'Níveis de Complexidade'!$B$8:$C$35,2,FALSE)</f>
        <v>4</v>
      </c>
      <c r="T187" s="23" t="s">
        <v>36</v>
      </c>
      <c r="U187" s="24">
        <f>VLOOKUP(T187,'Níveis de Complexidade'!$B$8:$C$35,2,FALSE)</f>
        <v>2</v>
      </c>
      <c r="V187" s="23" t="s">
        <v>37</v>
      </c>
      <c r="W187" s="24">
        <f>VLOOKUP(V187,'Níveis de Complexidade'!$B$8:$C$35,2,FALSE)</f>
        <v>2</v>
      </c>
      <c r="X187" s="23" t="s">
        <v>40</v>
      </c>
      <c r="Y187" s="24">
        <f>VLOOKUP(X187,'Níveis de Complexidade'!$B$8:$C$35,2,FALSE)</f>
        <v>3</v>
      </c>
      <c r="Z187" s="26">
        <f t="shared" si="10"/>
        <v>29</v>
      </c>
      <c r="AA187" s="27" t="str">
        <f t="shared" si="11"/>
        <v>ALTA</v>
      </c>
      <c r="AB187" s="25" t="s">
        <v>97</v>
      </c>
    </row>
    <row r="188" spans="1:28" ht="74.25" customHeight="1" x14ac:dyDescent="0.25">
      <c r="A188" s="25" t="s">
        <v>95</v>
      </c>
      <c r="B188" s="23" t="s">
        <v>17</v>
      </c>
      <c r="C188" s="24">
        <f>VLOOKUP(B188,'Níveis de Complexidade'!$B$8:$C$35,2,FALSE)</f>
        <v>1</v>
      </c>
      <c r="D188" s="23" t="s">
        <v>19</v>
      </c>
      <c r="E188" s="24">
        <f>VLOOKUP(D188,'Níveis de Complexidade'!$B$8:$C$35,2,FALSE)</f>
        <v>1</v>
      </c>
      <c r="F188" s="23" t="s">
        <v>20</v>
      </c>
      <c r="G188" s="24">
        <f>VLOOKUP(F188,'Níveis de Complexidade'!$B$8:$C$35,2,FALSE)</f>
        <v>3</v>
      </c>
      <c r="H188" s="23" t="s">
        <v>22</v>
      </c>
      <c r="I188" s="24">
        <f>VLOOKUP(H188,'Níveis de Complexidade'!$B$8:$C$35,2,FALSE)</f>
        <v>4</v>
      </c>
      <c r="J188" s="23" t="s">
        <v>27</v>
      </c>
      <c r="K188" s="24">
        <f>VLOOKUP(J188,'Níveis de Complexidade'!$B$8:$C$35,2,FALSE)</f>
        <v>3</v>
      </c>
      <c r="L188" s="23" t="s">
        <v>28</v>
      </c>
      <c r="M188" s="24">
        <f>VLOOKUP(L188,'Níveis de Complexidade'!$B$8:$C$35,2,FALSE)</f>
        <v>3</v>
      </c>
      <c r="N188" s="23" t="s">
        <v>30</v>
      </c>
      <c r="O188" s="24">
        <f>VLOOKUP(N188,'Níveis de Complexidade'!$B$8:$C$35,2,FALSE)</f>
        <v>2</v>
      </c>
      <c r="P188" s="23" t="s">
        <v>32</v>
      </c>
      <c r="Q188" s="24">
        <f>VLOOKUP(P188,'Níveis de Complexidade'!$B$8:$C$35,2,FALSE)</f>
        <v>2</v>
      </c>
      <c r="R188" s="23" t="s">
        <v>34</v>
      </c>
      <c r="S188" s="24">
        <f>VLOOKUP(R188,'Níveis de Complexidade'!$B$8:$C$35,2,FALSE)</f>
        <v>4</v>
      </c>
      <c r="T188" s="23" t="s">
        <v>36</v>
      </c>
      <c r="U188" s="24">
        <f>VLOOKUP(T188,'Níveis de Complexidade'!$B$8:$C$35,2,FALSE)</f>
        <v>2</v>
      </c>
      <c r="V188" s="23" t="s">
        <v>37</v>
      </c>
      <c r="W188" s="24">
        <f>VLOOKUP(V188,'Níveis de Complexidade'!$B$8:$C$35,2,FALSE)</f>
        <v>2</v>
      </c>
      <c r="X188" s="23" t="s">
        <v>40</v>
      </c>
      <c r="Y188" s="24">
        <f>VLOOKUP(X188,'Níveis de Complexidade'!$B$8:$C$35,2,FALSE)</f>
        <v>3</v>
      </c>
      <c r="Z188" s="26">
        <f t="shared" si="10"/>
        <v>30</v>
      </c>
      <c r="AA188" s="27" t="str">
        <f t="shared" si="11"/>
        <v>ALTA</v>
      </c>
      <c r="AB188" s="25" t="s">
        <v>95</v>
      </c>
    </row>
    <row r="189" spans="1:28" ht="74.25" customHeight="1" x14ac:dyDescent="0.25">
      <c r="A189" s="25" t="s">
        <v>112</v>
      </c>
      <c r="B189" s="23" t="s">
        <v>17</v>
      </c>
      <c r="C189" s="24">
        <f>VLOOKUP(B189,'Níveis de Complexidade'!$B$8:$C$35,2,FALSE)</f>
        <v>1</v>
      </c>
      <c r="D189" s="23" t="s">
        <v>19</v>
      </c>
      <c r="E189" s="24">
        <f>VLOOKUP(D189,'Níveis de Complexidade'!$B$8:$C$35,2,FALSE)</f>
        <v>1</v>
      </c>
      <c r="F189" s="23" t="s">
        <v>21</v>
      </c>
      <c r="G189" s="24">
        <f>VLOOKUP(F189,'Níveis de Complexidade'!$B$8:$C$35,2,FALSE)</f>
        <v>1</v>
      </c>
      <c r="H189" s="23" t="s">
        <v>22</v>
      </c>
      <c r="I189" s="24">
        <f>VLOOKUP(H189,'Níveis de Complexidade'!$B$8:$C$35,2,FALSE)</f>
        <v>4</v>
      </c>
      <c r="J189" s="23" t="s">
        <v>27</v>
      </c>
      <c r="K189" s="24">
        <f>VLOOKUP(J189,'Níveis de Complexidade'!$B$8:$C$35,2,FALSE)</f>
        <v>3</v>
      </c>
      <c r="L189" s="23" t="s">
        <v>28</v>
      </c>
      <c r="M189" s="24">
        <f>VLOOKUP(L189,'Níveis de Complexidade'!$B$8:$C$35,2,FALSE)</f>
        <v>3</v>
      </c>
      <c r="N189" s="23" t="s">
        <v>30</v>
      </c>
      <c r="O189" s="24">
        <f>VLOOKUP(N189,'Níveis de Complexidade'!$B$8:$C$35,2,FALSE)</f>
        <v>2</v>
      </c>
      <c r="P189" s="23" t="s">
        <v>33</v>
      </c>
      <c r="Q189" s="24">
        <f>VLOOKUP(P189,'Níveis de Complexidade'!$B$8:$C$35,2,FALSE)</f>
        <v>1</v>
      </c>
      <c r="R189" s="23" t="s">
        <v>35</v>
      </c>
      <c r="S189" s="24">
        <f>VLOOKUP(R189,'Níveis de Complexidade'!$B$8:$C$35,2,FALSE)</f>
        <v>2</v>
      </c>
      <c r="T189" s="23" t="s">
        <v>36</v>
      </c>
      <c r="U189" s="24">
        <f>VLOOKUP(T189,'Níveis de Complexidade'!$B$8:$C$35,2,FALSE)</f>
        <v>2</v>
      </c>
      <c r="V189" s="23" t="s">
        <v>39</v>
      </c>
      <c r="W189" s="24">
        <f>VLOOKUP(V189,'Níveis de Complexidade'!$B$8:$C$35,2,FALSE)</f>
        <v>1</v>
      </c>
      <c r="X189" s="23" t="s">
        <v>40</v>
      </c>
      <c r="Y189" s="24">
        <f>VLOOKUP(X189,'Níveis de Complexidade'!$B$8:$C$35,2,FALSE)</f>
        <v>3</v>
      </c>
      <c r="Z189" s="26">
        <f t="shared" si="10"/>
        <v>24</v>
      </c>
      <c r="AA189" s="27" t="str">
        <f t="shared" si="11"/>
        <v>MÉDIA</v>
      </c>
      <c r="AB189" s="25" t="s">
        <v>112</v>
      </c>
    </row>
    <row r="190" spans="1:28" ht="74.25" customHeight="1" x14ac:dyDescent="0.25">
      <c r="A190" s="25" t="s">
        <v>114</v>
      </c>
      <c r="B190" s="23" t="s">
        <v>17</v>
      </c>
      <c r="C190" s="24">
        <f>VLOOKUP(B190,'Níveis de Complexidade'!$B$8:$C$35,2,FALSE)</f>
        <v>1</v>
      </c>
      <c r="D190" s="23" t="s">
        <v>19</v>
      </c>
      <c r="E190" s="24">
        <f>VLOOKUP(D190,'Níveis de Complexidade'!$B$8:$C$35,2,FALSE)</f>
        <v>1</v>
      </c>
      <c r="F190" s="23" t="s">
        <v>20</v>
      </c>
      <c r="G190" s="24">
        <f>VLOOKUP(F190,'Níveis de Complexidade'!$B$8:$C$35,2,FALSE)</f>
        <v>3</v>
      </c>
      <c r="H190" s="23" t="s">
        <v>22</v>
      </c>
      <c r="I190" s="24">
        <f>VLOOKUP(H190,'Níveis de Complexidade'!$B$8:$C$35,2,FALSE)</f>
        <v>4</v>
      </c>
      <c r="J190" s="23" t="s">
        <v>27</v>
      </c>
      <c r="K190" s="24">
        <f>VLOOKUP(J190,'Níveis de Complexidade'!$B$8:$C$35,2,FALSE)</f>
        <v>3</v>
      </c>
      <c r="L190" s="23" t="s">
        <v>28</v>
      </c>
      <c r="M190" s="24">
        <f>VLOOKUP(L190,'Níveis de Complexidade'!$B$8:$C$35,2,FALSE)</f>
        <v>3</v>
      </c>
      <c r="N190" s="23" t="s">
        <v>30</v>
      </c>
      <c r="O190" s="24">
        <f>VLOOKUP(N190,'Níveis de Complexidade'!$B$8:$C$35,2,FALSE)</f>
        <v>2</v>
      </c>
      <c r="P190" s="23" t="s">
        <v>32</v>
      </c>
      <c r="Q190" s="24">
        <f>VLOOKUP(P190,'Níveis de Complexidade'!$B$8:$C$35,2,FALSE)</f>
        <v>2</v>
      </c>
      <c r="R190" s="23" t="s">
        <v>35</v>
      </c>
      <c r="S190" s="24">
        <f>VLOOKUP(R190,'Níveis de Complexidade'!$B$8:$C$35,2,FALSE)</f>
        <v>2</v>
      </c>
      <c r="T190" s="23" t="s">
        <v>36</v>
      </c>
      <c r="U190" s="24">
        <f>VLOOKUP(T190,'Níveis de Complexidade'!$B$8:$C$35,2,FALSE)</f>
        <v>2</v>
      </c>
      <c r="V190" s="23" t="s">
        <v>37</v>
      </c>
      <c r="W190" s="24">
        <f>VLOOKUP(V190,'Níveis de Complexidade'!$B$8:$C$35,2,FALSE)</f>
        <v>2</v>
      </c>
      <c r="X190" s="23" t="s">
        <v>40</v>
      </c>
      <c r="Y190" s="24">
        <f>VLOOKUP(X190,'Níveis de Complexidade'!$B$8:$C$35,2,FALSE)</f>
        <v>3</v>
      </c>
      <c r="Z190" s="26">
        <f t="shared" si="10"/>
        <v>28</v>
      </c>
      <c r="AA190" s="27" t="str">
        <f t="shared" si="11"/>
        <v>MÉDIA</v>
      </c>
      <c r="AB190" s="25" t="s">
        <v>114</v>
      </c>
    </row>
    <row r="191" spans="1:28" ht="74.25" customHeight="1" x14ac:dyDescent="0.25">
      <c r="A191" s="25" t="s">
        <v>113</v>
      </c>
      <c r="B191" s="23" t="s">
        <v>17</v>
      </c>
      <c r="C191" s="24">
        <f>VLOOKUP(B191,'Níveis de Complexidade'!$B$8:$C$35,2,FALSE)</f>
        <v>1</v>
      </c>
      <c r="D191" s="23" t="s">
        <v>19</v>
      </c>
      <c r="E191" s="24">
        <f>VLOOKUP(D191,'Níveis de Complexidade'!$B$8:$C$35,2,FALSE)</f>
        <v>1</v>
      </c>
      <c r="F191" s="23" t="s">
        <v>20</v>
      </c>
      <c r="G191" s="24">
        <f>VLOOKUP(F191,'Níveis de Complexidade'!$B$8:$C$35,2,FALSE)</f>
        <v>3</v>
      </c>
      <c r="H191" s="23" t="s">
        <v>22</v>
      </c>
      <c r="I191" s="24">
        <f>VLOOKUP(H191,'Níveis de Complexidade'!$B$8:$C$35,2,FALSE)</f>
        <v>4</v>
      </c>
      <c r="J191" s="23" t="s">
        <v>27</v>
      </c>
      <c r="K191" s="24">
        <f>VLOOKUP(J191,'Níveis de Complexidade'!$B$8:$C$35,2,FALSE)</f>
        <v>3</v>
      </c>
      <c r="L191" s="23" t="s">
        <v>28</v>
      </c>
      <c r="M191" s="24">
        <f>VLOOKUP(L191,'Níveis de Complexidade'!$B$8:$C$35,2,FALSE)</f>
        <v>3</v>
      </c>
      <c r="N191" s="23" t="s">
        <v>30</v>
      </c>
      <c r="O191" s="24">
        <f>VLOOKUP(N191,'Níveis de Complexidade'!$B$8:$C$35,2,FALSE)</f>
        <v>2</v>
      </c>
      <c r="P191" s="23" t="s">
        <v>32</v>
      </c>
      <c r="Q191" s="24">
        <f>VLOOKUP(P191,'Níveis de Complexidade'!$B$8:$C$35,2,FALSE)</f>
        <v>2</v>
      </c>
      <c r="R191" s="23" t="s">
        <v>35</v>
      </c>
      <c r="S191" s="24">
        <f>VLOOKUP(R191,'Níveis de Complexidade'!$B$8:$C$35,2,FALSE)</f>
        <v>2</v>
      </c>
      <c r="T191" s="23" t="s">
        <v>36</v>
      </c>
      <c r="U191" s="24">
        <f>VLOOKUP(T191,'Níveis de Complexidade'!$B$8:$C$35,2,FALSE)</f>
        <v>2</v>
      </c>
      <c r="V191" s="23" t="s">
        <v>39</v>
      </c>
      <c r="W191" s="24">
        <f>VLOOKUP(V191,'Níveis de Complexidade'!$B$8:$C$35,2,FALSE)</f>
        <v>1</v>
      </c>
      <c r="X191" s="23" t="s">
        <v>40</v>
      </c>
      <c r="Y191" s="24">
        <f>VLOOKUP(X191,'Níveis de Complexidade'!$B$8:$C$35,2,FALSE)</f>
        <v>3</v>
      </c>
      <c r="Z191" s="26">
        <f t="shared" si="10"/>
        <v>27</v>
      </c>
      <c r="AA191" s="27" t="str">
        <f t="shared" si="11"/>
        <v>MÉDIA</v>
      </c>
      <c r="AB191" s="25" t="s">
        <v>113</v>
      </c>
    </row>
    <row r="192" spans="1:28" ht="74.25" customHeight="1" x14ac:dyDescent="0.25">
      <c r="A192" s="25" t="s">
        <v>111</v>
      </c>
      <c r="B192" s="23" t="s">
        <v>17</v>
      </c>
      <c r="C192" s="24">
        <f>VLOOKUP(B192,'Níveis de Complexidade'!$B$8:$C$35,2,FALSE)</f>
        <v>1</v>
      </c>
      <c r="D192" s="23" t="s">
        <v>19</v>
      </c>
      <c r="E192" s="24">
        <f>VLOOKUP(D192,'Níveis de Complexidade'!$B$8:$C$35,2,FALSE)</f>
        <v>1</v>
      </c>
      <c r="F192" s="23" t="s">
        <v>20</v>
      </c>
      <c r="G192" s="24">
        <f>VLOOKUP(F192,'Níveis de Complexidade'!$B$8:$C$35,2,FALSE)</f>
        <v>3</v>
      </c>
      <c r="H192" s="23" t="s">
        <v>22</v>
      </c>
      <c r="I192" s="24">
        <f>VLOOKUP(H192,'Níveis de Complexidade'!$B$8:$C$35,2,FALSE)</f>
        <v>4</v>
      </c>
      <c r="J192" s="23" t="s">
        <v>27</v>
      </c>
      <c r="K192" s="24">
        <f>VLOOKUP(J192,'Níveis de Complexidade'!$B$8:$C$35,2,FALSE)</f>
        <v>3</v>
      </c>
      <c r="L192" s="23" t="s">
        <v>28</v>
      </c>
      <c r="M192" s="24">
        <f>VLOOKUP(L192,'Níveis de Complexidade'!$B$8:$C$35,2,FALSE)</f>
        <v>3</v>
      </c>
      <c r="N192" s="23" t="s">
        <v>30</v>
      </c>
      <c r="O192" s="24">
        <f>VLOOKUP(N192,'Níveis de Complexidade'!$B$8:$C$35,2,FALSE)</f>
        <v>2</v>
      </c>
      <c r="P192" s="23" t="s">
        <v>32</v>
      </c>
      <c r="Q192" s="24">
        <f>VLOOKUP(P192,'Níveis de Complexidade'!$B$8:$C$35,2,FALSE)</f>
        <v>2</v>
      </c>
      <c r="R192" s="23" t="s">
        <v>35</v>
      </c>
      <c r="S192" s="24">
        <f>VLOOKUP(R192,'Níveis de Complexidade'!$B$8:$C$35,2,FALSE)</f>
        <v>2</v>
      </c>
      <c r="T192" s="23" t="s">
        <v>36</v>
      </c>
      <c r="U192" s="24">
        <f>VLOOKUP(T192,'Níveis de Complexidade'!$B$8:$C$35,2,FALSE)</f>
        <v>2</v>
      </c>
      <c r="V192" s="23" t="s">
        <v>39</v>
      </c>
      <c r="W192" s="24">
        <f>VLOOKUP(V192,'Níveis de Complexidade'!$B$8:$C$35,2,FALSE)</f>
        <v>1</v>
      </c>
      <c r="X192" s="23" t="s">
        <v>40</v>
      </c>
      <c r="Y192" s="24">
        <f>VLOOKUP(X192,'Níveis de Complexidade'!$B$8:$C$35,2,FALSE)</f>
        <v>3</v>
      </c>
      <c r="Z192" s="26">
        <f t="shared" si="10"/>
        <v>27</v>
      </c>
      <c r="AA192" s="27" t="str">
        <f t="shared" si="11"/>
        <v>MÉDIA</v>
      </c>
      <c r="AB192" s="25" t="s">
        <v>111</v>
      </c>
    </row>
    <row r="193" spans="1:28" ht="74.25" customHeight="1" x14ac:dyDescent="0.25">
      <c r="A193" s="25" t="s">
        <v>223</v>
      </c>
      <c r="B193" s="23" t="s">
        <v>17</v>
      </c>
      <c r="C193" s="24">
        <f>VLOOKUP(B193,'Níveis de Complexidade'!$B$8:$C$35,2,FALSE)</f>
        <v>1</v>
      </c>
      <c r="D193" s="23" t="s">
        <v>19</v>
      </c>
      <c r="E193" s="24">
        <f>VLOOKUP(D193,'Níveis de Complexidade'!$B$8:$C$35,2,FALSE)</f>
        <v>1</v>
      </c>
      <c r="F193" s="23" t="s">
        <v>20</v>
      </c>
      <c r="G193" s="24">
        <f>VLOOKUP(F193,'Níveis de Complexidade'!$B$8:$C$35,2,FALSE)</f>
        <v>3</v>
      </c>
      <c r="H193" s="23" t="s">
        <v>23</v>
      </c>
      <c r="I193" s="24">
        <f>VLOOKUP(H193,'Níveis de Complexidade'!$B$8:$C$35,2,FALSE)</f>
        <v>2</v>
      </c>
      <c r="J193" s="23" t="s">
        <v>25</v>
      </c>
      <c r="K193" s="24">
        <f>VLOOKUP(J193,'Níveis de Complexidade'!$B$8:$C$35,2,FALSE)</f>
        <v>1</v>
      </c>
      <c r="L193" s="23" t="s">
        <v>28</v>
      </c>
      <c r="M193" s="24">
        <f>VLOOKUP(L193,'Níveis de Complexidade'!$B$8:$C$35,2,FALSE)</f>
        <v>3</v>
      </c>
      <c r="N193" s="23" t="s">
        <v>30</v>
      </c>
      <c r="O193" s="24">
        <f>VLOOKUP(N193,'Níveis de Complexidade'!$B$8:$C$35,2,FALSE)</f>
        <v>2</v>
      </c>
      <c r="P193" s="23" t="s">
        <v>33</v>
      </c>
      <c r="Q193" s="24">
        <f>VLOOKUP(P193,'Níveis de Complexidade'!$B$8:$C$35,2,FALSE)</f>
        <v>1</v>
      </c>
      <c r="R193" s="23" t="s">
        <v>34</v>
      </c>
      <c r="S193" s="24">
        <f>VLOOKUP(R193,'Níveis de Complexidade'!$B$8:$C$35,2,FALSE)</f>
        <v>4</v>
      </c>
      <c r="T193" s="23" t="s">
        <v>36</v>
      </c>
      <c r="U193" s="24">
        <f>VLOOKUP(T193,'Níveis de Complexidade'!$B$8:$C$35,2,FALSE)</f>
        <v>2</v>
      </c>
      <c r="V193" s="23" t="s">
        <v>37</v>
      </c>
      <c r="W193" s="24">
        <f>VLOOKUP(V193,'Níveis de Complexidade'!$B$8:$C$35,2,FALSE)</f>
        <v>2</v>
      </c>
      <c r="X193" s="23" t="s">
        <v>40</v>
      </c>
      <c r="Y193" s="24">
        <f>VLOOKUP(X193,'Níveis de Complexidade'!$B$8:$C$35,2,FALSE)</f>
        <v>3</v>
      </c>
      <c r="Z193" s="26">
        <f t="shared" si="10"/>
        <v>25</v>
      </c>
      <c r="AA193" s="27" t="str">
        <f t="shared" si="11"/>
        <v>MÉDIA</v>
      </c>
      <c r="AB193" s="25" t="s">
        <v>223</v>
      </c>
    </row>
    <row r="194" spans="1:28" ht="74.25" customHeight="1" x14ac:dyDescent="0.25">
      <c r="A194" s="25" t="s">
        <v>46</v>
      </c>
      <c r="B194" s="23" t="s">
        <v>17</v>
      </c>
      <c r="C194" s="24">
        <f>VLOOKUP(B194,'Níveis de Complexidade'!$B$8:$C$35,2,FALSE)</f>
        <v>1</v>
      </c>
      <c r="D194" s="23" t="s">
        <v>19</v>
      </c>
      <c r="E194" s="24">
        <f>VLOOKUP(D194,'Níveis de Complexidade'!$B$8:$C$35,2,FALSE)</f>
        <v>1</v>
      </c>
      <c r="F194" s="23" t="s">
        <v>20</v>
      </c>
      <c r="G194" s="24">
        <f>VLOOKUP(F194,'Níveis de Complexidade'!$B$8:$C$35,2,FALSE)</f>
        <v>3</v>
      </c>
      <c r="H194" s="23" t="s">
        <v>23</v>
      </c>
      <c r="I194" s="24">
        <f>VLOOKUP(H194,'Níveis de Complexidade'!$B$8:$C$35,2,FALSE)</f>
        <v>2</v>
      </c>
      <c r="J194" s="23" t="s">
        <v>26</v>
      </c>
      <c r="K194" s="24">
        <f>VLOOKUP(J194,'Níveis de Complexidade'!$B$8:$C$35,2,FALSE)</f>
        <v>2</v>
      </c>
      <c r="L194" s="23" t="s">
        <v>28</v>
      </c>
      <c r="M194" s="24">
        <f>VLOOKUP(L194,'Níveis de Complexidade'!$B$8:$C$35,2,FALSE)</f>
        <v>3</v>
      </c>
      <c r="N194" s="23" t="s">
        <v>30</v>
      </c>
      <c r="O194" s="24">
        <f>VLOOKUP(N194,'Níveis de Complexidade'!$B$8:$C$35,2,FALSE)</f>
        <v>2</v>
      </c>
      <c r="P194" s="23" t="s">
        <v>33</v>
      </c>
      <c r="Q194" s="24">
        <f>VLOOKUP(P194,'Níveis de Complexidade'!$B$8:$C$35,2,FALSE)</f>
        <v>1</v>
      </c>
      <c r="R194" s="23" t="s">
        <v>34</v>
      </c>
      <c r="S194" s="24">
        <f>VLOOKUP(R194,'Níveis de Complexidade'!$B$8:$C$35,2,FALSE)</f>
        <v>4</v>
      </c>
      <c r="T194" s="23" t="s">
        <v>36</v>
      </c>
      <c r="U194" s="24">
        <f>VLOOKUP(T194,'Níveis de Complexidade'!$B$8:$C$35,2,FALSE)</f>
        <v>2</v>
      </c>
      <c r="V194" s="23" t="s">
        <v>39</v>
      </c>
      <c r="W194" s="24">
        <f>VLOOKUP(V194,'Níveis de Complexidade'!$B$8:$C$35,2,FALSE)</f>
        <v>1</v>
      </c>
      <c r="X194" s="23" t="s">
        <v>40</v>
      </c>
      <c r="Y194" s="24">
        <f>VLOOKUP(X194,'Níveis de Complexidade'!$B$8:$C$35,2,FALSE)</f>
        <v>3</v>
      </c>
      <c r="Z194" s="26">
        <f t="shared" si="10"/>
        <v>25</v>
      </c>
      <c r="AA194" s="27" t="str">
        <f t="shared" si="11"/>
        <v>MÉDIA</v>
      </c>
      <c r="AB194" s="25" t="s">
        <v>46</v>
      </c>
    </row>
    <row r="195" spans="1:28" ht="74.25" customHeight="1" x14ac:dyDescent="0.25">
      <c r="A195" s="25" t="s">
        <v>107</v>
      </c>
      <c r="B195" s="23" t="s">
        <v>17</v>
      </c>
      <c r="C195" s="24">
        <f>VLOOKUP(B195,'Níveis de Complexidade'!$B$8:$C$35,2,FALSE)</f>
        <v>1</v>
      </c>
      <c r="D195" s="23" t="s">
        <v>19</v>
      </c>
      <c r="E195" s="24">
        <f>VLOOKUP(D195,'Níveis de Complexidade'!$B$8:$C$35,2,FALSE)</f>
        <v>1</v>
      </c>
      <c r="F195" s="23" t="s">
        <v>21</v>
      </c>
      <c r="G195" s="24">
        <f>VLOOKUP(F195,'Níveis de Complexidade'!$B$8:$C$35,2,FALSE)</f>
        <v>1</v>
      </c>
      <c r="H195" s="23" t="s">
        <v>22</v>
      </c>
      <c r="I195" s="24">
        <f>VLOOKUP(H195,'Níveis de Complexidade'!$B$8:$C$35,2,FALSE)</f>
        <v>4</v>
      </c>
      <c r="J195" s="23" t="s">
        <v>27</v>
      </c>
      <c r="K195" s="24">
        <f>VLOOKUP(J195,'Níveis de Complexidade'!$B$8:$C$35,2,FALSE)</f>
        <v>3</v>
      </c>
      <c r="L195" s="23" t="s">
        <v>28</v>
      </c>
      <c r="M195" s="24">
        <f>VLOOKUP(L195,'Níveis de Complexidade'!$B$8:$C$35,2,FALSE)</f>
        <v>3</v>
      </c>
      <c r="N195" s="23" t="s">
        <v>30</v>
      </c>
      <c r="O195" s="24">
        <f>VLOOKUP(N195,'Níveis de Complexidade'!$B$8:$C$35,2,FALSE)</f>
        <v>2</v>
      </c>
      <c r="P195" s="23" t="s">
        <v>32</v>
      </c>
      <c r="Q195" s="24">
        <f>VLOOKUP(P195,'Níveis de Complexidade'!$B$8:$C$35,2,FALSE)</f>
        <v>2</v>
      </c>
      <c r="R195" s="23" t="s">
        <v>35</v>
      </c>
      <c r="S195" s="24">
        <f>VLOOKUP(R195,'Níveis de Complexidade'!$B$8:$C$35,2,FALSE)</f>
        <v>2</v>
      </c>
      <c r="T195" s="23" t="s">
        <v>13</v>
      </c>
      <c r="U195" s="24">
        <f>VLOOKUP(T195,'Níveis de Complexidade'!$B$8:$C$35,2,FALSE)</f>
        <v>1</v>
      </c>
      <c r="V195" s="23" t="s">
        <v>37</v>
      </c>
      <c r="W195" s="24">
        <f>VLOOKUP(V195,'Níveis de Complexidade'!$B$8:$C$35,2,FALSE)</f>
        <v>2</v>
      </c>
      <c r="X195" s="23" t="s">
        <v>40</v>
      </c>
      <c r="Y195" s="24">
        <f>VLOOKUP(X195,'Níveis de Complexidade'!$B$8:$C$35,2,FALSE)</f>
        <v>3</v>
      </c>
      <c r="Z195" s="26">
        <f t="shared" si="10"/>
        <v>25</v>
      </c>
      <c r="AA195" s="27" t="str">
        <f t="shared" si="11"/>
        <v>MÉDIA</v>
      </c>
      <c r="AB195" s="25" t="s">
        <v>107</v>
      </c>
    </row>
    <row r="196" spans="1:28" ht="74.25" customHeight="1" x14ac:dyDescent="0.25">
      <c r="A196" s="25" t="s">
        <v>106</v>
      </c>
      <c r="B196" s="23" t="s">
        <v>16</v>
      </c>
      <c r="C196" s="24">
        <f>VLOOKUP(B196,'Níveis de Complexidade'!$B$8:$C$35,2,FALSE)</f>
        <v>5</v>
      </c>
      <c r="D196" s="23" t="s">
        <v>18</v>
      </c>
      <c r="E196" s="24">
        <f>VLOOKUP(D196,'Níveis de Complexidade'!$B$8:$C$35,2,FALSE)</f>
        <v>3</v>
      </c>
      <c r="F196" s="23" t="s">
        <v>21</v>
      </c>
      <c r="G196" s="24">
        <f>VLOOKUP(F196,'Níveis de Complexidade'!$B$8:$C$35,2,FALSE)</f>
        <v>1</v>
      </c>
      <c r="H196" s="23" t="s">
        <v>24</v>
      </c>
      <c r="I196" s="24">
        <f>VLOOKUP(H196,'Níveis de Complexidade'!$B$8:$C$35,2,FALSE)</f>
        <v>1</v>
      </c>
      <c r="J196" s="23" t="s">
        <v>25</v>
      </c>
      <c r="K196" s="24">
        <f>VLOOKUP(J196,'Níveis de Complexidade'!$B$8:$C$35,2,FALSE)</f>
        <v>1</v>
      </c>
      <c r="L196" s="23" t="s">
        <v>28</v>
      </c>
      <c r="M196" s="24">
        <f>VLOOKUP(L196,'Níveis de Complexidade'!$B$8:$C$35,2,FALSE)</f>
        <v>3</v>
      </c>
      <c r="N196" s="23" t="s">
        <v>30</v>
      </c>
      <c r="O196" s="24">
        <f>VLOOKUP(N196,'Níveis de Complexidade'!$B$8:$C$35,2,FALSE)</f>
        <v>2</v>
      </c>
      <c r="P196" s="23" t="s">
        <v>32</v>
      </c>
      <c r="Q196" s="24">
        <f>VLOOKUP(P196,'Níveis de Complexidade'!$B$8:$C$35,2,FALSE)</f>
        <v>2</v>
      </c>
      <c r="R196" s="23" t="s">
        <v>34</v>
      </c>
      <c r="S196" s="24">
        <f>VLOOKUP(R196,'Níveis de Complexidade'!$B$8:$C$35,2,FALSE)</f>
        <v>4</v>
      </c>
      <c r="T196" s="23" t="s">
        <v>36</v>
      </c>
      <c r="U196" s="24">
        <f>VLOOKUP(T196,'Níveis de Complexidade'!$B$8:$C$35,2,FALSE)</f>
        <v>2</v>
      </c>
      <c r="V196" s="23" t="s">
        <v>37</v>
      </c>
      <c r="W196" s="24">
        <f>VLOOKUP(V196,'Níveis de Complexidade'!$B$8:$C$35,2,FALSE)</f>
        <v>2</v>
      </c>
      <c r="X196" s="23" t="s">
        <v>40</v>
      </c>
      <c r="Y196" s="24">
        <f>VLOOKUP(X196,'Níveis de Complexidade'!$B$8:$C$35,2,FALSE)</f>
        <v>3</v>
      </c>
      <c r="Z196" s="26">
        <f t="shared" ref="Z196:Z227" si="12">SUM(B196:Y196)</f>
        <v>29</v>
      </c>
      <c r="AA196" s="27" t="str">
        <f t="shared" ref="AA196:AA227" si="13">IF(Z196&gt;28,"ALTA",(IF(Z196&lt;20,"BAIXA","MÉDIA")))</f>
        <v>ALTA</v>
      </c>
      <c r="AB196" s="25" t="s">
        <v>106</v>
      </c>
    </row>
    <row r="197" spans="1:28" ht="74.25" customHeight="1" x14ac:dyDescent="0.25">
      <c r="A197" s="25" t="s">
        <v>55</v>
      </c>
      <c r="B197" s="23" t="s">
        <v>17</v>
      </c>
      <c r="C197" s="24">
        <f>VLOOKUP(B197,'Níveis de Complexidade'!$B$8:$C$35,2,FALSE)</f>
        <v>1</v>
      </c>
      <c r="D197" s="23" t="s">
        <v>19</v>
      </c>
      <c r="E197" s="24">
        <f>VLOOKUP(D197,'Níveis de Complexidade'!$B$8:$C$35,2,FALSE)</f>
        <v>1</v>
      </c>
      <c r="F197" s="23" t="s">
        <v>21</v>
      </c>
      <c r="G197" s="24">
        <f>VLOOKUP(F197,'Níveis de Complexidade'!$B$8:$C$35,2,FALSE)</f>
        <v>1</v>
      </c>
      <c r="H197" s="23" t="s">
        <v>24</v>
      </c>
      <c r="I197" s="24">
        <f>VLOOKUP(H197,'Níveis de Complexidade'!$B$8:$C$35,2,FALSE)</f>
        <v>1</v>
      </c>
      <c r="J197" s="23" t="s">
        <v>25</v>
      </c>
      <c r="K197" s="24">
        <f>VLOOKUP(J197,'Níveis de Complexidade'!$B$8:$C$35,2,FALSE)</f>
        <v>1</v>
      </c>
      <c r="L197" s="23" t="s">
        <v>29</v>
      </c>
      <c r="M197" s="24">
        <f>VLOOKUP(L197,'Níveis de Complexidade'!$B$8:$C$35,2,FALSE)</f>
        <v>1</v>
      </c>
      <c r="N197" s="23" t="s">
        <v>31</v>
      </c>
      <c r="O197" s="24">
        <f>VLOOKUP(N197,'Níveis de Complexidade'!$B$8:$C$35,2,FALSE)</f>
        <v>1</v>
      </c>
      <c r="P197" s="23" t="s">
        <v>33</v>
      </c>
      <c r="Q197" s="24">
        <f>VLOOKUP(P197,'Níveis de Complexidade'!$B$8:$C$35,2,FALSE)</f>
        <v>1</v>
      </c>
      <c r="R197" s="23" t="s">
        <v>35</v>
      </c>
      <c r="S197" s="24">
        <f>VLOOKUP(R197,'Níveis de Complexidade'!$B$8:$C$35,2,FALSE)</f>
        <v>2</v>
      </c>
      <c r="T197" s="23" t="s">
        <v>13</v>
      </c>
      <c r="U197" s="24">
        <f>VLOOKUP(T197,'Níveis de Complexidade'!$B$8:$C$35,2,FALSE)</f>
        <v>1</v>
      </c>
      <c r="V197" s="23" t="s">
        <v>39</v>
      </c>
      <c r="W197" s="24">
        <f>VLOOKUP(V197,'Níveis de Complexidade'!$B$8:$C$35,2,FALSE)</f>
        <v>1</v>
      </c>
      <c r="X197" s="23" t="s">
        <v>41</v>
      </c>
      <c r="Y197" s="24">
        <f>VLOOKUP(X197,'Níveis de Complexidade'!$B$8:$C$35,2,FALSE)</f>
        <v>1</v>
      </c>
      <c r="Z197" s="26">
        <f t="shared" si="12"/>
        <v>13</v>
      </c>
      <c r="AA197" s="27" t="str">
        <f t="shared" si="13"/>
        <v>BAIXA</v>
      </c>
      <c r="AB197" s="25" t="s">
        <v>55</v>
      </c>
    </row>
    <row r="198" spans="1:28" ht="74.25" customHeight="1" x14ac:dyDescent="0.25">
      <c r="A198" s="25" t="s">
        <v>48</v>
      </c>
      <c r="B198" s="23" t="s">
        <v>17</v>
      </c>
      <c r="C198" s="24">
        <f>VLOOKUP(B198,'Níveis de Complexidade'!$B$8:$C$35,2,FALSE)</f>
        <v>1</v>
      </c>
      <c r="D198" s="23" t="s">
        <v>19</v>
      </c>
      <c r="E198" s="24">
        <f>VLOOKUP(D198,'Níveis de Complexidade'!$B$8:$C$35,2,FALSE)</f>
        <v>1</v>
      </c>
      <c r="F198" s="23" t="s">
        <v>20</v>
      </c>
      <c r="G198" s="24">
        <f>VLOOKUP(F198,'Níveis de Complexidade'!$B$8:$C$35,2,FALSE)</f>
        <v>3</v>
      </c>
      <c r="H198" s="23" t="s">
        <v>23</v>
      </c>
      <c r="I198" s="24">
        <f>VLOOKUP(H198,'Níveis de Complexidade'!$B$8:$C$35,2,FALSE)</f>
        <v>2</v>
      </c>
      <c r="J198" s="23" t="s">
        <v>25</v>
      </c>
      <c r="K198" s="24">
        <f>VLOOKUP(J198,'Níveis de Complexidade'!$B$8:$C$35,2,FALSE)</f>
        <v>1</v>
      </c>
      <c r="L198" s="23" t="s">
        <v>28</v>
      </c>
      <c r="M198" s="24">
        <f>VLOOKUP(L198,'Níveis de Complexidade'!$B$8:$C$35,2,FALSE)</f>
        <v>3</v>
      </c>
      <c r="N198" s="23" t="s">
        <v>30</v>
      </c>
      <c r="O198" s="24">
        <f>VLOOKUP(N198,'Níveis de Complexidade'!$B$8:$C$35,2,FALSE)</f>
        <v>2</v>
      </c>
      <c r="P198" s="23" t="s">
        <v>32</v>
      </c>
      <c r="Q198" s="24">
        <f>VLOOKUP(P198,'Níveis de Complexidade'!$B$8:$C$35,2,FALSE)</f>
        <v>2</v>
      </c>
      <c r="R198" s="23" t="s">
        <v>35</v>
      </c>
      <c r="S198" s="24">
        <f>VLOOKUP(R198,'Níveis de Complexidade'!$B$8:$C$35,2,FALSE)</f>
        <v>2</v>
      </c>
      <c r="T198" s="23" t="s">
        <v>13</v>
      </c>
      <c r="U198" s="24">
        <f>VLOOKUP(T198,'Níveis de Complexidade'!$B$8:$C$35,2,FALSE)</f>
        <v>1</v>
      </c>
      <c r="V198" s="23" t="s">
        <v>37</v>
      </c>
      <c r="W198" s="24">
        <f>VLOOKUP(V198,'Níveis de Complexidade'!$B$8:$C$35,2,FALSE)</f>
        <v>2</v>
      </c>
      <c r="X198" s="23" t="s">
        <v>41</v>
      </c>
      <c r="Y198" s="24">
        <f>VLOOKUP(X198,'Níveis de Complexidade'!$B$8:$C$35,2,FALSE)</f>
        <v>1</v>
      </c>
      <c r="Z198" s="26">
        <f t="shared" si="12"/>
        <v>21</v>
      </c>
      <c r="AA198" s="27" t="str">
        <f t="shared" si="13"/>
        <v>MÉDIA</v>
      </c>
      <c r="AB198" s="25" t="s">
        <v>48</v>
      </c>
    </row>
  </sheetData>
  <sortState xmlns:xlrd2="http://schemas.microsoft.com/office/spreadsheetml/2017/richdata2" ref="A4:AA198">
    <sortCondition ref="A4:A198"/>
  </sortState>
  <dataConsolidate/>
  <mergeCells count="2">
    <mergeCell ref="B2:AA2"/>
    <mergeCell ref="B1:AA1"/>
  </mergeCells>
  <conditionalFormatting sqref="Z4 Z21 Z28 Z31 Z36 Z66 Z9 Z115 Z121 Z145 Z24 Z49 Z42 Z86 Z150:Z151 Z16 Z45:Z46 Z51:Z52 Z69:Z71 Z82 Z96 Z111 Z134:Z136 Z141:Z142 Z153:Z177 Z98 Z40 Z139 Z129:Z131 Z185:Z198 Z179:Z182 Z118 Z18">
    <cfRule type="cellIs" dxfId="647" priority="815" operator="lessThan">
      <formula>20</formula>
    </cfRule>
    <cfRule type="cellIs" dxfId="646" priority="820" operator="greaterThan">
      <formula>28</formula>
    </cfRule>
  </conditionalFormatting>
  <conditionalFormatting sqref="AA4 AA21 AA28 AA31 AA36 AA66 AA9 AA115 AA121 AA145 AA24 AA49 AA42 AA86 AA150:AA151 AA16 AA45:AA46 AA51:AA52 AA69:AA71 AA82 AA96 AA111 AA134:AA136 AA141:AA142 AA153:AA177 AA98 AA40 AA139 AA129:AA131 AA185:AA198 AA179:AA182 AA118 AA18">
    <cfRule type="cellIs" dxfId="645" priority="816" operator="equal">
      <formula>"BAIXA"</formula>
    </cfRule>
    <cfRule type="cellIs" dxfId="644" priority="818" operator="equal">
      <formula>"ALTA"</formula>
    </cfRule>
  </conditionalFormatting>
  <conditionalFormatting sqref="AA4 AA21 AA28 AA31 AA36 AA66 AA9 AA115 AA121 AA145 AA24 AA49 AA42 AA86 AA150:AA151 AA16 AA45:AA46 AA51:AA52 AA69:AA71 AA82 AA96 AA111 AA134:AA136 AA141:AA142 AA153:AA177 AA98 AA40 AA139 AA129:AA131 AA185:AA198 AA179:AA182 AA118 AA18">
    <cfRule type="cellIs" dxfId="643" priority="686" operator="equal">
      <formula>"MÉDIA"</formula>
    </cfRule>
  </conditionalFormatting>
  <conditionalFormatting sqref="Z4 Z21 Z28 Z31 Z36 Z66 Z9 Z115 Z121 Z145 Z24 Z49 Z42 Z86 Z150:Z151 Z16 Z45:Z46 Z51:Z52 Z69:Z71 Z82 Z96 Z111 Z134:Z136 Z141:Z142 Z153:Z177 Z98 Z40 Z139 Z129:Z131 Z185:Z198 Z179:Z182 Z118 Z18">
    <cfRule type="cellIs" dxfId="642" priority="685" operator="between">
      <formula>20</formula>
      <formula>28</formula>
    </cfRule>
  </conditionalFormatting>
  <conditionalFormatting sqref="Z19">
    <cfRule type="cellIs" dxfId="641" priority="681" operator="lessThan">
      <formula>20</formula>
    </cfRule>
    <cfRule type="cellIs" dxfId="640" priority="684" operator="greaterThan">
      <formula>28</formula>
    </cfRule>
  </conditionalFormatting>
  <conditionalFormatting sqref="AA19">
    <cfRule type="cellIs" dxfId="639" priority="682" operator="equal">
      <formula>"BAIXA"</formula>
    </cfRule>
    <cfRule type="cellIs" dxfId="638" priority="683" operator="equal">
      <formula>"ALTA"</formula>
    </cfRule>
  </conditionalFormatting>
  <conditionalFormatting sqref="AA19">
    <cfRule type="cellIs" dxfId="637" priority="680" operator="equal">
      <formula>"MÉDIA"</formula>
    </cfRule>
  </conditionalFormatting>
  <conditionalFormatting sqref="Z19">
    <cfRule type="cellIs" dxfId="636" priority="679" operator="between">
      <formula>20</formula>
      <formula>28</formula>
    </cfRule>
  </conditionalFormatting>
  <conditionalFormatting sqref="Z25">
    <cfRule type="cellIs" dxfId="635" priority="675" operator="lessThan">
      <formula>20</formula>
    </cfRule>
    <cfRule type="cellIs" dxfId="634" priority="678" operator="greaterThan">
      <formula>28</formula>
    </cfRule>
  </conditionalFormatting>
  <conditionalFormatting sqref="AA25">
    <cfRule type="cellIs" dxfId="633" priority="676" operator="equal">
      <formula>"BAIXA"</formula>
    </cfRule>
    <cfRule type="cellIs" dxfId="632" priority="677" operator="equal">
      <formula>"ALTA"</formula>
    </cfRule>
  </conditionalFormatting>
  <conditionalFormatting sqref="AA25">
    <cfRule type="cellIs" dxfId="631" priority="674" operator="equal">
      <formula>"MÉDIA"</formula>
    </cfRule>
  </conditionalFormatting>
  <conditionalFormatting sqref="Z25">
    <cfRule type="cellIs" dxfId="630" priority="673" operator="between">
      <formula>20</formula>
      <formula>28</formula>
    </cfRule>
  </conditionalFormatting>
  <conditionalFormatting sqref="Z26">
    <cfRule type="cellIs" dxfId="629" priority="669" operator="lessThan">
      <formula>20</formula>
    </cfRule>
    <cfRule type="cellIs" dxfId="628" priority="672" operator="greaterThan">
      <formula>28</formula>
    </cfRule>
  </conditionalFormatting>
  <conditionalFormatting sqref="AA26">
    <cfRule type="cellIs" dxfId="627" priority="670" operator="equal">
      <formula>"BAIXA"</formula>
    </cfRule>
    <cfRule type="cellIs" dxfId="626" priority="671" operator="equal">
      <formula>"ALTA"</formula>
    </cfRule>
  </conditionalFormatting>
  <conditionalFormatting sqref="AA26">
    <cfRule type="cellIs" dxfId="625" priority="668" operator="equal">
      <formula>"MÉDIA"</formula>
    </cfRule>
  </conditionalFormatting>
  <conditionalFormatting sqref="Z26">
    <cfRule type="cellIs" dxfId="624" priority="667" operator="between">
      <formula>20</formula>
      <formula>28</formula>
    </cfRule>
  </conditionalFormatting>
  <conditionalFormatting sqref="Z27">
    <cfRule type="cellIs" dxfId="623" priority="663" operator="lessThan">
      <formula>20</formula>
    </cfRule>
    <cfRule type="cellIs" dxfId="622" priority="666" operator="greaterThan">
      <formula>28</formula>
    </cfRule>
  </conditionalFormatting>
  <conditionalFormatting sqref="AA27">
    <cfRule type="cellIs" dxfId="621" priority="664" operator="equal">
      <formula>"BAIXA"</formula>
    </cfRule>
    <cfRule type="cellIs" dxfId="620" priority="665" operator="equal">
      <formula>"ALTA"</formula>
    </cfRule>
  </conditionalFormatting>
  <conditionalFormatting sqref="AA27">
    <cfRule type="cellIs" dxfId="619" priority="662" operator="equal">
      <formula>"MÉDIA"</formula>
    </cfRule>
  </conditionalFormatting>
  <conditionalFormatting sqref="Z27">
    <cfRule type="cellIs" dxfId="618" priority="661" operator="between">
      <formula>20</formula>
      <formula>28</formula>
    </cfRule>
  </conditionalFormatting>
  <conditionalFormatting sqref="Z29">
    <cfRule type="cellIs" dxfId="617" priority="657" operator="lessThan">
      <formula>20</formula>
    </cfRule>
    <cfRule type="cellIs" dxfId="616" priority="660" operator="greaterThan">
      <formula>28</formula>
    </cfRule>
  </conditionalFormatting>
  <conditionalFormatting sqref="AA29">
    <cfRule type="cellIs" dxfId="615" priority="658" operator="equal">
      <formula>"BAIXA"</formula>
    </cfRule>
    <cfRule type="cellIs" dxfId="614" priority="659" operator="equal">
      <formula>"ALTA"</formula>
    </cfRule>
  </conditionalFormatting>
  <conditionalFormatting sqref="AA29">
    <cfRule type="cellIs" dxfId="613" priority="656" operator="equal">
      <formula>"MÉDIA"</formula>
    </cfRule>
  </conditionalFormatting>
  <conditionalFormatting sqref="Z29">
    <cfRule type="cellIs" dxfId="612" priority="655" operator="between">
      <formula>20</formula>
      <formula>28</formula>
    </cfRule>
  </conditionalFormatting>
  <conditionalFormatting sqref="Z30">
    <cfRule type="cellIs" dxfId="611" priority="651" operator="lessThan">
      <formula>20</formula>
    </cfRule>
    <cfRule type="cellIs" dxfId="610" priority="654" operator="greaterThan">
      <formula>28</formula>
    </cfRule>
  </conditionalFormatting>
  <conditionalFormatting sqref="AA30">
    <cfRule type="cellIs" dxfId="609" priority="652" operator="equal">
      <formula>"BAIXA"</formula>
    </cfRule>
    <cfRule type="cellIs" dxfId="608" priority="653" operator="equal">
      <formula>"ALTA"</formula>
    </cfRule>
  </conditionalFormatting>
  <conditionalFormatting sqref="AA30">
    <cfRule type="cellIs" dxfId="607" priority="650" operator="equal">
      <formula>"MÉDIA"</formula>
    </cfRule>
  </conditionalFormatting>
  <conditionalFormatting sqref="Z30">
    <cfRule type="cellIs" dxfId="606" priority="649" operator="between">
      <formula>20</formula>
      <formula>28</formula>
    </cfRule>
  </conditionalFormatting>
  <conditionalFormatting sqref="Z34">
    <cfRule type="cellIs" dxfId="605" priority="645" operator="lessThan">
      <formula>20</formula>
    </cfRule>
    <cfRule type="cellIs" dxfId="604" priority="648" operator="greaterThan">
      <formula>28</formula>
    </cfRule>
  </conditionalFormatting>
  <conditionalFormatting sqref="AA34">
    <cfRule type="cellIs" dxfId="603" priority="646" operator="equal">
      <formula>"BAIXA"</formula>
    </cfRule>
    <cfRule type="cellIs" dxfId="602" priority="647" operator="equal">
      <formula>"ALTA"</formula>
    </cfRule>
  </conditionalFormatting>
  <conditionalFormatting sqref="AA34">
    <cfRule type="cellIs" dxfId="601" priority="644" operator="equal">
      <formula>"MÉDIA"</formula>
    </cfRule>
  </conditionalFormatting>
  <conditionalFormatting sqref="Z34">
    <cfRule type="cellIs" dxfId="600" priority="643" operator="between">
      <formula>20</formula>
      <formula>28</formula>
    </cfRule>
  </conditionalFormatting>
  <conditionalFormatting sqref="Z53">
    <cfRule type="cellIs" dxfId="599" priority="639" operator="lessThan">
      <formula>20</formula>
    </cfRule>
    <cfRule type="cellIs" dxfId="598" priority="642" operator="greaterThan">
      <formula>28</formula>
    </cfRule>
  </conditionalFormatting>
  <conditionalFormatting sqref="AA53">
    <cfRule type="cellIs" dxfId="597" priority="640" operator="equal">
      <formula>"BAIXA"</formula>
    </cfRule>
    <cfRule type="cellIs" dxfId="596" priority="641" operator="equal">
      <formula>"ALTA"</formula>
    </cfRule>
  </conditionalFormatting>
  <conditionalFormatting sqref="AA53">
    <cfRule type="cellIs" dxfId="595" priority="638" operator="equal">
      <formula>"MÉDIA"</formula>
    </cfRule>
  </conditionalFormatting>
  <conditionalFormatting sqref="Z53">
    <cfRule type="cellIs" dxfId="594" priority="637" operator="between">
      <formula>20</formula>
      <formula>28</formula>
    </cfRule>
  </conditionalFormatting>
  <conditionalFormatting sqref="Z54">
    <cfRule type="cellIs" dxfId="593" priority="633" operator="lessThan">
      <formula>20</formula>
    </cfRule>
    <cfRule type="cellIs" dxfId="592" priority="636" operator="greaterThan">
      <formula>28</formula>
    </cfRule>
  </conditionalFormatting>
  <conditionalFormatting sqref="AA54">
    <cfRule type="cellIs" dxfId="591" priority="634" operator="equal">
      <formula>"BAIXA"</formula>
    </cfRule>
    <cfRule type="cellIs" dxfId="590" priority="635" operator="equal">
      <formula>"ALTA"</formula>
    </cfRule>
  </conditionalFormatting>
  <conditionalFormatting sqref="AA54">
    <cfRule type="cellIs" dxfId="589" priority="632" operator="equal">
      <formula>"MÉDIA"</formula>
    </cfRule>
  </conditionalFormatting>
  <conditionalFormatting sqref="Z54">
    <cfRule type="cellIs" dxfId="588" priority="631" operator="between">
      <formula>20</formula>
      <formula>28</formula>
    </cfRule>
  </conditionalFormatting>
  <conditionalFormatting sqref="Z57">
    <cfRule type="cellIs" dxfId="587" priority="627" operator="lessThan">
      <formula>20</formula>
    </cfRule>
    <cfRule type="cellIs" dxfId="586" priority="630" operator="greaterThan">
      <formula>28</formula>
    </cfRule>
  </conditionalFormatting>
  <conditionalFormatting sqref="AA57">
    <cfRule type="cellIs" dxfId="585" priority="628" operator="equal">
      <formula>"BAIXA"</formula>
    </cfRule>
    <cfRule type="cellIs" dxfId="584" priority="629" operator="equal">
      <formula>"ALTA"</formula>
    </cfRule>
  </conditionalFormatting>
  <conditionalFormatting sqref="AA57">
    <cfRule type="cellIs" dxfId="583" priority="626" operator="equal">
      <formula>"MÉDIA"</formula>
    </cfRule>
  </conditionalFormatting>
  <conditionalFormatting sqref="Z57">
    <cfRule type="cellIs" dxfId="582" priority="625" operator="between">
      <formula>20</formula>
      <formula>28</formula>
    </cfRule>
  </conditionalFormatting>
  <conditionalFormatting sqref="Z58">
    <cfRule type="cellIs" dxfId="581" priority="621" operator="lessThan">
      <formula>20</formula>
    </cfRule>
    <cfRule type="cellIs" dxfId="580" priority="624" operator="greaterThan">
      <formula>28</formula>
    </cfRule>
  </conditionalFormatting>
  <conditionalFormatting sqref="AA58">
    <cfRule type="cellIs" dxfId="579" priority="622" operator="equal">
      <formula>"BAIXA"</formula>
    </cfRule>
    <cfRule type="cellIs" dxfId="578" priority="623" operator="equal">
      <formula>"ALTA"</formula>
    </cfRule>
  </conditionalFormatting>
  <conditionalFormatting sqref="AA58">
    <cfRule type="cellIs" dxfId="577" priority="620" operator="equal">
      <formula>"MÉDIA"</formula>
    </cfRule>
  </conditionalFormatting>
  <conditionalFormatting sqref="Z58">
    <cfRule type="cellIs" dxfId="576" priority="619" operator="between">
      <formula>20</formula>
      <formula>28</formula>
    </cfRule>
  </conditionalFormatting>
  <conditionalFormatting sqref="Z59">
    <cfRule type="cellIs" dxfId="575" priority="615" operator="lessThan">
      <formula>20</formula>
    </cfRule>
    <cfRule type="cellIs" dxfId="574" priority="618" operator="greaterThan">
      <formula>28</formula>
    </cfRule>
  </conditionalFormatting>
  <conditionalFormatting sqref="AA59">
    <cfRule type="cellIs" dxfId="573" priority="616" operator="equal">
      <formula>"BAIXA"</formula>
    </cfRule>
    <cfRule type="cellIs" dxfId="572" priority="617" operator="equal">
      <formula>"ALTA"</formula>
    </cfRule>
  </conditionalFormatting>
  <conditionalFormatting sqref="AA59">
    <cfRule type="cellIs" dxfId="571" priority="614" operator="equal">
      <formula>"MÉDIA"</formula>
    </cfRule>
  </conditionalFormatting>
  <conditionalFormatting sqref="Z59">
    <cfRule type="cellIs" dxfId="570" priority="613" operator="between">
      <formula>20</formula>
      <formula>28</formula>
    </cfRule>
  </conditionalFormatting>
  <conditionalFormatting sqref="Z61">
    <cfRule type="cellIs" dxfId="569" priority="609" operator="lessThan">
      <formula>20</formula>
    </cfRule>
    <cfRule type="cellIs" dxfId="568" priority="612" operator="greaterThan">
      <formula>28</formula>
    </cfRule>
  </conditionalFormatting>
  <conditionalFormatting sqref="AA61">
    <cfRule type="cellIs" dxfId="567" priority="610" operator="equal">
      <formula>"BAIXA"</formula>
    </cfRule>
    <cfRule type="cellIs" dxfId="566" priority="611" operator="equal">
      <formula>"ALTA"</formula>
    </cfRule>
  </conditionalFormatting>
  <conditionalFormatting sqref="AA61">
    <cfRule type="cellIs" dxfId="565" priority="608" operator="equal">
      <formula>"MÉDIA"</formula>
    </cfRule>
  </conditionalFormatting>
  <conditionalFormatting sqref="Z61">
    <cfRule type="cellIs" dxfId="564" priority="607" operator="between">
      <formula>20</formula>
      <formula>28</formula>
    </cfRule>
  </conditionalFormatting>
  <conditionalFormatting sqref="Z60">
    <cfRule type="cellIs" dxfId="563" priority="603" operator="lessThan">
      <formula>20</formula>
    </cfRule>
    <cfRule type="cellIs" dxfId="562" priority="606" operator="greaterThan">
      <formula>28</formula>
    </cfRule>
  </conditionalFormatting>
  <conditionalFormatting sqref="AA60">
    <cfRule type="cellIs" dxfId="561" priority="604" operator="equal">
      <formula>"BAIXA"</formula>
    </cfRule>
    <cfRule type="cellIs" dxfId="560" priority="605" operator="equal">
      <formula>"ALTA"</formula>
    </cfRule>
  </conditionalFormatting>
  <conditionalFormatting sqref="AA60">
    <cfRule type="cellIs" dxfId="559" priority="602" operator="equal">
      <formula>"MÉDIA"</formula>
    </cfRule>
  </conditionalFormatting>
  <conditionalFormatting sqref="Z60">
    <cfRule type="cellIs" dxfId="558" priority="601" operator="between">
      <formula>20</formula>
      <formula>28</formula>
    </cfRule>
  </conditionalFormatting>
  <conditionalFormatting sqref="Z8">
    <cfRule type="cellIs" dxfId="557" priority="597" operator="lessThan">
      <formula>20</formula>
    </cfRule>
    <cfRule type="cellIs" dxfId="556" priority="600" operator="greaterThan">
      <formula>28</formula>
    </cfRule>
  </conditionalFormatting>
  <conditionalFormatting sqref="AA8">
    <cfRule type="cellIs" dxfId="555" priority="598" operator="equal">
      <formula>"BAIXA"</formula>
    </cfRule>
    <cfRule type="cellIs" dxfId="554" priority="599" operator="equal">
      <formula>"ALTA"</formula>
    </cfRule>
  </conditionalFormatting>
  <conditionalFormatting sqref="AA8">
    <cfRule type="cellIs" dxfId="553" priority="596" operator="equal">
      <formula>"MÉDIA"</formula>
    </cfRule>
  </conditionalFormatting>
  <conditionalFormatting sqref="Z8">
    <cfRule type="cellIs" dxfId="552" priority="595" operator="between">
      <formula>20</formula>
      <formula>28</formula>
    </cfRule>
  </conditionalFormatting>
  <conditionalFormatting sqref="Z32">
    <cfRule type="cellIs" dxfId="551" priority="591" operator="lessThan">
      <formula>20</formula>
    </cfRule>
    <cfRule type="cellIs" dxfId="550" priority="594" operator="greaterThan">
      <formula>28</formula>
    </cfRule>
  </conditionalFormatting>
  <conditionalFormatting sqref="AA32">
    <cfRule type="cellIs" dxfId="549" priority="592" operator="equal">
      <formula>"BAIXA"</formula>
    </cfRule>
    <cfRule type="cellIs" dxfId="548" priority="593" operator="equal">
      <formula>"ALTA"</formula>
    </cfRule>
  </conditionalFormatting>
  <conditionalFormatting sqref="AA32">
    <cfRule type="cellIs" dxfId="547" priority="590" operator="equal">
      <formula>"MÉDIA"</formula>
    </cfRule>
  </conditionalFormatting>
  <conditionalFormatting sqref="Z32">
    <cfRule type="cellIs" dxfId="546" priority="589" operator="between">
      <formula>20</formula>
      <formula>28</formula>
    </cfRule>
  </conditionalFormatting>
  <conditionalFormatting sqref="Z33">
    <cfRule type="cellIs" dxfId="545" priority="585" operator="lessThan">
      <formula>20</formula>
    </cfRule>
    <cfRule type="cellIs" dxfId="544" priority="588" operator="greaterThan">
      <formula>28</formula>
    </cfRule>
  </conditionalFormatting>
  <conditionalFormatting sqref="AA33">
    <cfRule type="cellIs" dxfId="543" priority="586" operator="equal">
      <formula>"BAIXA"</formula>
    </cfRule>
    <cfRule type="cellIs" dxfId="542" priority="587" operator="equal">
      <formula>"ALTA"</formula>
    </cfRule>
  </conditionalFormatting>
  <conditionalFormatting sqref="AA33">
    <cfRule type="cellIs" dxfId="541" priority="584" operator="equal">
      <formula>"MÉDIA"</formula>
    </cfRule>
  </conditionalFormatting>
  <conditionalFormatting sqref="Z33">
    <cfRule type="cellIs" dxfId="540" priority="583" operator="between">
      <formula>20</formula>
      <formula>28</formula>
    </cfRule>
  </conditionalFormatting>
  <conditionalFormatting sqref="Z112">
    <cfRule type="cellIs" dxfId="539" priority="579" operator="lessThan">
      <formula>20</formula>
    </cfRule>
    <cfRule type="cellIs" dxfId="538" priority="582" operator="greaterThan">
      <formula>28</formula>
    </cfRule>
  </conditionalFormatting>
  <conditionalFormatting sqref="AA112">
    <cfRule type="cellIs" dxfId="537" priority="580" operator="equal">
      <formula>"BAIXA"</formula>
    </cfRule>
    <cfRule type="cellIs" dxfId="536" priority="581" operator="equal">
      <formula>"ALTA"</formula>
    </cfRule>
  </conditionalFormatting>
  <conditionalFormatting sqref="AA112">
    <cfRule type="cellIs" dxfId="535" priority="578" operator="equal">
      <formula>"MÉDIA"</formula>
    </cfRule>
  </conditionalFormatting>
  <conditionalFormatting sqref="Z112">
    <cfRule type="cellIs" dxfId="534" priority="577" operator="between">
      <formula>20</formula>
      <formula>28</formula>
    </cfRule>
  </conditionalFormatting>
  <conditionalFormatting sqref="Z113">
    <cfRule type="cellIs" dxfId="533" priority="573" operator="lessThan">
      <formula>20</formula>
    </cfRule>
    <cfRule type="cellIs" dxfId="532" priority="576" operator="greaterThan">
      <formula>28</formula>
    </cfRule>
  </conditionalFormatting>
  <conditionalFormatting sqref="AA113">
    <cfRule type="cellIs" dxfId="531" priority="574" operator="equal">
      <formula>"BAIXA"</formula>
    </cfRule>
    <cfRule type="cellIs" dxfId="530" priority="575" operator="equal">
      <formula>"ALTA"</formula>
    </cfRule>
  </conditionalFormatting>
  <conditionalFormatting sqref="AA113">
    <cfRule type="cellIs" dxfId="529" priority="572" operator="equal">
      <formula>"MÉDIA"</formula>
    </cfRule>
  </conditionalFormatting>
  <conditionalFormatting sqref="Z113">
    <cfRule type="cellIs" dxfId="528" priority="571" operator="between">
      <formula>20</formula>
      <formula>28</formula>
    </cfRule>
  </conditionalFormatting>
  <conditionalFormatting sqref="Z114">
    <cfRule type="cellIs" dxfId="527" priority="567" operator="lessThan">
      <formula>20</formula>
    </cfRule>
    <cfRule type="cellIs" dxfId="526" priority="570" operator="greaterThan">
      <formula>28</formula>
    </cfRule>
  </conditionalFormatting>
  <conditionalFormatting sqref="AA114">
    <cfRule type="cellIs" dxfId="525" priority="568" operator="equal">
      <formula>"BAIXA"</formula>
    </cfRule>
    <cfRule type="cellIs" dxfId="524" priority="569" operator="equal">
      <formula>"ALTA"</formula>
    </cfRule>
  </conditionalFormatting>
  <conditionalFormatting sqref="AA114">
    <cfRule type="cellIs" dxfId="523" priority="566" operator="equal">
      <formula>"MÉDIA"</formula>
    </cfRule>
  </conditionalFormatting>
  <conditionalFormatting sqref="Z114">
    <cfRule type="cellIs" dxfId="522" priority="565" operator="between">
      <formula>20</formula>
      <formula>28</formula>
    </cfRule>
  </conditionalFormatting>
  <conditionalFormatting sqref="Z119">
    <cfRule type="cellIs" dxfId="521" priority="561" operator="lessThan">
      <formula>20</formula>
    </cfRule>
    <cfRule type="cellIs" dxfId="520" priority="564" operator="greaterThan">
      <formula>28</formula>
    </cfRule>
  </conditionalFormatting>
  <conditionalFormatting sqref="AA119">
    <cfRule type="cellIs" dxfId="519" priority="562" operator="equal">
      <formula>"BAIXA"</formula>
    </cfRule>
    <cfRule type="cellIs" dxfId="518" priority="563" operator="equal">
      <formula>"ALTA"</formula>
    </cfRule>
  </conditionalFormatting>
  <conditionalFormatting sqref="AA119">
    <cfRule type="cellIs" dxfId="517" priority="560" operator="equal">
      <formula>"MÉDIA"</formula>
    </cfRule>
  </conditionalFormatting>
  <conditionalFormatting sqref="Z119">
    <cfRule type="cellIs" dxfId="516" priority="559" operator="between">
      <formula>20</formula>
      <formula>28</formula>
    </cfRule>
  </conditionalFormatting>
  <conditionalFormatting sqref="Z120">
    <cfRule type="cellIs" dxfId="515" priority="555" operator="lessThan">
      <formula>20</formula>
    </cfRule>
    <cfRule type="cellIs" dxfId="514" priority="558" operator="greaterThan">
      <formula>28</formula>
    </cfRule>
  </conditionalFormatting>
  <conditionalFormatting sqref="AA120">
    <cfRule type="cellIs" dxfId="513" priority="556" operator="equal">
      <formula>"BAIXA"</formula>
    </cfRule>
    <cfRule type="cellIs" dxfId="512" priority="557" operator="equal">
      <formula>"ALTA"</formula>
    </cfRule>
  </conditionalFormatting>
  <conditionalFormatting sqref="AA120">
    <cfRule type="cellIs" dxfId="511" priority="554" operator="equal">
      <formula>"MÉDIA"</formula>
    </cfRule>
  </conditionalFormatting>
  <conditionalFormatting sqref="Z120">
    <cfRule type="cellIs" dxfId="510" priority="553" operator="between">
      <formula>20</formula>
      <formula>28</formula>
    </cfRule>
  </conditionalFormatting>
  <conditionalFormatting sqref="Z143">
    <cfRule type="cellIs" dxfId="509" priority="549" operator="lessThan">
      <formula>20</formula>
    </cfRule>
    <cfRule type="cellIs" dxfId="508" priority="552" operator="greaterThan">
      <formula>28</formula>
    </cfRule>
  </conditionalFormatting>
  <conditionalFormatting sqref="AA143">
    <cfRule type="cellIs" dxfId="507" priority="550" operator="equal">
      <formula>"BAIXA"</formula>
    </cfRule>
    <cfRule type="cellIs" dxfId="506" priority="551" operator="equal">
      <formula>"ALTA"</formula>
    </cfRule>
  </conditionalFormatting>
  <conditionalFormatting sqref="AA143">
    <cfRule type="cellIs" dxfId="505" priority="548" operator="equal">
      <formula>"MÉDIA"</formula>
    </cfRule>
  </conditionalFormatting>
  <conditionalFormatting sqref="Z143">
    <cfRule type="cellIs" dxfId="504" priority="547" operator="between">
      <formula>20</formula>
      <formula>28</formula>
    </cfRule>
  </conditionalFormatting>
  <conditionalFormatting sqref="Z144">
    <cfRule type="cellIs" dxfId="503" priority="543" operator="lessThan">
      <formula>20</formula>
    </cfRule>
    <cfRule type="cellIs" dxfId="502" priority="546" operator="greaterThan">
      <formula>28</formula>
    </cfRule>
  </conditionalFormatting>
  <conditionalFormatting sqref="AA144">
    <cfRule type="cellIs" dxfId="501" priority="544" operator="equal">
      <formula>"BAIXA"</formula>
    </cfRule>
    <cfRule type="cellIs" dxfId="500" priority="545" operator="equal">
      <formula>"ALTA"</formula>
    </cfRule>
  </conditionalFormatting>
  <conditionalFormatting sqref="AA144">
    <cfRule type="cellIs" dxfId="499" priority="542" operator="equal">
      <formula>"MÉDIA"</formula>
    </cfRule>
  </conditionalFormatting>
  <conditionalFormatting sqref="Z144">
    <cfRule type="cellIs" dxfId="498" priority="541" operator="between">
      <formula>20</formula>
      <formula>28</formula>
    </cfRule>
  </conditionalFormatting>
  <conditionalFormatting sqref="Z22">
    <cfRule type="cellIs" dxfId="497" priority="537" operator="lessThan">
      <formula>20</formula>
    </cfRule>
    <cfRule type="cellIs" dxfId="496" priority="540" operator="greaterThan">
      <formula>28</formula>
    </cfRule>
  </conditionalFormatting>
  <conditionalFormatting sqref="AA22">
    <cfRule type="cellIs" dxfId="495" priority="538" operator="equal">
      <formula>"BAIXA"</formula>
    </cfRule>
    <cfRule type="cellIs" dxfId="494" priority="539" operator="equal">
      <formula>"ALTA"</formula>
    </cfRule>
  </conditionalFormatting>
  <conditionalFormatting sqref="AA22">
    <cfRule type="cellIs" dxfId="493" priority="536" operator="equal">
      <formula>"MÉDIA"</formula>
    </cfRule>
  </conditionalFormatting>
  <conditionalFormatting sqref="Z22">
    <cfRule type="cellIs" dxfId="492" priority="535" operator="between">
      <formula>20</formula>
      <formula>28</formula>
    </cfRule>
  </conditionalFormatting>
  <conditionalFormatting sqref="Z23">
    <cfRule type="cellIs" dxfId="491" priority="531" operator="lessThan">
      <formula>20</formula>
    </cfRule>
    <cfRule type="cellIs" dxfId="490" priority="534" operator="greaterThan">
      <formula>28</formula>
    </cfRule>
  </conditionalFormatting>
  <conditionalFormatting sqref="AA23">
    <cfRule type="cellIs" dxfId="489" priority="532" operator="equal">
      <formula>"BAIXA"</formula>
    </cfRule>
    <cfRule type="cellIs" dxfId="488" priority="533" operator="equal">
      <formula>"ALTA"</formula>
    </cfRule>
  </conditionalFormatting>
  <conditionalFormatting sqref="AA23">
    <cfRule type="cellIs" dxfId="487" priority="530" operator="equal">
      <formula>"MÉDIA"</formula>
    </cfRule>
  </conditionalFormatting>
  <conditionalFormatting sqref="Z23">
    <cfRule type="cellIs" dxfId="486" priority="529" operator="between">
      <formula>20</formula>
      <formula>28</formula>
    </cfRule>
  </conditionalFormatting>
  <conditionalFormatting sqref="Z47">
    <cfRule type="cellIs" dxfId="485" priority="525" operator="lessThan">
      <formula>20</formula>
    </cfRule>
    <cfRule type="cellIs" dxfId="484" priority="528" operator="greaterThan">
      <formula>28</formula>
    </cfRule>
  </conditionalFormatting>
  <conditionalFormatting sqref="AA47">
    <cfRule type="cellIs" dxfId="483" priority="526" operator="equal">
      <formula>"BAIXA"</formula>
    </cfRule>
    <cfRule type="cellIs" dxfId="482" priority="527" operator="equal">
      <formula>"ALTA"</formula>
    </cfRule>
  </conditionalFormatting>
  <conditionalFormatting sqref="AA47">
    <cfRule type="cellIs" dxfId="481" priority="524" operator="equal">
      <formula>"MÉDIA"</formula>
    </cfRule>
  </conditionalFormatting>
  <conditionalFormatting sqref="Z47">
    <cfRule type="cellIs" dxfId="480" priority="523" operator="between">
      <formula>20</formula>
      <formula>28</formula>
    </cfRule>
  </conditionalFormatting>
  <conditionalFormatting sqref="Z48">
    <cfRule type="cellIs" dxfId="479" priority="519" operator="lessThan">
      <formula>20</formula>
    </cfRule>
    <cfRule type="cellIs" dxfId="478" priority="522" operator="greaterThan">
      <formula>28</formula>
    </cfRule>
  </conditionalFormatting>
  <conditionalFormatting sqref="AA48">
    <cfRule type="cellIs" dxfId="477" priority="520" operator="equal">
      <formula>"BAIXA"</formula>
    </cfRule>
    <cfRule type="cellIs" dxfId="476" priority="521" operator="equal">
      <formula>"ALTA"</formula>
    </cfRule>
  </conditionalFormatting>
  <conditionalFormatting sqref="AA48">
    <cfRule type="cellIs" dxfId="475" priority="518" operator="equal">
      <formula>"MÉDIA"</formula>
    </cfRule>
  </conditionalFormatting>
  <conditionalFormatting sqref="Z48">
    <cfRule type="cellIs" dxfId="474" priority="517" operator="between">
      <formula>20</formula>
      <formula>28</formula>
    </cfRule>
  </conditionalFormatting>
  <conditionalFormatting sqref="Z41">
    <cfRule type="cellIs" dxfId="473" priority="513" operator="lessThan">
      <formula>20</formula>
    </cfRule>
    <cfRule type="cellIs" dxfId="472" priority="516" operator="greaterThan">
      <formula>28</formula>
    </cfRule>
  </conditionalFormatting>
  <conditionalFormatting sqref="AA41">
    <cfRule type="cellIs" dxfId="471" priority="514" operator="equal">
      <formula>"BAIXA"</formula>
    </cfRule>
    <cfRule type="cellIs" dxfId="470" priority="515" operator="equal">
      <formula>"ALTA"</formula>
    </cfRule>
  </conditionalFormatting>
  <conditionalFormatting sqref="AA41">
    <cfRule type="cellIs" dxfId="469" priority="512" operator="equal">
      <formula>"MÉDIA"</formula>
    </cfRule>
  </conditionalFormatting>
  <conditionalFormatting sqref="Z41">
    <cfRule type="cellIs" dxfId="468" priority="511" operator="between">
      <formula>20</formula>
      <formula>28</formula>
    </cfRule>
  </conditionalFormatting>
  <conditionalFormatting sqref="Z152">
    <cfRule type="cellIs" dxfId="467" priority="507" operator="lessThan">
      <formula>20</formula>
    </cfRule>
    <cfRule type="cellIs" dxfId="466" priority="510" operator="greaterThan">
      <formula>28</formula>
    </cfRule>
  </conditionalFormatting>
  <conditionalFormatting sqref="AA152">
    <cfRule type="cellIs" dxfId="465" priority="508" operator="equal">
      <formula>"BAIXA"</formula>
    </cfRule>
    <cfRule type="cellIs" dxfId="464" priority="509" operator="equal">
      <formula>"ALTA"</formula>
    </cfRule>
  </conditionalFormatting>
  <conditionalFormatting sqref="AA152">
    <cfRule type="cellIs" dxfId="463" priority="506" operator="equal">
      <formula>"MÉDIA"</formula>
    </cfRule>
  </conditionalFormatting>
  <conditionalFormatting sqref="Z152">
    <cfRule type="cellIs" dxfId="462" priority="505" operator="between">
      <formula>20</formula>
      <formula>28</formula>
    </cfRule>
  </conditionalFormatting>
  <conditionalFormatting sqref="Z83">
    <cfRule type="cellIs" dxfId="461" priority="501" operator="lessThan">
      <formula>20</formula>
    </cfRule>
    <cfRule type="cellIs" dxfId="460" priority="504" operator="greaterThan">
      <formula>28</formula>
    </cfRule>
  </conditionalFormatting>
  <conditionalFormatting sqref="AA83">
    <cfRule type="cellIs" dxfId="459" priority="502" operator="equal">
      <formula>"BAIXA"</formula>
    </cfRule>
    <cfRule type="cellIs" dxfId="458" priority="503" operator="equal">
      <formula>"ALTA"</formula>
    </cfRule>
  </conditionalFormatting>
  <conditionalFormatting sqref="AA83">
    <cfRule type="cellIs" dxfId="457" priority="500" operator="equal">
      <formula>"MÉDIA"</formula>
    </cfRule>
  </conditionalFormatting>
  <conditionalFormatting sqref="Z83">
    <cfRule type="cellIs" dxfId="456" priority="499" operator="between">
      <formula>20</formula>
      <formula>28</formula>
    </cfRule>
  </conditionalFormatting>
  <conditionalFormatting sqref="Z84">
    <cfRule type="cellIs" dxfId="455" priority="495" operator="lessThan">
      <formula>20</formula>
    </cfRule>
    <cfRule type="cellIs" dxfId="454" priority="498" operator="greaterThan">
      <formula>28</formula>
    </cfRule>
  </conditionalFormatting>
  <conditionalFormatting sqref="AA84">
    <cfRule type="cellIs" dxfId="453" priority="496" operator="equal">
      <formula>"BAIXA"</formula>
    </cfRule>
    <cfRule type="cellIs" dxfId="452" priority="497" operator="equal">
      <formula>"ALTA"</formula>
    </cfRule>
  </conditionalFormatting>
  <conditionalFormatting sqref="AA84">
    <cfRule type="cellIs" dxfId="451" priority="494" operator="equal">
      <formula>"MÉDIA"</formula>
    </cfRule>
  </conditionalFormatting>
  <conditionalFormatting sqref="Z84">
    <cfRule type="cellIs" dxfId="450" priority="493" operator="between">
      <formula>20</formula>
      <formula>28</formula>
    </cfRule>
  </conditionalFormatting>
  <conditionalFormatting sqref="Z146">
    <cfRule type="cellIs" dxfId="449" priority="489" operator="lessThan">
      <formula>20</formula>
    </cfRule>
    <cfRule type="cellIs" dxfId="448" priority="492" operator="greaterThan">
      <formula>28</formula>
    </cfRule>
  </conditionalFormatting>
  <conditionalFormatting sqref="AA146">
    <cfRule type="cellIs" dxfId="447" priority="490" operator="equal">
      <formula>"BAIXA"</formula>
    </cfRule>
    <cfRule type="cellIs" dxfId="446" priority="491" operator="equal">
      <formula>"ALTA"</formula>
    </cfRule>
  </conditionalFormatting>
  <conditionalFormatting sqref="AA146">
    <cfRule type="cellIs" dxfId="445" priority="488" operator="equal">
      <formula>"MÉDIA"</formula>
    </cfRule>
  </conditionalFormatting>
  <conditionalFormatting sqref="Z146">
    <cfRule type="cellIs" dxfId="444" priority="487" operator="between">
      <formula>20</formula>
      <formula>28</formula>
    </cfRule>
  </conditionalFormatting>
  <conditionalFormatting sqref="Z147">
    <cfRule type="cellIs" dxfId="443" priority="483" operator="lessThan">
      <formula>20</formula>
    </cfRule>
    <cfRule type="cellIs" dxfId="442" priority="486" operator="greaterThan">
      <formula>28</formula>
    </cfRule>
  </conditionalFormatting>
  <conditionalFormatting sqref="AA147">
    <cfRule type="cellIs" dxfId="441" priority="484" operator="equal">
      <formula>"BAIXA"</formula>
    </cfRule>
    <cfRule type="cellIs" dxfId="440" priority="485" operator="equal">
      <formula>"ALTA"</formula>
    </cfRule>
  </conditionalFormatting>
  <conditionalFormatting sqref="AA147">
    <cfRule type="cellIs" dxfId="439" priority="482" operator="equal">
      <formula>"MÉDIA"</formula>
    </cfRule>
  </conditionalFormatting>
  <conditionalFormatting sqref="Z147">
    <cfRule type="cellIs" dxfId="438" priority="481" operator="between">
      <formula>20</formula>
      <formula>28</formula>
    </cfRule>
  </conditionalFormatting>
  <conditionalFormatting sqref="Z148">
    <cfRule type="cellIs" dxfId="437" priority="477" operator="lessThan">
      <formula>20</formula>
    </cfRule>
    <cfRule type="cellIs" dxfId="436" priority="480" operator="greaterThan">
      <formula>28</formula>
    </cfRule>
  </conditionalFormatting>
  <conditionalFormatting sqref="AA148">
    <cfRule type="cellIs" dxfId="435" priority="478" operator="equal">
      <formula>"BAIXA"</formula>
    </cfRule>
    <cfRule type="cellIs" dxfId="434" priority="479" operator="equal">
      <formula>"ALTA"</formula>
    </cfRule>
  </conditionalFormatting>
  <conditionalFormatting sqref="AA148">
    <cfRule type="cellIs" dxfId="433" priority="476" operator="equal">
      <formula>"MÉDIA"</formula>
    </cfRule>
  </conditionalFormatting>
  <conditionalFormatting sqref="Z148">
    <cfRule type="cellIs" dxfId="432" priority="475" operator="between">
      <formula>20</formula>
      <formula>28</formula>
    </cfRule>
  </conditionalFormatting>
  <conditionalFormatting sqref="Z7">
    <cfRule type="cellIs" dxfId="431" priority="471" operator="lessThan">
      <formula>20</formula>
    </cfRule>
    <cfRule type="cellIs" dxfId="430" priority="474" operator="greaterThan">
      <formula>28</formula>
    </cfRule>
  </conditionalFormatting>
  <conditionalFormatting sqref="AA7">
    <cfRule type="cellIs" dxfId="429" priority="472" operator="equal">
      <formula>"BAIXA"</formula>
    </cfRule>
    <cfRule type="cellIs" dxfId="428" priority="473" operator="equal">
      <formula>"ALTA"</formula>
    </cfRule>
  </conditionalFormatting>
  <conditionalFormatting sqref="AA7">
    <cfRule type="cellIs" dxfId="427" priority="470" operator="equal">
      <formula>"MÉDIA"</formula>
    </cfRule>
  </conditionalFormatting>
  <conditionalFormatting sqref="Z7">
    <cfRule type="cellIs" dxfId="426" priority="469" operator="between">
      <formula>20</formula>
      <formula>28</formula>
    </cfRule>
  </conditionalFormatting>
  <conditionalFormatting sqref="Z10">
    <cfRule type="cellIs" dxfId="425" priority="465" operator="lessThan">
      <formula>20</formula>
    </cfRule>
    <cfRule type="cellIs" dxfId="424" priority="468" operator="greaterThan">
      <formula>28</formula>
    </cfRule>
  </conditionalFormatting>
  <conditionalFormatting sqref="AA10">
    <cfRule type="cellIs" dxfId="423" priority="466" operator="equal">
      <formula>"BAIXA"</formula>
    </cfRule>
    <cfRule type="cellIs" dxfId="422" priority="467" operator="equal">
      <formula>"ALTA"</formula>
    </cfRule>
  </conditionalFormatting>
  <conditionalFormatting sqref="AA10">
    <cfRule type="cellIs" dxfId="421" priority="464" operator="equal">
      <formula>"MÉDIA"</formula>
    </cfRule>
  </conditionalFormatting>
  <conditionalFormatting sqref="Z10">
    <cfRule type="cellIs" dxfId="420" priority="463" operator="between">
      <formula>20</formula>
      <formula>28</formula>
    </cfRule>
  </conditionalFormatting>
  <conditionalFormatting sqref="Z11">
    <cfRule type="cellIs" dxfId="419" priority="459" operator="lessThan">
      <formula>20</formula>
    </cfRule>
    <cfRule type="cellIs" dxfId="418" priority="462" operator="greaterThan">
      <formula>28</formula>
    </cfRule>
  </conditionalFormatting>
  <conditionalFormatting sqref="AA11">
    <cfRule type="cellIs" dxfId="417" priority="460" operator="equal">
      <formula>"BAIXA"</formula>
    </cfRule>
    <cfRule type="cellIs" dxfId="416" priority="461" operator="equal">
      <formula>"ALTA"</formula>
    </cfRule>
  </conditionalFormatting>
  <conditionalFormatting sqref="AA11">
    <cfRule type="cellIs" dxfId="415" priority="458" operator="equal">
      <formula>"MÉDIA"</formula>
    </cfRule>
  </conditionalFormatting>
  <conditionalFormatting sqref="Z11">
    <cfRule type="cellIs" dxfId="414" priority="457" operator="between">
      <formula>20</formula>
      <formula>28</formula>
    </cfRule>
  </conditionalFormatting>
  <conditionalFormatting sqref="Z12">
    <cfRule type="cellIs" dxfId="413" priority="453" operator="lessThan">
      <formula>20</formula>
    </cfRule>
    <cfRule type="cellIs" dxfId="412" priority="456" operator="greaterThan">
      <formula>28</formula>
    </cfRule>
  </conditionalFormatting>
  <conditionalFormatting sqref="AA12">
    <cfRule type="cellIs" dxfId="411" priority="454" operator="equal">
      <formula>"BAIXA"</formula>
    </cfRule>
    <cfRule type="cellIs" dxfId="410" priority="455" operator="equal">
      <formula>"ALTA"</formula>
    </cfRule>
  </conditionalFormatting>
  <conditionalFormatting sqref="AA12">
    <cfRule type="cellIs" dxfId="409" priority="452" operator="equal">
      <formula>"MÉDIA"</formula>
    </cfRule>
  </conditionalFormatting>
  <conditionalFormatting sqref="Z12">
    <cfRule type="cellIs" dxfId="408" priority="451" operator="between">
      <formula>20</formula>
      <formula>28</formula>
    </cfRule>
  </conditionalFormatting>
  <conditionalFormatting sqref="Z13">
    <cfRule type="cellIs" dxfId="407" priority="447" operator="lessThan">
      <formula>20</formula>
    </cfRule>
    <cfRule type="cellIs" dxfId="406" priority="450" operator="greaterThan">
      <formula>28</formula>
    </cfRule>
  </conditionalFormatting>
  <conditionalFormatting sqref="AA13">
    <cfRule type="cellIs" dxfId="405" priority="448" operator="equal">
      <formula>"BAIXA"</formula>
    </cfRule>
    <cfRule type="cellIs" dxfId="404" priority="449" operator="equal">
      <formula>"ALTA"</formula>
    </cfRule>
  </conditionalFormatting>
  <conditionalFormatting sqref="AA13">
    <cfRule type="cellIs" dxfId="403" priority="446" operator="equal">
      <formula>"MÉDIA"</formula>
    </cfRule>
  </conditionalFormatting>
  <conditionalFormatting sqref="Z13">
    <cfRule type="cellIs" dxfId="402" priority="445" operator="between">
      <formula>20</formula>
      <formula>28</formula>
    </cfRule>
  </conditionalFormatting>
  <conditionalFormatting sqref="Z14">
    <cfRule type="cellIs" dxfId="401" priority="441" operator="lessThan">
      <formula>20</formula>
    </cfRule>
    <cfRule type="cellIs" dxfId="400" priority="444" operator="greaterThan">
      <formula>28</formula>
    </cfRule>
  </conditionalFormatting>
  <conditionalFormatting sqref="AA14">
    <cfRule type="cellIs" dxfId="399" priority="442" operator="equal">
      <formula>"BAIXA"</formula>
    </cfRule>
    <cfRule type="cellIs" dxfId="398" priority="443" operator="equal">
      <formula>"ALTA"</formula>
    </cfRule>
  </conditionalFormatting>
  <conditionalFormatting sqref="AA14">
    <cfRule type="cellIs" dxfId="397" priority="440" operator="equal">
      <formula>"MÉDIA"</formula>
    </cfRule>
  </conditionalFormatting>
  <conditionalFormatting sqref="Z14">
    <cfRule type="cellIs" dxfId="396" priority="439" operator="between">
      <formula>20</formula>
      <formula>28</formula>
    </cfRule>
  </conditionalFormatting>
  <conditionalFormatting sqref="Z15">
    <cfRule type="cellIs" dxfId="395" priority="435" operator="lessThan">
      <formula>20</formula>
    </cfRule>
    <cfRule type="cellIs" dxfId="394" priority="438" operator="greaterThan">
      <formula>28</formula>
    </cfRule>
  </conditionalFormatting>
  <conditionalFormatting sqref="AA15">
    <cfRule type="cellIs" dxfId="393" priority="436" operator="equal">
      <formula>"BAIXA"</formula>
    </cfRule>
    <cfRule type="cellIs" dxfId="392" priority="437" operator="equal">
      <formula>"ALTA"</formula>
    </cfRule>
  </conditionalFormatting>
  <conditionalFormatting sqref="AA15">
    <cfRule type="cellIs" dxfId="391" priority="434" operator="equal">
      <formula>"MÉDIA"</formula>
    </cfRule>
  </conditionalFormatting>
  <conditionalFormatting sqref="Z15">
    <cfRule type="cellIs" dxfId="390" priority="433" operator="between">
      <formula>20</formula>
      <formula>28</formula>
    </cfRule>
  </conditionalFormatting>
  <conditionalFormatting sqref="Z43">
    <cfRule type="cellIs" dxfId="389" priority="429" operator="lessThan">
      <formula>20</formula>
    </cfRule>
    <cfRule type="cellIs" dxfId="388" priority="432" operator="greaterThan">
      <formula>28</formula>
    </cfRule>
  </conditionalFormatting>
  <conditionalFormatting sqref="AA43">
    <cfRule type="cellIs" dxfId="387" priority="430" operator="equal">
      <formula>"BAIXA"</formula>
    </cfRule>
    <cfRule type="cellIs" dxfId="386" priority="431" operator="equal">
      <formula>"ALTA"</formula>
    </cfRule>
  </conditionalFormatting>
  <conditionalFormatting sqref="AA43">
    <cfRule type="cellIs" dxfId="385" priority="428" operator="equal">
      <formula>"MÉDIA"</formula>
    </cfRule>
  </conditionalFormatting>
  <conditionalFormatting sqref="Z43">
    <cfRule type="cellIs" dxfId="384" priority="427" operator="between">
      <formula>20</formula>
      <formula>28</formula>
    </cfRule>
  </conditionalFormatting>
  <conditionalFormatting sqref="Z44">
    <cfRule type="cellIs" dxfId="383" priority="423" operator="lessThan">
      <formula>20</formula>
    </cfRule>
    <cfRule type="cellIs" dxfId="382" priority="426" operator="greaterThan">
      <formula>28</formula>
    </cfRule>
  </conditionalFormatting>
  <conditionalFormatting sqref="AA44">
    <cfRule type="cellIs" dxfId="381" priority="424" operator="equal">
      <formula>"BAIXA"</formula>
    </cfRule>
    <cfRule type="cellIs" dxfId="380" priority="425" operator="equal">
      <formula>"ALTA"</formula>
    </cfRule>
  </conditionalFormatting>
  <conditionalFormatting sqref="AA44">
    <cfRule type="cellIs" dxfId="379" priority="422" operator="equal">
      <formula>"MÉDIA"</formula>
    </cfRule>
  </conditionalFormatting>
  <conditionalFormatting sqref="Z44">
    <cfRule type="cellIs" dxfId="378" priority="421" operator="between">
      <formula>20</formula>
      <formula>28</formula>
    </cfRule>
  </conditionalFormatting>
  <conditionalFormatting sqref="Z50">
    <cfRule type="cellIs" dxfId="377" priority="417" operator="lessThan">
      <formula>20</formula>
    </cfRule>
    <cfRule type="cellIs" dxfId="376" priority="420" operator="greaterThan">
      <formula>28</formula>
    </cfRule>
  </conditionalFormatting>
  <conditionalFormatting sqref="AA50">
    <cfRule type="cellIs" dxfId="375" priority="418" operator="equal">
      <formula>"BAIXA"</formula>
    </cfRule>
    <cfRule type="cellIs" dxfId="374" priority="419" operator="equal">
      <formula>"ALTA"</formula>
    </cfRule>
  </conditionalFormatting>
  <conditionalFormatting sqref="AA50">
    <cfRule type="cellIs" dxfId="373" priority="416" operator="equal">
      <formula>"MÉDIA"</formula>
    </cfRule>
  </conditionalFormatting>
  <conditionalFormatting sqref="Z50">
    <cfRule type="cellIs" dxfId="372" priority="415" operator="between">
      <formula>20</formula>
      <formula>28</formula>
    </cfRule>
  </conditionalFormatting>
  <conditionalFormatting sqref="Z63">
    <cfRule type="cellIs" dxfId="371" priority="405" operator="lessThan">
      <formula>20</formula>
    </cfRule>
    <cfRule type="cellIs" dxfId="370" priority="408" operator="greaterThan">
      <formula>28</formula>
    </cfRule>
  </conditionalFormatting>
  <conditionalFormatting sqref="AA63">
    <cfRule type="cellIs" dxfId="369" priority="406" operator="equal">
      <formula>"BAIXA"</formula>
    </cfRule>
    <cfRule type="cellIs" dxfId="368" priority="407" operator="equal">
      <formula>"ALTA"</formula>
    </cfRule>
  </conditionalFormatting>
  <conditionalFormatting sqref="AA63">
    <cfRule type="cellIs" dxfId="367" priority="404" operator="equal">
      <formula>"MÉDIA"</formula>
    </cfRule>
  </conditionalFormatting>
  <conditionalFormatting sqref="Z63">
    <cfRule type="cellIs" dxfId="366" priority="403" operator="between">
      <formula>20</formula>
      <formula>28</formula>
    </cfRule>
  </conditionalFormatting>
  <conditionalFormatting sqref="Z64">
    <cfRule type="cellIs" dxfId="365" priority="399" operator="lessThan">
      <formula>20</formula>
    </cfRule>
    <cfRule type="cellIs" dxfId="364" priority="402" operator="greaterThan">
      <formula>28</formula>
    </cfRule>
  </conditionalFormatting>
  <conditionalFormatting sqref="AA64">
    <cfRule type="cellIs" dxfId="363" priority="400" operator="equal">
      <formula>"BAIXA"</formula>
    </cfRule>
    <cfRule type="cellIs" dxfId="362" priority="401" operator="equal">
      <formula>"ALTA"</formula>
    </cfRule>
  </conditionalFormatting>
  <conditionalFormatting sqref="AA64">
    <cfRule type="cellIs" dxfId="361" priority="398" operator="equal">
      <formula>"MÉDIA"</formula>
    </cfRule>
  </conditionalFormatting>
  <conditionalFormatting sqref="Z64">
    <cfRule type="cellIs" dxfId="360" priority="397" operator="between">
      <formula>20</formula>
      <formula>28</formula>
    </cfRule>
  </conditionalFormatting>
  <conditionalFormatting sqref="Z65">
    <cfRule type="cellIs" dxfId="359" priority="393" operator="lessThan">
      <formula>20</formula>
    </cfRule>
    <cfRule type="cellIs" dxfId="358" priority="396" operator="greaterThan">
      <formula>28</formula>
    </cfRule>
  </conditionalFormatting>
  <conditionalFormatting sqref="AA65">
    <cfRule type="cellIs" dxfId="357" priority="394" operator="equal">
      <formula>"BAIXA"</formula>
    </cfRule>
    <cfRule type="cellIs" dxfId="356" priority="395" operator="equal">
      <formula>"ALTA"</formula>
    </cfRule>
  </conditionalFormatting>
  <conditionalFormatting sqref="AA65">
    <cfRule type="cellIs" dxfId="355" priority="392" operator="equal">
      <formula>"MÉDIA"</formula>
    </cfRule>
  </conditionalFormatting>
  <conditionalFormatting sqref="Z65">
    <cfRule type="cellIs" dxfId="354" priority="391" operator="between">
      <formula>20</formula>
      <formula>28</formula>
    </cfRule>
  </conditionalFormatting>
  <conditionalFormatting sqref="Z68">
    <cfRule type="cellIs" dxfId="353" priority="387" operator="lessThan">
      <formula>20</formula>
    </cfRule>
    <cfRule type="cellIs" dxfId="352" priority="390" operator="greaterThan">
      <formula>28</formula>
    </cfRule>
  </conditionalFormatting>
  <conditionalFormatting sqref="AA68">
    <cfRule type="cellIs" dxfId="351" priority="388" operator="equal">
      <formula>"BAIXA"</formula>
    </cfRule>
    <cfRule type="cellIs" dxfId="350" priority="389" operator="equal">
      <formula>"ALTA"</formula>
    </cfRule>
  </conditionalFormatting>
  <conditionalFormatting sqref="AA68">
    <cfRule type="cellIs" dxfId="349" priority="386" operator="equal">
      <formula>"MÉDIA"</formula>
    </cfRule>
  </conditionalFormatting>
  <conditionalFormatting sqref="Z68">
    <cfRule type="cellIs" dxfId="348" priority="385" operator="between">
      <formula>20</formula>
      <formula>28</formula>
    </cfRule>
  </conditionalFormatting>
  <conditionalFormatting sqref="Z67">
    <cfRule type="cellIs" dxfId="347" priority="381" operator="lessThan">
      <formula>20</formula>
    </cfRule>
    <cfRule type="cellIs" dxfId="346" priority="384" operator="greaterThan">
      <formula>28</formula>
    </cfRule>
  </conditionalFormatting>
  <conditionalFormatting sqref="AA67">
    <cfRule type="cellIs" dxfId="345" priority="382" operator="equal">
      <formula>"BAIXA"</formula>
    </cfRule>
    <cfRule type="cellIs" dxfId="344" priority="383" operator="equal">
      <formula>"ALTA"</formula>
    </cfRule>
  </conditionalFormatting>
  <conditionalFormatting sqref="AA67">
    <cfRule type="cellIs" dxfId="343" priority="380" operator="equal">
      <formula>"MÉDIA"</formula>
    </cfRule>
  </conditionalFormatting>
  <conditionalFormatting sqref="Z67">
    <cfRule type="cellIs" dxfId="342" priority="379" operator="between">
      <formula>20</formula>
      <formula>28</formula>
    </cfRule>
  </conditionalFormatting>
  <conditionalFormatting sqref="Z72">
    <cfRule type="cellIs" dxfId="341" priority="375" operator="lessThan">
      <formula>20</formula>
    </cfRule>
    <cfRule type="cellIs" dxfId="340" priority="378" operator="greaterThan">
      <formula>28</formula>
    </cfRule>
  </conditionalFormatting>
  <conditionalFormatting sqref="AA72">
    <cfRule type="cellIs" dxfId="339" priority="376" operator="equal">
      <formula>"BAIXA"</formula>
    </cfRule>
    <cfRule type="cellIs" dxfId="338" priority="377" operator="equal">
      <formula>"ALTA"</formula>
    </cfRule>
  </conditionalFormatting>
  <conditionalFormatting sqref="AA72">
    <cfRule type="cellIs" dxfId="337" priority="374" operator="equal">
      <formula>"MÉDIA"</formula>
    </cfRule>
  </conditionalFormatting>
  <conditionalFormatting sqref="Z72">
    <cfRule type="cellIs" dxfId="336" priority="373" operator="between">
      <formula>20</formula>
      <formula>28</formula>
    </cfRule>
  </conditionalFormatting>
  <conditionalFormatting sqref="Z73">
    <cfRule type="cellIs" dxfId="335" priority="369" operator="lessThan">
      <formula>20</formula>
    </cfRule>
    <cfRule type="cellIs" dxfId="334" priority="372" operator="greaterThan">
      <formula>28</formula>
    </cfRule>
  </conditionalFormatting>
  <conditionalFormatting sqref="AA73">
    <cfRule type="cellIs" dxfId="333" priority="370" operator="equal">
      <formula>"BAIXA"</formula>
    </cfRule>
    <cfRule type="cellIs" dxfId="332" priority="371" operator="equal">
      <formula>"ALTA"</formula>
    </cfRule>
  </conditionalFormatting>
  <conditionalFormatting sqref="AA73">
    <cfRule type="cellIs" dxfId="331" priority="368" operator="equal">
      <formula>"MÉDIA"</formula>
    </cfRule>
  </conditionalFormatting>
  <conditionalFormatting sqref="Z73">
    <cfRule type="cellIs" dxfId="330" priority="367" operator="between">
      <formula>20</formula>
      <formula>28</formula>
    </cfRule>
  </conditionalFormatting>
  <conditionalFormatting sqref="Z87">
    <cfRule type="cellIs" dxfId="329" priority="363" operator="lessThan">
      <formula>20</formula>
    </cfRule>
    <cfRule type="cellIs" dxfId="328" priority="366" operator="greaterThan">
      <formula>28</formula>
    </cfRule>
  </conditionalFormatting>
  <conditionalFormatting sqref="AA87">
    <cfRule type="cellIs" dxfId="327" priority="364" operator="equal">
      <formula>"BAIXA"</formula>
    </cfRule>
    <cfRule type="cellIs" dxfId="326" priority="365" operator="equal">
      <formula>"ALTA"</formula>
    </cfRule>
  </conditionalFormatting>
  <conditionalFormatting sqref="AA87">
    <cfRule type="cellIs" dxfId="325" priority="362" operator="equal">
      <formula>"MÉDIA"</formula>
    </cfRule>
  </conditionalFormatting>
  <conditionalFormatting sqref="Z87">
    <cfRule type="cellIs" dxfId="324" priority="361" operator="between">
      <formula>20</formula>
      <formula>28</formula>
    </cfRule>
  </conditionalFormatting>
  <conditionalFormatting sqref="Z88">
    <cfRule type="cellIs" dxfId="323" priority="357" operator="lessThan">
      <formula>20</formula>
    </cfRule>
    <cfRule type="cellIs" dxfId="322" priority="360" operator="greaterThan">
      <formula>28</formula>
    </cfRule>
  </conditionalFormatting>
  <conditionalFormatting sqref="AA88">
    <cfRule type="cellIs" dxfId="321" priority="358" operator="equal">
      <formula>"BAIXA"</formula>
    </cfRule>
    <cfRule type="cellIs" dxfId="320" priority="359" operator="equal">
      <formula>"ALTA"</formula>
    </cfRule>
  </conditionalFormatting>
  <conditionalFormatting sqref="AA88">
    <cfRule type="cellIs" dxfId="319" priority="356" operator="equal">
      <formula>"MÉDIA"</formula>
    </cfRule>
  </conditionalFormatting>
  <conditionalFormatting sqref="Z88">
    <cfRule type="cellIs" dxfId="318" priority="355" operator="between">
      <formula>20</formula>
      <formula>28</formula>
    </cfRule>
  </conditionalFormatting>
  <conditionalFormatting sqref="Z89">
    <cfRule type="cellIs" dxfId="317" priority="351" operator="lessThan">
      <formula>20</formula>
    </cfRule>
    <cfRule type="cellIs" dxfId="316" priority="354" operator="greaterThan">
      <formula>28</formula>
    </cfRule>
  </conditionalFormatting>
  <conditionalFormatting sqref="AA89">
    <cfRule type="cellIs" dxfId="315" priority="352" operator="equal">
      <formula>"BAIXA"</formula>
    </cfRule>
    <cfRule type="cellIs" dxfId="314" priority="353" operator="equal">
      <formula>"ALTA"</formula>
    </cfRule>
  </conditionalFormatting>
  <conditionalFormatting sqref="AA89">
    <cfRule type="cellIs" dxfId="313" priority="350" operator="equal">
      <formula>"MÉDIA"</formula>
    </cfRule>
  </conditionalFormatting>
  <conditionalFormatting sqref="Z89">
    <cfRule type="cellIs" dxfId="312" priority="349" operator="between">
      <formula>20</formula>
      <formula>28</formula>
    </cfRule>
  </conditionalFormatting>
  <conditionalFormatting sqref="Z91">
    <cfRule type="cellIs" dxfId="311" priority="345" operator="lessThan">
      <formula>20</formula>
    </cfRule>
    <cfRule type="cellIs" dxfId="310" priority="348" operator="greaterThan">
      <formula>28</formula>
    </cfRule>
  </conditionalFormatting>
  <conditionalFormatting sqref="AA91">
    <cfRule type="cellIs" dxfId="309" priority="346" operator="equal">
      <formula>"BAIXA"</formula>
    </cfRule>
    <cfRule type="cellIs" dxfId="308" priority="347" operator="equal">
      <formula>"ALTA"</formula>
    </cfRule>
  </conditionalFormatting>
  <conditionalFormatting sqref="AA91">
    <cfRule type="cellIs" dxfId="307" priority="344" operator="equal">
      <formula>"MÉDIA"</formula>
    </cfRule>
  </conditionalFormatting>
  <conditionalFormatting sqref="Z91">
    <cfRule type="cellIs" dxfId="306" priority="343" operator="between">
      <formula>20</formula>
      <formula>28</formula>
    </cfRule>
  </conditionalFormatting>
  <conditionalFormatting sqref="Z93">
    <cfRule type="cellIs" dxfId="305" priority="333" operator="lessThan">
      <formula>20</formula>
    </cfRule>
    <cfRule type="cellIs" dxfId="304" priority="336" operator="greaterThan">
      <formula>28</formula>
    </cfRule>
  </conditionalFormatting>
  <conditionalFormatting sqref="AA93">
    <cfRule type="cellIs" dxfId="303" priority="334" operator="equal">
      <formula>"BAIXA"</formula>
    </cfRule>
    <cfRule type="cellIs" dxfId="302" priority="335" operator="equal">
      <formula>"ALTA"</formula>
    </cfRule>
  </conditionalFormatting>
  <conditionalFormatting sqref="AA93">
    <cfRule type="cellIs" dxfId="301" priority="332" operator="equal">
      <formula>"MÉDIA"</formula>
    </cfRule>
  </conditionalFormatting>
  <conditionalFormatting sqref="Z93">
    <cfRule type="cellIs" dxfId="300" priority="331" operator="between">
      <formula>20</formula>
      <formula>28</formula>
    </cfRule>
  </conditionalFormatting>
  <conditionalFormatting sqref="Z94">
    <cfRule type="cellIs" dxfId="299" priority="321" operator="lessThan">
      <formula>20</formula>
    </cfRule>
    <cfRule type="cellIs" dxfId="298" priority="324" operator="greaterThan">
      <formula>28</formula>
    </cfRule>
  </conditionalFormatting>
  <conditionalFormatting sqref="AA94">
    <cfRule type="cellIs" dxfId="297" priority="322" operator="equal">
      <formula>"BAIXA"</formula>
    </cfRule>
    <cfRule type="cellIs" dxfId="296" priority="323" operator="equal">
      <formula>"ALTA"</formula>
    </cfRule>
  </conditionalFormatting>
  <conditionalFormatting sqref="AA94">
    <cfRule type="cellIs" dxfId="295" priority="320" operator="equal">
      <formula>"MÉDIA"</formula>
    </cfRule>
  </conditionalFormatting>
  <conditionalFormatting sqref="Z94">
    <cfRule type="cellIs" dxfId="294" priority="319" operator="between">
      <formula>20</formula>
      <formula>28</formula>
    </cfRule>
  </conditionalFormatting>
  <conditionalFormatting sqref="Z95">
    <cfRule type="cellIs" dxfId="293" priority="315" operator="lessThan">
      <formula>20</formula>
    </cfRule>
    <cfRule type="cellIs" dxfId="292" priority="318" operator="greaterThan">
      <formula>28</formula>
    </cfRule>
  </conditionalFormatting>
  <conditionalFormatting sqref="AA95">
    <cfRule type="cellIs" dxfId="291" priority="316" operator="equal">
      <formula>"BAIXA"</formula>
    </cfRule>
    <cfRule type="cellIs" dxfId="290" priority="317" operator="equal">
      <formula>"ALTA"</formula>
    </cfRule>
  </conditionalFormatting>
  <conditionalFormatting sqref="AA95">
    <cfRule type="cellIs" dxfId="289" priority="314" operator="equal">
      <formula>"MÉDIA"</formula>
    </cfRule>
  </conditionalFormatting>
  <conditionalFormatting sqref="Z95">
    <cfRule type="cellIs" dxfId="288" priority="313" operator="between">
      <formula>20</formula>
      <formula>28</formula>
    </cfRule>
  </conditionalFormatting>
  <conditionalFormatting sqref="Z92">
    <cfRule type="cellIs" dxfId="287" priority="309" operator="lessThan">
      <formula>20</formula>
    </cfRule>
    <cfRule type="cellIs" dxfId="286" priority="312" operator="greaterThan">
      <formula>28</formula>
    </cfRule>
  </conditionalFormatting>
  <conditionalFormatting sqref="AA92">
    <cfRule type="cellIs" dxfId="285" priority="310" operator="equal">
      <formula>"BAIXA"</formula>
    </cfRule>
    <cfRule type="cellIs" dxfId="284" priority="311" operator="equal">
      <formula>"ALTA"</formula>
    </cfRule>
  </conditionalFormatting>
  <conditionalFormatting sqref="AA92">
    <cfRule type="cellIs" dxfId="283" priority="308" operator="equal">
      <formula>"MÉDIA"</formula>
    </cfRule>
  </conditionalFormatting>
  <conditionalFormatting sqref="Z92">
    <cfRule type="cellIs" dxfId="282" priority="307" operator="between">
      <formula>20</formula>
      <formula>28</formula>
    </cfRule>
  </conditionalFormatting>
  <conditionalFormatting sqref="Z99">
    <cfRule type="cellIs" dxfId="281" priority="303" operator="lessThan">
      <formula>20</formula>
    </cfRule>
    <cfRule type="cellIs" dxfId="280" priority="306" operator="greaterThan">
      <formula>28</formula>
    </cfRule>
  </conditionalFormatting>
  <conditionalFormatting sqref="AA99">
    <cfRule type="cellIs" dxfId="279" priority="304" operator="equal">
      <formula>"BAIXA"</formula>
    </cfRule>
    <cfRule type="cellIs" dxfId="278" priority="305" operator="equal">
      <formula>"ALTA"</formula>
    </cfRule>
  </conditionalFormatting>
  <conditionalFormatting sqref="AA99">
    <cfRule type="cellIs" dxfId="277" priority="302" operator="equal">
      <formula>"MÉDIA"</formula>
    </cfRule>
  </conditionalFormatting>
  <conditionalFormatting sqref="Z99">
    <cfRule type="cellIs" dxfId="276" priority="301" operator="between">
      <formula>20</formula>
      <formula>28</formula>
    </cfRule>
  </conditionalFormatting>
  <conditionalFormatting sqref="Z100">
    <cfRule type="cellIs" dxfId="275" priority="297" operator="lessThan">
      <formula>20</formula>
    </cfRule>
    <cfRule type="cellIs" dxfId="274" priority="300" operator="greaterThan">
      <formula>28</formula>
    </cfRule>
  </conditionalFormatting>
  <conditionalFormatting sqref="AA100">
    <cfRule type="cellIs" dxfId="273" priority="298" operator="equal">
      <formula>"BAIXA"</formula>
    </cfRule>
    <cfRule type="cellIs" dxfId="272" priority="299" operator="equal">
      <formula>"ALTA"</formula>
    </cfRule>
  </conditionalFormatting>
  <conditionalFormatting sqref="AA100">
    <cfRule type="cellIs" dxfId="271" priority="296" operator="equal">
      <formula>"MÉDIA"</formula>
    </cfRule>
  </conditionalFormatting>
  <conditionalFormatting sqref="Z100">
    <cfRule type="cellIs" dxfId="270" priority="295" operator="between">
      <formula>20</formula>
      <formula>28</formula>
    </cfRule>
  </conditionalFormatting>
  <conditionalFormatting sqref="Z101">
    <cfRule type="cellIs" dxfId="269" priority="291" operator="lessThan">
      <formula>20</formula>
    </cfRule>
    <cfRule type="cellIs" dxfId="268" priority="294" operator="greaterThan">
      <formula>28</formula>
    </cfRule>
  </conditionalFormatting>
  <conditionalFormatting sqref="AA101">
    <cfRule type="cellIs" dxfId="267" priority="292" operator="equal">
      <formula>"BAIXA"</formula>
    </cfRule>
    <cfRule type="cellIs" dxfId="266" priority="293" operator="equal">
      <formula>"ALTA"</formula>
    </cfRule>
  </conditionalFormatting>
  <conditionalFormatting sqref="AA101">
    <cfRule type="cellIs" dxfId="265" priority="290" operator="equal">
      <formula>"MÉDIA"</formula>
    </cfRule>
  </conditionalFormatting>
  <conditionalFormatting sqref="Z101">
    <cfRule type="cellIs" dxfId="264" priority="289" operator="between">
      <formula>20</formula>
      <formula>28</formula>
    </cfRule>
  </conditionalFormatting>
  <conditionalFormatting sqref="Z102">
    <cfRule type="cellIs" dxfId="263" priority="285" operator="lessThan">
      <formula>20</formula>
    </cfRule>
    <cfRule type="cellIs" dxfId="262" priority="288" operator="greaterThan">
      <formula>28</formula>
    </cfRule>
  </conditionalFormatting>
  <conditionalFormatting sqref="AA102">
    <cfRule type="cellIs" dxfId="261" priority="286" operator="equal">
      <formula>"BAIXA"</formula>
    </cfRule>
    <cfRule type="cellIs" dxfId="260" priority="287" operator="equal">
      <formula>"ALTA"</formula>
    </cfRule>
  </conditionalFormatting>
  <conditionalFormatting sqref="AA102">
    <cfRule type="cellIs" dxfId="259" priority="284" operator="equal">
      <formula>"MÉDIA"</formula>
    </cfRule>
  </conditionalFormatting>
  <conditionalFormatting sqref="Z102">
    <cfRule type="cellIs" dxfId="258" priority="283" operator="between">
      <formula>20</formula>
      <formula>28</formula>
    </cfRule>
  </conditionalFormatting>
  <conditionalFormatting sqref="Z103:Z108">
    <cfRule type="cellIs" dxfId="257" priority="279" operator="lessThan">
      <formula>20</formula>
    </cfRule>
    <cfRule type="cellIs" dxfId="256" priority="282" operator="greaterThan">
      <formula>28</formula>
    </cfRule>
  </conditionalFormatting>
  <conditionalFormatting sqref="AA103:AA108">
    <cfRule type="cellIs" dxfId="255" priority="280" operator="equal">
      <formula>"BAIXA"</formula>
    </cfRule>
    <cfRule type="cellIs" dxfId="254" priority="281" operator="equal">
      <formula>"ALTA"</formula>
    </cfRule>
  </conditionalFormatting>
  <conditionalFormatting sqref="AA103:AA108">
    <cfRule type="cellIs" dxfId="253" priority="278" operator="equal">
      <formula>"MÉDIA"</formula>
    </cfRule>
  </conditionalFormatting>
  <conditionalFormatting sqref="Z103:Z108">
    <cfRule type="cellIs" dxfId="252" priority="277" operator="between">
      <formula>20</formula>
      <formula>28</formula>
    </cfRule>
  </conditionalFormatting>
  <conditionalFormatting sqref="Z110">
    <cfRule type="cellIs" dxfId="251" priority="273" operator="lessThan">
      <formula>20</formula>
    </cfRule>
    <cfRule type="cellIs" dxfId="250" priority="276" operator="greaterThan">
      <formula>28</formula>
    </cfRule>
  </conditionalFormatting>
  <conditionalFormatting sqref="AA110">
    <cfRule type="cellIs" dxfId="249" priority="274" operator="equal">
      <formula>"BAIXA"</formula>
    </cfRule>
    <cfRule type="cellIs" dxfId="248" priority="275" operator="equal">
      <formula>"ALTA"</formula>
    </cfRule>
  </conditionalFormatting>
  <conditionalFormatting sqref="AA110">
    <cfRule type="cellIs" dxfId="247" priority="272" operator="equal">
      <formula>"MÉDIA"</formula>
    </cfRule>
  </conditionalFormatting>
  <conditionalFormatting sqref="Z110">
    <cfRule type="cellIs" dxfId="246" priority="271" operator="between">
      <formula>20</formula>
      <formula>28</formula>
    </cfRule>
  </conditionalFormatting>
  <conditionalFormatting sqref="Z122">
    <cfRule type="cellIs" dxfId="245" priority="267" operator="lessThan">
      <formula>20</formula>
    </cfRule>
    <cfRule type="cellIs" dxfId="244" priority="270" operator="greaterThan">
      <formula>28</formula>
    </cfRule>
  </conditionalFormatting>
  <conditionalFormatting sqref="AA122">
    <cfRule type="cellIs" dxfId="243" priority="268" operator="equal">
      <formula>"BAIXA"</formula>
    </cfRule>
    <cfRule type="cellIs" dxfId="242" priority="269" operator="equal">
      <formula>"ALTA"</formula>
    </cfRule>
  </conditionalFormatting>
  <conditionalFormatting sqref="AA122">
    <cfRule type="cellIs" dxfId="241" priority="266" operator="equal">
      <formula>"MÉDIA"</formula>
    </cfRule>
  </conditionalFormatting>
  <conditionalFormatting sqref="Z122">
    <cfRule type="cellIs" dxfId="240" priority="265" operator="between">
      <formula>20</formula>
      <formula>28</formula>
    </cfRule>
  </conditionalFormatting>
  <conditionalFormatting sqref="Z123">
    <cfRule type="cellIs" dxfId="239" priority="261" operator="lessThan">
      <formula>20</formula>
    </cfRule>
    <cfRule type="cellIs" dxfId="238" priority="264" operator="greaterThan">
      <formula>28</formula>
    </cfRule>
  </conditionalFormatting>
  <conditionalFormatting sqref="AA123">
    <cfRule type="cellIs" dxfId="237" priority="262" operator="equal">
      <formula>"BAIXA"</formula>
    </cfRule>
    <cfRule type="cellIs" dxfId="236" priority="263" operator="equal">
      <formula>"ALTA"</formula>
    </cfRule>
  </conditionalFormatting>
  <conditionalFormatting sqref="AA123">
    <cfRule type="cellIs" dxfId="235" priority="260" operator="equal">
      <formula>"MÉDIA"</formula>
    </cfRule>
  </conditionalFormatting>
  <conditionalFormatting sqref="Z123">
    <cfRule type="cellIs" dxfId="234" priority="259" operator="between">
      <formula>20</formula>
      <formula>28</formula>
    </cfRule>
  </conditionalFormatting>
  <conditionalFormatting sqref="Z124">
    <cfRule type="cellIs" dxfId="233" priority="255" operator="lessThan">
      <formula>20</formula>
    </cfRule>
    <cfRule type="cellIs" dxfId="232" priority="258" operator="greaterThan">
      <formula>28</formula>
    </cfRule>
  </conditionalFormatting>
  <conditionalFormatting sqref="AA124">
    <cfRule type="cellIs" dxfId="231" priority="256" operator="equal">
      <formula>"BAIXA"</formula>
    </cfRule>
    <cfRule type="cellIs" dxfId="230" priority="257" operator="equal">
      <formula>"ALTA"</formula>
    </cfRule>
  </conditionalFormatting>
  <conditionalFormatting sqref="AA124">
    <cfRule type="cellIs" dxfId="229" priority="254" operator="equal">
      <formula>"MÉDIA"</formula>
    </cfRule>
  </conditionalFormatting>
  <conditionalFormatting sqref="Z124">
    <cfRule type="cellIs" dxfId="228" priority="253" operator="between">
      <formula>20</formula>
      <formula>28</formula>
    </cfRule>
  </conditionalFormatting>
  <conditionalFormatting sqref="Z125">
    <cfRule type="cellIs" dxfId="227" priority="249" operator="lessThan">
      <formula>20</formula>
    </cfRule>
    <cfRule type="cellIs" dxfId="226" priority="252" operator="greaterThan">
      <formula>28</formula>
    </cfRule>
  </conditionalFormatting>
  <conditionalFormatting sqref="AA125">
    <cfRule type="cellIs" dxfId="225" priority="250" operator="equal">
      <formula>"BAIXA"</formula>
    </cfRule>
    <cfRule type="cellIs" dxfId="224" priority="251" operator="equal">
      <formula>"ALTA"</formula>
    </cfRule>
  </conditionalFormatting>
  <conditionalFormatting sqref="AA125">
    <cfRule type="cellIs" dxfId="223" priority="248" operator="equal">
      <formula>"MÉDIA"</formula>
    </cfRule>
  </conditionalFormatting>
  <conditionalFormatting sqref="Z125">
    <cfRule type="cellIs" dxfId="222" priority="247" operator="between">
      <formula>20</formula>
      <formula>28</formula>
    </cfRule>
  </conditionalFormatting>
  <conditionalFormatting sqref="Z126">
    <cfRule type="cellIs" dxfId="221" priority="243" operator="lessThan">
      <formula>20</formula>
    </cfRule>
    <cfRule type="cellIs" dxfId="220" priority="246" operator="greaterThan">
      <formula>28</formula>
    </cfRule>
  </conditionalFormatting>
  <conditionalFormatting sqref="AA126">
    <cfRule type="cellIs" dxfId="219" priority="244" operator="equal">
      <formula>"BAIXA"</formula>
    </cfRule>
    <cfRule type="cellIs" dxfId="218" priority="245" operator="equal">
      <formula>"ALTA"</formula>
    </cfRule>
  </conditionalFormatting>
  <conditionalFormatting sqref="AA126">
    <cfRule type="cellIs" dxfId="217" priority="242" operator="equal">
      <formula>"MÉDIA"</formula>
    </cfRule>
  </conditionalFormatting>
  <conditionalFormatting sqref="Z126">
    <cfRule type="cellIs" dxfId="216" priority="241" operator="between">
      <formula>20</formula>
      <formula>28</formula>
    </cfRule>
  </conditionalFormatting>
  <conditionalFormatting sqref="Z127">
    <cfRule type="cellIs" dxfId="215" priority="237" operator="lessThan">
      <formula>20</formula>
    </cfRule>
    <cfRule type="cellIs" dxfId="214" priority="240" operator="greaterThan">
      <formula>28</formula>
    </cfRule>
  </conditionalFormatting>
  <conditionalFormatting sqref="AA127">
    <cfRule type="cellIs" dxfId="213" priority="238" operator="equal">
      <formula>"BAIXA"</formula>
    </cfRule>
    <cfRule type="cellIs" dxfId="212" priority="239" operator="equal">
      <formula>"ALTA"</formula>
    </cfRule>
  </conditionalFormatting>
  <conditionalFormatting sqref="AA127">
    <cfRule type="cellIs" dxfId="211" priority="236" operator="equal">
      <formula>"MÉDIA"</formula>
    </cfRule>
  </conditionalFormatting>
  <conditionalFormatting sqref="Z127">
    <cfRule type="cellIs" dxfId="210" priority="235" operator="between">
      <formula>20</formula>
      <formula>28</formula>
    </cfRule>
  </conditionalFormatting>
  <conditionalFormatting sqref="Z128">
    <cfRule type="cellIs" dxfId="209" priority="231" operator="lessThan">
      <formula>20</formula>
    </cfRule>
    <cfRule type="cellIs" dxfId="208" priority="234" operator="greaterThan">
      <formula>28</formula>
    </cfRule>
  </conditionalFormatting>
  <conditionalFormatting sqref="AA128">
    <cfRule type="cellIs" dxfId="207" priority="232" operator="equal">
      <formula>"BAIXA"</formula>
    </cfRule>
    <cfRule type="cellIs" dxfId="206" priority="233" operator="equal">
      <formula>"ALTA"</formula>
    </cfRule>
  </conditionalFormatting>
  <conditionalFormatting sqref="AA128">
    <cfRule type="cellIs" dxfId="205" priority="230" operator="equal">
      <formula>"MÉDIA"</formula>
    </cfRule>
  </conditionalFormatting>
  <conditionalFormatting sqref="Z128">
    <cfRule type="cellIs" dxfId="204" priority="229" operator="between">
      <formula>20</formula>
      <formula>28</formula>
    </cfRule>
  </conditionalFormatting>
  <conditionalFormatting sqref="Z132">
    <cfRule type="cellIs" dxfId="203" priority="225" operator="lessThan">
      <formula>20</formula>
    </cfRule>
    <cfRule type="cellIs" dxfId="202" priority="228" operator="greaterThan">
      <formula>28</formula>
    </cfRule>
  </conditionalFormatting>
  <conditionalFormatting sqref="AA132">
    <cfRule type="cellIs" dxfId="201" priority="226" operator="equal">
      <formula>"BAIXA"</formula>
    </cfRule>
    <cfRule type="cellIs" dxfId="200" priority="227" operator="equal">
      <formula>"ALTA"</formula>
    </cfRule>
  </conditionalFormatting>
  <conditionalFormatting sqref="AA132">
    <cfRule type="cellIs" dxfId="199" priority="224" operator="equal">
      <formula>"MÉDIA"</formula>
    </cfRule>
  </conditionalFormatting>
  <conditionalFormatting sqref="Z132">
    <cfRule type="cellIs" dxfId="198" priority="223" operator="between">
      <formula>20</formula>
      <formula>28</formula>
    </cfRule>
  </conditionalFormatting>
  <conditionalFormatting sqref="Z133">
    <cfRule type="cellIs" dxfId="197" priority="219" operator="lessThan">
      <formula>20</formula>
    </cfRule>
    <cfRule type="cellIs" dxfId="196" priority="222" operator="greaterThan">
      <formula>28</formula>
    </cfRule>
  </conditionalFormatting>
  <conditionalFormatting sqref="AA133">
    <cfRule type="cellIs" dxfId="195" priority="220" operator="equal">
      <formula>"BAIXA"</formula>
    </cfRule>
    <cfRule type="cellIs" dxfId="194" priority="221" operator="equal">
      <formula>"ALTA"</formula>
    </cfRule>
  </conditionalFormatting>
  <conditionalFormatting sqref="AA133">
    <cfRule type="cellIs" dxfId="193" priority="218" operator="equal">
      <formula>"MÉDIA"</formula>
    </cfRule>
  </conditionalFormatting>
  <conditionalFormatting sqref="Z133">
    <cfRule type="cellIs" dxfId="192" priority="217" operator="between">
      <formula>20</formula>
      <formula>28</formula>
    </cfRule>
  </conditionalFormatting>
  <conditionalFormatting sqref="Z140">
    <cfRule type="cellIs" dxfId="191" priority="213" operator="lessThan">
      <formula>20</formula>
    </cfRule>
    <cfRule type="cellIs" dxfId="190" priority="216" operator="greaterThan">
      <formula>28</formula>
    </cfRule>
  </conditionalFormatting>
  <conditionalFormatting sqref="AA140">
    <cfRule type="cellIs" dxfId="189" priority="214" operator="equal">
      <formula>"BAIXA"</formula>
    </cfRule>
    <cfRule type="cellIs" dxfId="188" priority="215" operator="equal">
      <formula>"ALTA"</formula>
    </cfRule>
  </conditionalFormatting>
  <conditionalFormatting sqref="AA140">
    <cfRule type="cellIs" dxfId="187" priority="212" operator="equal">
      <formula>"MÉDIA"</formula>
    </cfRule>
  </conditionalFormatting>
  <conditionalFormatting sqref="Z140">
    <cfRule type="cellIs" dxfId="186" priority="211" operator="between">
      <formula>20</formula>
      <formula>28</formula>
    </cfRule>
  </conditionalFormatting>
  <conditionalFormatting sqref="Z109">
    <cfRule type="cellIs" dxfId="185" priority="207" operator="lessThan">
      <formula>20</formula>
    </cfRule>
    <cfRule type="cellIs" dxfId="184" priority="210" operator="greaterThan">
      <formula>28</formula>
    </cfRule>
  </conditionalFormatting>
  <conditionalFormatting sqref="AA109">
    <cfRule type="cellIs" dxfId="183" priority="208" operator="equal">
      <formula>"BAIXA"</formula>
    </cfRule>
    <cfRule type="cellIs" dxfId="182" priority="209" operator="equal">
      <formula>"ALTA"</formula>
    </cfRule>
  </conditionalFormatting>
  <conditionalFormatting sqref="AA109">
    <cfRule type="cellIs" dxfId="181" priority="206" operator="equal">
      <formula>"MÉDIA"</formula>
    </cfRule>
  </conditionalFormatting>
  <conditionalFormatting sqref="Z109">
    <cfRule type="cellIs" dxfId="180" priority="205" operator="between">
      <formula>20</formula>
      <formula>28</formula>
    </cfRule>
  </conditionalFormatting>
  <conditionalFormatting sqref="Z85">
    <cfRule type="cellIs" dxfId="179" priority="201" operator="lessThan">
      <formula>20</formula>
    </cfRule>
    <cfRule type="cellIs" dxfId="178" priority="204" operator="greaterThan">
      <formula>28</formula>
    </cfRule>
  </conditionalFormatting>
  <conditionalFormatting sqref="AA85">
    <cfRule type="cellIs" dxfId="177" priority="202" operator="equal">
      <formula>"BAIXA"</formula>
    </cfRule>
    <cfRule type="cellIs" dxfId="176" priority="203" operator="equal">
      <formula>"ALTA"</formula>
    </cfRule>
  </conditionalFormatting>
  <conditionalFormatting sqref="AA85">
    <cfRule type="cellIs" dxfId="175" priority="200" operator="equal">
      <formula>"MÉDIA"</formula>
    </cfRule>
  </conditionalFormatting>
  <conditionalFormatting sqref="Z85">
    <cfRule type="cellIs" dxfId="174" priority="199" operator="between">
      <formula>20</formula>
      <formula>28</formula>
    </cfRule>
  </conditionalFormatting>
  <conditionalFormatting sqref="Z80">
    <cfRule type="cellIs" dxfId="173" priority="195" operator="lessThan">
      <formula>20</formula>
    </cfRule>
    <cfRule type="cellIs" dxfId="172" priority="198" operator="greaterThan">
      <formula>28</formula>
    </cfRule>
  </conditionalFormatting>
  <conditionalFormatting sqref="AA80">
    <cfRule type="cellIs" dxfId="171" priority="196" operator="equal">
      <formula>"BAIXA"</formula>
    </cfRule>
    <cfRule type="cellIs" dxfId="170" priority="197" operator="equal">
      <formula>"ALTA"</formula>
    </cfRule>
  </conditionalFormatting>
  <conditionalFormatting sqref="AA80">
    <cfRule type="cellIs" dxfId="169" priority="194" operator="equal">
      <formula>"MÉDIA"</formula>
    </cfRule>
  </conditionalFormatting>
  <conditionalFormatting sqref="Z80">
    <cfRule type="cellIs" dxfId="168" priority="193" operator="between">
      <formula>20</formula>
      <formula>28</formula>
    </cfRule>
  </conditionalFormatting>
  <conditionalFormatting sqref="Z149">
    <cfRule type="cellIs" dxfId="167" priority="183" operator="lessThan">
      <formula>20</formula>
    </cfRule>
    <cfRule type="cellIs" dxfId="166" priority="186" operator="greaterThan">
      <formula>28</formula>
    </cfRule>
  </conditionalFormatting>
  <conditionalFormatting sqref="AA149">
    <cfRule type="cellIs" dxfId="165" priority="184" operator="equal">
      <formula>"BAIXA"</formula>
    </cfRule>
    <cfRule type="cellIs" dxfId="164" priority="185" operator="equal">
      <formula>"ALTA"</formula>
    </cfRule>
  </conditionalFormatting>
  <conditionalFormatting sqref="AA149">
    <cfRule type="cellIs" dxfId="163" priority="182" operator="equal">
      <formula>"MÉDIA"</formula>
    </cfRule>
  </conditionalFormatting>
  <conditionalFormatting sqref="Z149">
    <cfRule type="cellIs" dxfId="162" priority="181" operator="between">
      <formula>20</formula>
      <formula>28</formula>
    </cfRule>
  </conditionalFormatting>
  <conditionalFormatting sqref="Z35">
    <cfRule type="cellIs" dxfId="161" priority="177" operator="lessThan">
      <formula>20</formula>
    </cfRule>
    <cfRule type="cellIs" dxfId="160" priority="180" operator="greaterThan">
      <formula>28</formula>
    </cfRule>
  </conditionalFormatting>
  <conditionalFormatting sqref="AA35">
    <cfRule type="cellIs" dxfId="159" priority="178" operator="equal">
      <formula>"BAIXA"</formula>
    </cfRule>
    <cfRule type="cellIs" dxfId="158" priority="179" operator="equal">
      <formula>"ALTA"</formula>
    </cfRule>
  </conditionalFormatting>
  <conditionalFormatting sqref="AA35">
    <cfRule type="cellIs" dxfId="157" priority="176" operator="equal">
      <formula>"MÉDIA"</formula>
    </cfRule>
  </conditionalFormatting>
  <conditionalFormatting sqref="Z35">
    <cfRule type="cellIs" dxfId="156" priority="175" operator="between">
      <formula>20</formula>
      <formula>28</formula>
    </cfRule>
  </conditionalFormatting>
  <conditionalFormatting sqref="Z97">
    <cfRule type="cellIs" dxfId="155" priority="171" operator="lessThan">
      <formula>20</formula>
    </cfRule>
    <cfRule type="cellIs" dxfId="154" priority="174" operator="greaterThan">
      <formula>28</formula>
    </cfRule>
  </conditionalFormatting>
  <conditionalFormatting sqref="AA97">
    <cfRule type="cellIs" dxfId="153" priority="172" operator="equal">
      <formula>"BAIXA"</formula>
    </cfRule>
    <cfRule type="cellIs" dxfId="152" priority="173" operator="equal">
      <formula>"ALTA"</formula>
    </cfRule>
  </conditionalFormatting>
  <conditionalFormatting sqref="AA97">
    <cfRule type="cellIs" dxfId="151" priority="170" operator="equal">
      <formula>"MÉDIA"</formula>
    </cfRule>
  </conditionalFormatting>
  <conditionalFormatting sqref="Z97">
    <cfRule type="cellIs" dxfId="150" priority="169" operator="between">
      <formula>20</formula>
      <formula>28</formula>
    </cfRule>
  </conditionalFormatting>
  <conditionalFormatting sqref="Z37">
    <cfRule type="cellIs" dxfId="149" priority="165" operator="lessThan">
      <formula>20</formula>
    </cfRule>
    <cfRule type="cellIs" dxfId="148" priority="168" operator="greaterThan">
      <formula>28</formula>
    </cfRule>
  </conditionalFormatting>
  <conditionalFormatting sqref="AA37">
    <cfRule type="cellIs" dxfId="147" priority="166" operator="equal">
      <formula>"BAIXA"</formula>
    </cfRule>
    <cfRule type="cellIs" dxfId="146" priority="167" operator="equal">
      <formula>"ALTA"</formula>
    </cfRule>
  </conditionalFormatting>
  <conditionalFormatting sqref="AA37">
    <cfRule type="cellIs" dxfId="145" priority="164" operator="equal">
      <formula>"MÉDIA"</formula>
    </cfRule>
  </conditionalFormatting>
  <conditionalFormatting sqref="Z37">
    <cfRule type="cellIs" dxfId="144" priority="163" operator="between">
      <formula>20</formula>
      <formula>28</formula>
    </cfRule>
  </conditionalFormatting>
  <conditionalFormatting sqref="Z74">
    <cfRule type="cellIs" dxfId="143" priority="159" operator="lessThan">
      <formula>20</formula>
    </cfRule>
    <cfRule type="cellIs" dxfId="142" priority="162" operator="greaterThan">
      <formula>28</formula>
    </cfRule>
  </conditionalFormatting>
  <conditionalFormatting sqref="AA74">
    <cfRule type="cellIs" dxfId="141" priority="160" operator="equal">
      <formula>"BAIXA"</formula>
    </cfRule>
    <cfRule type="cellIs" dxfId="140" priority="161" operator="equal">
      <formula>"ALTA"</formula>
    </cfRule>
  </conditionalFormatting>
  <conditionalFormatting sqref="AA74">
    <cfRule type="cellIs" dxfId="139" priority="158" operator="equal">
      <formula>"MÉDIA"</formula>
    </cfRule>
  </conditionalFormatting>
  <conditionalFormatting sqref="Z74">
    <cfRule type="cellIs" dxfId="138" priority="157" operator="between">
      <formula>20</formula>
      <formula>28</formula>
    </cfRule>
  </conditionalFormatting>
  <conditionalFormatting sqref="Z6">
    <cfRule type="cellIs" dxfId="137" priority="153" operator="lessThan">
      <formula>20</formula>
    </cfRule>
    <cfRule type="cellIs" dxfId="136" priority="156" operator="greaterThan">
      <formula>28</formula>
    </cfRule>
  </conditionalFormatting>
  <conditionalFormatting sqref="AA6">
    <cfRule type="cellIs" dxfId="135" priority="154" operator="equal">
      <formula>"BAIXA"</formula>
    </cfRule>
    <cfRule type="cellIs" dxfId="134" priority="155" operator="equal">
      <formula>"ALTA"</formula>
    </cfRule>
  </conditionalFormatting>
  <conditionalFormatting sqref="AA6">
    <cfRule type="cellIs" dxfId="133" priority="152" operator="equal">
      <formula>"MÉDIA"</formula>
    </cfRule>
  </conditionalFormatting>
  <conditionalFormatting sqref="Z6">
    <cfRule type="cellIs" dxfId="132" priority="151" operator="between">
      <formula>20</formula>
      <formula>28</formula>
    </cfRule>
  </conditionalFormatting>
  <conditionalFormatting sqref="Z5">
    <cfRule type="cellIs" dxfId="131" priority="147" operator="lessThan">
      <formula>20</formula>
    </cfRule>
    <cfRule type="cellIs" dxfId="130" priority="150" operator="greaterThan">
      <formula>28</formula>
    </cfRule>
  </conditionalFormatting>
  <conditionalFormatting sqref="AA5">
    <cfRule type="cellIs" dxfId="129" priority="148" operator="equal">
      <formula>"BAIXA"</formula>
    </cfRule>
    <cfRule type="cellIs" dxfId="128" priority="149" operator="equal">
      <formula>"ALTA"</formula>
    </cfRule>
  </conditionalFormatting>
  <conditionalFormatting sqref="AA5">
    <cfRule type="cellIs" dxfId="127" priority="146" operator="equal">
      <formula>"MÉDIA"</formula>
    </cfRule>
  </conditionalFormatting>
  <conditionalFormatting sqref="Z5">
    <cfRule type="cellIs" dxfId="126" priority="145" operator="between">
      <formula>20</formula>
      <formula>28</formula>
    </cfRule>
  </conditionalFormatting>
  <conditionalFormatting sqref="Z81">
    <cfRule type="cellIs" dxfId="125" priority="141" operator="lessThan">
      <formula>20</formula>
    </cfRule>
    <cfRule type="cellIs" dxfId="124" priority="144" operator="greaterThan">
      <formula>28</formula>
    </cfRule>
  </conditionalFormatting>
  <conditionalFormatting sqref="AA81">
    <cfRule type="cellIs" dxfId="123" priority="142" operator="equal">
      <formula>"BAIXA"</formula>
    </cfRule>
    <cfRule type="cellIs" dxfId="122" priority="143" operator="equal">
      <formula>"ALTA"</formula>
    </cfRule>
  </conditionalFormatting>
  <conditionalFormatting sqref="AA81">
    <cfRule type="cellIs" dxfId="121" priority="140" operator="equal">
      <formula>"MÉDIA"</formula>
    </cfRule>
  </conditionalFormatting>
  <conditionalFormatting sqref="Z81">
    <cfRule type="cellIs" dxfId="120" priority="139" operator="between">
      <formula>20</formula>
      <formula>28</formula>
    </cfRule>
  </conditionalFormatting>
  <conditionalFormatting sqref="Z75">
    <cfRule type="cellIs" dxfId="119" priority="135" operator="lessThan">
      <formula>20</formula>
    </cfRule>
    <cfRule type="cellIs" dxfId="118" priority="138" operator="greaterThan">
      <formula>28</formula>
    </cfRule>
  </conditionalFormatting>
  <conditionalFormatting sqref="AA75">
    <cfRule type="cellIs" dxfId="117" priority="136" operator="equal">
      <formula>"BAIXA"</formula>
    </cfRule>
    <cfRule type="cellIs" dxfId="116" priority="137" operator="equal">
      <formula>"ALTA"</formula>
    </cfRule>
  </conditionalFormatting>
  <conditionalFormatting sqref="AA75">
    <cfRule type="cellIs" dxfId="115" priority="134" operator="equal">
      <formula>"MÉDIA"</formula>
    </cfRule>
  </conditionalFormatting>
  <conditionalFormatting sqref="Z75">
    <cfRule type="cellIs" dxfId="114" priority="133" operator="between">
      <formula>20</formula>
      <formula>28</formula>
    </cfRule>
  </conditionalFormatting>
  <conditionalFormatting sqref="Z62">
    <cfRule type="cellIs" dxfId="113" priority="129" operator="lessThan">
      <formula>20</formula>
    </cfRule>
    <cfRule type="cellIs" dxfId="112" priority="132" operator="greaterThan">
      <formula>28</formula>
    </cfRule>
  </conditionalFormatting>
  <conditionalFormatting sqref="AA62">
    <cfRule type="cellIs" dxfId="111" priority="130" operator="equal">
      <formula>"BAIXA"</formula>
    </cfRule>
    <cfRule type="cellIs" dxfId="110" priority="131" operator="equal">
      <formula>"ALTA"</formula>
    </cfRule>
  </conditionalFormatting>
  <conditionalFormatting sqref="AA62">
    <cfRule type="cellIs" dxfId="109" priority="128" operator="equal">
      <formula>"MÉDIA"</formula>
    </cfRule>
  </conditionalFormatting>
  <conditionalFormatting sqref="Z62">
    <cfRule type="cellIs" dxfId="108" priority="127" operator="between">
      <formula>20</formula>
      <formula>28</formula>
    </cfRule>
  </conditionalFormatting>
  <conditionalFormatting sqref="Z55">
    <cfRule type="cellIs" dxfId="107" priority="123" operator="lessThan">
      <formula>20</formula>
    </cfRule>
    <cfRule type="cellIs" dxfId="106" priority="126" operator="greaterThan">
      <formula>28</formula>
    </cfRule>
  </conditionalFormatting>
  <conditionalFormatting sqref="AA55">
    <cfRule type="cellIs" dxfId="105" priority="124" operator="equal">
      <formula>"BAIXA"</formula>
    </cfRule>
    <cfRule type="cellIs" dxfId="104" priority="125" operator="equal">
      <formula>"ALTA"</formula>
    </cfRule>
  </conditionalFormatting>
  <conditionalFormatting sqref="AA55">
    <cfRule type="cellIs" dxfId="103" priority="122" operator="equal">
      <formula>"MÉDIA"</formula>
    </cfRule>
  </conditionalFormatting>
  <conditionalFormatting sqref="Z55">
    <cfRule type="cellIs" dxfId="102" priority="121" operator="between">
      <formula>20</formula>
      <formula>28</formula>
    </cfRule>
  </conditionalFormatting>
  <conditionalFormatting sqref="Z20">
    <cfRule type="cellIs" dxfId="101" priority="111" operator="lessThan">
      <formula>20</formula>
    </cfRule>
    <cfRule type="cellIs" dxfId="100" priority="114" operator="greaterThan">
      <formula>28</formula>
    </cfRule>
  </conditionalFormatting>
  <conditionalFormatting sqref="AA20">
    <cfRule type="cellIs" dxfId="99" priority="112" operator="equal">
      <formula>"BAIXA"</formula>
    </cfRule>
    <cfRule type="cellIs" dxfId="98" priority="113" operator="equal">
      <formula>"ALTA"</formula>
    </cfRule>
  </conditionalFormatting>
  <conditionalFormatting sqref="AA20">
    <cfRule type="cellIs" dxfId="97" priority="110" operator="equal">
      <formula>"MÉDIA"</formula>
    </cfRule>
  </conditionalFormatting>
  <conditionalFormatting sqref="Z20">
    <cfRule type="cellIs" dxfId="96" priority="109" operator="between">
      <formula>20</formula>
      <formula>28</formula>
    </cfRule>
  </conditionalFormatting>
  <conditionalFormatting sqref="Z56">
    <cfRule type="cellIs" dxfId="95" priority="105" operator="lessThan">
      <formula>20</formula>
    </cfRule>
    <cfRule type="cellIs" dxfId="94" priority="108" operator="greaterThan">
      <formula>28</formula>
    </cfRule>
  </conditionalFormatting>
  <conditionalFormatting sqref="AA56">
    <cfRule type="cellIs" dxfId="93" priority="106" operator="equal">
      <formula>"BAIXA"</formula>
    </cfRule>
    <cfRule type="cellIs" dxfId="92" priority="107" operator="equal">
      <formula>"ALTA"</formula>
    </cfRule>
  </conditionalFormatting>
  <conditionalFormatting sqref="AA56">
    <cfRule type="cellIs" dxfId="91" priority="104" operator="equal">
      <formula>"MÉDIA"</formula>
    </cfRule>
  </conditionalFormatting>
  <conditionalFormatting sqref="Z56">
    <cfRule type="cellIs" dxfId="90" priority="103" operator="between">
      <formula>20</formula>
      <formula>28</formula>
    </cfRule>
  </conditionalFormatting>
  <conditionalFormatting sqref="Z137">
    <cfRule type="cellIs" dxfId="89" priority="99" operator="lessThan">
      <formula>20</formula>
    </cfRule>
    <cfRule type="cellIs" dxfId="88" priority="102" operator="greaterThan">
      <formula>28</formula>
    </cfRule>
  </conditionalFormatting>
  <conditionalFormatting sqref="AA137">
    <cfRule type="cellIs" dxfId="87" priority="100" operator="equal">
      <formula>"BAIXA"</formula>
    </cfRule>
    <cfRule type="cellIs" dxfId="86" priority="101" operator="equal">
      <formula>"ALTA"</formula>
    </cfRule>
  </conditionalFormatting>
  <conditionalFormatting sqref="AA137">
    <cfRule type="cellIs" dxfId="85" priority="98" operator="equal">
      <formula>"MÉDIA"</formula>
    </cfRule>
  </conditionalFormatting>
  <conditionalFormatting sqref="Z137">
    <cfRule type="cellIs" dxfId="84" priority="97" operator="between">
      <formula>20</formula>
      <formula>28</formula>
    </cfRule>
  </conditionalFormatting>
  <conditionalFormatting sqref="Z138">
    <cfRule type="cellIs" dxfId="83" priority="93" operator="lessThan">
      <formula>20</formula>
    </cfRule>
    <cfRule type="cellIs" dxfId="82" priority="96" operator="greaterThan">
      <formula>28</formula>
    </cfRule>
  </conditionalFormatting>
  <conditionalFormatting sqref="AA138">
    <cfRule type="cellIs" dxfId="81" priority="94" operator="equal">
      <formula>"BAIXA"</formula>
    </cfRule>
    <cfRule type="cellIs" dxfId="80" priority="95" operator="equal">
      <formula>"ALTA"</formula>
    </cfRule>
  </conditionalFormatting>
  <conditionalFormatting sqref="AA138">
    <cfRule type="cellIs" dxfId="79" priority="92" operator="equal">
      <formula>"MÉDIA"</formula>
    </cfRule>
  </conditionalFormatting>
  <conditionalFormatting sqref="Z138">
    <cfRule type="cellIs" dxfId="78" priority="91" operator="between">
      <formula>20</formula>
      <formula>28</formula>
    </cfRule>
  </conditionalFormatting>
  <conditionalFormatting sqref="Z183">
    <cfRule type="cellIs" dxfId="77" priority="75" operator="lessThan">
      <formula>20</formula>
    </cfRule>
    <cfRule type="cellIs" dxfId="76" priority="78" operator="greaterThan">
      <formula>28</formula>
    </cfRule>
  </conditionalFormatting>
  <conditionalFormatting sqref="AA183">
    <cfRule type="cellIs" dxfId="75" priority="76" operator="equal">
      <formula>"BAIXA"</formula>
    </cfRule>
    <cfRule type="cellIs" dxfId="74" priority="77" operator="equal">
      <formula>"ALTA"</formula>
    </cfRule>
  </conditionalFormatting>
  <conditionalFormatting sqref="AA183">
    <cfRule type="cellIs" dxfId="73" priority="74" operator="equal">
      <formula>"MÉDIA"</formula>
    </cfRule>
  </conditionalFormatting>
  <conditionalFormatting sqref="Z183">
    <cfRule type="cellIs" dxfId="72" priority="73" operator="between">
      <formula>20</formula>
      <formula>28</formula>
    </cfRule>
  </conditionalFormatting>
  <conditionalFormatting sqref="Z178">
    <cfRule type="cellIs" dxfId="71" priority="69" operator="lessThan">
      <formula>20</formula>
    </cfRule>
    <cfRule type="cellIs" dxfId="70" priority="72" operator="greaterThan">
      <formula>28</formula>
    </cfRule>
  </conditionalFormatting>
  <conditionalFormatting sqref="AA178">
    <cfRule type="cellIs" dxfId="69" priority="70" operator="equal">
      <formula>"BAIXA"</formula>
    </cfRule>
    <cfRule type="cellIs" dxfId="68" priority="71" operator="equal">
      <formula>"ALTA"</formula>
    </cfRule>
  </conditionalFormatting>
  <conditionalFormatting sqref="AA178">
    <cfRule type="cellIs" dxfId="67" priority="68" operator="equal">
      <formula>"MÉDIA"</formula>
    </cfRule>
  </conditionalFormatting>
  <conditionalFormatting sqref="Z178">
    <cfRule type="cellIs" dxfId="66" priority="67" operator="between">
      <formula>20</formula>
      <formula>28</formula>
    </cfRule>
  </conditionalFormatting>
  <conditionalFormatting sqref="Z184">
    <cfRule type="cellIs" dxfId="65" priority="63" operator="lessThan">
      <formula>20</formula>
    </cfRule>
    <cfRule type="cellIs" dxfId="64" priority="66" operator="greaterThan">
      <formula>28</formula>
    </cfRule>
  </conditionalFormatting>
  <conditionalFormatting sqref="AA184">
    <cfRule type="cellIs" dxfId="63" priority="64" operator="equal">
      <formula>"BAIXA"</formula>
    </cfRule>
    <cfRule type="cellIs" dxfId="62" priority="65" operator="equal">
      <formula>"ALTA"</formula>
    </cfRule>
  </conditionalFormatting>
  <conditionalFormatting sqref="AA184">
    <cfRule type="cellIs" dxfId="61" priority="62" operator="equal">
      <formula>"MÉDIA"</formula>
    </cfRule>
  </conditionalFormatting>
  <conditionalFormatting sqref="Z184">
    <cfRule type="cellIs" dxfId="60" priority="61" operator="between">
      <formula>20</formula>
      <formula>28</formula>
    </cfRule>
  </conditionalFormatting>
  <conditionalFormatting sqref="Z90">
    <cfRule type="cellIs" dxfId="59" priority="57" operator="lessThan">
      <formula>20</formula>
    </cfRule>
    <cfRule type="cellIs" dxfId="58" priority="60" operator="greaterThan">
      <formula>28</formula>
    </cfRule>
  </conditionalFormatting>
  <conditionalFormatting sqref="AA90">
    <cfRule type="cellIs" dxfId="57" priority="58" operator="equal">
      <formula>"BAIXA"</formula>
    </cfRule>
    <cfRule type="cellIs" dxfId="56" priority="59" operator="equal">
      <formula>"ALTA"</formula>
    </cfRule>
  </conditionalFormatting>
  <conditionalFormatting sqref="AA90">
    <cfRule type="cellIs" dxfId="55" priority="56" operator="equal">
      <formula>"MÉDIA"</formula>
    </cfRule>
  </conditionalFormatting>
  <conditionalFormatting sqref="Z90">
    <cfRule type="cellIs" dxfId="54" priority="55" operator="between">
      <formula>20</formula>
      <formula>28</formula>
    </cfRule>
  </conditionalFormatting>
  <conditionalFormatting sqref="Z116">
    <cfRule type="cellIs" dxfId="53" priority="51" operator="lessThan">
      <formula>20</formula>
    </cfRule>
    <cfRule type="cellIs" dxfId="52" priority="54" operator="greaterThan">
      <formula>28</formula>
    </cfRule>
  </conditionalFormatting>
  <conditionalFormatting sqref="AA116">
    <cfRule type="cellIs" dxfId="51" priority="52" operator="equal">
      <formula>"BAIXA"</formula>
    </cfRule>
    <cfRule type="cellIs" dxfId="50" priority="53" operator="equal">
      <formula>"ALTA"</formula>
    </cfRule>
  </conditionalFormatting>
  <conditionalFormatting sqref="AA116">
    <cfRule type="cellIs" dxfId="49" priority="50" operator="equal">
      <formula>"MÉDIA"</formula>
    </cfRule>
  </conditionalFormatting>
  <conditionalFormatting sqref="Z116">
    <cfRule type="cellIs" dxfId="48" priority="49" operator="between">
      <formula>20</formula>
      <formula>28</formula>
    </cfRule>
  </conditionalFormatting>
  <conditionalFormatting sqref="Z117">
    <cfRule type="cellIs" dxfId="47" priority="45" operator="lessThan">
      <formula>20</formula>
    </cfRule>
    <cfRule type="cellIs" dxfId="46" priority="48" operator="greaterThan">
      <formula>28</formula>
    </cfRule>
  </conditionalFormatting>
  <conditionalFormatting sqref="AA117">
    <cfRule type="cellIs" dxfId="45" priority="46" operator="equal">
      <formula>"BAIXA"</formula>
    </cfRule>
    <cfRule type="cellIs" dxfId="44" priority="47" operator="equal">
      <formula>"ALTA"</formula>
    </cfRule>
  </conditionalFormatting>
  <conditionalFormatting sqref="AA117">
    <cfRule type="cellIs" dxfId="43" priority="44" operator="equal">
      <formula>"MÉDIA"</formula>
    </cfRule>
  </conditionalFormatting>
  <conditionalFormatting sqref="Z117">
    <cfRule type="cellIs" dxfId="42" priority="43" operator="between">
      <formula>20</formula>
      <formula>28</formula>
    </cfRule>
  </conditionalFormatting>
  <conditionalFormatting sqref="Z76">
    <cfRule type="cellIs" dxfId="41" priority="39" operator="lessThan">
      <formula>20</formula>
    </cfRule>
    <cfRule type="cellIs" dxfId="40" priority="42" operator="greaterThan">
      <formula>28</formula>
    </cfRule>
  </conditionalFormatting>
  <conditionalFormatting sqref="AA76">
    <cfRule type="cellIs" dxfId="39" priority="40" operator="equal">
      <formula>"BAIXA"</formula>
    </cfRule>
    <cfRule type="cellIs" dxfId="38" priority="41" operator="equal">
      <formula>"ALTA"</formula>
    </cfRule>
  </conditionalFormatting>
  <conditionalFormatting sqref="AA76">
    <cfRule type="cellIs" dxfId="37" priority="38" operator="equal">
      <formula>"MÉDIA"</formula>
    </cfRule>
  </conditionalFormatting>
  <conditionalFormatting sqref="Z76">
    <cfRule type="cellIs" dxfId="36" priority="37" operator="between">
      <formula>20</formula>
      <formula>28</formula>
    </cfRule>
  </conditionalFormatting>
  <conditionalFormatting sqref="Z77">
    <cfRule type="cellIs" dxfId="35" priority="33" operator="lessThan">
      <formula>20</formula>
    </cfRule>
    <cfRule type="cellIs" dxfId="34" priority="36" operator="greaterThan">
      <formula>28</formula>
    </cfRule>
  </conditionalFormatting>
  <conditionalFormatting sqref="AA77">
    <cfRule type="cellIs" dxfId="33" priority="34" operator="equal">
      <formula>"BAIXA"</formula>
    </cfRule>
    <cfRule type="cellIs" dxfId="32" priority="35" operator="equal">
      <formula>"ALTA"</formula>
    </cfRule>
  </conditionalFormatting>
  <conditionalFormatting sqref="AA77">
    <cfRule type="cellIs" dxfId="31" priority="32" operator="equal">
      <formula>"MÉDIA"</formula>
    </cfRule>
  </conditionalFormatting>
  <conditionalFormatting sqref="Z77">
    <cfRule type="cellIs" dxfId="30" priority="31" operator="between">
      <formula>20</formula>
      <formula>28</formula>
    </cfRule>
  </conditionalFormatting>
  <conditionalFormatting sqref="Z78">
    <cfRule type="cellIs" dxfId="29" priority="27" operator="lessThan">
      <formula>20</formula>
    </cfRule>
    <cfRule type="cellIs" dxfId="28" priority="30" operator="greaterThan">
      <formula>28</formula>
    </cfRule>
  </conditionalFormatting>
  <conditionalFormatting sqref="AA78">
    <cfRule type="cellIs" dxfId="27" priority="28" operator="equal">
      <formula>"BAIXA"</formula>
    </cfRule>
    <cfRule type="cellIs" dxfId="26" priority="29" operator="equal">
      <formula>"ALTA"</formula>
    </cfRule>
  </conditionalFormatting>
  <conditionalFormatting sqref="AA78">
    <cfRule type="cellIs" dxfId="25" priority="26" operator="equal">
      <formula>"MÉDIA"</formula>
    </cfRule>
  </conditionalFormatting>
  <conditionalFormatting sqref="Z78">
    <cfRule type="cellIs" dxfId="24" priority="25" operator="between">
      <formula>20</formula>
      <formula>28</formula>
    </cfRule>
  </conditionalFormatting>
  <conditionalFormatting sqref="Z79">
    <cfRule type="cellIs" dxfId="23" priority="21" operator="lessThan">
      <formula>20</formula>
    </cfRule>
    <cfRule type="cellIs" dxfId="22" priority="24" operator="greaterThan">
      <formula>28</formula>
    </cfRule>
  </conditionalFormatting>
  <conditionalFormatting sqref="AA79">
    <cfRule type="cellIs" dxfId="21" priority="22" operator="equal">
      <formula>"BAIXA"</formula>
    </cfRule>
    <cfRule type="cellIs" dxfId="20" priority="23" operator="equal">
      <formula>"ALTA"</formula>
    </cfRule>
  </conditionalFormatting>
  <conditionalFormatting sqref="AA79">
    <cfRule type="cellIs" dxfId="19" priority="20" operator="equal">
      <formula>"MÉDIA"</formula>
    </cfRule>
  </conditionalFormatting>
  <conditionalFormatting sqref="Z79">
    <cfRule type="cellIs" dxfId="18" priority="19" operator="between">
      <formula>20</formula>
      <formula>28</formula>
    </cfRule>
  </conditionalFormatting>
  <conditionalFormatting sqref="Z38">
    <cfRule type="cellIs" dxfId="17" priority="15" operator="lessThan">
      <formula>20</formula>
    </cfRule>
    <cfRule type="cellIs" dxfId="16" priority="18" operator="greaterThan">
      <formula>28</formula>
    </cfRule>
  </conditionalFormatting>
  <conditionalFormatting sqref="AA38">
    <cfRule type="cellIs" dxfId="15" priority="16" operator="equal">
      <formula>"BAIXA"</formula>
    </cfRule>
    <cfRule type="cellIs" dxfId="14" priority="17" operator="equal">
      <formula>"ALTA"</formula>
    </cfRule>
  </conditionalFormatting>
  <conditionalFormatting sqref="AA38">
    <cfRule type="cellIs" dxfId="13" priority="14" operator="equal">
      <formula>"MÉDIA"</formula>
    </cfRule>
  </conditionalFormatting>
  <conditionalFormatting sqref="Z38">
    <cfRule type="cellIs" dxfId="12" priority="13" operator="between">
      <formula>20</formula>
      <formula>28</formula>
    </cfRule>
  </conditionalFormatting>
  <conditionalFormatting sqref="Z39">
    <cfRule type="cellIs" dxfId="11" priority="9" operator="lessThan">
      <formula>20</formula>
    </cfRule>
    <cfRule type="cellIs" dxfId="10" priority="12" operator="greaterThan">
      <formula>28</formula>
    </cfRule>
  </conditionalFormatting>
  <conditionalFormatting sqref="AA39">
    <cfRule type="cellIs" dxfId="9" priority="10" operator="equal">
      <formula>"BAIXA"</formula>
    </cfRule>
    <cfRule type="cellIs" dxfId="8" priority="11" operator="equal">
      <formula>"ALTA"</formula>
    </cfRule>
  </conditionalFormatting>
  <conditionalFormatting sqref="AA39">
    <cfRule type="cellIs" dxfId="7" priority="8" operator="equal">
      <formula>"MÉDIA"</formula>
    </cfRule>
  </conditionalFormatting>
  <conditionalFormatting sqref="Z39">
    <cfRule type="cellIs" dxfId="6" priority="7" operator="between">
      <formula>20</formula>
      <formula>28</formula>
    </cfRule>
  </conditionalFormatting>
  <conditionalFormatting sqref="Z17">
    <cfRule type="cellIs" dxfId="5" priority="3" operator="lessThan">
      <formula>20</formula>
    </cfRule>
    <cfRule type="cellIs" dxfId="4" priority="6" operator="greaterThan">
      <formula>28</formula>
    </cfRule>
  </conditionalFormatting>
  <conditionalFormatting sqref="AA17">
    <cfRule type="cellIs" dxfId="3" priority="4" operator="equal">
      <formula>"BAIXA"</formula>
    </cfRule>
    <cfRule type="cellIs" dxfId="2" priority="5" operator="equal">
      <formula>"ALTA"</formula>
    </cfRule>
  </conditionalFormatting>
  <conditionalFormatting sqref="AA17">
    <cfRule type="cellIs" dxfId="1" priority="2" operator="equal">
      <formula>"MÉDIA"</formula>
    </cfRule>
  </conditionalFormatting>
  <conditionalFormatting sqref="Z17">
    <cfRule type="cellIs" dxfId="0" priority="1" operator="between">
      <formula>20</formula>
      <formula>28</formula>
    </cfRule>
  </conditionalFormatting>
  <pageMargins left="0.25" right="0.25" top="0.75" bottom="0.75" header="0.3" footer="0.3"/>
  <pageSetup paperSize="8" scale="48" fitToHeight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000-000000000000}">
          <x14:formula1>
            <xm:f>'Níveis de Complexidade'!$B$9:$B$10</xm:f>
          </x14:formula1>
          <xm:sqref>B4:B198</xm:sqref>
        </x14:dataValidation>
        <x14:dataValidation type="list" allowBlank="1" showInputMessage="1" showErrorMessage="1" xr:uid="{00000000-0002-0000-0000-000001000000}">
          <x14:formula1>
            <xm:f>'Níveis de Complexidade'!$B$11:$B$12</xm:f>
          </x14:formula1>
          <xm:sqref>D4:D198</xm:sqref>
        </x14:dataValidation>
        <x14:dataValidation type="list" allowBlank="1" showInputMessage="1" showErrorMessage="1" xr:uid="{00000000-0002-0000-0000-000002000000}">
          <x14:formula1>
            <xm:f>'Níveis de Complexidade'!$B$13:$B$14</xm:f>
          </x14:formula1>
          <xm:sqref>F4:F198</xm:sqref>
        </x14:dataValidation>
        <x14:dataValidation type="list" allowBlank="1" showInputMessage="1" showErrorMessage="1" xr:uid="{00000000-0002-0000-0000-000003000000}">
          <x14:formula1>
            <xm:f>'Níveis de Complexidade'!$B$15:$B$17</xm:f>
          </x14:formula1>
          <xm:sqref>H4:H198</xm:sqref>
        </x14:dataValidation>
        <x14:dataValidation type="list" allowBlank="1" showInputMessage="1" showErrorMessage="1" xr:uid="{00000000-0002-0000-0000-000004000000}">
          <x14:formula1>
            <xm:f>'Níveis de Complexidade'!$B$18:$B$20</xm:f>
          </x14:formula1>
          <xm:sqref>J4:J198</xm:sqref>
        </x14:dataValidation>
        <x14:dataValidation type="list" allowBlank="1" showInputMessage="1" showErrorMessage="1" xr:uid="{00000000-0002-0000-0000-000005000000}">
          <x14:formula1>
            <xm:f>'Níveis de Complexidade'!$B$21:$B$22</xm:f>
          </x14:formula1>
          <xm:sqref>L4:L198</xm:sqref>
        </x14:dataValidation>
        <x14:dataValidation type="list" allowBlank="1" showInputMessage="1" showErrorMessage="1" xr:uid="{00000000-0002-0000-0000-000006000000}">
          <x14:formula1>
            <xm:f>'Níveis de Complexidade'!$B$23:$B$24</xm:f>
          </x14:formula1>
          <xm:sqref>N4:N198</xm:sqref>
        </x14:dataValidation>
        <x14:dataValidation type="list" allowBlank="1" showInputMessage="1" showErrorMessage="1" xr:uid="{00000000-0002-0000-0000-000007000000}">
          <x14:formula1>
            <xm:f>'Níveis de Complexidade'!$B$25:$B$26</xm:f>
          </x14:formula1>
          <xm:sqref>P4:P198</xm:sqref>
        </x14:dataValidation>
        <x14:dataValidation type="list" allowBlank="1" showInputMessage="1" showErrorMessage="1" xr:uid="{00000000-0002-0000-0000-000008000000}">
          <x14:formula1>
            <xm:f>'Níveis de Complexidade'!$B$30:$B$31</xm:f>
          </x14:formula1>
          <xm:sqref>T4:T198</xm:sqref>
        </x14:dataValidation>
        <x14:dataValidation type="list" allowBlank="1" showInputMessage="1" showErrorMessage="1" xr:uid="{00000000-0002-0000-0000-000009000000}">
          <x14:formula1>
            <xm:f>'Níveis de Complexidade'!$B$32:$B$33</xm:f>
          </x14:formula1>
          <xm:sqref>V4:V198</xm:sqref>
        </x14:dataValidation>
        <x14:dataValidation type="list" allowBlank="1" showInputMessage="1" showErrorMessage="1" xr:uid="{00000000-0002-0000-0000-00000A000000}">
          <x14:formula1>
            <xm:f>'Níveis de Complexidade'!$B$34:$B$35</xm:f>
          </x14:formula1>
          <xm:sqref>X4:X198</xm:sqref>
        </x14:dataValidation>
        <x14:dataValidation type="list" allowBlank="1" showInputMessage="1" showErrorMessage="1" xr:uid="{00000000-0002-0000-0000-00000B000000}">
          <x14:formula1>
            <xm:f>'Níveis de Complexidade'!$B$27:$B$29</xm:f>
          </x14:formula1>
          <xm:sqref>R4:R198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5"/>
  <sheetViews>
    <sheetView zoomScaleNormal="100" workbookViewId="0">
      <selection activeCell="C15" sqref="C15"/>
    </sheetView>
  </sheetViews>
  <sheetFormatPr defaultColWidth="9.33203125" defaultRowHeight="10.199999999999999" x14ac:dyDescent="0.25"/>
  <cols>
    <col min="1" max="1" width="31.44140625" style="1" customWidth="1"/>
    <col min="2" max="2" width="77.44140625" style="1" customWidth="1"/>
    <col min="3" max="3" width="20.44140625" style="1" customWidth="1"/>
    <col min="4" max="4" width="17.77734375" style="1" customWidth="1"/>
    <col min="5" max="16384" width="9.33203125" style="1"/>
  </cols>
  <sheetData>
    <row r="1" spans="1:4" ht="49.5" customHeight="1" x14ac:dyDescent="0.25">
      <c r="A1" s="48" t="s">
        <v>60</v>
      </c>
      <c r="B1" s="48"/>
      <c r="C1" s="48"/>
      <c r="D1" s="14"/>
    </row>
    <row r="2" spans="1:4" ht="29.25" customHeight="1" x14ac:dyDescent="0.25">
      <c r="A2" s="21" t="s">
        <v>1</v>
      </c>
      <c r="B2" s="49" t="s">
        <v>14</v>
      </c>
      <c r="C2" s="50"/>
    </row>
    <row r="3" spans="1:4" ht="38.25" customHeight="1" x14ac:dyDescent="0.25">
      <c r="A3" s="2" t="s">
        <v>61</v>
      </c>
      <c r="B3" s="51" t="s">
        <v>62</v>
      </c>
      <c r="C3" s="51"/>
    </row>
    <row r="4" spans="1:4" ht="38.25" customHeight="1" x14ac:dyDescent="0.25">
      <c r="A4" s="2" t="s">
        <v>63</v>
      </c>
      <c r="B4" s="51" t="s">
        <v>64</v>
      </c>
      <c r="C4" s="51"/>
    </row>
    <row r="5" spans="1:4" ht="38.25" customHeight="1" x14ac:dyDescent="0.25">
      <c r="A5" s="2" t="s">
        <v>0</v>
      </c>
      <c r="B5" s="51" t="s">
        <v>65</v>
      </c>
      <c r="C5" s="51"/>
    </row>
    <row r="7" spans="1:4" ht="22.5" customHeight="1" x14ac:dyDescent="0.25">
      <c r="A7" s="48" t="s">
        <v>44</v>
      </c>
      <c r="B7" s="48"/>
      <c r="C7" s="48"/>
    </row>
    <row r="8" spans="1:4" ht="28.5" customHeight="1" thickBot="1" x14ac:dyDescent="0.3">
      <c r="A8" s="22" t="s">
        <v>43</v>
      </c>
      <c r="B8" s="22" t="s">
        <v>42</v>
      </c>
      <c r="C8" s="22" t="s">
        <v>15</v>
      </c>
    </row>
    <row r="9" spans="1:4" ht="28.5" customHeight="1" x14ac:dyDescent="0.25">
      <c r="A9" s="45" t="s">
        <v>12</v>
      </c>
      <c r="B9" s="8" t="s">
        <v>16</v>
      </c>
      <c r="C9" s="3">
        <v>5</v>
      </c>
    </row>
    <row r="10" spans="1:4" ht="28.5" customHeight="1" thickBot="1" x14ac:dyDescent="0.3">
      <c r="A10" s="46"/>
      <c r="B10" s="9" t="s">
        <v>17</v>
      </c>
      <c r="C10" s="4">
        <v>1</v>
      </c>
    </row>
    <row r="11" spans="1:4" ht="28.5" customHeight="1" x14ac:dyDescent="0.25">
      <c r="A11" s="45" t="s">
        <v>11</v>
      </c>
      <c r="B11" s="8" t="s">
        <v>18</v>
      </c>
      <c r="C11" s="3">
        <v>3</v>
      </c>
    </row>
    <row r="12" spans="1:4" ht="28.5" customHeight="1" thickBot="1" x14ac:dyDescent="0.3">
      <c r="A12" s="46"/>
      <c r="B12" s="9" t="s">
        <v>19</v>
      </c>
      <c r="C12" s="4">
        <v>1</v>
      </c>
    </row>
    <row r="13" spans="1:4" ht="28.5" customHeight="1" x14ac:dyDescent="0.25">
      <c r="A13" s="45" t="s">
        <v>10</v>
      </c>
      <c r="B13" s="8" t="s">
        <v>20</v>
      </c>
      <c r="C13" s="3">
        <v>3</v>
      </c>
    </row>
    <row r="14" spans="1:4" ht="28.5" customHeight="1" thickBot="1" x14ac:dyDescent="0.3">
      <c r="A14" s="46"/>
      <c r="B14" s="9" t="s">
        <v>21</v>
      </c>
      <c r="C14" s="4">
        <v>1</v>
      </c>
    </row>
    <row r="15" spans="1:4" ht="28.5" customHeight="1" x14ac:dyDescent="0.25">
      <c r="A15" s="45" t="s">
        <v>9</v>
      </c>
      <c r="B15" s="8" t="s">
        <v>22</v>
      </c>
      <c r="C15" s="3">
        <v>4</v>
      </c>
    </row>
    <row r="16" spans="1:4" ht="28.5" customHeight="1" x14ac:dyDescent="0.25">
      <c r="A16" s="47"/>
      <c r="B16" s="10" t="s">
        <v>23</v>
      </c>
      <c r="C16" s="5">
        <v>2</v>
      </c>
    </row>
    <row r="17" spans="1:3" ht="28.5" customHeight="1" thickBot="1" x14ac:dyDescent="0.3">
      <c r="A17" s="46"/>
      <c r="B17" s="9" t="s">
        <v>24</v>
      </c>
      <c r="C17" s="4">
        <v>1</v>
      </c>
    </row>
    <row r="18" spans="1:3" ht="28.5" customHeight="1" thickBot="1" x14ac:dyDescent="0.3">
      <c r="A18" s="42" t="s">
        <v>8</v>
      </c>
      <c r="B18" s="9" t="s">
        <v>27</v>
      </c>
      <c r="C18" s="4">
        <v>3</v>
      </c>
    </row>
    <row r="19" spans="1:3" ht="28.5" customHeight="1" thickBot="1" x14ac:dyDescent="0.3">
      <c r="A19" s="43"/>
      <c r="B19" s="10" t="s">
        <v>26</v>
      </c>
      <c r="C19" s="5">
        <v>2</v>
      </c>
    </row>
    <row r="20" spans="1:3" ht="28.5" customHeight="1" thickBot="1" x14ac:dyDescent="0.3">
      <c r="A20" s="44"/>
      <c r="B20" s="8" t="s">
        <v>25</v>
      </c>
      <c r="C20" s="3">
        <v>1</v>
      </c>
    </row>
    <row r="21" spans="1:3" ht="36.75" customHeight="1" x14ac:dyDescent="0.25">
      <c r="A21" s="38" t="s">
        <v>2</v>
      </c>
      <c r="B21" s="6" t="s">
        <v>28</v>
      </c>
      <c r="C21" s="3">
        <v>3</v>
      </c>
    </row>
    <row r="22" spans="1:3" ht="28.5" customHeight="1" thickBot="1" x14ac:dyDescent="0.3">
      <c r="A22" s="39"/>
      <c r="B22" s="7" t="s">
        <v>29</v>
      </c>
      <c r="C22" s="4">
        <v>1</v>
      </c>
    </row>
    <row r="23" spans="1:3" ht="28.5" customHeight="1" x14ac:dyDescent="0.25">
      <c r="A23" s="38" t="s">
        <v>3</v>
      </c>
      <c r="B23" s="8" t="s">
        <v>30</v>
      </c>
      <c r="C23" s="3">
        <v>2</v>
      </c>
    </row>
    <row r="24" spans="1:3" ht="28.5" customHeight="1" thickBot="1" x14ac:dyDescent="0.3">
      <c r="A24" s="39"/>
      <c r="B24" s="11" t="s">
        <v>31</v>
      </c>
      <c r="C24" s="4">
        <v>1</v>
      </c>
    </row>
    <row r="25" spans="1:3" ht="41.25" customHeight="1" x14ac:dyDescent="0.25">
      <c r="A25" s="38" t="s">
        <v>4</v>
      </c>
      <c r="B25" s="6" t="s">
        <v>32</v>
      </c>
      <c r="C25" s="3">
        <v>2</v>
      </c>
    </row>
    <row r="26" spans="1:3" ht="28.5" customHeight="1" thickBot="1" x14ac:dyDescent="0.3">
      <c r="A26" s="39"/>
      <c r="B26" s="7" t="s">
        <v>33</v>
      </c>
      <c r="C26" s="4">
        <v>1</v>
      </c>
    </row>
    <row r="27" spans="1:3" ht="40.5" customHeight="1" x14ac:dyDescent="0.25">
      <c r="A27" s="38" t="s">
        <v>5</v>
      </c>
      <c r="B27" s="12" t="s">
        <v>34</v>
      </c>
      <c r="C27" s="3">
        <v>4</v>
      </c>
    </row>
    <row r="28" spans="1:3" ht="40.5" customHeight="1" x14ac:dyDescent="0.25">
      <c r="A28" s="40"/>
      <c r="B28" s="13" t="s">
        <v>35</v>
      </c>
      <c r="C28" s="5">
        <v>2</v>
      </c>
    </row>
    <row r="29" spans="1:3" ht="40.5" customHeight="1" thickBot="1" x14ac:dyDescent="0.3">
      <c r="A29" s="41"/>
      <c r="B29" s="28" t="s">
        <v>66</v>
      </c>
      <c r="C29" s="4">
        <v>1</v>
      </c>
    </row>
    <row r="30" spans="1:3" ht="50.25" customHeight="1" x14ac:dyDescent="0.25">
      <c r="A30" s="38" t="s">
        <v>6</v>
      </c>
      <c r="B30" s="6" t="s">
        <v>36</v>
      </c>
      <c r="C30" s="3">
        <v>2</v>
      </c>
    </row>
    <row r="31" spans="1:3" ht="28.5" customHeight="1" thickBot="1" x14ac:dyDescent="0.3">
      <c r="A31" s="39"/>
      <c r="B31" s="7" t="s">
        <v>13</v>
      </c>
      <c r="C31" s="4">
        <v>1</v>
      </c>
    </row>
    <row r="32" spans="1:3" ht="42.75" customHeight="1" x14ac:dyDescent="0.25">
      <c r="A32" s="38" t="s">
        <v>38</v>
      </c>
      <c r="B32" s="6" t="s">
        <v>37</v>
      </c>
      <c r="C32" s="3">
        <v>2</v>
      </c>
    </row>
    <row r="33" spans="1:3" ht="28.5" customHeight="1" thickBot="1" x14ac:dyDescent="0.3">
      <c r="A33" s="39"/>
      <c r="B33" s="7" t="s">
        <v>39</v>
      </c>
      <c r="C33" s="4">
        <v>1</v>
      </c>
    </row>
    <row r="34" spans="1:3" ht="28.5" customHeight="1" x14ac:dyDescent="0.25">
      <c r="A34" s="38" t="s">
        <v>7</v>
      </c>
      <c r="B34" s="6" t="s">
        <v>40</v>
      </c>
      <c r="C34" s="3">
        <v>3</v>
      </c>
    </row>
    <row r="35" spans="1:3" ht="28.5" customHeight="1" thickBot="1" x14ac:dyDescent="0.3">
      <c r="A35" s="39"/>
      <c r="B35" s="9" t="s">
        <v>41</v>
      </c>
      <c r="C35" s="4">
        <v>1</v>
      </c>
    </row>
  </sheetData>
  <mergeCells count="18">
    <mergeCell ref="A7:C7"/>
    <mergeCell ref="A1:C1"/>
    <mergeCell ref="B2:C2"/>
    <mergeCell ref="B3:C3"/>
    <mergeCell ref="B5:C5"/>
    <mergeCell ref="B4:C4"/>
    <mergeCell ref="A18:A20"/>
    <mergeCell ref="A9:A10"/>
    <mergeCell ref="A11:A12"/>
    <mergeCell ref="A13:A14"/>
    <mergeCell ref="A15:A17"/>
    <mergeCell ref="A34:A35"/>
    <mergeCell ref="A21:A22"/>
    <mergeCell ref="A23:A24"/>
    <mergeCell ref="A25:A26"/>
    <mergeCell ref="A27:A29"/>
    <mergeCell ref="A30:A31"/>
    <mergeCell ref="A32:A3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/>
  </sheetViews>
  <sheetFormatPr defaultColWidth="9.33203125" defaultRowHeight="10.199999999999999" x14ac:dyDescent="0.25"/>
  <cols>
    <col min="1" max="1" width="24.44140625" style="1" customWidth="1"/>
    <col min="2" max="2" width="23.77734375" style="1" customWidth="1"/>
    <col min="3" max="3" width="13.109375" style="1" customWidth="1"/>
    <col min="4" max="16384" width="9.33203125" style="1"/>
  </cols>
  <sheetData>
    <row r="1" spans="1:3" x14ac:dyDescent="0.25">
      <c r="A1" s="30" t="s">
        <v>1</v>
      </c>
      <c r="B1" s="30" t="s">
        <v>162</v>
      </c>
      <c r="C1" s="30" t="s">
        <v>167</v>
      </c>
    </row>
    <row r="2" spans="1:3" x14ac:dyDescent="0.25">
      <c r="A2" s="1" t="s">
        <v>163</v>
      </c>
      <c r="B2" s="1">
        <f>COUNTIF('Soluções de TI'!$AA$4:$AA$198,A2)</f>
        <v>53</v>
      </c>
      <c r="C2" s="29">
        <f>B2/$B$5</f>
        <v>0.27179487179487177</v>
      </c>
    </row>
    <row r="3" spans="1:3" x14ac:dyDescent="0.25">
      <c r="A3" s="1" t="s">
        <v>164</v>
      </c>
      <c r="B3" s="1">
        <f>COUNTIF('Soluções de TI'!$AA$4:$AA$198,A3)</f>
        <v>123</v>
      </c>
      <c r="C3" s="29">
        <f>B3/$B$5</f>
        <v>0.63076923076923075</v>
      </c>
    </row>
    <row r="4" spans="1:3" x14ac:dyDescent="0.25">
      <c r="A4" s="1" t="s">
        <v>165</v>
      </c>
      <c r="B4" s="1">
        <f>COUNTIF('Soluções de TI'!$AA$4:$AA$198,A4)</f>
        <v>19</v>
      </c>
      <c r="C4" s="29">
        <f>B4/$B$5</f>
        <v>9.7435897435897437E-2</v>
      </c>
    </row>
    <row r="5" spans="1:3" x14ac:dyDescent="0.25">
      <c r="A5" s="31" t="s">
        <v>166</v>
      </c>
      <c r="B5" s="30">
        <f>SUM(B2:B4)</f>
        <v>195</v>
      </c>
      <c r="C5" s="32">
        <f>SUM(C2:C4)</f>
        <v>0.99999999999999989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Soluções de TI</vt:lpstr>
      <vt:lpstr>Níveis de Complexidade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Microsoft Word - CatÃ¡logo consolidado SEDI Economia</dc:title>
  <dc:creator>fernanda.rodrigues</dc:creator>
  <cp:lastModifiedBy>user</cp:lastModifiedBy>
  <cp:lastPrinted>2021-11-18T19:11:41Z</cp:lastPrinted>
  <dcterms:created xsi:type="dcterms:W3CDTF">2019-06-26T14:54:56Z</dcterms:created>
  <dcterms:modified xsi:type="dcterms:W3CDTF">2022-01-27T22:38:44Z</dcterms:modified>
</cp:coreProperties>
</file>