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khan.usta\Desktop\Bilirkisi\data\"/>
    </mc:Choice>
  </mc:AlternateContent>
  <xr:revisionPtr revIDLastSave="0" documentId="13_ncr:1_{63D9E84A-34E3-4B98-B6AB-2772705C6BCD}" xr6:coauthVersionLast="47" xr6:coauthVersionMax="47" xr10:uidLastSave="{00000000-0000-0000-0000-000000000000}"/>
  <bookViews>
    <workbookView xWindow="18990" yWindow="750" windowWidth="8055" windowHeight="13830" xr2:uid="{00000000-000D-0000-FFFF-FFFF00000000}"/>
  </bookViews>
  <sheets>
    <sheet name="Sayfa1" sheetId="1" r:id="rId1"/>
    <sheet name="Sayfa2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4" i="2" l="1"/>
  <c r="L104" i="2"/>
  <c r="J104" i="2"/>
  <c r="D104" i="2"/>
  <c r="E104" i="2" s="1"/>
  <c r="R103" i="2"/>
  <c r="L103" i="2"/>
  <c r="M103" i="2" s="1"/>
  <c r="J103" i="2"/>
  <c r="D103" i="2"/>
  <c r="R102" i="2"/>
  <c r="L102" i="2"/>
  <c r="M102" i="2" s="1"/>
  <c r="J102" i="2"/>
  <c r="D102" i="2"/>
  <c r="E102" i="2" s="1"/>
  <c r="R101" i="2"/>
  <c r="L101" i="2"/>
  <c r="M101" i="2" s="1"/>
  <c r="J101" i="2"/>
  <c r="D101" i="2"/>
  <c r="R100" i="2"/>
  <c r="L100" i="2"/>
  <c r="J100" i="2"/>
  <c r="D100" i="2"/>
  <c r="E100" i="2" s="1"/>
  <c r="R99" i="2"/>
  <c r="M99" i="2"/>
  <c r="L99" i="2"/>
  <c r="J99" i="2"/>
  <c r="D99" i="2"/>
  <c r="R98" i="2"/>
  <c r="L98" i="2"/>
  <c r="M98" i="2" s="1"/>
  <c r="J98" i="2"/>
  <c r="E98" i="2"/>
  <c r="D98" i="2"/>
  <c r="R97" i="2"/>
  <c r="L97" i="2"/>
  <c r="M97" i="2" s="1"/>
  <c r="J97" i="2"/>
  <c r="D97" i="2"/>
  <c r="R96" i="2"/>
  <c r="L96" i="2"/>
  <c r="M96" i="2" s="1"/>
  <c r="J96" i="2"/>
  <c r="D96" i="2"/>
  <c r="E96" i="2" s="1"/>
  <c r="R95" i="2"/>
  <c r="L95" i="2"/>
  <c r="M95" i="2" s="1"/>
  <c r="J95" i="2"/>
  <c r="D95" i="2"/>
  <c r="R94" i="2"/>
  <c r="L94" i="2"/>
  <c r="J94" i="2"/>
  <c r="E94" i="2"/>
  <c r="D94" i="2"/>
  <c r="R93" i="2"/>
  <c r="L93" i="2"/>
  <c r="M93" i="2" s="1"/>
  <c r="J93" i="2"/>
  <c r="D93" i="2"/>
  <c r="R92" i="2"/>
  <c r="L92" i="2"/>
  <c r="M92" i="2" s="1"/>
  <c r="J92" i="2"/>
  <c r="E92" i="2"/>
  <c r="D92" i="2"/>
  <c r="R91" i="2"/>
  <c r="L91" i="2"/>
  <c r="M91" i="2" s="1"/>
  <c r="J91" i="2"/>
  <c r="D91" i="2"/>
  <c r="R90" i="2"/>
  <c r="L90" i="2"/>
  <c r="J90" i="2"/>
  <c r="D90" i="2"/>
  <c r="E90" i="2" s="1"/>
  <c r="R89" i="2"/>
  <c r="L89" i="2"/>
  <c r="M89" i="2" s="1"/>
  <c r="J89" i="2"/>
  <c r="D89" i="2"/>
  <c r="R88" i="2"/>
  <c r="L88" i="2"/>
  <c r="M88" i="2" s="1"/>
  <c r="J88" i="2"/>
  <c r="D88" i="2"/>
  <c r="E88" i="2" s="1"/>
  <c r="R87" i="2"/>
  <c r="M87" i="2"/>
  <c r="L87" i="2"/>
  <c r="J87" i="2"/>
  <c r="D87" i="2"/>
  <c r="E87" i="2" s="1"/>
  <c r="R86" i="2"/>
  <c r="L86" i="2"/>
  <c r="J86" i="2"/>
  <c r="D86" i="2"/>
  <c r="E86" i="2" s="1"/>
  <c r="R85" i="2"/>
  <c r="M85" i="2"/>
  <c r="L85" i="2"/>
  <c r="J85" i="2"/>
  <c r="D85" i="2"/>
  <c r="R84" i="2"/>
  <c r="L84" i="2"/>
  <c r="J84" i="2"/>
  <c r="D84" i="2"/>
  <c r="E84" i="2" s="1"/>
  <c r="R83" i="2"/>
  <c r="L83" i="2"/>
  <c r="M83" i="2" s="1"/>
  <c r="J83" i="2"/>
  <c r="D83" i="2"/>
  <c r="E83" i="2" s="1"/>
  <c r="R82" i="2"/>
  <c r="L82" i="2"/>
  <c r="J82" i="2"/>
  <c r="D82" i="2"/>
  <c r="E82" i="2" s="1"/>
  <c r="R81" i="2"/>
  <c r="M81" i="2"/>
  <c r="L81" i="2"/>
  <c r="J81" i="2"/>
  <c r="D81" i="2"/>
  <c r="R80" i="2"/>
  <c r="L80" i="2"/>
  <c r="J80" i="2"/>
  <c r="D80" i="2"/>
  <c r="E80" i="2" s="1"/>
  <c r="R79" i="2"/>
  <c r="L79" i="2"/>
  <c r="M79" i="2" s="1"/>
  <c r="J79" i="2"/>
  <c r="D79" i="2"/>
  <c r="E79" i="2" s="1"/>
  <c r="R78" i="2"/>
  <c r="L78" i="2"/>
  <c r="J78" i="2"/>
  <c r="D78" i="2"/>
  <c r="E78" i="2" s="1"/>
  <c r="R77" i="2"/>
  <c r="M77" i="2"/>
  <c r="L77" i="2"/>
  <c r="J77" i="2"/>
  <c r="D77" i="2"/>
  <c r="R76" i="2"/>
  <c r="M76" i="2"/>
  <c r="L76" i="2"/>
  <c r="J76" i="2"/>
  <c r="E76" i="2"/>
  <c r="D76" i="2"/>
  <c r="R75" i="2"/>
  <c r="L75" i="2"/>
  <c r="M75" i="2" s="1"/>
  <c r="J75" i="2"/>
  <c r="D75" i="2"/>
  <c r="E75" i="2" s="1"/>
  <c r="R74" i="2"/>
  <c r="L74" i="2"/>
  <c r="M74" i="2" s="1"/>
  <c r="J74" i="2"/>
  <c r="D74" i="2"/>
  <c r="E74" i="2" s="1"/>
  <c r="R73" i="2"/>
  <c r="L73" i="2"/>
  <c r="J73" i="2"/>
  <c r="D73" i="2"/>
  <c r="R72" i="2"/>
  <c r="L72" i="2"/>
  <c r="M72" i="2" s="1"/>
  <c r="J72" i="2"/>
  <c r="D72" i="2"/>
  <c r="E72" i="2" s="1"/>
  <c r="R71" i="2"/>
  <c r="L71" i="2"/>
  <c r="M71" i="2" s="1"/>
  <c r="J71" i="2"/>
  <c r="D71" i="2"/>
  <c r="R70" i="2"/>
  <c r="L70" i="2"/>
  <c r="M70" i="2" s="1"/>
  <c r="J70" i="2"/>
  <c r="D70" i="2"/>
  <c r="E70" i="2" s="1"/>
  <c r="R69" i="2"/>
  <c r="L69" i="2"/>
  <c r="M69" i="2" s="1"/>
  <c r="J69" i="2"/>
  <c r="D69" i="2"/>
  <c r="R68" i="2"/>
  <c r="L68" i="2"/>
  <c r="M68" i="2" s="1"/>
  <c r="J68" i="2"/>
  <c r="D68" i="2"/>
  <c r="E68" i="2" s="1"/>
  <c r="R67" i="2"/>
  <c r="M67" i="2"/>
  <c r="L67" i="2"/>
  <c r="J67" i="2"/>
  <c r="D67" i="2"/>
  <c r="E67" i="2" s="1"/>
  <c r="R66" i="2"/>
  <c r="L66" i="2"/>
  <c r="J66" i="2"/>
  <c r="D66" i="2"/>
  <c r="R65" i="2"/>
  <c r="L65" i="2"/>
  <c r="J65" i="2"/>
  <c r="D65" i="2"/>
  <c r="R64" i="2"/>
  <c r="L64" i="2"/>
  <c r="M64" i="2" s="1"/>
  <c r="J64" i="2"/>
  <c r="E64" i="2"/>
  <c r="D64" i="2"/>
  <c r="R63" i="2"/>
  <c r="L63" i="2"/>
  <c r="M63" i="2" s="1"/>
  <c r="J63" i="2"/>
  <c r="E63" i="2"/>
  <c r="D63" i="2"/>
  <c r="R62" i="2"/>
  <c r="L62" i="2"/>
  <c r="M62" i="2" s="1"/>
  <c r="J62" i="2"/>
  <c r="D62" i="2"/>
  <c r="E62" i="2" s="1"/>
  <c r="R61" i="2"/>
  <c r="L61" i="2"/>
  <c r="J61" i="2"/>
  <c r="D61" i="2"/>
  <c r="R60" i="2"/>
  <c r="L60" i="2"/>
  <c r="M60" i="2" s="1"/>
  <c r="J60" i="2"/>
  <c r="D60" i="2"/>
  <c r="E60" i="2" s="1"/>
  <c r="R59" i="2"/>
  <c r="M59" i="2"/>
  <c r="L59" i="2"/>
  <c r="J59" i="2"/>
  <c r="D59" i="2"/>
  <c r="R58" i="2"/>
  <c r="L58" i="2"/>
  <c r="J58" i="2"/>
  <c r="D58" i="2"/>
  <c r="E58" i="2" s="1"/>
  <c r="R57" i="2"/>
  <c r="M57" i="2"/>
  <c r="L57" i="2"/>
  <c r="J57" i="2"/>
  <c r="D57" i="2"/>
  <c r="R56" i="2"/>
  <c r="L56" i="2"/>
  <c r="M56" i="2" s="1"/>
  <c r="J56" i="2"/>
  <c r="D56" i="2"/>
  <c r="E56" i="2" s="1"/>
  <c r="R55" i="2"/>
  <c r="M55" i="2"/>
  <c r="L55" i="2"/>
  <c r="J55" i="2"/>
  <c r="D55" i="2"/>
  <c r="E55" i="2" s="1"/>
  <c r="R54" i="2"/>
  <c r="L54" i="2"/>
  <c r="M54" i="2" s="1"/>
  <c r="J54" i="2"/>
  <c r="D54" i="2"/>
  <c r="E54" i="2" s="1"/>
  <c r="R53" i="2"/>
  <c r="L53" i="2"/>
  <c r="J53" i="2"/>
  <c r="D53" i="2"/>
  <c r="R52" i="2"/>
  <c r="M52" i="2"/>
  <c r="L52" i="2"/>
  <c r="J52" i="2"/>
  <c r="D52" i="2"/>
  <c r="E52" i="2" s="1"/>
  <c r="R51" i="2"/>
  <c r="M51" i="2"/>
  <c r="L51" i="2"/>
  <c r="J51" i="2"/>
  <c r="D51" i="2"/>
  <c r="R50" i="2"/>
  <c r="L50" i="2"/>
  <c r="M50" i="2" s="1"/>
  <c r="J50" i="2"/>
  <c r="E50" i="2"/>
  <c r="D50" i="2"/>
  <c r="R49" i="2"/>
  <c r="L49" i="2"/>
  <c r="M49" i="2" s="1"/>
  <c r="J49" i="2"/>
  <c r="D49" i="2"/>
  <c r="R48" i="2"/>
  <c r="L48" i="2"/>
  <c r="M48" i="2" s="1"/>
  <c r="J48" i="2"/>
  <c r="E48" i="2"/>
  <c r="D48" i="2"/>
  <c r="R47" i="2"/>
  <c r="L47" i="2"/>
  <c r="M47" i="2" s="1"/>
  <c r="J47" i="2"/>
  <c r="D47" i="2"/>
  <c r="E47" i="2" s="1"/>
  <c r="R46" i="2"/>
  <c r="M46" i="2"/>
  <c r="L46" i="2"/>
  <c r="J46" i="2"/>
  <c r="D46" i="2"/>
  <c r="R45" i="2"/>
  <c r="L45" i="2"/>
  <c r="M45" i="2" s="1"/>
  <c r="J45" i="2"/>
  <c r="D45" i="2"/>
  <c r="R44" i="2"/>
  <c r="L44" i="2"/>
  <c r="M44" i="2" s="1"/>
  <c r="J44" i="2"/>
  <c r="D44" i="2"/>
  <c r="E44" i="2" s="1"/>
  <c r="R43" i="2"/>
  <c r="L43" i="2"/>
  <c r="M43" i="2" s="1"/>
  <c r="J43" i="2"/>
  <c r="D43" i="2"/>
  <c r="E43" i="2" s="1"/>
  <c r="R42" i="2"/>
  <c r="L42" i="2"/>
  <c r="M42" i="2" s="1"/>
  <c r="J42" i="2"/>
  <c r="D42" i="2"/>
  <c r="E42" i="2" s="1"/>
  <c r="R41" i="2"/>
  <c r="L41" i="2"/>
  <c r="M41" i="2" s="1"/>
  <c r="J41" i="2"/>
  <c r="D41" i="2"/>
  <c r="R40" i="2"/>
  <c r="L40" i="2"/>
  <c r="M40" i="2" s="1"/>
  <c r="J40" i="2"/>
  <c r="E40" i="2"/>
  <c r="D40" i="2"/>
  <c r="R39" i="2"/>
  <c r="L39" i="2"/>
  <c r="M39" i="2" s="1"/>
  <c r="J39" i="2"/>
  <c r="D39" i="2"/>
  <c r="E39" i="2" s="1"/>
  <c r="R38" i="2"/>
  <c r="L38" i="2"/>
  <c r="J38" i="2"/>
  <c r="E38" i="2"/>
  <c r="D38" i="2"/>
  <c r="R37" i="2"/>
  <c r="M37" i="2"/>
  <c r="L37" i="2"/>
  <c r="J37" i="2"/>
  <c r="D37" i="2"/>
  <c r="R36" i="2"/>
  <c r="M36" i="2"/>
  <c r="L36" i="2"/>
  <c r="J36" i="2"/>
  <c r="D36" i="2"/>
  <c r="F36" i="2" s="1"/>
  <c r="R35" i="2"/>
  <c r="M35" i="2"/>
  <c r="L35" i="2"/>
  <c r="J35" i="2"/>
  <c r="D35" i="2"/>
  <c r="E35" i="2" s="1"/>
  <c r="R34" i="2"/>
  <c r="L34" i="2"/>
  <c r="M34" i="2" s="1"/>
  <c r="J34" i="2"/>
  <c r="E34" i="2"/>
  <c r="D34" i="2"/>
  <c r="R33" i="2"/>
  <c r="L33" i="2"/>
  <c r="J33" i="2"/>
  <c r="D33" i="2"/>
  <c r="E33" i="2" s="1"/>
  <c r="R32" i="2"/>
  <c r="L32" i="2"/>
  <c r="M32" i="2" s="1"/>
  <c r="J32" i="2"/>
  <c r="D32" i="2"/>
  <c r="R31" i="2"/>
  <c r="L31" i="2"/>
  <c r="M31" i="2" s="1"/>
  <c r="J31" i="2"/>
  <c r="D31" i="2"/>
  <c r="E31" i="2" s="1"/>
  <c r="R30" i="2"/>
  <c r="L30" i="2"/>
  <c r="M30" i="2" s="1"/>
  <c r="J30" i="2"/>
  <c r="D30" i="2"/>
  <c r="E30" i="2" s="1"/>
  <c r="R29" i="2"/>
  <c r="L29" i="2"/>
  <c r="J29" i="2"/>
  <c r="D29" i="2"/>
  <c r="E29" i="2" s="1"/>
  <c r="R28" i="2"/>
  <c r="M28" i="2"/>
  <c r="L28" i="2"/>
  <c r="J28" i="2"/>
  <c r="D28" i="2"/>
  <c r="E28" i="2" s="1"/>
  <c r="R27" i="2"/>
  <c r="M27" i="2"/>
  <c r="L27" i="2"/>
  <c r="J27" i="2"/>
  <c r="D27" i="2"/>
  <c r="E27" i="2" s="1"/>
  <c r="R26" i="2"/>
  <c r="L26" i="2"/>
  <c r="M26" i="2" s="1"/>
  <c r="J26" i="2"/>
  <c r="E26" i="2"/>
  <c r="D26" i="2"/>
  <c r="R25" i="2"/>
  <c r="L25" i="2"/>
  <c r="J25" i="2"/>
  <c r="D25" i="2"/>
  <c r="E25" i="2" s="1"/>
  <c r="R24" i="2"/>
  <c r="L24" i="2"/>
  <c r="M24" i="2" s="1"/>
  <c r="J24" i="2"/>
  <c r="E24" i="2"/>
  <c r="D24" i="2"/>
  <c r="R23" i="2"/>
  <c r="L23" i="2"/>
  <c r="M23" i="2" s="1"/>
  <c r="J23" i="2"/>
  <c r="D23" i="2"/>
  <c r="E23" i="2" s="1"/>
  <c r="R22" i="2"/>
  <c r="L22" i="2"/>
  <c r="M22" i="2" s="1"/>
  <c r="J22" i="2"/>
  <c r="D22" i="2"/>
  <c r="E22" i="2" s="1"/>
  <c r="R21" i="2"/>
  <c r="L21" i="2"/>
  <c r="J21" i="2"/>
  <c r="D21" i="2"/>
  <c r="E21" i="2" s="1"/>
  <c r="R20" i="2"/>
  <c r="M20" i="2"/>
  <c r="L20" i="2"/>
  <c r="J20" i="2"/>
  <c r="E20" i="2"/>
  <c r="D20" i="2"/>
  <c r="R19" i="2"/>
  <c r="L19" i="2"/>
  <c r="J19" i="2"/>
  <c r="D19" i="2"/>
  <c r="E19" i="2" s="1"/>
  <c r="R18" i="2"/>
  <c r="L18" i="2"/>
  <c r="M18" i="2" s="1"/>
  <c r="J18" i="2"/>
  <c r="E18" i="2"/>
  <c r="D18" i="2"/>
  <c r="R17" i="2"/>
  <c r="L17" i="2"/>
  <c r="J17" i="2"/>
  <c r="D17" i="2"/>
  <c r="E17" i="2" s="1"/>
  <c r="R16" i="2"/>
  <c r="L16" i="2"/>
  <c r="M16" i="2" s="1"/>
  <c r="J16" i="2"/>
  <c r="E16" i="2"/>
  <c r="D16" i="2"/>
  <c r="R15" i="2"/>
  <c r="L15" i="2"/>
  <c r="J15" i="2"/>
  <c r="D15" i="2"/>
  <c r="E15" i="2" s="1"/>
  <c r="R14" i="2"/>
  <c r="L14" i="2"/>
  <c r="M14" i="2" s="1"/>
  <c r="J14" i="2"/>
  <c r="D14" i="2"/>
  <c r="R13" i="2"/>
  <c r="L13" i="2"/>
  <c r="J13" i="2"/>
  <c r="D13" i="2"/>
  <c r="E13" i="2" s="1"/>
  <c r="R12" i="2"/>
  <c r="M12" i="2"/>
  <c r="L12" i="2"/>
  <c r="J12" i="2"/>
  <c r="D12" i="2"/>
  <c r="E12" i="2" s="1"/>
  <c r="R11" i="2"/>
  <c r="L11" i="2"/>
  <c r="M11" i="2" s="1"/>
  <c r="J11" i="2"/>
  <c r="D11" i="2"/>
  <c r="E11" i="2" s="1"/>
  <c r="R10" i="2"/>
  <c r="L10" i="2"/>
  <c r="M10" i="2" s="1"/>
  <c r="J10" i="2"/>
  <c r="D10" i="2"/>
  <c r="E10" i="2" s="1"/>
  <c r="R9" i="2"/>
  <c r="L9" i="2"/>
  <c r="M9" i="2" s="1"/>
  <c r="J9" i="2"/>
  <c r="D9" i="2"/>
  <c r="E9" i="2" s="1"/>
  <c r="R8" i="2"/>
  <c r="L8" i="2"/>
  <c r="M8" i="2" s="1"/>
  <c r="J8" i="2"/>
  <c r="D8" i="2"/>
  <c r="E8" i="2" s="1"/>
  <c r="R7" i="2"/>
  <c r="M7" i="2"/>
  <c r="L7" i="2"/>
  <c r="J7" i="2"/>
  <c r="D7" i="2"/>
  <c r="E7" i="2" s="1"/>
  <c r="R6" i="2"/>
  <c r="L6" i="2"/>
  <c r="M6" i="2" s="1"/>
  <c r="J6" i="2"/>
  <c r="D6" i="2"/>
  <c r="R5" i="2"/>
  <c r="L5" i="2"/>
  <c r="M5" i="2" s="1"/>
  <c r="J5" i="2"/>
  <c r="D5" i="2"/>
  <c r="E5" i="2" s="1"/>
  <c r="B1" i="2"/>
  <c r="O75" i="2" s="1"/>
  <c r="A1" i="2"/>
  <c r="F6" i="2" l="1"/>
  <c r="F32" i="2"/>
  <c r="F51" i="2"/>
  <c r="F24" i="2"/>
  <c r="N58" i="2"/>
  <c r="F7" i="2"/>
  <c r="O17" i="2"/>
  <c r="N15" i="2"/>
  <c r="G5" i="2"/>
  <c r="O25" i="2"/>
  <c r="O28" i="2"/>
  <c r="F14" i="2"/>
  <c r="O15" i="2"/>
  <c r="N18" i="2"/>
  <c r="E32" i="2"/>
  <c r="N33" i="2"/>
  <c r="M33" i="2"/>
  <c r="N38" i="2"/>
  <c r="M38" i="2"/>
  <c r="O51" i="2"/>
  <c r="O55" i="2"/>
  <c r="G60" i="2"/>
  <c r="N62" i="2"/>
  <c r="O66" i="2"/>
  <c r="E6" i="2"/>
  <c r="O6" i="2"/>
  <c r="N7" i="2"/>
  <c r="F8" i="2"/>
  <c r="E14" i="2"/>
  <c r="G17" i="2"/>
  <c r="F18" i="2"/>
  <c r="O19" i="2"/>
  <c r="F21" i="2"/>
  <c r="N22" i="2"/>
  <c r="N27" i="2"/>
  <c r="O33" i="2"/>
  <c r="G35" i="2"/>
  <c r="E36" i="2"/>
  <c r="O36" i="2"/>
  <c r="O38" i="2"/>
  <c r="N39" i="2"/>
  <c r="F42" i="2"/>
  <c r="N46" i="2"/>
  <c r="F48" i="2"/>
  <c r="E51" i="2"/>
  <c r="N57" i="2"/>
  <c r="M58" i="2"/>
  <c r="N61" i="2"/>
  <c r="M61" i="2"/>
  <c r="O62" i="2"/>
  <c r="F72" i="2"/>
  <c r="N84" i="2"/>
  <c r="F86" i="2"/>
  <c r="O5" i="2"/>
  <c r="F9" i="2"/>
  <c r="F5" i="2"/>
  <c r="G7" i="2"/>
  <c r="F20" i="2"/>
  <c r="G23" i="2"/>
  <c r="F13" i="2"/>
  <c r="M15" i="2"/>
  <c r="N19" i="2"/>
  <c r="N29" i="2"/>
  <c r="M29" i="2"/>
  <c r="N32" i="2"/>
  <c r="N9" i="2"/>
  <c r="F10" i="2"/>
  <c r="G13" i="2"/>
  <c r="F17" i="2"/>
  <c r="M19" i="2"/>
  <c r="N23" i="2"/>
  <c r="F28" i="2"/>
  <c r="O29" i="2"/>
  <c r="G31" i="2"/>
  <c r="O32" i="2"/>
  <c r="F35" i="2"/>
  <c r="N36" i="2"/>
  <c r="G40" i="2"/>
  <c r="F43" i="2"/>
  <c r="O54" i="2"/>
  <c r="N67" i="2"/>
  <c r="F69" i="2"/>
  <c r="E69" i="2"/>
  <c r="F98" i="2"/>
  <c r="N5" i="2"/>
  <c r="O9" i="2"/>
  <c r="F11" i="2"/>
  <c r="N12" i="2"/>
  <c r="G21" i="2"/>
  <c r="F22" i="2"/>
  <c r="O23" i="2"/>
  <c r="F25" i="2"/>
  <c r="N26" i="2"/>
  <c r="N31" i="2"/>
  <c r="F45" i="2"/>
  <c r="E45" i="2"/>
  <c r="F50" i="2"/>
  <c r="O56" i="2"/>
  <c r="N59" i="2"/>
  <c r="O63" i="2"/>
  <c r="N65" i="2"/>
  <c r="M65" i="2"/>
  <c r="G72" i="2"/>
  <c r="N74" i="2"/>
  <c r="G103" i="2"/>
  <c r="H103" i="2" s="1"/>
  <c r="N102" i="2"/>
  <c r="G99" i="2"/>
  <c r="N98" i="2"/>
  <c r="G95" i="2"/>
  <c r="G91" i="2"/>
  <c r="G87" i="2"/>
  <c r="G83" i="2"/>
  <c r="G79" i="2"/>
  <c r="O103" i="2"/>
  <c r="O99" i="2"/>
  <c r="O95" i="2"/>
  <c r="O91" i="2"/>
  <c r="O87" i="2"/>
  <c r="F87" i="2"/>
  <c r="O83" i="2"/>
  <c r="F83" i="2"/>
  <c r="O79" i="2"/>
  <c r="G104" i="2"/>
  <c r="H104" i="2" s="1"/>
  <c r="N103" i="2"/>
  <c r="G100" i="2"/>
  <c r="N99" i="2"/>
  <c r="G96" i="2"/>
  <c r="N95" i="2"/>
  <c r="G92" i="2"/>
  <c r="N91" i="2"/>
  <c r="G88" i="2"/>
  <c r="N87" i="2"/>
  <c r="G84" i="2"/>
  <c r="N83" i="2"/>
  <c r="O104" i="2"/>
  <c r="P104" i="2" s="1"/>
  <c r="F104" i="2"/>
  <c r="I104" i="2" s="1"/>
  <c r="O100" i="2"/>
  <c r="F100" i="2"/>
  <c r="O96" i="2"/>
  <c r="F96" i="2"/>
  <c r="O92" i="2"/>
  <c r="F92" i="2"/>
  <c r="O88" i="2"/>
  <c r="F88" i="2"/>
  <c r="O84" i="2"/>
  <c r="F84" i="2"/>
  <c r="O80" i="2"/>
  <c r="F80" i="2"/>
  <c r="G101" i="2"/>
  <c r="G97" i="2"/>
  <c r="N96" i="2"/>
  <c r="G93" i="2"/>
  <c r="N92" i="2"/>
  <c r="G89" i="2"/>
  <c r="N88" i="2"/>
  <c r="G85" i="2"/>
  <c r="G81" i="2"/>
  <c r="G77" i="2"/>
  <c r="N76" i="2"/>
  <c r="G73" i="2"/>
  <c r="N72" i="2"/>
  <c r="G69" i="2"/>
  <c r="N68" i="2"/>
  <c r="G65" i="2"/>
  <c r="N64" i="2"/>
  <c r="G61" i="2"/>
  <c r="N60" i="2"/>
  <c r="G57" i="2"/>
  <c r="N56" i="2"/>
  <c r="G53" i="2"/>
  <c r="N52" i="2"/>
  <c r="G49" i="2"/>
  <c r="N48" i="2"/>
  <c r="G45" i="2"/>
  <c r="N44" i="2"/>
  <c r="G41" i="2"/>
  <c r="N40" i="2"/>
  <c r="O101" i="2"/>
  <c r="O97" i="2"/>
  <c r="O93" i="2"/>
  <c r="O89" i="2"/>
  <c r="O85" i="2"/>
  <c r="O81" i="2"/>
  <c r="O77" i="2"/>
  <c r="O73" i="2"/>
  <c r="O69" i="2"/>
  <c r="O65" i="2"/>
  <c r="O61" i="2"/>
  <c r="O57" i="2"/>
  <c r="O53" i="2"/>
  <c r="O49" i="2"/>
  <c r="O45" i="2"/>
  <c r="O41" i="2"/>
  <c r="O37" i="2"/>
  <c r="G102" i="2"/>
  <c r="H102" i="2" s="1"/>
  <c r="G98" i="2"/>
  <c r="G94" i="2"/>
  <c r="G90" i="2"/>
  <c r="G86" i="2"/>
  <c r="G82" i="2"/>
  <c r="H82" i="2" s="1"/>
  <c r="G78" i="2"/>
  <c r="G74" i="2"/>
  <c r="G70" i="2"/>
  <c r="G66" i="2"/>
  <c r="G62" i="2"/>
  <c r="G58" i="2"/>
  <c r="G54" i="2"/>
  <c r="G50" i="2"/>
  <c r="G46" i="2"/>
  <c r="G42" i="2"/>
  <c r="G38" i="2"/>
  <c r="F79" i="2"/>
  <c r="F78" i="2"/>
  <c r="F75" i="2"/>
  <c r="O82" i="2"/>
  <c r="O98" i="2"/>
  <c r="P98" i="2" s="1"/>
  <c r="O94" i="2"/>
  <c r="O90" i="2"/>
  <c r="O86" i="2"/>
  <c r="N79" i="2"/>
  <c r="G76" i="2"/>
  <c r="N75" i="2"/>
  <c r="G64" i="2"/>
  <c r="N63" i="2"/>
  <c r="F52" i="2"/>
  <c r="O47" i="2"/>
  <c r="G43" i="2"/>
  <c r="O40" i="2"/>
  <c r="G37" i="2"/>
  <c r="G34" i="2"/>
  <c r="G30" i="2"/>
  <c r="G26" i="2"/>
  <c r="G22" i="2"/>
  <c r="G18" i="2"/>
  <c r="G14" i="2"/>
  <c r="G10" i="2"/>
  <c r="G6" i="2"/>
  <c r="O102" i="2"/>
  <c r="O78" i="2"/>
  <c r="F76" i="2"/>
  <c r="O71" i="2"/>
  <c r="F64" i="2"/>
  <c r="O59" i="2"/>
  <c r="G55" i="2"/>
  <c r="O52" i="2"/>
  <c r="O50" i="2"/>
  <c r="G48" i="2"/>
  <c r="N47" i="2"/>
  <c r="O34" i="2"/>
  <c r="O30" i="2"/>
  <c r="O26" i="2"/>
  <c r="O22" i="2"/>
  <c r="O18" i="2"/>
  <c r="O14" i="2"/>
  <c r="O10" i="2"/>
  <c r="F82" i="2"/>
  <c r="O76" i="2"/>
  <c r="O74" i="2"/>
  <c r="F102" i="2"/>
  <c r="G80" i="2"/>
  <c r="O70" i="2"/>
  <c r="O67" i="2"/>
  <c r="O58" i="2"/>
  <c r="G56" i="2"/>
  <c r="N55" i="2"/>
  <c r="G51" i="2"/>
  <c r="O48" i="2"/>
  <c r="F44" i="2"/>
  <c r="O39" i="2"/>
  <c r="G36" i="2"/>
  <c r="G32" i="2"/>
  <c r="G28" i="2"/>
  <c r="G24" i="2"/>
  <c r="G20" i="2"/>
  <c r="G16" i="2"/>
  <c r="G12" i="2"/>
  <c r="G8" i="2"/>
  <c r="G9" i="2"/>
  <c r="O21" i="2"/>
  <c r="O24" i="2"/>
  <c r="N28" i="2"/>
  <c r="N8" i="2"/>
  <c r="O11" i="2"/>
  <c r="N14" i="2"/>
  <c r="F31" i="2"/>
  <c r="F40" i="2"/>
  <c r="N6" i="2"/>
  <c r="O8" i="2"/>
  <c r="O7" i="2"/>
  <c r="G11" i="2"/>
  <c r="O12" i="2"/>
  <c r="N13" i="2"/>
  <c r="M13" i="2"/>
  <c r="F15" i="2"/>
  <c r="N16" i="2"/>
  <c r="G25" i="2"/>
  <c r="F26" i="2"/>
  <c r="O27" i="2"/>
  <c r="F29" i="2"/>
  <c r="N30" i="2"/>
  <c r="N35" i="2"/>
  <c r="G44" i="2"/>
  <c r="O46" i="2"/>
  <c r="O60" i="2"/>
  <c r="P60" i="2" s="1"/>
  <c r="F67" i="2"/>
  <c r="N69" i="2"/>
  <c r="N73" i="2"/>
  <c r="M73" i="2"/>
  <c r="N78" i="2"/>
  <c r="M78" i="2"/>
  <c r="F94" i="2"/>
  <c r="F12" i="2"/>
  <c r="O13" i="2"/>
  <c r="G15" i="2"/>
  <c r="O16" i="2"/>
  <c r="N17" i="2"/>
  <c r="M17" i="2"/>
  <c r="F19" i="2"/>
  <c r="N20" i="2"/>
  <c r="G29" i="2"/>
  <c r="F30" i="2"/>
  <c r="O31" i="2"/>
  <c r="F33" i="2"/>
  <c r="N34" i="2"/>
  <c r="F39" i="2"/>
  <c r="N45" i="2"/>
  <c r="F54" i="2"/>
  <c r="F55" i="2"/>
  <c r="F59" i="2"/>
  <c r="E59" i="2"/>
  <c r="F66" i="2"/>
  <c r="G67" i="2"/>
  <c r="O68" i="2"/>
  <c r="N70" i="2"/>
  <c r="N71" i="2"/>
  <c r="F16" i="2"/>
  <c r="G19" i="2"/>
  <c r="O20" i="2"/>
  <c r="N21" i="2"/>
  <c r="M21" i="2"/>
  <c r="F23" i="2"/>
  <c r="N24" i="2"/>
  <c r="G33" i="2"/>
  <c r="F34" i="2"/>
  <c r="O35" i="2"/>
  <c r="G39" i="2"/>
  <c r="N42" i="2"/>
  <c r="G52" i="2"/>
  <c r="F53" i="2"/>
  <c r="E53" i="2"/>
  <c r="F56" i="2"/>
  <c r="F58" i="2"/>
  <c r="G59" i="2"/>
  <c r="F62" i="2"/>
  <c r="F63" i="2"/>
  <c r="O64" i="2"/>
  <c r="E66" i="2"/>
  <c r="O72" i="2"/>
  <c r="F101" i="2"/>
  <c r="E101" i="2"/>
  <c r="N10" i="2"/>
  <c r="N25" i="2"/>
  <c r="M25" i="2"/>
  <c r="F38" i="2"/>
  <c r="O42" i="2"/>
  <c r="N43" i="2"/>
  <c r="F47" i="2"/>
  <c r="N50" i="2"/>
  <c r="F57" i="2"/>
  <c r="E57" i="2"/>
  <c r="G63" i="2"/>
  <c r="F68" i="2"/>
  <c r="F71" i="2"/>
  <c r="E71" i="2"/>
  <c r="G75" i="2"/>
  <c r="F90" i="2"/>
  <c r="N11" i="2"/>
  <c r="F27" i="2"/>
  <c r="G27" i="2"/>
  <c r="O43" i="2"/>
  <c r="O44" i="2"/>
  <c r="F46" i="2"/>
  <c r="E46" i="2"/>
  <c r="G47" i="2"/>
  <c r="H47" i="2" s="1"/>
  <c r="N51" i="2"/>
  <c r="N54" i="2"/>
  <c r="F60" i="2"/>
  <c r="F65" i="2"/>
  <c r="E65" i="2"/>
  <c r="N66" i="2"/>
  <c r="M66" i="2"/>
  <c r="G68" i="2"/>
  <c r="H68" i="2" s="1"/>
  <c r="F70" i="2"/>
  <c r="G71" i="2"/>
  <c r="F74" i="2"/>
  <c r="N37" i="2"/>
  <c r="F41" i="2"/>
  <c r="E41" i="2"/>
  <c r="N49" i="2"/>
  <c r="N77" i="2"/>
  <c r="N80" i="2"/>
  <c r="F93" i="2"/>
  <c r="E93" i="2"/>
  <c r="F97" i="2"/>
  <c r="E97" i="2"/>
  <c r="F37" i="2"/>
  <c r="E37" i="2"/>
  <c r="N53" i="2"/>
  <c r="F61" i="2"/>
  <c r="E61" i="2"/>
  <c r="F73" i="2"/>
  <c r="E73" i="2"/>
  <c r="F85" i="2"/>
  <c r="E85" i="2"/>
  <c r="N86" i="2"/>
  <c r="F89" i="2"/>
  <c r="E89" i="2"/>
  <c r="N90" i="2"/>
  <c r="N94" i="2"/>
  <c r="N101" i="2"/>
  <c r="N41" i="2"/>
  <c r="F49" i="2"/>
  <c r="E49" i="2"/>
  <c r="M53" i="2"/>
  <c r="F81" i="2"/>
  <c r="E81" i="2"/>
  <c r="N82" i="2"/>
  <c r="N93" i="2"/>
  <c r="N97" i="2"/>
  <c r="N85" i="2"/>
  <c r="N89" i="2"/>
  <c r="F103" i="2"/>
  <c r="I103" i="2" s="1"/>
  <c r="F77" i="2"/>
  <c r="E77" i="2"/>
  <c r="N81" i="2"/>
  <c r="F91" i="2"/>
  <c r="F95" i="2"/>
  <c r="F99" i="2"/>
  <c r="N104" i="2"/>
  <c r="Q104" i="2" s="1"/>
  <c r="N100" i="2"/>
  <c r="Q100" i="2" s="1"/>
  <c r="M80" i="2"/>
  <c r="M84" i="2"/>
  <c r="M100" i="2"/>
  <c r="M104" i="2"/>
  <c r="E91" i="2"/>
  <c r="E95" i="2"/>
  <c r="E99" i="2"/>
  <c r="E103" i="2"/>
  <c r="M82" i="2"/>
  <c r="M86" i="2"/>
  <c r="M90" i="2"/>
  <c r="M94" i="2"/>
  <c r="H94" i="2" l="1"/>
  <c r="H101" i="2"/>
  <c r="Q58" i="2"/>
  <c r="P75" i="2"/>
  <c r="I51" i="2"/>
  <c r="I55" i="2"/>
  <c r="H25" i="2"/>
  <c r="H28" i="2"/>
  <c r="Q47" i="2"/>
  <c r="Q86" i="2"/>
  <c r="Q49" i="2"/>
  <c r="H75" i="2"/>
  <c r="I101" i="2"/>
  <c r="I56" i="2"/>
  <c r="Q71" i="2"/>
  <c r="Q20" i="2"/>
  <c r="P46" i="2"/>
  <c r="Q6" i="2"/>
  <c r="P21" i="2"/>
  <c r="P58" i="2"/>
  <c r="H48" i="2"/>
  <c r="H30" i="2"/>
  <c r="P82" i="2"/>
  <c r="H86" i="2"/>
  <c r="P49" i="2"/>
  <c r="Q44" i="2"/>
  <c r="Q76" i="2"/>
  <c r="Q96" i="2"/>
  <c r="H96" i="2"/>
  <c r="I87" i="2"/>
  <c r="H72" i="2"/>
  <c r="I45" i="2"/>
  <c r="I11" i="2"/>
  <c r="I43" i="2"/>
  <c r="Q23" i="2"/>
  <c r="I9" i="2"/>
  <c r="P36" i="2"/>
  <c r="I18" i="2"/>
  <c r="Q62" i="2"/>
  <c r="P17" i="2"/>
  <c r="I6" i="2"/>
  <c r="I99" i="2"/>
  <c r="Q85" i="2"/>
  <c r="I49" i="2"/>
  <c r="I37" i="2"/>
  <c r="Q66" i="2"/>
  <c r="I46" i="2"/>
  <c r="Q43" i="2"/>
  <c r="P72" i="2"/>
  <c r="Q24" i="2"/>
  <c r="Q70" i="2"/>
  <c r="Q45" i="2"/>
  <c r="I19" i="2"/>
  <c r="H44" i="2"/>
  <c r="I15" i="2"/>
  <c r="I40" i="2"/>
  <c r="H9" i="2"/>
  <c r="H36" i="2"/>
  <c r="P67" i="2"/>
  <c r="P14" i="2"/>
  <c r="P50" i="2"/>
  <c r="P102" i="2"/>
  <c r="H34" i="2"/>
  <c r="Q75" i="2"/>
  <c r="I75" i="2"/>
  <c r="H58" i="2"/>
  <c r="H90" i="2"/>
  <c r="P53" i="2"/>
  <c r="P85" i="2"/>
  <c r="H45" i="2"/>
  <c r="H61" i="2"/>
  <c r="H77" i="2"/>
  <c r="H97" i="2"/>
  <c r="I92" i="2"/>
  <c r="Q83" i="2"/>
  <c r="Q99" i="2"/>
  <c r="P87" i="2"/>
  <c r="H91" i="2"/>
  <c r="Q31" i="2"/>
  <c r="P9" i="2"/>
  <c r="H40" i="2"/>
  <c r="Q19" i="2"/>
  <c r="P5" i="2"/>
  <c r="Q57" i="2"/>
  <c r="H17" i="2"/>
  <c r="H60" i="2"/>
  <c r="Q18" i="2"/>
  <c r="I7" i="2"/>
  <c r="I12" i="2"/>
  <c r="I85" i="2"/>
  <c r="I23" i="2"/>
  <c r="Q78" i="2"/>
  <c r="H8" i="2"/>
  <c r="P18" i="2"/>
  <c r="H76" i="2"/>
  <c r="P57" i="2"/>
  <c r="Q64" i="2"/>
  <c r="P92" i="2"/>
  <c r="H95" i="2"/>
  <c r="Q5" i="2"/>
  <c r="I86" i="2"/>
  <c r="P55" i="2"/>
  <c r="Q93" i="2"/>
  <c r="Q37" i="2"/>
  <c r="I68" i="2"/>
  <c r="H52" i="2"/>
  <c r="Q34" i="2"/>
  <c r="Q17" i="2"/>
  <c r="Q30" i="2"/>
  <c r="Q13" i="2"/>
  <c r="Q14" i="2"/>
  <c r="H12" i="2"/>
  <c r="I44" i="2"/>
  <c r="H80" i="2"/>
  <c r="P22" i="2"/>
  <c r="H55" i="2"/>
  <c r="H10" i="2"/>
  <c r="P40" i="2"/>
  <c r="Q79" i="2"/>
  <c r="I79" i="2"/>
  <c r="H66" i="2"/>
  <c r="H98" i="2"/>
  <c r="P61" i="2"/>
  <c r="P93" i="2"/>
  <c r="H49" i="2"/>
  <c r="H65" i="2"/>
  <c r="H85" i="2"/>
  <c r="I80" i="2"/>
  <c r="I96" i="2"/>
  <c r="Q87" i="2"/>
  <c r="Q103" i="2"/>
  <c r="P95" i="2"/>
  <c r="Q98" i="2"/>
  <c r="P63" i="2"/>
  <c r="I25" i="2"/>
  <c r="I98" i="2"/>
  <c r="I35" i="2"/>
  <c r="H13" i="2"/>
  <c r="I13" i="2"/>
  <c r="Q84" i="2"/>
  <c r="I48" i="2"/>
  <c r="P33" i="2"/>
  <c r="I8" i="2"/>
  <c r="P51" i="2"/>
  <c r="I14" i="2"/>
  <c r="I24" i="2"/>
  <c r="Q53" i="2"/>
  <c r="I58" i="2"/>
  <c r="Q97" i="2"/>
  <c r="I71" i="2"/>
  <c r="I39" i="2"/>
  <c r="I31" i="2"/>
  <c r="P52" i="2"/>
  <c r="I78" i="2"/>
  <c r="P89" i="2"/>
  <c r="H81" i="2"/>
  <c r="H100" i="2"/>
  <c r="Q65" i="2"/>
  <c r="I17" i="2"/>
  <c r="P15" i="2"/>
  <c r="I91" i="2"/>
  <c r="I97" i="2"/>
  <c r="P43" i="2"/>
  <c r="I38" i="2"/>
  <c r="Q94" i="2"/>
  <c r="I74" i="2"/>
  <c r="H27" i="2"/>
  <c r="I63" i="2"/>
  <c r="I66" i="2"/>
  <c r="P16" i="2"/>
  <c r="P12" i="2"/>
  <c r="H16" i="2"/>
  <c r="I102" i="2"/>
  <c r="P59" i="2"/>
  <c r="H14" i="2"/>
  <c r="P86" i="2"/>
  <c r="H38" i="2"/>
  <c r="H70" i="2"/>
  <c r="P65" i="2"/>
  <c r="P97" i="2"/>
  <c r="Q52" i="2"/>
  <c r="Q68" i="2"/>
  <c r="Q88" i="2"/>
  <c r="P80" i="2"/>
  <c r="P96" i="2"/>
  <c r="H88" i="2"/>
  <c r="P99" i="2"/>
  <c r="H99" i="2"/>
  <c r="Q59" i="2"/>
  <c r="P23" i="2"/>
  <c r="P32" i="2"/>
  <c r="I10" i="2"/>
  <c r="H23" i="2"/>
  <c r="I72" i="2"/>
  <c r="Q46" i="2"/>
  <c r="Q27" i="2"/>
  <c r="Q7" i="2"/>
  <c r="P28" i="2"/>
  <c r="I16" i="2"/>
  <c r="Q41" i="2"/>
  <c r="P44" i="2"/>
  <c r="I53" i="2"/>
  <c r="Q35" i="2"/>
  <c r="P70" i="2"/>
  <c r="H37" i="2"/>
  <c r="H62" i="2"/>
  <c r="Q48" i="2"/>
  <c r="P91" i="2"/>
  <c r="Q26" i="2"/>
  <c r="Q36" i="2"/>
  <c r="H35" i="2"/>
  <c r="Q101" i="2"/>
  <c r="I65" i="2"/>
  <c r="P64" i="2"/>
  <c r="H67" i="2"/>
  <c r="Q81" i="2"/>
  <c r="Q82" i="2"/>
  <c r="I73" i="2"/>
  <c r="I60" i="2"/>
  <c r="H63" i="2"/>
  <c r="Q42" i="2"/>
  <c r="Q21" i="2"/>
  <c r="I33" i="2"/>
  <c r="Q73" i="2"/>
  <c r="I29" i="2"/>
  <c r="P11" i="2"/>
  <c r="P48" i="2"/>
  <c r="P26" i="2"/>
  <c r="H43" i="2"/>
  <c r="Q90" i="2"/>
  <c r="I93" i="2"/>
  <c r="H71" i="2"/>
  <c r="Q54" i="2"/>
  <c r="I27" i="2"/>
  <c r="Q25" i="2"/>
  <c r="I62" i="2"/>
  <c r="H39" i="2"/>
  <c r="P20" i="2"/>
  <c r="P31" i="2"/>
  <c r="H15" i="2"/>
  <c r="Q69" i="2"/>
  <c r="P27" i="2"/>
  <c r="H11" i="2"/>
  <c r="Q8" i="2"/>
  <c r="H20" i="2"/>
  <c r="H51" i="2"/>
  <c r="P74" i="2"/>
  <c r="P30" i="2"/>
  <c r="I64" i="2"/>
  <c r="H18" i="2"/>
  <c r="P47" i="2"/>
  <c r="P90" i="2"/>
  <c r="H42" i="2"/>
  <c r="H74" i="2"/>
  <c r="P37" i="2"/>
  <c r="P69" i="2"/>
  <c r="P101" i="2"/>
  <c r="H53" i="2"/>
  <c r="H69" i="2"/>
  <c r="H89" i="2"/>
  <c r="I84" i="2"/>
  <c r="I100" i="2"/>
  <c r="Q91" i="2"/>
  <c r="P79" i="2"/>
  <c r="P103" i="2"/>
  <c r="Q102" i="2"/>
  <c r="P56" i="2"/>
  <c r="I22" i="2"/>
  <c r="I69" i="2"/>
  <c r="H31" i="2"/>
  <c r="Q9" i="2"/>
  <c r="I20" i="2"/>
  <c r="P62" i="2"/>
  <c r="I42" i="2"/>
  <c r="Q22" i="2"/>
  <c r="P6" i="2"/>
  <c r="Q38" i="2"/>
  <c r="P25" i="2"/>
  <c r="Q77" i="2"/>
  <c r="I34" i="2"/>
  <c r="I95" i="2"/>
  <c r="I41" i="2"/>
  <c r="P42" i="2"/>
  <c r="P68" i="2"/>
  <c r="P39" i="2"/>
  <c r="H6" i="2"/>
  <c r="H84" i="2"/>
  <c r="I77" i="2"/>
  <c r="I81" i="2"/>
  <c r="I61" i="2"/>
  <c r="Q80" i="2"/>
  <c r="I70" i="2"/>
  <c r="Q51" i="2"/>
  <c r="Q11" i="2"/>
  <c r="I57" i="2"/>
  <c r="Q10" i="2"/>
  <c r="H59" i="2"/>
  <c r="P35" i="2"/>
  <c r="H19" i="2"/>
  <c r="I59" i="2"/>
  <c r="I30" i="2"/>
  <c r="P13" i="2"/>
  <c r="I67" i="2"/>
  <c r="I26" i="2"/>
  <c r="P7" i="2"/>
  <c r="Q28" i="2"/>
  <c r="H24" i="2"/>
  <c r="Q55" i="2"/>
  <c r="P76" i="2"/>
  <c r="P34" i="2"/>
  <c r="P71" i="2"/>
  <c r="H22" i="2"/>
  <c r="I52" i="2"/>
  <c r="P94" i="2"/>
  <c r="H46" i="2"/>
  <c r="H78" i="2"/>
  <c r="P41" i="2"/>
  <c r="P73" i="2"/>
  <c r="Q40" i="2"/>
  <c r="Q56" i="2"/>
  <c r="Q72" i="2"/>
  <c r="Q92" i="2"/>
  <c r="P84" i="2"/>
  <c r="P100" i="2"/>
  <c r="H92" i="2"/>
  <c r="I83" i="2"/>
  <c r="H79" i="2"/>
  <c r="I50" i="2"/>
  <c r="H21" i="2"/>
  <c r="Q67" i="2"/>
  <c r="P29" i="2"/>
  <c r="Q32" i="2"/>
  <c r="H7" i="2"/>
  <c r="Q39" i="2"/>
  <c r="I21" i="2"/>
  <c r="H5" i="2"/>
  <c r="I36" i="2"/>
  <c r="I90" i="2"/>
  <c r="P24" i="2"/>
  <c r="I82" i="2"/>
  <c r="I76" i="2"/>
  <c r="Q63" i="2"/>
  <c r="H50" i="2"/>
  <c r="P45" i="2"/>
  <c r="P77" i="2"/>
  <c r="H41" i="2"/>
  <c r="H57" i="2"/>
  <c r="H73" i="2"/>
  <c r="H93" i="2"/>
  <c r="I88" i="2"/>
  <c r="Q95" i="2"/>
  <c r="P83" i="2"/>
  <c r="H83" i="2"/>
  <c r="Q74" i="2"/>
  <c r="Q12" i="2"/>
  <c r="P54" i="2"/>
  <c r="I28" i="2"/>
  <c r="I5" i="2"/>
  <c r="Q61" i="2"/>
  <c r="P38" i="2"/>
  <c r="P19" i="2"/>
  <c r="P66" i="2"/>
  <c r="Q33" i="2"/>
  <c r="Q15" i="2"/>
  <c r="I32" i="2"/>
  <c r="I89" i="2"/>
  <c r="Q50" i="2"/>
  <c r="H29" i="2"/>
  <c r="P8" i="2"/>
  <c r="H56" i="2"/>
  <c r="H26" i="2"/>
  <c r="Q89" i="2"/>
  <c r="I47" i="2"/>
  <c r="H33" i="2"/>
  <c r="I54" i="2"/>
  <c r="I94" i="2"/>
  <c r="Q16" i="2"/>
  <c r="H32" i="2"/>
  <c r="P10" i="2"/>
  <c r="P78" i="2"/>
  <c r="H64" i="2"/>
  <c r="H54" i="2"/>
  <c r="P81" i="2"/>
  <c r="Q60" i="2"/>
  <c r="P88" i="2"/>
  <c r="H87" i="2"/>
  <c r="Q29" i="2"/>
</calcChain>
</file>

<file path=xl/sharedStrings.xml><?xml version="1.0" encoding="utf-8"?>
<sst xmlns="http://schemas.openxmlformats.org/spreadsheetml/2006/main" count="22" uniqueCount="14">
  <si>
    <t>qx</t>
  </si>
  <si>
    <t>lx</t>
  </si>
  <si>
    <t>dx</t>
  </si>
  <si>
    <t>ex</t>
  </si>
  <si>
    <t>kadın</t>
  </si>
  <si>
    <t>erkek</t>
  </si>
  <si>
    <t>Yaş</t>
  </si>
  <si>
    <t>Cx</t>
  </si>
  <si>
    <t>Dx</t>
  </si>
  <si>
    <t>Nx</t>
  </si>
  <si>
    <t>Mx</t>
  </si>
  <si>
    <t>Kadın</t>
  </si>
  <si>
    <t>Erkek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</si>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</sst>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8"/>
      <name val="Times New Roman"/>
      <family val="1"/>
      <charset val="162"/>
    </font>
    <font>
      <sz val="10"/>
      <name val="Times New Roman"/>
      <family val="1"/>
      <charset val="162"/>
    </font>
    <font>
      <sz val="10"/>
      <name val="Arial"/>
      <family val="2"/>
    </font>
    <font>
      <b/>
      <sz val="10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Fill="0"/>
    <xf numFmtId="0" fontId="5" fillId="0" borderId="0"/>
  </cellStyleXfs>
  <cellXfs count="29">
    <xf numFmtId="0" fontId="0" fillId="0" borderId="0" xfId="0"/>
    <xf numFmtId="9" fontId="3" fillId="0" borderId="0" xfId="2" applyNumberFormat="1" applyFont="1" applyAlignment="1">
      <alignment horizontal="center" wrapText="1"/>
    </xf>
    <xf numFmtId="0" fontId="4" fillId="0" borderId="0" xfId="2" applyFont="1"/>
    <xf numFmtId="43" fontId="4" fillId="0" borderId="0" xfId="1" applyFont="1" applyAlignment="1">
      <alignment horizontal="center"/>
    </xf>
    <xf numFmtId="0" fontId="4" fillId="0" borderId="0" xfId="2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6" fillId="4" borderId="5" xfId="3" applyFont="1" applyFill="1" applyBorder="1" applyAlignment="1">
      <alignment horizontal="center" vertical="center" wrapText="1"/>
    </xf>
    <xf numFmtId="1" fontId="6" fillId="2" borderId="5" xfId="3" applyNumberFormat="1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center" vertical="center" wrapText="1"/>
    </xf>
    <xf numFmtId="43" fontId="6" fillId="2" borderId="5" xfId="1" applyFont="1" applyFill="1" applyBorder="1" applyAlignment="1">
      <alignment horizontal="center" vertical="center" wrapText="1"/>
    </xf>
    <xf numFmtId="1" fontId="6" fillId="3" borderId="5" xfId="3" applyNumberFormat="1" applyFont="1" applyFill="1" applyBorder="1" applyAlignment="1">
      <alignment horizontal="center" vertical="center" wrapText="1"/>
    </xf>
    <xf numFmtId="0" fontId="6" fillId="3" borderId="5" xfId="3" applyFont="1" applyFill="1" applyBorder="1" applyAlignment="1">
      <alignment horizontal="center" vertical="center" wrapText="1"/>
    </xf>
    <xf numFmtId="43" fontId="6" fillId="3" borderId="5" xfId="1" applyFont="1" applyFill="1" applyBorder="1" applyAlignment="1">
      <alignment horizontal="center" vertical="center" wrapText="1"/>
    </xf>
    <xf numFmtId="0" fontId="4" fillId="4" borderId="5" xfId="3" applyFont="1" applyFill="1" applyBorder="1" applyAlignment="1">
      <alignment horizontal="center" vertical="center" wrapText="1"/>
    </xf>
    <xf numFmtId="3" fontId="4" fillId="2" borderId="5" xfId="3" applyNumberFormat="1" applyFont="1" applyFill="1" applyBorder="1" applyAlignment="1">
      <alignment vertical="center" wrapText="1"/>
    </xf>
    <xf numFmtId="164" fontId="4" fillId="2" borderId="5" xfId="3" applyNumberFormat="1" applyFont="1" applyFill="1" applyBorder="1" applyAlignment="1">
      <alignment vertical="center" wrapText="1"/>
    </xf>
    <xf numFmtId="43" fontId="4" fillId="2" borderId="5" xfId="1" applyFont="1" applyFill="1" applyBorder="1" applyAlignment="1">
      <alignment horizontal="center" vertical="center" wrapText="1"/>
    </xf>
    <xf numFmtId="3" fontId="4" fillId="3" borderId="5" xfId="3" applyNumberFormat="1" applyFont="1" applyFill="1" applyBorder="1" applyAlignment="1">
      <alignment vertical="center" wrapText="1"/>
    </xf>
    <xf numFmtId="164" fontId="4" fillId="3" borderId="5" xfId="3" applyNumberFormat="1" applyFont="1" applyFill="1" applyBorder="1" applyAlignment="1">
      <alignment vertical="center" wrapText="1"/>
    </xf>
    <xf numFmtId="43" fontId="4" fillId="3" borderId="5" xfId="1" applyFont="1" applyFill="1" applyBorder="1" applyAlignment="1">
      <alignment horizontal="center" vertical="center" wrapText="1"/>
    </xf>
    <xf numFmtId="43" fontId="0" fillId="0" borderId="0" xfId="1" applyFont="1" applyAlignment="1">
      <alignment horizontal="center"/>
    </xf>
    <xf numFmtId="10" fontId="4" fillId="0" borderId="0" xfId="2" applyNumberFormat="1" applyFont="1" applyAlignment="1">
      <alignment horizontal="center" vertical="center" wrapText="1"/>
    </xf>
    <xf numFmtId="10" fontId="4" fillId="0" borderId="1" xfId="2" applyNumberFormat="1" applyFont="1" applyBorder="1" applyAlignment="1">
      <alignment horizontal="center" vertical="center" wrapText="1"/>
    </xf>
    <xf numFmtId="1" fontId="6" fillId="2" borderId="2" xfId="3" applyNumberFormat="1" applyFont="1" applyFill="1" applyBorder="1" applyAlignment="1">
      <alignment horizontal="center" wrapText="1"/>
    </xf>
    <xf numFmtId="1" fontId="6" fillId="2" borderId="3" xfId="3" applyNumberFormat="1" applyFont="1" applyFill="1" applyBorder="1" applyAlignment="1">
      <alignment horizontal="center" wrapText="1"/>
    </xf>
    <xf numFmtId="1" fontId="6" fillId="2" borderId="4" xfId="3" applyNumberFormat="1" applyFont="1" applyFill="1" applyBorder="1" applyAlignment="1">
      <alignment horizontal="center" wrapText="1"/>
    </xf>
    <xf numFmtId="1" fontId="6" fillId="3" borderId="2" xfId="3" applyNumberFormat="1" applyFont="1" applyFill="1" applyBorder="1" applyAlignment="1">
      <alignment horizontal="center" wrapText="1"/>
    </xf>
    <xf numFmtId="1" fontId="6" fillId="3" borderId="3" xfId="3" applyNumberFormat="1" applyFont="1" applyFill="1" applyBorder="1" applyAlignment="1">
      <alignment horizontal="center" wrapText="1"/>
    </xf>
    <xf numFmtId="1" fontId="6" fillId="3" borderId="4" xfId="3" applyNumberFormat="1" applyFont="1" applyFill="1" applyBorder="1" applyAlignment="1">
      <alignment horizontal="center" wrapText="1"/>
    </xf>
  </cellXfs>
  <cellStyles count="4">
    <cellStyle name="Normal" xfId="0" builtinId="0"/>
    <cellStyle name="Normal 3" xfId="2" xr:uid="{00000000-0005-0000-0000-000001000000}"/>
    <cellStyle name="Normal_YYS_DOVIZLI_CSO80_DUYURU_2005" xfId="3" xr:uid="{00000000-0005-0000-0000-000002000000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5.E.0017732_Bulent_Cakar_DYK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ife%20tables\Arif%20Hikmet%20Ces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mutasyon_Tablolari"/>
      <sheetName val="Asgari_Ucret"/>
      <sheetName val="Veri"/>
      <sheetName val="yargıtay karar"/>
      <sheetName val="Hesaplama"/>
      <sheetName val="Eklenecekler"/>
      <sheetName val="Hesap"/>
      <sheetName val="Bulent_Cakar"/>
      <sheetName val="Antalyaevlenme yaşı istatistiği"/>
      <sheetName val="Tablo"/>
      <sheetName val="faizli"/>
      <sheetName val="faizsiz"/>
      <sheetName val="asgariücretcizel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7">
          <cell r="B17" t="str">
            <v>TEKNİK FAİZ ORANI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giskenler"/>
      <sheetName val="Veri Girişi ve Sonuç"/>
      <sheetName val="Sabit Maaş"/>
      <sheetName val="6 Ayda Artan Maaş"/>
      <sheetName val="12 Ayda Artan Maaş"/>
      <sheetName val="Hesaplama Değerleri"/>
      <sheetName val="Beklenen Ömür"/>
      <sheetName val="TRH 2010"/>
      <sheetName val="Artış Sıklığı"/>
    </sheetNames>
    <sheetDataSet>
      <sheetData sheetId="0"/>
      <sheetData sheetId="1">
        <row r="15">
          <cell r="B15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6" t="s">
        <v>13</v>
      </c>
      <c r="B1" t="s">
        <v>11</v>
      </c>
      <c r="C1" t="s">
        <v>12</v>
      </c>
    </row>
    <row r="2" spans="1:3" x14ac:dyDescent="0.25">
      <c r="A2" s="13">
        <v>0</v>
      </c>
      <c r="B2" s="16">
        <v>78.024148999999994</v>
      </c>
      <c r="C2" s="19">
        <v>71.930814299999994</v>
      </c>
    </row>
    <row r="3" spans="1:3" x14ac:dyDescent="0.25">
      <c r="A3" s="13">
        <v>1</v>
      </c>
      <c r="B3" s="16">
        <v>77.662037201807678</v>
      </c>
      <c r="C3" s="19">
        <v>72.353876352174666</v>
      </c>
    </row>
    <row r="4" spans="1:3" x14ac:dyDescent="0.25">
      <c r="A4" s="13">
        <v>2</v>
      </c>
      <c r="B4" s="16">
        <v>76.683499567501045</v>
      </c>
      <c r="C4" s="19">
        <v>71.417749978792273</v>
      </c>
    </row>
    <row r="5" spans="1:3" x14ac:dyDescent="0.25">
      <c r="A5" s="13">
        <v>3</v>
      </c>
      <c r="B5" s="16">
        <v>75.7014209396892</v>
      </c>
      <c r="C5" s="19">
        <v>70.472834565307068</v>
      </c>
    </row>
    <row r="6" spans="1:3" x14ac:dyDescent="0.25">
      <c r="A6" s="13">
        <v>4</v>
      </c>
      <c r="B6" s="16">
        <v>74.716648949501234</v>
      </c>
      <c r="C6" s="19">
        <v>69.520884532564622</v>
      </c>
    </row>
    <row r="7" spans="1:3" x14ac:dyDescent="0.25">
      <c r="A7" s="13">
        <v>5</v>
      </c>
      <c r="B7" s="16">
        <v>73.730511993562502</v>
      </c>
      <c r="C7" s="19">
        <v>68.565246919857046</v>
      </c>
    </row>
    <row r="8" spans="1:3" x14ac:dyDescent="0.25">
      <c r="A8" s="13">
        <v>6</v>
      </c>
      <c r="B8" s="16">
        <v>72.74097769232516</v>
      </c>
      <c r="C8" s="19">
        <v>67.602874557175639</v>
      </c>
    </row>
    <row r="9" spans="1:3" x14ac:dyDescent="0.25">
      <c r="A9" s="13">
        <v>7</v>
      </c>
      <c r="B9" s="16">
        <v>71.749385376130832</v>
      </c>
      <c r="C9" s="19">
        <v>66.631733771380965</v>
      </c>
    </row>
    <row r="10" spans="1:3" x14ac:dyDescent="0.25">
      <c r="A10" s="13">
        <v>8</v>
      </c>
      <c r="B10" s="16">
        <v>70.756506083961028</v>
      </c>
      <c r="C10" s="19">
        <v>65.655206379813265</v>
      </c>
    </row>
    <row r="11" spans="1:3" x14ac:dyDescent="0.25">
      <c r="A11" s="13">
        <v>9</v>
      </c>
      <c r="B11" s="16">
        <v>69.763067169297145</v>
      </c>
      <c r="C11" s="19">
        <v>64.676517301800374</v>
      </c>
    </row>
    <row r="12" spans="1:3" x14ac:dyDescent="0.25">
      <c r="A12" s="13">
        <v>10</v>
      </c>
      <c r="B12" s="16">
        <v>68.769794865607267</v>
      </c>
      <c r="C12" s="19">
        <v>63.69877843922476</v>
      </c>
    </row>
    <row r="13" spans="1:3" x14ac:dyDescent="0.25">
      <c r="A13" s="13">
        <v>11</v>
      </c>
      <c r="B13" s="16">
        <v>67.776212998320517</v>
      </c>
      <c r="C13" s="19">
        <v>62.719943091223229</v>
      </c>
    </row>
    <row r="14" spans="1:3" x14ac:dyDescent="0.25">
      <c r="A14" s="13">
        <v>12</v>
      </c>
      <c r="B14" s="16">
        <v>66.781879233263624</v>
      </c>
      <c r="C14" s="19">
        <v>61.738067368848597</v>
      </c>
    </row>
    <row r="15" spans="1:3" x14ac:dyDescent="0.25">
      <c r="A15" s="13">
        <v>13</v>
      </c>
      <c r="B15" s="16">
        <v>65.787475581721125</v>
      </c>
      <c r="C15" s="19">
        <v>60.756143366192546</v>
      </c>
    </row>
    <row r="16" spans="1:3" x14ac:dyDescent="0.25">
      <c r="A16" s="13">
        <v>14</v>
      </c>
      <c r="B16" s="16">
        <v>64.793667715271667</v>
      </c>
      <c r="C16" s="19">
        <v>59.777027853647141</v>
      </c>
    </row>
    <row r="17" spans="1:3" x14ac:dyDescent="0.25">
      <c r="A17" s="13">
        <v>15</v>
      </c>
      <c r="B17" s="16">
        <v>63.801084731839474</v>
      </c>
      <c r="C17" s="19">
        <v>58.803461757366996</v>
      </c>
    </row>
    <row r="18" spans="1:3" x14ac:dyDescent="0.25">
      <c r="A18" s="13">
        <v>16</v>
      </c>
      <c r="B18" s="16">
        <v>62.809635323423699</v>
      </c>
      <c r="C18" s="19">
        <v>57.835633465870224</v>
      </c>
    </row>
    <row r="19" spans="1:3" x14ac:dyDescent="0.25">
      <c r="A19" s="13">
        <v>17</v>
      </c>
      <c r="B19" s="16">
        <v>61.818859141368101</v>
      </c>
      <c r="C19" s="19">
        <v>56.871528828630268</v>
      </c>
    </row>
    <row r="20" spans="1:3" x14ac:dyDescent="0.25">
      <c r="A20" s="13">
        <v>18</v>
      </c>
      <c r="B20" s="16">
        <v>60.828805346912844</v>
      </c>
      <c r="C20" s="19">
        <v>55.91046358348941</v>
      </c>
    </row>
    <row r="21" spans="1:3" x14ac:dyDescent="0.25">
      <c r="A21" s="13">
        <v>19</v>
      </c>
      <c r="B21" s="16">
        <v>59.839507402646539</v>
      </c>
      <c r="C21" s="19">
        <v>54.951775017202692</v>
      </c>
    </row>
    <row r="22" spans="1:3" x14ac:dyDescent="0.25">
      <c r="A22" s="13">
        <v>20</v>
      </c>
      <c r="B22" s="16">
        <v>58.850989871135432</v>
      </c>
      <c r="C22" s="19">
        <v>53.994838613959317</v>
      </c>
    </row>
    <row r="23" spans="1:3" x14ac:dyDescent="0.25">
      <c r="A23" s="13">
        <v>21</v>
      </c>
      <c r="B23" s="16">
        <v>57.86323340643019</v>
      </c>
      <c r="C23" s="19">
        <v>53.040756286403351</v>
      </c>
    </row>
    <row r="24" spans="1:3" x14ac:dyDescent="0.25">
      <c r="A24" s="13">
        <v>22</v>
      </c>
      <c r="B24" s="16">
        <v>56.8761833046254</v>
      </c>
      <c r="C24" s="19">
        <v>52.089758230325252</v>
      </c>
    </row>
    <row r="25" spans="1:3" x14ac:dyDescent="0.25">
      <c r="A25" s="13">
        <v>23</v>
      </c>
      <c r="B25" s="16">
        <v>55.889768960603966</v>
      </c>
      <c r="C25" s="19">
        <v>51.139998785015273</v>
      </c>
    </row>
    <row r="26" spans="1:3" x14ac:dyDescent="0.25">
      <c r="A26" s="13">
        <v>24</v>
      </c>
      <c r="B26" s="16">
        <v>54.903949881491819</v>
      </c>
      <c r="C26" s="19">
        <v>50.189703228960987</v>
      </c>
    </row>
    <row r="27" spans="1:3" x14ac:dyDescent="0.25">
      <c r="A27" s="13">
        <v>25</v>
      </c>
      <c r="B27" s="16">
        <v>53.918669658767861</v>
      </c>
      <c r="C27" s="19">
        <v>49.237199636164476</v>
      </c>
    </row>
    <row r="28" spans="1:3" x14ac:dyDescent="0.25">
      <c r="A28" s="13">
        <v>26</v>
      </c>
      <c r="B28" s="16">
        <v>52.933759747199304</v>
      </c>
      <c r="C28" s="19">
        <v>48.282010529931249</v>
      </c>
    </row>
    <row r="29" spans="1:3" x14ac:dyDescent="0.25">
      <c r="A29" s="13">
        <v>27</v>
      </c>
      <c r="B29" s="16">
        <v>51.949207921774793</v>
      </c>
      <c r="C29" s="19">
        <v>47.325279330086907</v>
      </c>
    </row>
    <row r="30" spans="1:3" x14ac:dyDescent="0.25">
      <c r="A30" s="13">
        <v>28</v>
      </c>
      <c r="B30" s="16">
        <v>50.965204719035171</v>
      </c>
      <c r="C30" s="19">
        <v>46.367759116792158</v>
      </c>
    </row>
    <row r="31" spans="1:3" x14ac:dyDescent="0.25">
      <c r="A31" s="13">
        <v>29</v>
      </c>
      <c r="B31" s="16">
        <v>49.98191852510142</v>
      </c>
      <c r="C31" s="19">
        <v>45.410166413787856</v>
      </c>
    </row>
    <row r="32" spans="1:3" x14ac:dyDescent="0.25">
      <c r="A32" s="13">
        <v>30</v>
      </c>
      <c r="B32" s="16">
        <v>48.999521482592918</v>
      </c>
      <c r="C32" s="19">
        <v>44.453189970166243</v>
      </c>
    </row>
    <row r="33" spans="1:3" x14ac:dyDescent="0.25">
      <c r="A33" s="13">
        <v>31</v>
      </c>
      <c r="B33" s="16">
        <v>48.017558535975127</v>
      </c>
      <c r="C33" s="19">
        <v>43.495996604832762</v>
      </c>
    </row>
    <row r="34" spans="1:3" x14ac:dyDescent="0.25">
      <c r="A34" s="13">
        <v>32</v>
      </c>
      <c r="B34" s="16">
        <v>47.035868758519264</v>
      </c>
      <c r="C34" s="19">
        <v>42.538104667435711</v>
      </c>
    </row>
    <row r="35" spans="1:3" x14ac:dyDescent="0.25">
      <c r="A35" s="13">
        <v>33</v>
      </c>
      <c r="B35" s="16">
        <v>46.055012534151984</v>
      </c>
      <c r="C35" s="19">
        <v>41.580609727058231</v>
      </c>
    </row>
    <row r="36" spans="1:3" x14ac:dyDescent="0.25">
      <c r="A36" s="13">
        <v>34</v>
      </c>
      <c r="B36" s="16">
        <v>45.075514452393165</v>
      </c>
      <c r="C36" s="19">
        <v>40.624520191879391</v>
      </c>
    </row>
    <row r="37" spans="1:3" x14ac:dyDescent="0.25">
      <c r="A37" s="13">
        <v>35</v>
      </c>
      <c r="B37" s="16">
        <v>44.097863539408806</v>
      </c>
      <c r="C37" s="19">
        <v>39.670792706931486</v>
      </c>
    </row>
    <row r="38" spans="1:3" x14ac:dyDescent="0.25">
      <c r="A38" s="13">
        <v>36</v>
      </c>
      <c r="B38" s="16">
        <v>43.121223231903897</v>
      </c>
      <c r="C38" s="19">
        <v>38.717950667580283</v>
      </c>
    </row>
    <row r="39" spans="1:3" x14ac:dyDescent="0.25">
      <c r="A39" s="13">
        <v>37</v>
      </c>
      <c r="B39" s="16">
        <v>42.145173537871138</v>
      </c>
      <c r="C39" s="19">
        <v>37.765227876649156</v>
      </c>
    </row>
    <row r="40" spans="1:3" x14ac:dyDescent="0.25">
      <c r="A40" s="13">
        <v>38</v>
      </c>
      <c r="B40" s="16">
        <v>41.170721551428741</v>
      </c>
      <c r="C40" s="19">
        <v>36.814476485654069</v>
      </c>
    </row>
    <row r="41" spans="1:3" x14ac:dyDescent="0.25">
      <c r="A41" s="13">
        <v>39</v>
      </c>
      <c r="B41" s="16">
        <v>40.198816148755085</v>
      </c>
      <c r="C41" s="19">
        <v>35.867411555075265</v>
      </c>
    </row>
    <row r="42" spans="1:3" x14ac:dyDescent="0.25">
      <c r="A42" s="13">
        <v>40</v>
      </c>
      <c r="B42" s="16">
        <v>39.230331562319762</v>
      </c>
      <c r="C42" s="19">
        <v>34.925621277822067</v>
      </c>
    </row>
    <row r="43" spans="1:3" x14ac:dyDescent="0.25">
      <c r="A43" s="13">
        <v>41</v>
      </c>
      <c r="B43" s="16">
        <v>38.263680550129259</v>
      </c>
      <c r="C43" s="19">
        <v>33.986621017233517</v>
      </c>
    </row>
    <row r="44" spans="1:3" x14ac:dyDescent="0.25">
      <c r="A44" s="13">
        <v>42</v>
      </c>
      <c r="B44" s="16">
        <v>37.298100723584923</v>
      </c>
      <c r="C44" s="19">
        <v>33.049056676125062</v>
      </c>
    </row>
    <row r="45" spans="1:3" x14ac:dyDescent="0.25">
      <c r="A45" s="13">
        <v>43</v>
      </c>
      <c r="B45" s="16">
        <v>36.335488506481362</v>
      </c>
      <c r="C45" s="19">
        <v>32.115850079512171</v>
      </c>
    </row>
    <row r="46" spans="1:3" x14ac:dyDescent="0.25">
      <c r="A46" s="13">
        <v>44</v>
      </c>
      <c r="B46" s="16">
        <v>35.377595373328241</v>
      </c>
      <c r="C46" s="19">
        <v>31.189709020608358</v>
      </c>
    </row>
    <row r="47" spans="1:3" x14ac:dyDescent="0.25">
      <c r="A47" s="13">
        <v>45</v>
      </c>
      <c r="B47" s="16">
        <v>34.426035023664404</v>
      </c>
      <c r="C47" s="19">
        <v>30.273105279569879</v>
      </c>
    </row>
    <row r="48" spans="1:3" x14ac:dyDescent="0.25">
      <c r="A48" s="13">
        <v>46</v>
      </c>
      <c r="B48" s="16">
        <v>33.479505052230053</v>
      </c>
      <c r="C48" s="19">
        <v>29.363294808235676</v>
      </c>
    </row>
    <row r="49" spans="1:3" x14ac:dyDescent="0.25">
      <c r="A49" s="13">
        <v>47</v>
      </c>
      <c r="B49" s="16">
        <v>32.536489325752655</v>
      </c>
      <c r="C49" s="19">
        <v>28.457964853317815</v>
      </c>
    </row>
    <row r="50" spans="1:3" x14ac:dyDescent="0.25">
      <c r="A50" s="13">
        <v>48</v>
      </c>
      <c r="B50" s="16">
        <v>31.598065283808811</v>
      </c>
      <c r="C50" s="19">
        <v>27.559817048181625</v>
      </c>
    </row>
    <row r="51" spans="1:3" x14ac:dyDescent="0.25">
      <c r="A51" s="13">
        <v>49</v>
      </c>
      <c r="B51" s="16">
        <v>30.665199026863249</v>
      </c>
      <c r="C51" s="19">
        <v>26.671325683099848</v>
      </c>
    </row>
    <row r="52" spans="1:3" x14ac:dyDescent="0.25">
      <c r="A52" s="13">
        <v>50</v>
      </c>
      <c r="B52" s="16">
        <v>29.738765161113541</v>
      </c>
      <c r="C52" s="19">
        <v>25.794737848545459</v>
      </c>
    </row>
    <row r="53" spans="1:3" x14ac:dyDescent="0.25">
      <c r="A53" s="13">
        <v>51</v>
      </c>
      <c r="B53" s="16">
        <v>28.816443877537257</v>
      </c>
      <c r="C53" s="19">
        <v>24.92591912768231</v>
      </c>
    </row>
    <row r="54" spans="1:3" x14ac:dyDescent="0.25">
      <c r="A54" s="13">
        <v>52</v>
      </c>
      <c r="B54" s="16">
        <v>27.897098519626752</v>
      </c>
      <c r="C54" s="19">
        <v>24.06244276093944</v>
      </c>
    </row>
    <row r="55" spans="1:3" x14ac:dyDescent="0.25">
      <c r="A55" s="13">
        <v>53</v>
      </c>
      <c r="B55" s="16">
        <v>26.983088914347171</v>
      </c>
      <c r="C55" s="19">
        <v>23.208554011568967</v>
      </c>
    </row>
    <row r="56" spans="1:3" x14ac:dyDescent="0.25">
      <c r="A56" s="13">
        <v>54</v>
      </c>
      <c r="B56" s="16">
        <v>26.076556639430883</v>
      </c>
      <c r="C56" s="19">
        <v>22.36815282699293</v>
      </c>
    </row>
    <row r="57" spans="1:3" x14ac:dyDescent="0.25">
      <c r="A57" s="13">
        <v>55</v>
      </c>
      <c r="B57" s="16">
        <v>25.179423658545588</v>
      </c>
      <c r="C57" s="19">
        <v>21.544814257755181</v>
      </c>
    </row>
    <row r="58" spans="1:3" x14ac:dyDescent="0.25">
      <c r="A58" s="13">
        <v>56</v>
      </c>
      <c r="B58" s="16">
        <v>24.288508584316606</v>
      </c>
      <c r="C58" s="19">
        <v>20.735258236317943</v>
      </c>
    </row>
    <row r="59" spans="1:3" x14ac:dyDescent="0.25">
      <c r="A59" s="13">
        <v>57</v>
      </c>
      <c r="B59" s="16">
        <v>23.401687121187358</v>
      </c>
      <c r="C59" s="19">
        <v>19.935739340132468</v>
      </c>
    </row>
    <row r="60" spans="1:3" x14ac:dyDescent="0.25">
      <c r="A60" s="13">
        <v>58</v>
      </c>
      <c r="B60" s="16">
        <v>22.521984280329502</v>
      </c>
      <c r="C60" s="19">
        <v>19.148619307680359</v>
      </c>
    </row>
    <row r="61" spans="1:3" x14ac:dyDescent="0.25">
      <c r="A61" s="13">
        <v>59</v>
      </c>
      <c r="B61" s="16">
        <v>21.652120427902961</v>
      </c>
      <c r="C61" s="19">
        <v>18.376083538846334</v>
      </c>
    </row>
    <row r="62" spans="1:3" x14ac:dyDescent="0.25">
      <c r="A62" s="13">
        <v>60</v>
      </c>
      <c r="B62" s="16">
        <v>20.794526423695768</v>
      </c>
      <c r="C62" s="19">
        <v>17.620171072128908</v>
      </c>
    </row>
    <row r="63" spans="1:3" x14ac:dyDescent="0.25">
      <c r="A63" s="13">
        <v>61</v>
      </c>
      <c r="B63" s="16">
        <v>19.942765058587504</v>
      </c>
      <c r="C63" s="19">
        <v>16.877030183726877</v>
      </c>
    </row>
    <row r="64" spans="1:3" x14ac:dyDescent="0.25">
      <c r="A64" s="13">
        <v>62</v>
      </c>
      <c r="B64" s="16">
        <v>19.094106086882512</v>
      </c>
      <c r="C64" s="19">
        <v>16.14393040742037</v>
      </c>
    </row>
    <row r="65" spans="1:3" x14ac:dyDescent="0.25">
      <c r="A65" s="13">
        <v>63</v>
      </c>
      <c r="B65" s="16">
        <v>18.255581888328269</v>
      </c>
      <c r="C65" s="19">
        <v>15.424190289071428</v>
      </c>
    </row>
    <row r="66" spans="1:3" x14ac:dyDescent="0.25">
      <c r="A66" s="13">
        <v>64</v>
      </c>
      <c r="B66" s="16">
        <v>17.43354216870701</v>
      </c>
      <c r="C66" s="19">
        <v>14.720965766299027</v>
      </c>
    </row>
    <row r="67" spans="1:3" x14ac:dyDescent="0.25">
      <c r="A67" s="13">
        <v>65</v>
      </c>
      <c r="B67" s="16">
        <v>16.633742804343143</v>
      </c>
      <c r="C67" s="19">
        <v>14.037334963141522</v>
      </c>
    </row>
    <row r="68" spans="1:3" x14ac:dyDescent="0.25">
      <c r="A68" s="13">
        <v>66</v>
      </c>
      <c r="B68" s="16">
        <v>15.849887337247408</v>
      </c>
      <c r="C68" s="19">
        <v>13.371183491404416</v>
      </c>
    </row>
    <row r="69" spans="1:3" x14ac:dyDescent="0.25">
      <c r="A69" s="13">
        <v>67</v>
      </c>
      <c r="B69" s="16">
        <v>15.076250962099667</v>
      </c>
      <c r="C69" s="19">
        <v>12.719435332480193</v>
      </c>
    </row>
    <row r="70" spans="1:3" x14ac:dyDescent="0.25">
      <c r="A70" s="13">
        <v>68</v>
      </c>
      <c r="B70" s="16">
        <v>14.318344790154486</v>
      </c>
      <c r="C70" s="19">
        <v>12.083591842956405</v>
      </c>
    </row>
    <row r="71" spans="1:3" x14ac:dyDescent="0.25">
      <c r="A71" s="13">
        <v>69</v>
      </c>
      <c r="B71" s="16">
        <v>13.581263914496997</v>
      </c>
      <c r="C71" s="19">
        <v>11.465268235905105</v>
      </c>
    </row>
    <row r="72" spans="1:3" x14ac:dyDescent="0.25">
      <c r="A72" s="13">
        <v>70</v>
      </c>
      <c r="B72" s="16">
        <v>12.869825362823649</v>
      </c>
      <c r="C72" s="19">
        <v>10.866269721337737</v>
      </c>
    </row>
    <row r="73" spans="1:3" x14ac:dyDescent="0.25">
      <c r="A73" s="13">
        <v>71</v>
      </c>
      <c r="B73" s="16">
        <v>12.18002258796213</v>
      </c>
      <c r="C73" s="19">
        <v>10.289563126197333</v>
      </c>
    </row>
    <row r="74" spans="1:3" x14ac:dyDescent="0.25">
      <c r="A74" s="13">
        <v>72</v>
      </c>
      <c r="B74" s="16">
        <v>11.506902081430214</v>
      </c>
      <c r="C74" s="19">
        <v>9.7346250621846409</v>
      </c>
    </row>
    <row r="75" spans="1:3" x14ac:dyDescent="0.25">
      <c r="A75" s="13">
        <v>73</v>
      </c>
      <c r="B75" s="16">
        <v>10.853442104663147</v>
      </c>
      <c r="C75" s="19">
        <v>9.1985487313206988</v>
      </c>
    </row>
    <row r="76" spans="1:3" x14ac:dyDescent="0.25">
      <c r="A76" s="13">
        <v>74</v>
      </c>
      <c r="B76" s="16">
        <v>10.222732066268025</v>
      </c>
      <c r="C76" s="19">
        <v>8.6786469631973553</v>
      </c>
    </row>
    <row r="77" spans="1:3" x14ac:dyDescent="0.25">
      <c r="A77" s="13">
        <v>75</v>
      </c>
      <c r="B77" s="16">
        <v>9.6181681047225815</v>
      </c>
      <c r="C77" s="19">
        <v>8.1723731454456434</v>
      </c>
    </row>
    <row r="78" spans="1:3" x14ac:dyDescent="0.25">
      <c r="A78" s="13">
        <v>76</v>
      </c>
      <c r="B78" s="16">
        <v>9.0471181099936722</v>
      </c>
      <c r="C78" s="19">
        <v>7.6907068624854364</v>
      </c>
    </row>
    <row r="79" spans="1:3" x14ac:dyDescent="0.25">
      <c r="A79" s="13">
        <v>77</v>
      </c>
      <c r="B79" s="16">
        <v>8.5087925040660064</v>
      </c>
      <c r="C79" s="19">
        <v>7.2403215541163952</v>
      </c>
    </row>
    <row r="80" spans="1:3" x14ac:dyDescent="0.25">
      <c r="A80" s="13">
        <v>78</v>
      </c>
      <c r="B80" s="16">
        <v>7.9953747191606865</v>
      </c>
      <c r="C80" s="19">
        <v>6.8128996295621</v>
      </c>
    </row>
    <row r="81" spans="1:3" x14ac:dyDescent="0.25">
      <c r="A81" s="13">
        <v>79</v>
      </c>
      <c r="B81" s="16">
        <v>7.499115182644247</v>
      </c>
      <c r="C81" s="19">
        <v>6.3990687848642711</v>
      </c>
    </row>
    <row r="82" spans="1:3" x14ac:dyDescent="0.25">
      <c r="A82" s="13">
        <v>80</v>
      </c>
      <c r="B82" s="16">
        <v>7.0117983450797912</v>
      </c>
      <c r="C82" s="19">
        <v>5.9873210049208252</v>
      </c>
    </row>
    <row r="83" spans="1:3" x14ac:dyDescent="0.25">
      <c r="A83" s="13">
        <v>81</v>
      </c>
      <c r="B83" s="16">
        <v>6.5469405601905262</v>
      </c>
      <c r="C83" s="19">
        <v>5.5918600417305884</v>
      </c>
    </row>
    <row r="84" spans="1:3" x14ac:dyDescent="0.25">
      <c r="A84" s="13">
        <v>82</v>
      </c>
      <c r="B84" s="16">
        <v>6.1167525638641926</v>
      </c>
      <c r="C84" s="19">
        <v>5.2303220899782596</v>
      </c>
    </row>
    <row r="85" spans="1:3" x14ac:dyDescent="0.25">
      <c r="A85" s="13">
        <v>83</v>
      </c>
      <c r="B85" s="16">
        <v>5.7115043201277862</v>
      </c>
      <c r="C85" s="19">
        <v>4.8950792201003308</v>
      </c>
    </row>
    <row r="86" spans="1:3" x14ac:dyDescent="0.25">
      <c r="A86" s="13">
        <v>84</v>
      </c>
      <c r="B86" s="16">
        <v>5.3195580547304981</v>
      </c>
      <c r="C86" s="19">
        <v>4.5749737874597693</v>
      </c>
    </row>
    <row r="87" spans="1:3" x14ac:dyDescent="0.25">
      <c r="A87" s="13">
        <v>85</v>
      </c>
      <c r="B87" s="16">
        <v>4.9253759753905859</v>
      </c>
      <c r="C87" s="19">
        <v>4.2516364062265204</v>
      </c>
    </row>
    <row r="88" spans="1:3" x14ac:dyDescent="0.25">
      <c r="A88" s="13">
        <v>86</v>
      </c>
      <c r="B88" s="16">
        <v>4.5444254799746444</v>
      </c>
      <c r="C88" s="19">
        <v>3.9310546320614672</v>
      </c>
    </row>
    <row r="89" spans="1:3" x14ac:dyDescent="0.25">
      <c r="A89" s="13">
        <v>87</v>
      </c>
      <c r="B89" s="16">
        <v>4.1997343304059509</v>
      </c>
      <c r="C89" s="19">
        <v>3.6357898164519926</v>
      </c>
    </row>
    <row r="90" spans="1:3" x14ac:dyDescent="0.25">
      <c r="A90" s="13">
        <v>88</v>
      </c>
      <c r="B90" s="16">
        <v>3.8846866096154291</v>
      </c>
      <c r="C90" s="19">
        <v>3.3669147750584143</v>
      </c>
    </row>
    <row r="91" spans="1:3" x14ac:dyDescent="0.25">
      <c r="A91" s="13">
        <v>89</v>
      </c>
      <c r="B91" s="16">
        <v>3.5876904796245417</v>
      </c>
      <c r="C91" s="19">
        <v>3.1234442059428176</v>
      </c>
    </row>
    <row r="92" spans="1:3" x14ac:dyDescent="0.25">
      <c r="A92" s="13">
        <v>90</v>
      </c>
      <c r="B92" s="16">
        <v>3.2850727939870983</v>
      </c>
      <c r="C92" s="19">
        <v>2.8971004692331626</v>
      </c>
    </row>
    <row r="93" spans="1:3" x14ac:dyDescent="0.25">
      <c r="A93" s="13">
        <v>91</v>
      </c>
      <c r="B93" s="16">
        <v>2.9657111163276673</v>
      </c>
      <c r="C93" s="19">
        <v>2.6599777349496421</v>
      </c>
    </row>
    <row r="94" spans="1:3" x14ac:dyDescent="0.25">
      <c r="A94" s="13">
        <v>92</v>
      </c>
      <c r="B94" s="16">
        <v>2.6427017615082349</v>
      </c>
      <c r="C94" s="19">
        <v>2.3947607536079065</v>
      </c>
    </row>
    <row r="95" spans="1:3" x14ac:dyDescent="0.25">
      <c r="A95" s="13">
        <v>93</v>
      </c>
      <c r="B95" s="16">
        <v>2.3168723835496419</v>
      </c>
      <c r="C95" s="19">
        <v>2.1010979872799789</v>
      </c>
    </row>
    <row r="96" spans="1:3" x14ac:dyDescent="0.25">
      <c r="A96" s="13">
        <v>94</v>
      </c>
      <c r="B96" s="16">
        <v>1.9907423071067278</v>
      </c>
      <c r="C96" s="19">
        <v>1.7966755025403136</v>
      </c>
    </row>
    <row r="97" spans="1:3" x14ac:dyDescent="0.25">
      <c r="A97" s="13">
        <v>95</v>
      </c>
      <c r="B97" s="16">
        <v>1.6715551284183809</v>
      </c>
      <c r="C97" s="19">
        <v>1.5549439008594286</v>
      </c>
    </row>
    <row r="98" spans="1:3" x14ac:dyDescent="0.25">
      <c r="A98" s="13">
        <v>96</v>
      </c>
      <c r="B98" s="16">
        <v>1.3600247458174191</v>
      </c>
      <c r="C98" s="19">
        <v>1.398207930458883</v>
      </c>
    </row>
    <row r="99" spans="1:3" x14ac:dyDescent="0.25">
      <c r="A99" s="13">
        <v>97</v>
      </c>
      <c r="B99" s="16">
        <v>1.0510681084513749</v>
      </c>
      <c r="C99" s="19">
        <v>1.2281100405986791</v>
      </c>
    </row>
    <row r="100" spans="1:3" x14ac:dyDescent="0.25">
      <c r="A100" s="13">
        <v>98</v>
      </c>
      <c r="B100" s="16">
        <v>0.75220964024451353</v>
      </c>
      <c r="C100" s="19">
        <v>0.95958092924385063</v>
      </c>
    </row>
    <row r="101" spans="1:3" x14ac:dyDescent="0.25">
      <c r="A101" s="13">
        <v>99</v>
      </c>
      <c r="B101" s="16">
        <v>0.5</v>
      </c>
      <c r="C101" s="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5"/>
  <sheetViews>
    <sheetView workbookViewId="0">
      <selection activeCell="B104" activeCellId="2" sqref="J4:J104 R4:R104 B4:B104"/>
    </sheetView>
  </sheetViews>
  <sheetFormatPr defaultRowHeight="15" x14ac:dyDescent="0.25"/>
  <cols>
    <col min="3" max="3" width="9.85546875" bestFit="1" customWidth="1"/>
    <col min="6" max="6" width="6.5703125" bestFit="1" customWidth="1"/>
    <col min="7" max="7" width="9.85546875" bestFit="1" customWidth="1"/>
    <col min="8" max="8" width="10.85546875" bestFit="1" customWidth="1"/>
    <col min="10" max="10" width="8.85546875" style="20"/>
    <col min="11" max="11" width="9.85546875" bestFit="1" customWidth="1"/>
    <col min="15" max="15" width="9.85546875" bestFit="1" customWidth="1"/>
    <col min="16" max="16" width="10.85546875" bestFit="1" customWidth="1"/>
    <col min="18" max="18" width="8.85546875" style="20"/>
  </cols>
  <sheetData>
    <row r="1" spans="1:18" ht="33" x14ac:dyDescent="0.25">
      <c r="A1" s="1" t="str">
        <f>[1]Hesaplama!$B$17</f>
        <v>TEKNİK FAİZ ORANI</v>
      </c>
      <c r="B1" s="21">
        <f>'[2]Veri Girişi ve Sonuç'!B15</f>
        <v>0.05</v>
      </c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3"/>
    </row>
    <row r="2" spans="1:18" x14ac:dyDescent="0.25">
      <c r="A2" s="1"/>
      <c r="B2" s="22"/>
      <c r="C2" s="4"/>
      <c r="D2" s="4"/>
      <c r="E2" s="4"/>
      <c r="F2" s="4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5"/>
    </row>
    <row r="3" spans="1:18" x14ac:dyDescent="0.25">
      <c r="A3" s="2"/>
      <c r="B3" s="2"/>
      <c r="C3" s="23" t="s">
        <v>4</v>
      </c>
      <c r="D3" s="24"/>
      <c r="E3" s="24"/>
      <c r="F3" s="24"/>
      <c r="G3" s="24"/>
      <c r="H3" s="24"/>
      <c r="I3" s="24"/>
      <c r="J3" s="25"/>
      <c r="K3" s="26" t="s">
        <v>5</v>
      </c>
      <c r="L3" s="27"/>
      <c r="M3" s="27"/>
      <c r="N3" s="27"/>
      <c r="O3" s="27"/>
      <c r="P3" s="27"/>
      <c r="Q3" s="27"/>
      <c r="R3" s="28"/>
    </row>
    <row r="4" spans="1:18" x14ac:dyDescent="0.25">
      <c r="A4" s="2"/>
      <c r="B4" s="6" t="s">
        <v>6</v>
      </c>
      <c r="C4" s="7" t="s">
        <v>1</v>
      </c>
      <c r="D4" s="7" t="s">
        <v>2</v>
      </c>
      <c r="E4" s="8" t="s">
        <v>0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3</v>
      </c>
      <c r="K4" s="10" t="s">
        <v>1</v>
      </c>
      <c r="L4" s="10" t="s">
        <v>2</v>
      </c>
      <c r="M4" s="11" t="s">
        <v>0</v>
      </c>
      <c r="N4" s="11" t="s">
        <v>7</v>
      </c>
      <c r="O4" s="11" t="s">
        <v>8</v>
      </c>
      <c r="P4" s="11" t="s">
        <v>9</v>
      </c>
      <c r="Q4" s="11" t="s">
        <v>10</v>
      </c>
      <c r="R4" s="12" t="s">
        <v>3</v>
      </c>
    </row>
    <row r="5" spans="1:18" x14ac:dyDescent="0.25">
      <c r="A5" s="2"/>
      <c r="B5" s="13">
        <v>0</v>
      </c>
      <c r="C5" s="14">
        <v>10000000</v>
      </c>
      <c r="D5" s="14">
        <f t="shared" ref="D5:D68" si="0">C5-C6</f>
        <v>81611</v>
      </c>
      <c r="E5" s="15">
        <f t="shared" ref="E5:E68" si="1">D5/C5</f>
        <v>8.1610999999999993E-3</v>
      </c>
      <c r="F5" s="14">
        <f>D5/(1+B1)^B6</f>
        <v>77724.761904761908</v>
      </c>
      <c r="G5" s="14">
        <f>C5/(1+B1)^B5</f>
        <v>10000000</v>
      </c>
      <c r="H5" s="14">
        <f>SUM(G5:G$125)</f>
        <v>202751967.95351481</v>
      </c>
      <c r="I5" s="14">
        <f>SUM(F5:F$125)</f>
        <v>345144.38316596049</v>
      </c>
      <c r="J5" s="16">
        <f>SUM(C6:C$125)/C5+(1/2)</f>
        <v>78.024148999999994</v>
      </c>
      <c r="K5" s="17">
        <v>10000000</v>
      </c>
      <c r="L5" s="17">
        <f t="shared" ref="L5:L68" si="2">K5-K6</f>
        <v>195331</v>
      </c>
      <c r="M5" s="18">
        <f t="shared" ref="M5:M68" si="3">L5/K5</f>
        <v>1.9533100000000001E-2</v>
      </c>
      <c r="N5" s="17">
        <f>L5/(1+B1)^B6</f>
        <v>186029.52380952379</v>
      </c>
      <c r="O5" s="17">
        <f>K5/(1+B1)^B5</f>
        <v>10000000</v>
      </c>
      <c r="P5" s="17">
        <f>SUM(O5:O$125)</f>
        <v>197903308.70579195</v>
      </c>
      <c r="Q5" s="17">
        <f>SUM(N5:N$125)</f>
        <v>576032.91877180932</v>
      </c>
      <c r="R5" s="19">
        <f>SUM(K6:K$125)/K5+(1/2)</f>
        <v>71.930814299999994</v>
      </c>
    </row>
    <row r="6" spans="1:18" x14ac:dyDescent="0.25">
      <c r="A6" s="2"/>
      <c r="B6" s="13">
        <v>1</v>
      </c>
      <c r="C6" s="14">
        <v>9918389</v>
      </c>
      <c r="D6" s="14">
        <f t="shared" si="0"/>
        <v>2758</v>
      </c>
      <c r="E6" s="15">
        <f t="shared" si="1"/>
        <v>2.7806935178686779E-4</v>
      </c>
      <c r="F6" s="14">
        <f>D6/(1+B1)^B7</f>
        <v>2501.5873015873017</v>
      </c>
      <c r="G6" s="14">
        <f>C6/(1+B1)^B6</f>
        <v>9446084.7619047612</v>
      </c>
      <c r="H6" s="14">
        <f>SUM(G6:G$125)</f>
        <v>192751967.95351487</v>
      </c>
      <c r="I6" s="14">
        <f>SUM(F6:F$125)</f>
        <v>267419.62126119848</v>
      </c>
      <c r="J6" s="16">
        <f>SUM(C7:C$125)/C6+(1/2)</f>
        <v>77.662037201807678</v>
      </c>
      <c r="K6" s="17">
        <v>9804669</v>
      </c>
      <c r="L6" s="17">
        <f t="shared" si="2"/>
        <v>8708</v>
      </c>
      <c r="M6" s="18">
        <f t="shared" si="3"/>
        <v>8.8814828935071652E-4</v>
      </c>
      <c r="N6" s="17">
        <f>L6/(1+B1)^B7</f>
        <v>7898.4126984126979</v>
      </c>
      <c r="O6" s="17">
        <f>K6/(1+B1)^B6</f>
        <v>9337780</v>
      </c>
      <c r="P6" s="17">
        <f>SUM(O6:O$125)</f>
        <v>187903308.70579195</v>
      </c>
      <c r="Q6" s="17">
        <f>SUM(N6:N$125)</f>
        <v>390003.39496228565</v>
      </c>
      <c r="R6" s="19">
        <f>SUM(K7:K$125)/K6+(1/2)</f>
        <v>72.353876352174666</v>
      </c>
    </row>
    <row r="7" spans="1:18" x14ac:dyDescent="0.25">
      <c r="A7" s="2"/>
      <c r="B7" s="13">
        <v>2</v>
      </c>
      <c r="C7" s="14">
        <v>9915631</v>
      </c>
      <c r="D7" s="14">
        <f t="shared" si="0"/>
        <v>2332</v>
      </c>
      <c r="E7" s="15">
        <f t="shared" si="1"/>
        <v>2.3518422579460653E-4</v>
      </c>
      <c r="F7" s="14">
        <f>D7/(1+B1)^B8</f>
        <v>2014.4692797754019</v>
      </c>
      <c r="G7" s="14">
        <f>C7/(1+B1)^B7</f>
        <v>8993769.6145124715</v>
      </c>
      <c r="H7" s="14">
        <f>SUM(G7:G$125)</f>
        <v>183305883.1916101</v>
      </c>
      <c r="I7" s="14">
        <f>SUM(F7:F$125)</f>
        <v>264918.0339596112</v>
      </c>
      <c r="J7" s="16">
        <f>SUM(C8:C$125)/C7+(1/2)</f>
        <v>76.683499567501045</v>
      </c>
      <c r="K7" s="17">
        <v>9795961</v>
      </c>
      <c r="L7" s="17">
        <f t="shared" si="2"/>
        <v>7603</v>
      </c>
      <c r="M7" s="18">
        <f t="shared" si="3"/>
        <v>7.7613620552388889E-4</v>
      </c>
      <c r="N7" s="17">
        <f>L7/(1+B1)^B8</f>
        <v>6567.7572616348116</v>
      </c>
      <c r="O7" s="17">
        <f>K7/(1+B1)^B7</f>
        <v>8885225.3968253974</v>
      </c>
      <c r="P7" s="17">
        <f>SUM(O7:O$125)</f>
        <v>178565528.70579195</v>
      </c>
      <c r="Q7" s="17">
        <f>SUM(N7:N$125)</f>
        <v>382104.98226387287</v>
      </c>
      <c r="R7" s="19">
        <f>SUM(K8:K$125)/K7+(1/2)</f>
        <v>71.417749978792273</v>
      </c>
    </row>
    <row r="8" spans="1:18" x14ac:dyDescent="0.25">
      <c r="A8" s="2"/>
      <c r="B8" s="13">
        <v>3</v>
      </c>
      <c r="C8" s="14">
        <v>9913299</v>
      </c>
      <c r="D8" s="14">
        <f t="shared" si="0"/>
        <v>2007</v>
      </c>
      <c r="E8" s="15">
        <f t="shared" si="1"/>
        <v>2.0245530776384329E-4</v>
      </c>
      <c r="F8" s="14">
        <f>D8/(1+B1)^B9</f>
        <v>1651.1638669073072</v>
      </c>
      <c r="G8" s="14">
        <f>C8/(1+B1)^B8</f>
        <v>8563480.4016844817</v>
      </c>
      <c r="H8" s="14">
        <f>SUM(G8:G$125)</f>
        <v>174312113.57709759</v>
      </c>
      <c r="I8" s="14">
        <f>SUM(F8:F$125)</f>
        <v>262903.56467983575</v>
      </c>
      <c r="J8" s="16">
        <f>SUM(C9:C$125)/C8+(1/2)</f>
        <v>75.7014209396892</v>
      </c>
      <c r="K8" s="17">
        <v>9788358</v>
      </c>
      <c r="L8" s="17">
        <f t="shared" si="2"/>
        <v>6717</v>
      </c>
      <c r="M8" s="18">
        <f t="shared" si="3"/>
        <v>6.862233686181073E-4</v>
      </c>
      <c r="N8" s="17">
        <f>L8/(1+B1)^B9</f>
        <v>5526.0925231770716</v>
      </c>
      <c r="O8" s="17">
        <f>K8/(1+B1)^B8</f>
        <v>8455551.6682863608</v>
      </c>
      <c r="P8" s="17">
        <f>SUM(O8:O$125)</f>
        <v>169680303.30896649</v>
      </c>
      <c r="Q8" s="17">
        <f>SUM(N8:N$125)</f>
        <v>375537.22500223806</v>
      </c>
      <c r="R8" s="19">
        <f>SUM(K9:K$125)/K8+(1/2)</f>
        <v>70.472834565307068</v>
      </c>
    </row>
    <row r="9" spans="1:18" x14ac:dyDescent="0.25">
      <c r="A9" s="2"/>
      <c r="B9" s="13">
        <v>4</v>
      </c>
      <c r="C9" s="14">
        <v>9911292</v>
      </c>
      <c r="D9" s="14">
        <f t="shared" si="0"/>
        <v>1851</v>
      </c>
      <c r="E9" s="15">
        <f t="shared" si="1"/>
        <v>1.8675668116729886E-4</v>
      </c>
      <c r="F9" s="14">
        <f>D9/(1+B1)^B10</f>
        <v>1450.3069341331175</v>
      </c>
      <c r="G9" s="14">
        <f>C9/(1+B1)^B9</f>
        <v>8154044.4567849813</v>
      </c>
      <c r="H9" s="14">
        <f>SUM(G9:G$125)</f>
        <v>165748633.1754131</v>
      </c>
      <c r="I9" s="14">
        <f>SUM(F9:F$125)</f>
        <v>261252.40081292839</v>
      </c>
      <c r="J9" s="16">
        <f>SUM(C10:C$125)/C9+(1/2)</f>
        <v>74.716648949501234</v>
      </c>
      <c r="K9" s="17">
        <v>9781641</v>
      </c>
      <c r="L9" s="17">
        <f t="shared" si="2"/>
        <v>6283</v>
      </c>
      <c r="M9" s="18">
        <f t="shared" si="3"/>
        <v>6.4232576108650893E-4</v>
      </c>
      <c r="N9" s="17">
        <f>L9/(1+B1)^B10</f>
        <v>4922.8949039213276</v>
      </c>
      <c r="O9" s="17">
        <f>K9/(1+B1)^B9</f>
        <v>8047380.258225739</v>
      </c>
      <c r="P9" s="17">
        <f>SUM(O9:O$125)</f>
        <v>161224751.64068016</v>
      </c>
      <c r="Q9" s="17">
        <f>SUM(N9:N$125)</f>
        <v>370011.13247906102</v>
      </c>
      <c r="R9" s="19">
        <f>SUM(K10:K$125)/K9+(1/2)</f>
        <v>69.520884532564622</v>
      </c>
    </row>
    <row r="10" spans="1:18" x14ac:dyDescent="0.25">
      <c r="A10" s="2"/>
      <c r="B10" s="13">
        <v>5</v>
      </c>
      <c r="C10" s="14">
        <v>9909441</v>
      </c>
      <c r="D10" s="14">
        <f t="shared" si="0"/>
        <v>1416</v>
      </c>
      <c r="E10" s="15">
        <f t="shared" si="1"/>
        <v>1.4289403408325455E-4</v>
      </c>
      <c r="F10" s="14">
        <f>D10/(1+B1)^B11</f>
        <v>1056.6410016374648</v>
      </c>
      <c r="G10" s="14">
        <f>C10/(1+B1)^B10</f>
        <v>7764306.318575372</v>
      </c>
      <c r="H10" s="14">
        <f>SUM(G10:G$125)</f>
        <v>157594588.71862811</v>
      </c>
      <c r="I10" s="14">
        <f>SUM(F10:F$125)</f>
        <v>259802.09387879533</v>
      </c>
      <c r="J10" s="16">
        <f>SUM(C11:C$125)/C10+(1/2)</f>
        <v>73.730511993562502</v>
      </c>
      <c r="K10" s="17">
        <v>9775358</v>
      </c>
      <c r="L10" s="17">
        <f t="shared" si="2"/>
        <v>5401</v>
      </c>
      <c r="M10" s="18">
        <f t="shared" si="3"/>
        <v>5.5251173409710417E-4</v>
      </c>
      <c r="N10" s="17">
        <f>L10/(1+B1)^B11</f>
        <v>4030.309357234426</v>
      </c>
      <c r="O10" s="17">
        <f>K10/(1+B1)^B10</f>
        <v>7659248.7795967823</v>
      </c>
      <c r="P10" s="17">
        <f>SUM(O10:O$125)</f>
        <v>153177371.38245443</v>
      </c>
      <c r="Q10" s="17">
        <f>SUM(N10:N$125)</f>
        <v>365088.23757513973</v>
      </c>
      <c r="R10" s="19">
        <f>SUM(K11:K$125)/K10+(1/2)</f>
        <v>68.565246919857046</v>
      </c>
    </row>
    <row r="11" spans="1:18" x14ac:dyDescent="0.25">
      <c r="A11" s="2"/>
      <c r="B11" s="13">
        <v>6</v>
      </c>
      <c r="C11" s="14">
        <v>9908025</v>
      </c>
      <c r="D11" s="14">
        <f t="shared" si="0"/>
        <v>1153</v>
      </c>
      <c r="E11" s="15">
        <f t="shared" si="1"/>
        <v>1.1637031598123743E-4</v>
      </c>
      <c r="F11" s="14">
        <f>D11/(1+B1)^B12</f>
        <v>819.41557364003006</v>
      </c>
      <c r="G11" s="14">
        <f>C11/(1+B1)^B11</f>
        <v>7393520.8052606229</v>
      </c>
      <c r="H11" s="14">
        <f>SUM(G11:G$125)</f>
        <v>149830282.4000527</v>
      </c>
      <c r="I11" s="14">
        <f>SUM(F11:F$125)</f>
        <v>258745.45287715783</v>
      </c>
      <c r="J11" s="16">
        <f>SUM(C12:C$125)/C11+(1/2)</f>
        <v>72.74097769232516</v>
      </c>
      <c r="K11" s="17">
        <v>9769957</v>
      </c>
      <c r="L11" s="17">
        <f t="shared" si="2"/>
        <v>4200</v>
      </c>
      <c r="M11" s="18">
        <f t="shared" si="3"/>
        <v>4.2988930248106518E-4</v>
      </c>
      <c r="N11" s="17">
        <f>L11/(1+B1)^B12</f>
        <v>2984.8615865465099</v>
      </c>
      <c r="O11" s="17">
        <f>K11/(1+B1)^B11</f>
        <v>7290492.337877797</v>
      </c>
      <c r="P11" s="17">
        <f>SUM(O11:O$125)</f>
        <v>145518122.60285759</v>
      </c>
      <c r="Q11" s="17">
        <f>SUM(N11:N$125)</f>
        <v>361057.92821790534</v>
      </c>
      <c r="R11" s="19">
        <f>SUM(K12:K$125)/K11+(1/2)</f>
        <v>67.602874557175639</v>
      </c>
    </row>
    <row r="12" spans="1:18" x14ac:dyDescent="0.25">
      <c r="A12" s="2"/>
      <c r="B12" s="13">
        <v>7</v>
      </c>
      <c r="C12" s="14">
        <v>9906872</v>
      </c>
      <c r="D12" s="14">
        <f t="shared" si="0"/>
        <v>990</v>
      </c>
      <c r="E12" s="15">
        <f t="shared" si="1"/>
        <v>9.9930634008393366E-5</v>
      </c>
      <c r="F12" s="14">
        <f>D12/(1+B1)^B13</f>
        <v>670.07096840840029</v>
      </c>
      <c r="G12" s="14">
        <f>C12/(1+B1)^B12</f>
        <v>7040628.9703888567</v>
      </c>
      <c r="H12" s="14">
        <f>SUM(G12:G$125)</f>
        <v>142436761.59479213</v>
      </c>
      <c r="I12" s="14">
        <f>SUM(F12:F$125)</f>
        <v>257926.03730351781</v>
      </c>
      <c r="J12" s="16">
        <f>SUM(C13:C$125)/C12+(1/2)</f>
        <v>71.749385376130832</v>
      </c>
      <c r="K12" s="17">
        <v>9765757</v>
      </c>
      <c r="L12" s="17">
        <f t="shared" si="2"/>
        <v>3465</v>
      </c>
      <c r="M12" s="18">
        <f t="shared" si="3"/>
        <v>3.5481120408791656E-4</v>
      </c>
      <c r="N12" s="17">
        <f>L12/(1+B1)^B13</f>
        <v>2345.248389429401</v>
      </c>
      <c r="O12" s="17">
        <f>K12/(1+B1)^B12</f>
        <v>6940341.1744875442</v>
      </c>
      <c r="P12" s="17">
        <f>SUM(O12:O$125)</f>
        <v>138227630.26497984</v>
      </c>
      <c r="Q12" s="17">
        <f>SUM(N12:N$125)</f>
        <v>358073.06663135882</v>
      </c>
      <c r="R12" s="19">
        <f>SUM(K13:K$125)/K12+(1/2)</f>
        <v>66.631733771380965</v>
      </c>
    </row>
    <row r="13" spans="1:18" x14ac:dyDescent="0.25">
      <c r="A13" s="2"/>
      <c r="B13" s="13">
        <v>8</v>
      </c>
      <c r="C13" s="14">
        <v>9905882</v>
      </c>
      <c r="D13" s="14">
        <f t="shared" si="0"/>
        <v>925</v>
      </c>
      <c r="E13" s="15">
        <f t="shared" si="1"/>
        <v>9.3378863184520063E-5</v>
      </c>
      <c r="F13" s="14">
        <f>D13/(1+B1)^B14</f>
        <v>596.2632475014625</v>
      </c>
      <c r="G13" s="14">
        <f>C13/(1+B1)^B13</f>
        <v>6704690.853211456</v>
      </c>
      <c r="H13" s="14">
        <f>SUM(G13:G$125)</f>
        <v>135396132.62440327</v>
      </c>
      <c r="I13" s="14">
        <f>SUM(F13:F$125)</f>
        <v>257255.96633510944</v>
      </c>
      <c r="J13" s="16">
        <f>SUM(C14:C$125)/C13+(1/2)</f>
        <v>70.756506083961028</v>
      </c>
      <c r="K13" s="17">
        <v>9762292</v>
      </c>
      <c r="L13" s="17">
        <f t="shared" si="2"/>
        <v>3192</v>
      </c>
      <c r="M13" s="18">
        <f t="shared" si="3"/>
        <v>3.2697239541697789E-4</v>
      </c>
      <c r="N13" s="17">
        <f>L13/(1+B1)^B14</f>
        <v>2057.5916605672087</v>
      </c>
      <c r="O13" s="17">
        <f>K13/(1+B1)^B13</f>
        <v>6607503.4892177563</v>
      </c>
      <c r="P13" s="17">
        <f>SUM(O13:O$125)</f>
        <v>131287289.09049231</v>
      </c>
      <c r="Q13" s="17">
        <f>SUM(N13:N$125)</f>
        <v>355727.8182419294</v>
      </c>
      <c r="R13" s="19">
        <f>SUM(K14:K$125)/K13+(1/2)</f>
        <v>65.655206379813265</v>
      </c>
    </row>
    <row r="14" spans="1:18" x14ac:dyDescent="0.25">
      <c r="A14" s="2"/>
      <c r="B14" s="13">
        <v>9</v>
      </c>
      <c r="C14" s="14">
        <v>9904957</v>
      </c>
      <c r="D14" s="14">
        <f t="shared" si="0"/>
        <v>962</v>
      </c>
      <c r="E14" s="15">
        <f t="shared" si="1"/>
        <v>9.7123086955349725E-5</v>
      </c>
      <c r="F14" s="14">
        <f>D14/(1+B1)^B15</f>
        <v>590.58454990621044</v>
      </c>
      <c r="G14" s="14">
        <f>C14/(1+B1)^B14</f>
        <v>6384823.5969538847</v>
      </c>
      <c r="H14" s="14">
        <f>SUM(G14:G$125)</f>
        <v>128691441.77119175</v>
      </c>
      <c r="I14" s="14">
        <f>SUM(F14:F$125)</f>
        <v>256659.70308760792</v>
      </c>
      <c r="J14" s="16">
        <f>SUM(C15:C$125)/C14+(1/2)</f>
        <v>69.763067169297145</v>
      </c>
      <c r="K14" s="17">
        <v>9759100</v>
      </c>
      <c r="L14" s="17">
        <f t="shared" si="2"/>
        <v>3384</v>
      </c>
      <c r="M14" s="18">
        <f t="shared" si="3"/>
        <v>3.4675328667602547E-4</v>
      </c>
      <c r="N14" s="17">
        <f>L14/(1+B1)^B15</f>
        <v>2077.4824499819297</v>
      </c>
      <c r="O14" s="17">
        <f>K14/(1+B1)^B14</f>
        <v>6290802.8742611054</v>
      </c>
      <c r="P14" s="17">
        <f>SUM(O14:O$125)</f>
        <v>124679785.60127455</v>
      </c>
      <c r="Q14" s="17">
        <f>SUM(N14:N$125)</f>
        <v>353670.22658136219</v>
      </c>
      <c r="R14" s="19">
        <f>SUM(K15:K$125)/K14+(1/2)</f>
        <v>64.676517301800374</v>
      </c>
    </row>
    <row r="15" spans="1:18" x14ac:dyDescent="0.25">
      <c r="A15" s="2"/>
      <c r="B15" s="13">
        <v>10</v>
      </c>
      <c r="C15" s="14">
        <v>9903995</v>
      </c>
      <c r="D15" s="14">
        <f t="shared" si="0"/>
        <v>931</v>
      </c>
      <c r="E15" s="15">
        <f t="shared" si="1"/>
        <v>9.4002470720148785E-5</v>
      </c>
      <c r="F15" s="14">
        <f>D15/(1+B1)^B16</f>
        <v>544.33641813947327</v>
      </c>
      <c r="G15" s="14">
        <f>C15/(1+B1)^B15</f>
        <v>6080193.7935014125</v>
      </c>
      <c r="H15" s="14">
        <f>SUM(G15:G$125)</f>
        <v>122306618.17423785</v>
      </c>
      <c r="I15" s="14">
        <f>SUM(F15:F$125)</f>
        <v>256069.11853770172</v>
      </c>
      <c r="J15" s="16">
        <f>SUM(C16:C$125)/C15+(1/2)</f>
        <v>68.769794865607267</v>
      </c>
      <c r="K15" s="17">
        <v>9755716</v>
      </c>
      <c r="L15" s="17">
        <f t="shared" si="2"/>
        <v>3266</v>
      </c>
      <c r="M15" s="18">
        <f t="shared" si="3"/>
        <v>3.3477809317122392E-4</v>
      </c>
      <c r="N15" s="17">
        <f>L15/(1+B1)^B16</f>
        <v>1909.5625581563045</v>
      </c>
      <c r="O15" s="17">
        <f>K15/(1+B1)^B15</f>
        <v>5989163.3501796424</v>
      </c>
      <c r="P15" s="17">
        <f>SUM(O15:O$125)</f>
        <v>118388982.72701344</v>
      </c>
      <c r="Q15" s="17">
        <f>SUM(N15:N$125)</f>
        <v>351592.74413138023</v>
      </c>
      <c r="R15" s="19">
        <f>SUM(K16:K$125)/K15+(1/2)</f>
        <v>63.69877843922476</v>
      </c>
    </row>
    <row r="16" spans="1:18" x14ac:dyDescent="0.25">
      <c r="A16" s="2"/>
      <c r="B16" s="13">
        <v>11</v>
      </c>
      <c r="C16" s="14">
        <v>9903064</v>
      </c>
      <c r="D16" s="14">
        <f t="shared" si="0"/>
        <v>834</v>
      </c>
      <c r="E16" s="15">
        <f t="shared" si="1"/>
        <v>8.4216359704430868E-5</v>
      </c>
      <c r="F16" s="14">
        <f>D16/(1+B1)^B17</f>
        <v>464.40240676008466</v>
      </c>
      <c r="G16" s="14">
        <f>C16/(1+B1)^B16</f>
        <v>5790116.4192974912</v>
      </c>
      <c r="H16" s="14">
        <f>SUM(G16:G$125)</f>
        <v>116226424.38073647</v>
      </c>
      <c r="I16" s="14">
        <f>SUM(F16:F$125)</f>
        <v>255524.78211956227</v>
      </c>
      <c r="J16" s="16">
        <f>SUM(C17:C$125)/C16+(1/2)</f>
        <v>67.776212998320517</v>
      </c>
      <c r="K16" s="17">
        <v>9752450</v>
      </c>
      <c r="L16" s="17">
        <f t="shared" si="2"/>
        <v>2840</v>
      </c>
      <c r="M16" s="18">
        <f t="shared" si="3"/>
        <v>2.9120887571840924E-4</v>
      </c>
      <c r="N16" s="17">
        <f>L16/(1+B1)^B17</f>
        <v>1581.418267624269</v>
      </c>
      <c r="O16" s="17">
        <f>K16/(1+B1)^B16</f>
        <v>5702055.5328510264</v>
      </c>
      <c r="P16" s="17">
        <f>SUM(O16:O$125)</f>
        <v>112399819.37683383</v>
      </c>
      <c r="Q16" s="17">
        <f>SUM(N16:N$125)</f>
        <v>349683.1815732239</v>
      </c>
      <c r="R16" s="19">
        <f>SUM(K17:K$125)/K16+(1/2)</f>
        <v>62.719943091223229</v>
      </c>
    </row>
    <row r="17" spans="1:18" x14ac:dyDescent="0.25">
      <c r="A17" s="2"/>
      <c r="B17" s="13">
        <v>12</v>
      </c>
      <c r="C17" s="14">
        <v>9902230</v>
      </c>
      <c r="D17" s="14">
        <f t="shared" si="0"/>
        <v>836</v>
      </c>
      <c r="E17" s="15">
        <f t="shared" si="1"/>
        <v>8.4425427403726227E-5</v>
      </c>
      <c r="F17" s="14">
        <f>D17/(1+B1)^B18</f>
        <v>443.34864913946637</v>
      </c>
      <c r="G17" s="14">
        <f>C17/(1+B1)^B17</f>
        <v>5513932.1874003755</v>
      </c>
      <c r="H17" s="14">
        <f>SUM(G17:G$125)</f>
        <v>110436307.96143898</v>
      </c>
      <c r="I17" s="14">
        <f>SUM(F17:F$125)</f>
        <v>255060.37971280218</v>
      </c>
      <c r="J17" s="16">
        <f>SUM(C18:C$125)/C17+(1/2)</f>
        <v>66.781879233263624</v>
      </c>
      <c r="K17" s="17">
        <v>9749610</v>
      </c>
      <c r="L17" s="17">
        <f t="shared" si="2"/>
        <v>2877</v>
      </c>
      <c r="M17" s="18">
        <f t="shared" si="3"/>
        <v>2.950887266259881E-4</v>
      </c>
      <c r="N17" s="17">
        <f>L17/(1+B1)^B18</f>
        <v>1525.7345258065127</v>
      </c>
      <c r="O17" s="17">
        <f>K17/(1+B1)^B17</f>
        <v>5428947.6606381163</v>
      </c>
      <c r="P17" s="17">
        <f>SUM(O17:O$125)</f>
        <v>106697763.8439828</v>
      </c>
      <c r="Q17" s="17">
        <f>SUM(N17:N$125)</f>
        <v>348101.76330559968</v>
      </c>
      <c r="R17" s="19">
        <f>SUM(K18:K$125)/K17+(1/2)</f>
        <v>61.738067368848597</v>
      </c>
    </row>
    <row r="18" spans="1:18" x14ac:dyDescent="0.25">
      <c r="A18" s="2"/>
      <c r="B18" s="13">
        <v>13</v>
      </c>
      <c r="C18" s="14">
        <v>9901394</v>
      </c>
      <c r="D18" s="14">
        <f t="shared" si="0"/>
        <v>939</v>
      </c>
      <c r="E18" s="15">
        <f t="shared" si="1"/>
        <v>9.4835131295653924E-5</v>
      </c>
      <c r="F18" s="14">
        <f>D18/(1+B1)^B19</f>
        <v>474.2588078627922</v>
      </c>
      <c r="G18" s="14">
        <f>C18/(1+B1)^B18</f>
        <v>5250920.6393512171</v>
      </c>
      <c r="H18" s="14">
        <f>SUM(G18:G$125)</f>
        <v>104922375.77403861</v>
      </c>
      <c r="I18" s="14">
        <f>SUM(F18:F$125)</f>
        <v>254617.03106366273</v>
      </c>
      <c r="J18" s="16">
        <f>SUM(C19:C$125)/C18+(1/2)</f>
        <v>65.787475581721125</v>
      </c>
      <c r="K18" s="17">
        <v>9746733</v>
      </c>
      <c r="L18" s="17">
        <f t="shared" si="2"/>
        <v>3377</v>
      </c>
      <c r="M18" s="18">
        <f t="shared" si="3"/>
        <v>3.4647507015940623E-4</v>
      </c>
      <c r="N18" s="17">
        <f>L18/(1+B1)^B19</f>
        <v>1705.6144772658672</v>
      </c>
      <c r="O18" s="17">
        <f>K18/(1+B1)^B18</f>
        <v>5168900.6089390647</v>
      </c>
      <c r="P18" s="17">
        <f>SUM(O18:O$125)</f>
        <v>101268816.18334469</v>
      </c>
      <c r="Q18" s="17">
        <f>SUM(N18:N$125)</f>
        <v>346576.02877979318</v>
      </c>
      <c r="R18" s="19">
        <f>SUM(K19:K$125)/K18+(1/2)</f>
        <v>60.756143366192546</v>
      </c>
    </row>
    <row r="19" spans="1:18" x14ac:dyDescent="0.25">
      <c r="A19" s="2"/>
      <c r="B19" s="13">
        <v>14</v>
      </c>
      <c r="C19" s="14">
        <v>9900455</v>
      </c>
      <c r="D19" s="14">
        <f t="shared" si="0"/>
        <v>1142</v>
      </c>
      <c r="E19" s="15">
        <f t="shared" si="1"/>
        <v>1.1534823399530628E-4</v>
      </c>
      <c r="F19" s="14">
        <f>D19/(1+B1)^B20</f>
        <v>549.32152601988798</v>
      </c>
      <c r="G19" s="14">
        <f>C19/(1+B1)^B19</f>
        <v>5000402.5405742498</v>
      </c>
      <c r="H19" s="14">
        <f>SUM(G19:G$125)</f>
        <v>99671455.134687394</v>
      </c>
      <c r="I19" s="14">
        <f>SUM(F19:F$125)</f>
        <v>254142.77225579991</v>
      </c>
      <c r="J19" s="16">
        <f>SUM(C20:C$125)/C19+(1/2)</f>
        <v>64.793667715271667</v>
      </c>
      <c r="K19" s="17">
        <v>9743356</v>
      </c>
      <c r="L19" s="17">
        <f t="shared" si="2"/>
        <v>4343</v>
      </c>
      <c r="M19" s="18">
        <f t="shared" si="3"/>
        <v>4.4573964042779511E-4</v>
      </c>
      <c r="N19" s="17">
        <f>L19/(1+B1)^B20</f>
        <v>2089.0572570090835</v>
      </c>
      <c r="O19" s="17">
        <f>K19/(1+B1)^B19</f>
        <v>4921056.8702266067</v>
      </c>
      <c r="P19" s="17">
        <f>SUM(O19:O$125)</f>
        <v>96099915.574405611</v>
      </c>
      <c r="Q19" s="17">
        <f>SUM(N19:N$125)</f>
        <v>344870.41430252721</v>
      </c>
      <c r="R19" s="19">
        <f>SUM(K20:K$125)/K19+(1/2)</f>
        <v>59.777027853647141</v>
      </c>
    </row>
    <row r="20" spans="1:18" x14ac:dyDescent="0.25">
      <c r="A20" s="2"/>
      <c r="B20" s="13">
        <v>15</v>
      </c>
      <c r="C20" s="14">
        <v>9899313</v>
      </c>
      <c r="D20" s="14">
        <f t="shared" si="0"/>
        <v>1337</v>
      </c>
      <c r="E20" s="15">
        <f t="shared" si="1"/>
        <v>1.3505987738745103E-4</v>
      </c>
      <c r="F20" s="14">
        <f>D20/(1+B1)^B21</f>
        <v>612.49510490250213</v>
      </c>
      <c r="G20" s="14">
        <f>C20/(1+B1)^B20</f>
        <v>4761738.8123542164</v>
      </c>
      <c r="H20" s="14">
        <f>SUM(G20:G$125)</f>
        <v>94671052.594113156</v>
      </c>
      <c r="I20" s="14">
        <f>SUM(F20:F$125)</f>
        <v>253593.45072978002</v>
      </c>
      <c r="J20" s="16">
        <f>SUM(C21:C$125)/C20+(1/2)</f>
        <v>63.801084731839474</v>
      </c>
      <c r="K20" s="17">
        <v>9739013</v>
      </c>
      <c r="L20" s="17">
        <f t="shared" si="2"/>
        <v>5371</v>
      </c>
      <c r="M20" s="18">
        <f t="shared" si="3"/>
        <v>5.5149325706824702E-4</v>
      </c>
      <c r="N20" s="17">
        <f>L20/(1+B1)^B21</f>
        <v>2460.5169846158105</v>
      </c>
      <c r="O20" s="17">
        <f>K20/(1+B1)^B20</f>
        <v>4684631.7715302343</v>
      </c>
      <c r="P20" s="17">
        <f>SUM(O20:O$125)</f>
        <v>91178858.704179004</v>
      </c>
      <c r="Q20" s="17">
        <f>SUM(N20:N$125)</f>
        <v>342781.35704551823</v>
      </c>
      <c r="R20" s="19">
        <f>SUM(K21:K$125)/K20+(1/2)</f>
        <v>58.803461757366996</v>
      </c>
    </row>
    <row r="21" spans="1:18" x14ac:dyDescent="0.25">
      <c r="A21" s="2"/>
      <c r="B21" s="13">
        <v>16</v>
      </c>
      <c r="C21" s="14">
        <v>9897976</v>
      </c>
      <c r="D21" s="14">
        <f t="shared" si="0"/>
        <v>1465</v>
      </c>
      <c r="E21" s="15">
        <f t="shared" si="1"/>
        <v>1.4801005781383991E-4</v>
      </c>
      <c r="F21" s="14">
        <f>D21/(1+B1)^B22</f>
        <v>639.17464734990597</v>
      </c>
      <c r="G21" s="14">
        <f>C21/(1+B1)^B21</f>
        <v>4534376.8499943512</v>
      </c>
      <c r="H21" s="14">
        <f>SUM(G21:G$125)</f>
        <v>89909313.781758934</v>
      </c>
      <c r="I21" s="14">
        <f>SUM(F21:F$125)</f>
        <v>252980.95562487753</v>
      </c>
      <c r="J21" s="16">
        <f>SUM(C22:C$125)/C21+(1/2)</f>
        <v>62.809635323423699</v>
      </c>
      <c r="K21" s="17">
        <v>9733642</v>
      </c>
      <c r="L21" s="17">
        <f t="shared" si="2"/>
        <v>6090</v>
      </c>
      <c r="M21" s="18">
        <f t="shared" si="3"/>
        <v>6.2566509020981051E-4</v>
      </c>
      <c r="N21" s="17">
        <f>L21/(1+B1)^B22</f>
        <v>2657.0468275501207</v>
      </c>
      <c r="O21" s="17">
        <f>K21/(1+B1)^B21</f>
        <v>4459093.5511394171</v>
      </c>
      <c r="P21" s="17">
        <f>SUM(O21:O$125)</f>
        <v>86494226.932648763</v>
      </c>
      <c r="Q21" s="17">
        <f>SUM(N21:N$125)</f>
        <v>340320.84006090241</v>
      </c>
      <c r="R21" s="19">
        <f>SUM(K22:K$125)/K21+(1/2)</f>
        <v>57.835633465870224</v>
      </c>
    </row>
    <row r="22" spans="1:18" x14ac:dyDescent="0.25">
      <c r="A22" s="2"/>
      <c r="B22" s="13">
        <v>17</v>
      </c>
      <c r="C22" s="14">
        <v>9896511</v>
      </c>
      <c r="D22" s="14">
        <f t="shared" si="0"/>
        <v>1605</v>
      </c>
      <c r="E22" s="15">
        <f t="shared" si="1"/>
        <v>1.6217836770958976E-4</v>
      </c>
      <c r="F22" s="14">
        <f>D22/(1+B1)^B23</f>
        <v>666.91065106231042</v>
      </c>
      <c r="G22" s="14">
        <f>C22/(1+B1)^B22</f>
        <v>4317814.9682044126</v>
      </c>
      <c r="H22" s="14">
        <f>SUM(G22:G$125)</f>
        <v>85374936.931764573</v>
      </c>
      <c r="I22" s="14">
        <f>SUM(F22:F$125)</f>
        <v>252341.78097752761</v>
      </c>
      <c r="J22" s="16">
        <f>SUM(C23:C$125)/C22+(1/2)</f>
        <v>61.818859141368101</v>
      </c>
      <c r="K22" s="17">
        <v>9727552</v>
      </c>
      <c r="L22" s="17">
        <f t="shared" si="2"/>
        <v>6714</v>
      </c>
      <c r="M22" s="18">
        <f t="shared" si="3"/>
        <v>6.9020448310119548E-4</v>
      </c>
      <c r="N22" s="17">
        <f>L22/(1+B1)^B23</f>
        <v>2789.8056767802818</v>
      </c>
      <c r="O22" s="17">
        <f>K22/(1+B1)^B22</f>
        <v>4244098.7161623705</v>
      </c>
      <c r="P22" s="17">
        <f>SUM(O22:O$125)</f>
        <v>82035133.381509364</v>
      </c>
      <c r="Q22" s="17">
        <f>SUM(N22:N$125)</f>
        <v>337663.79323335225</v>
      </c>
      <c r="R22" s="19">
        <f>SUM(K23:K$125)/K22+(1/2)</f>
        <v>56.871528828630268</v>
      </c>
    </row>
    <row r="23" spans="1:18" x14ac:dyDescent="0.25">
      <c r="A23" s="2"/>
      <c r="B23" s="13">
        <v>18</v>
      </c>
      <c r="C23" s="14">
        <v>9894906</v>
      </c>
      <c r="D23" s="14">
        <f t="shared" si="0"/>
        <v>1755</v>
      </c>
      <c r="E23" s="15">
        <f t="shared" si="1"/>
        <v>1.7736398910712239E-4</v>
      </c>
      <c r="F23" s="14">
        <f>D23/(1+B1)^B24</f>
        <v>694.51309456422177</v>
      </c>
      <c r="G23" s="14">
        <f>C23/(1+B1)^B23</f>
        <v>4111537.8209721884</v>
      </c>
      <c r="H23" s="14">
        <f>SUM(G23:G$125)</f>
        <v>81057121.963560149</v>
      </c>
      <c r="I23" s="14">
        <f>SUM(F23:F$125)</f>
        <v>251674.87032646529</v>
      </c>
      <c r="J23" s="16">
        <f>SUM(C24:C$125)/C23+(1/2)</f>
        <v>60.828805346912844</v>
      </c>
      <c r="K23" s="17">
        <v>9720838</v>
      </c>
      <c r="L23" s="17">
        <f t="shared" si="2"/>
        <v>7242</v>
      </c>
      <c r="M23" s="18">
        <f t="shared" si="3"/>
        <v>7.4499749918679851E-4</v>
      </c>
      <c r="N23" s="17">
        <f>L23/(1+B1)^B24</f>
        <v>2865.9053167145839</v>
      </c>
      <c r="O23" s="17">
        <f>K23/(1+B1)^B23</f>
        <v>4039208.9716207152</v>
      </c>
      <c r="P23" s="17">
        <f>SUM(O23:O$125)</f>
        <v>77791034.665347025</v>
      </c>
      <c r="Q23" s="17">
        <f>SUM(N23:N$125)</f>
        <v>334873.98755657196</v>
      </c>
      <c r="R23" s="19">
        <f>SUM(K24:K$125)/K23+(1/2)</f>
        <v>55.91046358348941</v>
      </c>
    </row>
    <row r="24" spans="1:18" x14ac:dyDescent="0.25">
      <c r="A24" s="2"/>
      <c r="B24" s="13">
        <v>19</v>
      </c>
      <c r="C24" s="14">
        <v>9893151</v>
      </c>
      <c r="D24" s="14">
        <f t="shared" si="0"/>
        <v>1914</v>
      </c>
      <c r="E24" s="15">
        <f t="shared" si="1"/>
        <v>1.9346717744427432E-4</v>
      </c>
      <c r="F24" s="14">
        <f>D24/(1+B1)^B25</f>
        <v>721.36647021892315</v>
      </c>
      <c r="G24" s="14">
        <f>C24/(1+B1)^B24</f>
        <v>3915055.7925932342</v>
      </c>
      <c r="H24" s="14">
        <f>SUM(G24:G$125)</f>
        <v>76945584.14258793</v>
      </c>
      <c r="I24" s="14">
        <f>SUM(F24:F$125)</f>
        <v>250980.35723190109</v>
      </c>
      <c r="J24" s="16">
        <f>SUM(C25:C$125)/C24+(1/2)</f>
        <v>59.839507402646539</v>
      </c>
      <c r="K24" s="17">
        <v>9713596</v>
      </c>
      <c r="L24" s="17">
        <f t="shared" si="2"/>
        <v>7676</v>
      </c>
      <c r="M24" s="18">
        <f t="shared" si="3"/>
        <v>7.9023257710120946E-4</v>
      </c>
      <c r="N24" s="17">
        <f>L24/(1+B1)^B25</f>
        <v>2893.0036705331527</v>
      </c>
      <c r="O24" s="17">
        <f>K24/(1+B1)^B24</f>
        <v>3843999.7819411093</v>
      </c>
      <c r="P24" s="17">
        <f>SUM(O24:O$125)</f>
        <v>73751825.693726301</v>
      </c>
      <c r="Q24" s="17">
        <f>SUM(N24:N$125)</f>
        <v>332008.08223985741</v>
      </c>
      <c r="R24" s="19">
        <f>SUM(K25:K$125)/K24+(1/2)</f>
        <v>54.951775017202692</v>
      </c>
    </row>
    <row r="25" spans="1:18" x14ac:dyDescent="0.25">
      <c r="A25" s="2"/>
      <c r="B25" s="13">
        <v>20</v>
      </c>
      <c r="C25" s="14">
        <v>9891237</v>
      </c>
      <c r="D25" s="14">
        <f t="shared" si="0"/>
        <v>2075</v>
      </c>
      <c r="E25" s="15">
        <f t="shared" si="1"/>
        <v>2.0978164813966141E-4</v>
      </c>
      <c r="F25" s="14">
        <f>D25/(1+B1)^B26</f>
        <v>744.80540662997737</v>
      </c>
      <c r="G25" s="14">
        <f>C25/(1+B1)^B25</f>
        <v>3727903.1979042897</v>
      </c>
      <c r="H25" s="14">
        <f>SUM(G25:G$125)</f>
        <v>73030528.349994704</v>
      </c>
      <c r="I25" s="14">
        <f>SUM(F25:F$125)</f>
        <v>250258.99076168216</v>
      </c>
      <c r="J25" s="16">
        <f>SUM(C26:C$125)/C25+(1/2)</f>
        <v>58.850989871135432</v>
      </c>
      <c r="K25" s="17">
        <v>9705920</v>
      </c>
      <c r="L25" s="17">
        <f t="shared" si="2"/>
        <v>8324</v>
      </c>
      <c r="M25" s="18">
        <f t="shared" si="3"/>
        <v>8.5762091589462925E-4</v>
      </c>
      <c r="N25" s="17">
        <f>L25/(1+B1)^B26</f>
        <v>2987.8362432712925</v>
      </c>
      <c r="O25" s="17">
        <f>K25/(1+B1)^B25</f>
        <v>3658059.169606714</v>
      </c>
      <c r="P25" s="17">
        <f>SUM(O25:O$125)</f>
        <v>69907825.911785185</v>
      </c>
      <c r="Q25" s="17">
        <f>SUM(N25:N$125)</f>
        <v>329115.07856932422</v>
      </c>
      <c r="R25" s="19">
        <f>SUM(K26:K$125)/K25+(1/2)</f>
        <v>53.994838613959317</v>
      </c>
    </row>
    <row r="26" spans="1:18" x14ac:dyDescent="0.25">
      <c r="A26" s="2"/>
      <c r="B26" s="13">
        <v>21</v>
      </c>
      <c r="C26" s="14">
        <v>9889162</v>
      </c>
      <c r="D26" s="14">
        <f t="shared" si="0"/>
        <v>2232</v>
      </c>
      <c r="E26" s="15">
        <f t="shared" si="1"/>
        <v>2.257016317459457E-4</v>
      </c>
      <c r="F26" s="14">
        <f>D26/(1+B1)^B27</f>
        <v>763.00891226534009</v>
      </c>
      <c r="G26" s="14">
        <f>C26/(1+B1)^B26</f>
        <v>3549639.1925974558</v>
      </c>
      <c r="H26" s="14">
        <f>SUM(G26:G$125)</f>
        <v>69302625.152090415</v>
      </c>
      <c r="I26" s="14">
        <f>SUM(F26:F$125)</f>
        <v>249514.18535505218</v>
      </c>
      <c r="J26" s="16">
        <f>SUM(C27:C$125)/C26+(1/2)</f>
        <v>57.86323340643019</v>
      </c>
      <c r="K26" s="17">
        <v>9697596</v>
      </c>
      <c r="L26" s="17">
        <f t="shared" si="2"/>
        <v>9036</v>
      </c>
      <c r="M26" s="18">
        <f t="shared" si="3"/>
        <v>9.3177731883241994E-4</v>
      </c>
      <c r="N26" s="17">
        <f>L26/(1+B1)^B27</f>
        <v>3088.9554351387155</v>
      </c>
      <c r="O26" s="17">
        <f>K26/(1+B1)^B26</f>
        <v>3480878.0395726468</v>
      </c>
      <c r="P26" s="17">
        <f>SUM(O26:O$125)</f>
        <v>66249766.74217847</v>
      </c>
      <c r="Q26" s="17">
        <f>SUM(N26:N$125)</f>
        <v>326127.24232605286</v>
      </c>
      <c r="R26" s="19">
        <f>SUM(K27:K$125)/K26+(1/2)</f>
        <v>53.040756286403351</v>
      </c>
    </row>
    <row r="27" spans="1:18" x14ac:dyDescent="0.25">
      <c r="A27" s="2"/>
      <c r="B27" s="13">
        <v>22</v>
      </c>
      <c r="C27" s="14">
        <v>9886930</v>
      </c>
      <c r="D27" s="14">
        <f t="shared" si="0"/>
        <v>2382</v>
      </c>
      <c r="E27" s="15">
        <f t="shared" si="1"/>
        <v>2.4092412912805086E-4</v>
      </c>
      <c r="F27" s="14">
        <f>D27/(1+B1)^B28</f>
        <v>775.51085040793635</v>
      </c>
      <c r="G27" s="14">
        <f>C27/(1+B1)^B27</f>
        <v>3379845.7459424543</v>
      </c>
      <c r="H27" s="14">
        <f>SUM(G27:G$125)</f>
        <v>65752985.959492996</v>
      </c>
      <c r="I27" s="14">
        <f>SUM(F27:F$125)</f>
        <v>248751.17644278688</v>
      </c>
      <c r="J27" s="16">
        <f>SUM(C28:C$125)/C27+(1/2)</f>
        <v>56.8761833046254</v>
      </c>
      <c r="K27" s="17">
        <v>9688560</v>
      </c>
      <c r="L27" s="17">
        <f t="shared" si="2"/>
        <v>9426</v>
      </c>
      <c r="M27" s="18">
        <f t="shared" si="3"/>
        <v>9.728999975228517E-4</v>
      </c>
      <c r="N27" s="17">
        <f>L27/(1+B1)^B28</f>
        <v>3068.8351284404735</v>
      </c>
      <c r="O27" s="17">
        <f>K27/(1+B1)^B27</f>
        <v>3312032.9870150015</v>
      </c>
      <c r="P27" s="17">
        <f>SUM(O27:O$125)</f>
        <v>62768888.702605814</v>
      </c>
      <c r="Q27" s="17">
        <f>SUM(N27:N$125)</f>
        <v>323038.2868909142</v>
      </c>
      <c r="R27" s="19">
        <f>SUM(K28:K$125)/K27+(1/2)</f>
        <v>52.089758230325252</v>
      </c>
    </row>
    <row r="28" spans="1:18" x14ac:dyDescent="0.25">
      <c r="A28" s="2"/>
      <c r="B28" s="13">
        <v>23</v>
      </c>
      <c r="C28" s="14">
        <v>9884548</v>
      </c>
      <c r="D28" s="14">
        <f t="shared" si="0"/>
        <v>2530</v>
      </c>
      <c r="E28" s="15">
        <f t="shared" si="1"/>
        <v>2.5595505226946137E-4</v>
      </c>
      <c r="F28" s="14">
        <f>D28/(1+B1)^B29</f>
        <v>784.471813015105</v>
      </c>
      <c r="G28" s="14">
        <f>C28/(1+B1)^B28</f>
        <v>3218125.1995709767</v>
      </c>
      <c r="H28" s="14">
        <f>SUM(G28:G$125)</f>
        <v>62373140.213550538</v>
      </c>
      <c r="I28" s="14">
        <f>SUM(F28:F$125)</f>
        <v>247975.66559237894</v>
      </c>
      <c r="J28" s="16">
        <f>SUM(C29:C$125)/C28+(1/2)</f>
        <v>55.889768960603966</v>
      </c>
      <c r="K28" s="17">
        <v>9679134</v>
      </c>
      <c r="L28" s="17">
        <f t="shared" si="2"/>
        <v>9491</v>
      </c>
      <c r="M28" s="18">
        <f t="shared" si="3"/>
        <v>9.8056293052663592E-4</v>
      </c>
      <c r="N28" s="17">
        <f>L28/(1+B1)^B29</f>
        <v>2942.8545364926331</v>
      </c>
      <c r="O28" s="17">
        <f>K28/(1+B1)^B28</f>
        <v>3151248.2953620362</v>
      </c>
      <c r="P28" s="17">
        <f>SUM(O28:O$125)</f>
        <v>59456855.71559082</v>
      </c>
      <c r="Q28" s="17">
        <f>SUM(N28:N$125)</f>
        <v>319969.45176247368</v>
      </c>
      <c r="R28" s="19">
        <f>SUM(K29:K$125)/K28+(1/2)</f>
        <v>51.139998785015273</v>
      </c>
    </row>
    <row r="29" spans="1:18" x14ac:dyDescent="0.25">
      <c r="A29" s="2"/>
      <c r="B29" s="13">
        <v>24</v>
      </c>
      <c r="C29" s="14">
        <v>9882018</v>
      </c>
      <c r="D29" s="14">
        <f t="shared" si="0"/>
        <v>2673</v>
      </c>
      <c r="E29" s="15">
        <f t="shared" si="1"/>
        <v>2.7049131058049072E-4</v>
      </c>
      <c r="F29" s="14">
        <f>D29/(1+B1)^B30</f>
        <v>789.34430874811812</v>
      </c>
      <c r="G29" s="14">
        <f>C29/(1+B1)^B29</f>
        <v>3064096.6706355345</v>
      </c>
      <c r="H29" s="14">
        <f>SUM(G29:G$125)</f>
        <v>59155015.013979569</v>
      </c>
      <c r="I29" s="14">
        <f>SUM(F29:F$125)</f>
        <v>247191.19377936382</v>
      </c>
      <c r="J29" s="16">
        <f>SUM(C30:C$125)/C29+(1/2)</f>
        <v>54.903949881491819</v>
      </c>
      <c r="K29" s="17">
        <v>9669643</v>
      </c>
      <c r="L29" s="17">
        <f t="shared" si="2"/>
        <v>9234</v>
      </c>
      <c r="M29" s="18">
        <f t="shared" si="3"/>
        <v>9.5494735431287379E-4</v>
      </c>
      <c r="N29" s="17">
        <f>L29/(1+B1)^B30</f>
        <v>2726.8257938571351</v>
      </c>
      <c r="O29" s="17">
        <f>K29/(1+B1)^B29</f>
        <v>2998245.9981892565</v>
      </c>
      <c r="P29" s="17">
        <f>SUM(O29:O$125)</f>
        <v>56305607.420228779</v>
      </c>
      <c r="Q29" s="17">
        <f>SUM(N29:N$125)</f>
        <v>317026.59722598107</v>
      </c>
      <c r="R29" s="19">
        <f>SUM(K30:K$125)/K29+(1/2)</f>
        <v>50.189703228960987</v>
      </c>
    </row>
    <row r="30" spans="1:18" x14ac:dyDescent="0.25">
      <c r="A30" s="2"/>
      <c r="B30" s="13">
        <v>25</v>
      </c>
      <c r="C30" s="14">
        <v>9879345</v>
      </c>
      <c r="D30" s="14">
        <f t="shared" si="0"/>
        <v>2790</v>
      </c>
      <c r="E30" s="15">
        <f t="shared" si="1"/>
        <v>2.8240738631963962E-4</v>
      </c>
      <c r="F30" s="14">
        <f>D30/(1+B1)^B31</f>
        <v>784.6616505111964</v>
      </c>
      <c r="G30" s="14">
        <f>C30/(1+B1)^B30</f>
        <v>2917397.9610584276</v>
      </c>
      <c r="H30" s="14">
        <f>SUM(G30:G$125)</f>
        <v>56090918.343344033</v>
      </c>
      <c r="I30" s="14">
        <f>SUM(F30:F$125)</f>
        <v>246401.84947061568</v>
      </c>
      <c r="J30" s="16">
        <f>SUM(C31:C$125)/C30+(1/2)</f>
        <v>53.918669658767861</v>
      </c>
      <c r="K30" s="17">
        <v>9660409</v>
      </c>
      <c r="L30" s="17">
        <f t="shared" si="2"/>
        <v>8874</v>
      </c>
      <c r="M30" s="18">
        <f t="shared" si="3"/>
        <v>9.1859464749370341E-4</v>
      </c>
      <c r="N30" s="17">
        <f>L30/(1+B1)^B31</f>
        <v>2495.7302819485149</v>
      </c>
      <c r="O30" s="17">
        <f>K30/(1+B1)^B30</f>
        <v>2852745.5534340064</v>
      </c>
      <c r="P30" s="17">
        <f>SUM(O30:O$125)</f>
        <v>53307361.422039524</v>
      </c>
      <c r="Q30" s="17">
        <f>SUM(N30:N$125)</f>
        <v>314299.77143212396</v>
      </c>
      <c r="R30" s="19">
        <f>SUM(K31:K$125)/K30+(1/2)</f>
        <v>49.237199636164476</v>
      </c>
    </row>
    <row r="31" spans="1:18" x14ac:dyDescent="0.25">
      <c r="A31" s="2"/>
      <c r="B31" s="13">
        <v>26</v>
      </c>
      <c r="C31" s="14">
        <v>9876555</v>
      </c>
      <c r="D31" s="14">
        <f t="shared" si="0"/>
        <v>2909</v>
      </c>
      <c r="E31" s="15">
        <f t="shared" si="1"/>
        <v>2.9453589839777128E-4</v>
      </c>
      <c r="F31" s="14">
        <f>D31/(1+B1)^B32</f>
        <v>779.1707599716915</v>
      </c>
      <c r="G31" s="14">
        <f>C31/(1+B1)^B31</f>
        <v>2777689.5869765626</v>
      </c>
      <c r="H31" s="14">
        <f>SUM(G31:G$125)</f>
        <v>53173520.38228561</v>
      </c>
      <c r="I31" s="14">
        <f>SUM(F31:F$125)</f>
        <v>245617.18782010447</v>
      </c>
      <c r="J31" s="16">
        <f>SUM(C32:C$125)/C31+(1/2)</f>
        <v>52.933759747199304</v>
      </c>
      <c r="K31" s="17">
        <v>9651535</v>
      </c>
      <c r="L31" s="17">
        <f t="shared" si="2"/>
        <v>8732</v>
      </c>
      <c r="M31" s="18">
        <f t="shared" si="3"/>
        <v>9.0472655385904935E-4</v>
      </c>
      <c r="N31" s="17">
        <f>L31/(1+B1)^B32</f>
        <v>2338.8515215100756</v>
      </c>
      <c r="O31" s="17">
        <f>K31/(1+B1)^B31</f>
        <v>2714404.7967980574</v>
      </c>
      <c r="P31" s="17">
        <f>SUM(O31:O$125)</f>
        <v>50454615.868605517</v>
      </c>
      <c r="Q31" s="17">
        <f>SUM(N31:N$125)</f>
        <v>311804.04115017538</v>
      </c>
      <c r="R31" s="19">
        <f>SUM(K32:K$125)/K31+(1/2)</f>
        <v>48.282010529931249</v>
      </c>
    </row>
    <row r="32" spans="1:18" x14ac:dyDescent="0.25">
      <c r="A32" s="2"/>
      <c r="B32" s="13">
        <v>27</v>
      </c>
      <c r="C32" s="14">
        <v>9873646</v>
      </c>
      <c r="D32" s="14">
        <f t="shared" si="0"/>
        <v>3069</v>
      </c>
      <c r="E32" s="15">
        <f t="shared" si="1"/>
        <v>3.1082742889506065E-4</v>
      </c>
      <c r="F32" s="14">
        <f>D32/(1+B1)^B33</f>
        <v>782.88237239212344</v>
      </c>
      <c r="G32" s="14">
        <f>C32/(1+B1)^B32</f>
        <v>2644639.4835034208</v>
      </c>
      <c r="H32" s="14">
        <f>SUM(G32:G$125)</f>
        <v>50395830.795309052</v>
      </c>
      <c r="I32" s="14">
        <f>SUM(F32:F$125)</f>
        <v>244838.01706013281</v>
      </c>
      <c r="J32" s="16">
        <f>SUM(C33:C$125)/C32+(1/2)</f>
        <v>51.949207921774793</v>
      </c>
      <c r="K32" s="17">
        <v>9642803</v>
      </c>
      <c r="L32" s="17">
        <f t="shared" si="2"/>
        <v>8740</v>
      </c>
      <c r="M32" s="18">
        <f t="shared" si="3"/>
        <v>9.0637545950072811E-4</v>
      </c>
      <c r="N32" s="17">
        <f>L32/(1+B1)^B33</f>
        <v>2229.5183886305504</v>
      </c>
      <c r="O32" s="17">
        <f>K32/(1+B1)^B32</f>
        <v>2582808.5740004489</v>
      </c>
      <c r="P32" s="17">
        <f>SUM(O32:O$125)</f>
        <v>47740211.071807452</v>
      </c>
      <c r="Q32" s="17">
        <f>SUM(N32:N$125)</f>
        <v>309465.18962866534</v>
      </c>
      <c r="R32" s="19">
        <f>SUM(K33:K$125)/K32+(1/2)</f>
        <v>47.325279330086907</v>
      </c>
    </row>
    <row r="33" spans="1:18" x14ac:dyDescent="0.25">
      <c r="A33" s="2"/>
      <c r="B33" s="13">
        <v>28</v>
      </c>
      <c r="C33" s="14">
        <v>9870577</v>
      </c>
      <c r="D33" s="14">
        <f t="shared" si="0"/>
        <v>3268</v>
      </c>
      <c r="E33" s="15">
        <f t="shared" si="1"/>
        <v>3.310850014137978E-4</v>
      </c>
      <c r="F33" s="14">
        <f>D33/(1+B1)^B34</f>
        <v>793.9485773177114</v>
      </c>
      <c r="G33" s="14">
        <f>C33/(1+B1)^B33</f>
        <v>2517921.3876308664</v>
      </c>
      <c r="H33" s="14">
        <f>SUM(G33:G$125)</f>
        <v>47751191.311805628</v>
      </c>
      <c r="I33" s="14">
        <f>SUM(F33:F$125)</f>
        <v>244055.13468774065</v>
      </c>
      <c r="J33" s="16">
        <f>SUM(C34:C$125)/C33+(1/2)</f>
        <v>50.965204719035171</v>
      </c>
      <c r="K33" s="17">
        <v>9634063</v>
      </c>
      <c r="L33" s="17">
        <f t="shared" si="2"/>
        <v>8899</v>
      </c>
      <c r="M33" s="18">
        <f t="shared" si="3"/>
        <v>9.2370166149006918E-4</v>
      </c>
      <c r="N33" s="17">
        <f>L33/(1+B1)^B34</f>
        <v>2161.9793113679048</v>
      </c>
      <c r="O33" s="17">
        <f>K33/(1+B1)^B33</f>
        <v>2457588.1711356072</v>
      </c>
      <c r="P33" s="17">
        <f>SUM(O33:O$125)</f>
        <v>45157402.497807011</v>
      </c>
      <c r="Q33" s="17">
        <f>SUM(N33:N$125)</f>
        <v>307235.67124003475</v>
      </c>
      <c r="R33" s="19">
        <f>SUM(K34:K$125)/K33+(1/2)</f>
        <v>46.367759116792158</v>
      </c>
    </row>
    <row r="34" spans="1:18" x14ac:dyDescent="0.25">
      <c r="A34" s="2"/>
      <c r="B34" s="13">
        <v>29</v>
      </c>
      <c r="C34" s="14">
        <v>9867309</v>
      </c>
      <c r="D34" s="14">
        <f t="shared" si="0"/>
        <v>3509</v>
      </c>
      <c r="E34" s="15">
        <f t="shared" si="1"/>
        <v>3.5561874063131093E-4</v>
      </c>
      <c r="F34" s="14">
        <f>D34/(1+B1)^B35</f>
        <v>811.90346733340618</v>
      </c>
      <c r="G34" s="14">
        <f>C34/(1+B1)^B34</f>
        <v>2397226.4205949353</v>
      </c>
      <c r="H34" s="14">
        <f>SUM(G34:G$125)</f>
        <v>45233269.924174771</v>
      </c>
      <c r="I34" s="14">
        <f>SUM(F34:F$125)</f>
        <v>243261.18611042295</v>
      </c>
      <c r="J34" s="16">
        <f>SUM(C35:C$125)/C34+(1/2)</f>
        <v>49.98191852510142</v>
      </c>
      <c r="K34" s="17">
        <v>9625164</v>
      </c>
      <c r="L34" s="17">
        <f t="shared" si="2"/>
        <v>9212</v>
      </c>
      <c r="M34" s="18">
        <f t="shared" si="3"/>
        <v>9.5707460153406218E-4</v>
      </c>
      <c r="N34" s="17">
        <f>L34/(1+B1)^B35</f>
        <v>2131.4490570177654</v>
      </c>
      <c r="O34" s="17">
        <f>K34/(1+B1)^B34</f>
        <v>2338398.1836749241</v>
      </c>
      <c r="P34" s="17">
        <f>SUM(O34:O$125)</f>
        <v>42699814.326671407</v>
      </c>
      <c r="Q34" s="17">
        <f>SUM(N34:N$125)</f>
        <v>305073.6919286669</v>
      </c>
      <c r="R34" s="19">
        <f>SUM(K35:K$125)/K34+(1/2)</f>
        <v>45.410166413787856</v>
      </c>
    </row>
    <row r="35" spans="1:18" x14ac:dyDescent="0.25">
      <c r="A35" s="2"/>
      <c r="B35" s="13">
        <v>30</v>
      </c>
      <c r="C35" s="14">
        <v>9863800</v>
      </c>
      <c r="D35" s="14">
        <f t="shared" si="0"/>
        <v>3667</v>
      </c>
      <c r="E35" s="15">
        <f t="shared" si="1"/>
        <v>3.7176341774975162E-4</v>
      </c>
      <c r="F35" s="14">
        <f>D35/(1+B1)^B36</f>
        <v>808.05819449622049</v>
      </c>
      <c r="G35" s="14">
        <f>C35/(1+B1)^B35</f>
        <v>2282260.8780516535</v>
      </c>
      <c r="H35" s="14">
        <f>SUM(G35:G$125)</f>
        <v>42836043.50357984</v>
      </c>
      <c r="I35" s="14">
        <f>SUM(F35:F$125)</f>
        <v>242449.28264308954</v>
      </c>
      <c r="J35" s="16">
        <f>SUM(C36:C$125)/C35+(1/2)</f>
        <v>48.999521482592918</v>
      </c>
      <c r="K35" s="17">
        <v>9615952</v>
      </c>
      <c r="L35" s="17">
        <f t="shared" si="2"/>
        <v>9356</v>
      </c>
      <c r="M35" s="18">
        <f t="shared" si="3"/>
        <v>9.729665871876232E-4</v>
      </c>
      <c r="N35" s="17">
        <f>L35/(1+B1)^B36</f>
        <v>2061.6832472611504</v>
      </c>
      <c r="O35" s="17">
        <f>K35/(1+B1)^B35</f>
        <v>2224914.4401571965</v>
      </c>
      <c r="P35" s="17">
        <f>SUM(O35:O$125)</f>
        <v>40361416.142996475</v>
      </c>
      <c r="Q35" s="17">
        <f>SUM(N35:N$125)</f>
        <v>302942.2428716491</v>
      </c>
      <c r="R35" s="19">
        <f>SUM(K36:K$125)/K35+(1/2)</f>
        <v>44.453189970166243</v>
      </c>
    </row>
    <row r="36" spans="1:18" x14ac:dyDescent="0.25">
      <c r="A36" s="2"/>
      <c r="B36" s="13">
        <v>31</v>
      </c>
      <c r="C36" s="14">
        <v>9860133</v>
      </c>
      <c r="D36" s="14">
        <f t="shared" si="0"/>
        <v>3798</v>
      </c>
      <c r="E36" s="15">
        <f t="shared" si="1"/>
        <v>3.8518750203470889E-4</v>
      </c>
      <c r="F36" s="14">
        <f>D36/(1+B1)^B37</f>
        <v>797.07170067569064</v>
      </c>
      <c r="G36" s="14">
        <f>C36/(1+B1)^B36</f>
        <v>2172773.7304261252</v>
      </c>
      <c r="H36" s="14">
        <f>SUM(G36:G$125)</f>
        <v>40553782.625528179</v>
      </c>
      <c r="I36" s="14">
        <f>SUM(F36:F$125)</f>
        <v>241641.22444859333</v>
      </c>
      <c r="J36" s="16">
        <f>SUM(C37:C$125)/C36+(1/2)</f>
        <v>48.017558535975127</v>
      </c>
      <c r="K36" s="17">
        <v>9606596</v>
      </c>
      <c r="L36" s="17">
        <f t="shared" si="2"/>
        <v>9399</v>
      </c>
      <c r="M36" s="18">
        <f t="shared" si="3"/>
        <v>9.7839026435586553E-4</v>
      </c>
      <c r="N36" s="17">
        <f>L36/(1+B1)^B37</f>
        <v>1972.532099697424</v>
      </c>
      <c r="O36" s="17">
        <f>K36/(1+B1)^B36</f>
        <v>2116904.4502357822</v>
      </c>
      <c r="P36" s="17">
        <f>SUM(O36:O$125)</f>
        <v>38136501.70283927</v>
      </c>
      <c r="Q36" s="17">
        <f>SUM(N36:N$125)</f>
        <v>300880.559624388</v>
      </c>
      <c r="R36" s="19">
        <f>SUM(K37:K$125)/K36+(1/2)</f>
        <v>43.495996604832762</v>
      </c>
    </row>
    <row r="37" spans="1:18" x14ac:dyDescent="0.25">
      <c r="A37" s="2"/>
      <c r="B37" s="13">
        <v>32</v>
      </c>
      <c r="C37" s="14">
        <v>9856335</v>
      </c>
      <c r="D37" s="14">
        <f t="shared" si="0"/>
        <v>4053</v>
      </c>
      <c r="E37" s="15">
        <f t="shared" si="1"/>
        <v>4.1120761418924988E-4</v>
      </c>
      <c r="F37" s="14">
        <f>D37/(1+B1)^B38</f>
        <v>810.08340300372981</v>
      </c>
      <c r="G37" s="14">
        <f>C37/(1+B1)^B37</f>
        <v>2068511.2429908724</v>
      </c>
      <c r="H37" s="14">
        <f>SUM(G37:G$125)</f>
        <v>38381008.895102046</v>
      </c>
      <c r="I37" s="14">
        <f>SUM(F37:F$125)</f>
        <v>240844.15274791763</v>
      </c>
      <c r="J37" s="16">
        <f>SUM(C38:C$125)/C37+(1/2)</f>
        <v>47.035868758519264</v>
      </c>
      <c r="K37" s="17">
        <v>9597197</v>
      </c>
      <c r="L37" s="17">
        <f t="shared" si="2"/>
        <v>9694</v>
      </c>
      <c r="M37" s="18">
        <f t="shared" si="3"/>
        <v>1.010086590907741E-3</v>
      </c>
      <c r="N37" s="17">
        <f>L37/(1+B1)^B38</f>
        <v>1937.5643988941911</v>
      </c>
      <c r="O37" s="17">
        <f>K37/(1+B1)^B37</f>
        <v>2014126.9443153334</v>
      </c>
      <c r="P37" s="17">
        <f>SUM(O37:O$125)</f>
        <v>36019597.252603486</v>
      </c>
      <c r="Q37" s="17">
        <f>SUM(N37:N$125)</f>
        <v>298908.02752469049</v>
      </c>
      <c r="R37" s="19">
        <f>SUM(K38:K$125)/K37+(1/2)</f>
        <v>42.538104667435711</v>
      </c>
    </row>
    <row r="38" spans="1:18" x14ac:dyDescent="0.25">
      <c r="A38" s="2"/>
      <c r="B38" s="13">
        <v>33</v>
      </c>
      <c r="C38" s="14">
        <v>9852282</v>
      </c>
      <c r="D38" s="14">
        <f t="shared" si="0"/>
        <v>4432</v>
      </c>
      <c r="E38" s="15">
        <f t="shared" si="1"/>
        <v>4.4984502067642806E-4</v>
      </c>
      <c r="F38" s="14">
        <f>D38/(1+B1)^B39</f>
        <v>843.65247191675314</v>
      </c>
      <c r="G38" s="14">
        <f>C38/(1+B1)^B38</f>
        <v>1969200.6242073509</v>
      </c>
      <c r="H38" s="14">
        <f>SUM(G38:G$125)</f>
        <v>36312497.652111173</v>
      </c>
      <c r="I38" s="14">
        <f>SUM(F38:F$125)</f>
        <v>240034.06934491394</v>
      </c>
      <c r="J38" s="16">
        <f>SUM(C39:C$125)/C38+(1/2)</f>
        <v>46.055012534151984</v>
      </c>
      <c r="K38" s="17">
        <v>9587503</v>
      </c>
      <c r="L38" s="17">
        <f t="shared" si="2"/>
        <v>10237</v>
      </c>
      <c r="M38" s="18">
        <f t="shared" si="3"/>
        <v>1.0677441248258279E-3</v>
      </c>
      <c r="N38" s="17">
        <f>L38/(1+B1)^B39</f>
        <v>1948.6620837120493</v>
      </c>
      <c r="O38" s="17">
        <f>K38/(1+B1)^B38</f>
        <v>1916278.5730442805</v>
      </c>
      <c r="P38" s="17">
        <f>SUM(O38:O$125)</f>
        <v>34005470.308288142</v>
      </c>
      <c r="Q38" s="17">
        <f>SUM(N38:N$125)</f>
        <v>296970.46312579629</v>
      </c>
      <c r="R38" s="19">
        <f>SUM(K39:K$125)/K38+(1/2)</f>
        <v>41.580609727058231</v>
      </c>
    </row>
    <row r="39" spans="1:18" x14ac:dyDescent="0.25">
      <c r="A39" s="2"/>
      <c r="B39" s="13">
        <v>34</v>
      </c>
      <c r="C39" s="14">
        <v>9847850</v>
      </c>
      <c r="D39" s="14">
        <f t="shared" si="0"/>
        <v>4935</v>
      </c>
      <c r="E39" s="15">
        <f t="shared" si="1"/>
        <v>5.011246109556908E-4</v>
      </c>
      <c r="F39" s="14">
        <f>D39/(1+B1)^B40</f>
        <v>894.66755821496827</v>
      </c>
      <c r="G39" s="14">
        <f>C39/(1+B1)^B39</f>
        <v>1874585.513439846</v>
      </c>
      <c r="H39" s="14">
        <f>SUM(G39:G$125)</f>
        <v>34343297.027903825</v>
      </c>
      <c r="I39" s="14">
        <f>SUM(F39:F$125)</f>
        <v>239190.41687299719</v>
      </c>
      <c r="J39" s="16">
        <f>SUM(C40:C$125)/C39+(1/2)</f>
        <v>45.075514452393165</v>
      </c>
      <c r="K39" s="17">
        <v>9577266</v>
      </c>
      <c r="L39" s="17">
        <f t="shared" si="2"/>
        <v>11032</v>
      </c>
      <c r="M39" s="18">
        <f t="shared" si="3"/>
        <v>1.1518944968219532E-3</v>
      </c>
      <c r="N39" s="17">
        <f>L39/(1+B1)^B40</f>
        <v>1999.9944280096313</v>
      </c>
      <c r="O39" s="17">
        <f>K39/(1+B1)^B39</f>
        <v>1823078.5503394122</v>
      </c>
      <c r="P39" s="17">
        <f>SUM(O39:O$125)</f>
        <v>32089191.735243876</v>
      </c>
      <c r="Q39" s="17">
        <f>SUM(N39:N$125)</f>
        <v>295021.80104208429</v>
      </c>
      <c r="R39" s="19">
        <f>SUM(K40:K$125)/K39+(1/2)</f>
        <v>40.624520191879391</v>
      </c>
    </row>
    <row r="40" spans="1:18" x14ac:dyDescent="0.25">
      <c r="A40" s="2"/>
      <c r="B40" s="13">
        <v>35</v>
      </c>
      <c r="C40" s="14">
        <v>9842915</v>
      </c>
      <c r="D40" s="14">
        <f t="shared" si="0"/>
        <v>5271</v>
      </c>
      <c r="E40" s="15">
        <f t="shared" si="1"/>
        <v>5.3551209169234928E-4</v>
      </c>
      <c r="F40" s="14">
        <f>D40/(1+B1)^B41</f>
        <v>910.07723246993748</v>
      </c>
      <c r="G40" s="14">
        <f>C40/(1+B1)^B40</f>
        <v>1784424.8690511619</v>
      </c>
      <c r="H40" s="14">
        <f>SUM(G40:G$125)</f>
        <v>32468711.514463961</v>
      </c>
      <c r="I40" s="14">
        <f>SUM(F40:F$125)</f>
        <v>238295.74931478221</v>
      </c>
      <c r="J40" s="16">
        <f>SUM(C41:C$125)/C40+(1/2)</f>
        <v>44.097863539408806</v>
      </c>
      <c r="K40" s="17">
        <v>9566234</v>
      </c>
      <c r="L40" s="17">
        <f t="shared" si="2"/>
        <v>11503</v>
      </c>
      <c r="M40" s="18">
        <f t="shared" si="3"/>
        <v>1.202458564153877E-3</v>
      </c>
      <c r="N40" s="17">
        <f>L40/(1+B1)^B41</f>
        <v>1986.0782403911385</v>
      </c>
      <c r="O40" s="17">
        <f>K40/(1+B1)^B40</f>
        <v>1734265.2916095257</v>
      </c>
      <c r="P40" s="17">
        <f>SUM(O40:O$125)</f>
        <v>30266113.18490446</v>
      </c>
      <c r="Q40" s="17">
        <f>SUM(N40:N$125)</f>
        <v>293021.80661407462</v>
      </c>
      <c r="R40" s="19">
        <f>SUM(K41:K$125)/K40+(1/2)</f>
        <v>39.670792706931486</v>
      </c>
    </row>
    <row r="41" spans="1:18" x14ac:dyDescent="0.25">
      <c r="A41" s="2"/>
      <c r="B41" s="13">
        <v>36</v>
      </c>
      <c r="C41" s="14">
        <v>9837644</v>
      </c>
      <c r="D41" s="14">
        <f t="shared" si="0"/>
        <v>5525</v>
      </c>
      <c r="E41" s="15">
        <f t="shared" si="1"/>
        <v>5.616182085873406E-4</v>
      </c>
      <c r="F41" s="14">
        <f>D41/(1+B1)^B42</f>
        <v>908.50687217504651</v>
      </c>
      <c r="G41" s="14">
        <f>C41/(1+B1)^B41</f>
        <v>1698542.1790067323</v>
      </c>
      <c r="H41" s="14">
        <f>SUM(G41:G$125)</f>
        <v>30684286.645412799</v>
      </c>
      <c r="I41" s="14">
        <f>SUM(F41:F$125)</f>
        <v>237385.67208231223</v>
      </c>
      <c r="J41" s="16">
        <f>SUM(C42:C$125)/C41+(1/2)</f>
        <v>43.121223231903897</v>
      </c>
      <c r="K41" s="17">
        <v>9554731</v>
      </c>
      <c r="L41" s="17">
        <f t="shared" si="2"/>
        <v>11805</v>
      </c>
      <c r="M41" s="18">
        <f t="shared" si="3"/>
        <v>1.2355135900738597E-3</v>
      </c>
      <c r="N41" s="17">
        <f>L41/(1+B1)^B42</f>
        <v>1941.1626472446017</v>
      </c>
      <c r="O41" s="17">
        <f>K41/(1+B1)^B41</f>
        <v>1649695.1518639191</v>
      </c>
      <c r="P41" s="17">
        <f>SUM(O41:O$125)</f>
        <v>28531847.893294934</v>
      </c>
      <c r="Q41" s="17">
        <f>SUM(N41:N$125)</f>
        <v>291035.72837368352</v>
      </c>
      <c r="R41" s="19">
        <f>SUM(K42:K$125)/K41+(1/2)</f>
        <v>38.717950667580283</v>
      </c>
    </row>
    <row r="42" spans="1:18" x14ac:dyDescent="0.25">
      <c r="A42" s="2"/>
      <c r="B42" s="13">
        <v>37</v>
      </c>
      <c r="C42" s="14">
        <v>9832119</v>
      </c>
      <c r="D42" s="14">
        <f t="shared" si="0"/>
        <v>6028</v>
      </c>
      <c r="E42" s="15">
        <f t="shared" si="1"/>
        <v>6.1309266090046302E-4</v>
      </c>
      <c r="F42" s="14">
        <f>D42/(1+B1)^B43</f>
        <v>944.01713862894746</v>
      </c>
      <c r="G42" s="14">
        <f>C42/(1+B1)^B42</f>
        <v>1616750.7112294745</v>
      </c>
      <c r="H42" s="14">
        <f>SUM(G42:G$125)</f>
        <v>28985744.466406066</v>
      </c>
      <c r="I42" s="14">
        <f>SUM(F42:F$125)</f>
        <v>236477.1652101372</v>
      </c>
      <c r="J42" s="16">
        <f>SUM(C43:C$125)/C42+(1/2)</f>
        <v>42.145173537871138</v>
      </c>
      <c r="K42" s="17">
        <v>9542926</v>
      </c>
      <c r="L42" s="17">
        <f t="shared" si="2"/>
        <v>12595</v>
      </c>
      <c r="M42" s="18">
        <f t="shared" si="3"/>
        <v>1.3198258060473276E-3</v>
      </c>
      <c r="N42" s="17">
        <f>L42/(1+B1)^B43</f>
        <v>1972.4445688506294</v>
      </c>
      <c r="O42" s="17">
        <f>K42/(1+B1)^B42</f>
        <v>1569197.0772231545</v>
      </c>
      <c r="P42" s="17">
        <f>SUM(O42:O$125)</f>
        <v>26882152.741431016</v>
      </c>
      <c r="Q42" s="17">
        <f>SUM(N42:N$125)</f>
        <v>289094.56572643894</v>
      </c>
      <c r="R42" s="19">
        <f>SUM(K43:K$125)/K42+(1/2)</f>
        <v>37.765227876649156</v>
      </c>
    </row>
    <row r="43" spans="1:18" x14ac:dyDescent="0.25">
      <c r="A43" s="2"/>
      <c r="B43" s="13">
        <v>38</v>
      </c>
      <c r="C43" s="14">
        <v>9826091</v>
      </c>
      <c r="D43" s="14">
        <f t="shared" si="0"/>
        <v>6783</v>
      </c>
      <c r="E43" s="15">
        <f t="shared" si="1"/>
        <v>6.9030502567094074E-4</v>
      </c>
      <c r="F43" s="14">
        <f>D43/(1+B1)^B44</f>
        <v>1011.6706561949236</v>
      </c>
      <c r="G43" s="14">
        <f>C43/(1+B1)^B43</f>
        <v>1538818.5649846804</v>
      </c>
      <c r="H43" s="14">
        <f>SUM(G43:G$125)</f>
        <v>27368993.755176589</v>
      </c>
      <c r="I43" s="14">
        <f>SUM(F43:F$125)</f>
        <v>235533.14807150827</v>
      </c>
      <c r="J43" s="16">
        <f>SUM(C44:C$125)/C43+(1/2)</f>
        <v>41.170721551428741</v>
      </c>
      <c r="K43" s="17">
        <v>9530331</v>
      </c>
      <c r="L43" s="17">
        <f t="shared" si="2"/>
        <v>13872</v>
      </c>
      <c r="M43" s="18">
        <f t="shared" si="3"/>
        <v>1.4555632957554149E-3</v>
      </c>
      <c r="N43" s="17">
        <f>L43/(1+B1)^B44</f>
        <v>2068.9805901129266</v>
      </c>
      <c r="O43" s="17">
        <f>K43/(1+B1)^B43</f>
        <v>1492500.9623103444</v>
      </c>
      <c r="P43" s="17">
        <f>SUM(O43:O$125)</f>
        <v>25312955.664207861</v>
      </c>
      <c r="Q43" s="17">
        <f>SUM(N43:N$125)</f>
        <v>287122.12115758832</v>
      </c>
      <c r="R43" s="19">
        <f>SUM(K44:K$125)/K43+(1/2)</f>
        <v>36.814476485654069</v>
      </c>
    </row>
    <row r="44" spans="1:18" x14ac:dyDescent="0.25">
      <c r="A44" s="2"/>
      <c r="B44" s="13">
        <v>39</v>
      </c>
      <c r="C44" s="14">
        <v>9819308</v>
      </c>
      <c r="D44" s="14">
        <f t="shared" si="0"/>
        <v>7789</v>
      </c>
      <c r="E44" s="15">
        <f t="shared" si="1"/>
        <v>7.9323308730106033E-4</v>
      </c>
      <c r="F44" s="14">
        <f>D44/(1+B1)^B45</f>
        <v>1106.3938194368641</v>
      </c>
      <c r="G44" s="14">
        <f>C44/(1+B1)^B44</f>
        <v>1464529.8198054051</v>
      </c>
      <c r="H44" s="14">
        <f>SUM(G44:G$125)</f>
        <v>25830175.190191913</v>
      </c>
      <c r="I44" s="14">
        <f>SUM(F44:F$125)</f>
        <v>234521.47741531336</v>
      </c>
      <c r="J44" s="16">
        <f>SUM(C45:C$125)/C44+(1/2)</f>
        <v>40.198816148755085</v>
      </c>
      <c r="K44" s="17">
        <v>9516459</v>
      </c>
      <c r="L44" s="17">
        <f t="shared" si="2"/>
        <v>15637</v>
      </c>
      <c r="M44" s="18">
        <f t="shared" si="3"/>
        <v>1.6431531938507801E-3</v>
      </c>
      <c r="N44" s="17">
        <f>L44/(1+B1)^B45</f>
        <v>2221.1683341294442</v>
      </c>
      <c r="O44" s="17">
        <f>K44/(1+B1)^B44</f>
        <v>1419360.5073245005</v>
      </c>
      <c r="P44" s="17">
        <f>SUM(O44:O$125)</f>
        <v>23820454.701897517</v>
      </c>
      <c r="Q44" s="17">
        <f>SUM(N44:N$125)</f>
        <v>285053.14056747541</v>
      </c>
      <c r="R44" s="19">
        <f>SUM(K45:K$125)/K44+(1/2)</f>
        <v>35.867411555075265</v>
      </c>
    </row>
    <row r="45" spans="1:18" x14ac:dyDescent="0.25">
      <c r="A45" s="2"/>
      <c r="B45" s="13">
        <v>40</v>
      </c>
      <c r="C45" s="14">
        <v>9811519</v>
      </c>
      <c r="D45" s="14">
        <f t="shared" si="0"/>
        <v>8441</v>
      </c>
      <c r="E45" s="15">
        <f t="shared" si="1"/>
        <v>8.6031530897509351E-4</v>
      </c>
      <c r="F45" s="14">
        <f>D45/(1+B1)^B46</f>
        <v>1141.9120040920429</v>
      </c>
      <c r="G45" s="14">
        <f>C45/(1+B1)^B45</f>
        <v>1393683.9107571396</v>
      </c>
      <c r="H45" s="14">
        <f>SUM(G45:G$125)</f>
        <v>24365645.370386511</v>
      </c>
      <c r="I45" s="14">
        <f>SUM(F45:F$125)</f>
        <v>233415.08359587647</v>
      </c>
      <c r="J45" s="16">
        <f>SUM(C46:C$125)/C45+(1/2)</f>
        <v>39.230331562319762</v>
      </c>
      <c r="K45" s="17">
        <v>9500822</v>
      </c>
      <c r="L45" s="17">
        <f t="shared" si="2"/>
        <v>16805</v>
      </c>
      <c r="M45" s="18">
        <f t="shared" si="3"/>
        <v>1.7687943211650529E-3</v>
      </c>
      <c r="N45" s="17">
        <f>L45/(1+B1)^B46</f>
        <v>2273.4073248153986</v>
      </c>
      <c r="O45" s="17">
        <f>K45/(1+B1)^B45</f>
        <v>1349550.7434034902</v>
      </c>
      <c r="P45" s="17">
        <f>SUM(O45:O$125)</f>
        <v>22401094.194573019</v>
      </c>
      <c r="Q45" s="17">
        <f>SUM(N45:N$125)</f>
        <v>282831.97223334596</v>
      </c>
      <c r="R45" s="19">
        <f>SUM(K46:K$125)/K45+(1/2)</f>
        <v>34.925621277822067</v>
      </c>
    </row>
    <row r="46" spans="1:18" x14ac:dyDescent="0.25">
      <c r="A46" s="2"/>
      <c r="B46" s="13">
        <v>41</v>
      </c>
      <c r="C46" s="14">
        <v>9803078</v>
      </c>
      <c r="D46" s="14">
        <f t="shared" si="0"/>
        <v>8927</v>
      </c>
      <c r="E46" s="15">
        <f t="shared" si="1"/>
        <v>9.1063235445030632E-4</v>
      </c>
      <c r="F46" s="14">
        <f>D46/(1+B1)^B47</f>
        <v>1150.1512978635647</v>
      </c>
      <c r="G46" s="14">
        <f>C46/(1+B1)^B46</f>
        <v>1326176.0982408028</v>
      </c>
      <c r="H46" s="14">
        <f>SUM(G46:G$125)</f>
        <v>22971961.459629372</v>
      </c>
      <c r="I46" s="14">
        <f>SUM(F46:F$125)</f>
        <v>232273.17159178446</v>
      </c>
      <c r="J46" s="16">
        <f>SUM(C47:C$125)/C46+(1/2)</f>
        <v>38.263680550129259</v>
      </c>
      <c r="K46" s="17">
        <v>9484017</v>
      </c>
      <c r="L46" s="17">
        <f t="shared" si="2"/>
        <v>17650</v>
      </c>
      <c r="M46" s="18">
        <f t="shared" si="3"/>
        <v>1.8610257657699263E-3</v>
      </c>
      <c r="N46" s="17">
        <f>L46/(1+B1)^B47</f>
        <v>2274.0193130157854</v>
      </c>
      <c r="O46" s="17">
        <f>K46/(1+B1)^B46</f>
        <v>1283013.0149642229</v>
      </c>
      <c r="P46" s="17">
        <f>SUM(O46:O$125)</f>
        <v>21051543.451169524</v>
      </c>
      <c r="Q46" s="17">
        <f>SUM(N46:N$125)</f>
        <v>280558.56490853056</v>
      </c>
      <c r="R46" s="19">
        <f>SUM(K47:K$125)/K46+(1/2)</f>
        <v>33.986621017233517</v>
      </c>
    </row>
    <row r="47" spans="1:18" x14ac:dyDescent="0.25">
      <c r="A47" s="2"/>
      <c r="B47" s="13">
        <v>42</v>
      </c>
      <c r="C47" s="14">
        <v>9794151</v>
      </c>
      <c r="D47" s="14">
        <f t="shared" si="0"/>
        <v>9941</v>
      </c>
      <c r="E47" s="15">
        <f t="shared" si="1"/>
        <v>1.0149935405325077E-3</v>
      </c>
      <c r="F47" s="14">
        <f>D47/(1+B1)^B48</f>
        <v>1219.8044511366477</v>
      </c>
      <c r="G47" s="14">
        <f>C47/(1+B1)^B47</f>
        <v>1261874.7041695677</v>
      </c>
      <c r="H47" s="14">
        <f>SUM(G47:G$125)</f>
        <v>21645785.361388575</v>
      </c>
      <c r="I47" s="14">
        <f>SUM(F47:F$125)</f>
        <v>231123.02029392088</v>
      </c>
      <c r="J47" s="16">
        <f>SUM(C48:C$125)/C47+(1/2)</f>
        <v>37.298100723584923</v>
      </c>
      <c r="K47" s="17">
        <v>9466367</v>
      </c>
      <c r="L47" s="17">
        <f t="shared" si="2"/>
        <v>19386</v>
      </c>
      <c r="M47" s="18">
        <f t="shared" si="3"/>
        <v>2.0478817269603006E-3</v>
      </c>
      <c r="N47" s="17">
        <f>L47/(1+B1)^B48</f>
        <v>2378.7475193375967</v>
      </c>
      <c r="O47" s="17">
        <f>K47/(1+B1)^B47</f>
        <v>1219643.1377957677</v>
      </c>
      <c r="P47" s="17">
        <f>SUM(O47:O$125)</f>
        <v>19768530.436205301</v>
      </c>
      <c r="Q47" s="17">
        <f>SUM(N47:N$125)</f>
        <v>278284.54559551476</v>
      </c>
      <c r="R47" s="19">
        <f>SUM(K48:K$125)/K47+(1/2)</f>
        <v>33.049056676125062</v>
      </c>
    </row>
    <row r="48" spans="1:18" x14ac:dyDescent="0.25">
      <c r="A48" s="2"/>
      <c r="B48" s="13">
        <v>43</v>
      </c>
      <c r="C48" s="14">
        <v>9784210</v>
      </c>
      <c r="D48" s="14">
        <f t="shared" si="0"/>
        <v>11483</v>
      </c>
      <c r="E48" s="15">
        <f t="shared" si="1"/>
        <v>1.173625668296163E-3</v>
      </c>
      <c r="F48" s="14">
        <f>D48/(1+B1)^B49</f>
        <v>1341.918702478157</v>
      </c>
      <c r="G48" s="14">
        <f>C48/(1+B1)^B48</f>
        <v>1200565.6280913085</v>
      </c>
      <c r="H48" s="14">
        <f>SUM(G48:G$125)</f>
        <v>20383910.657219004</v>
      </c>
      <c r="I48" s="14">
        <f>SUM(F48:F$125)</f>
        <v>229903.21584278421</v>
      </c>
      <c r="J48" s="16">
        <f>SUM(C49:C$125)/C48+(1/2)</f>
        <v>36.335488506481362</v>
      </c>
      <c r="K48" s="17">
        <v>9446981</v>
      </c>
      <c r="L48" s="17">
        <f t="shared" si="2"/>
        <v>22018</v>
      </c>
      <c r="M48" s="18">
        <f t="shared" si="3"/>
        <v>2.3306916781138864E-3</v>
      </c>
      <c r="N48" s="17">
        <f>L48/(1+B1)^B49</f>
        <v>2573.0528599811946</v>
      </c>
      <c r="O48" s="17">
        <f>K48/(1+B1)^B48</f>
        <v>1159186.1456194888</v>
      </c>
      <c r="P48" s="17">
        <f>SUM(O48:O$125)</f>
        <v>18548887.29840954</v>
      </c>
      <c r="Q48" s="17">
        <f>SUM(N48:N$125)</f>
        <v>275905.79807617719</v>
      </c>
      <c r="R48" s="19">
        <f>SUM(K49:K$125)/K48+(1/2)</f>
        <v>32.115850079512171</v>
      </c>
    </row>
    <row r="49" spans="1:18" x14ac:dyDescent="0.25">
      <c r="A49" s="2"/>
      <c r="B49" s="13">
        <v>44</v>
      </c>
      <c r="C49" s="14">
        <v>9772727</v>
      </c>
      <c r="D49" s="14">
        <f t="shared" si="0"/>
        <v>13554</v>
      </c>
      <c r="E49" s="15">
        <f t="shared" si="1"/>
        <v>1.3869209689373293E-3</v>
      </c>
      <c r="F49" s="14">
        <f>D49/(1+B1)^B50</f>
        <v>1508.5128818492708</v>
      </c>
      <c r="G49" s="14">
        <f>C49/(1+B1)^B49</f>
        <v>1142053.9175749586</v>
      </c>
      <c r="H49" s="14">
        <f>SUM(G49:G$125)</f>
        <v>19183345.029127695</v>
      </c>
      <c r="I49" s="14">
        <f>SUM(F49:F$125)</f>
        <v>228561.29714030607</v>
      </c>
      <c r="J49" s="16">
        <f>SUM(C50:C$125)/C49+(1/2)</f>
        <v>35.377595373328241</v>
      </c>
      <c r="K49" s="17">
        <v>9424963</v>
      </c>
      <c r="L49" s="17">
        <f t="shared" si="2"/>
        <v>25542</v>
      </c>
      <c r="M49" s="18">
        <f t="shared" si="3"/>
        <v>2.7100371640716254E-3</v>
      </c>
      <c r="N49" s="17">
        <f>L49/(1+B1)^B50</f>
        <v>2842.7354307358769</v>
      </c>
      <c r="O49" s="17">
        <f>K49/(1+B1)^B49</f>
        <v>1101413.752491913</v>
      </c>
      <c r="P49" s="17">
        <f>SUM(O49:O$125)</f>
        <v>17389701.152790044</v>
      </c>
      <c r="Q49" s="17">
        <f>SUM(N49:N$125)</f>
        <v>273332.745216196</v>
      </c>
      <c r="R49" s="19">
        <f>SUM(K50:K$125)/K49+(1/2)</f>
        <v>31.189709020608358</v>
      </c>
    </row>
    <row r="50" spans="1:18" x14ac:dyDescent="0.25">
      <c r="A50" s="2"/>
      <c r="B50" s="13">
        <v>45</v>
      </c>
      <c r="C50" s="14">
        <v>9759173</v>
      </c>
      <c r="D50" s="14">
        <f t="shared" si="0"/>
        <v>15357</v>
      </c>
      <c r="E50" s="15">
        <f t="shared" si="1"/>
        <v>1.5735964512566792E-3</v>
      </c>
      <c r="F50" s="14">
        <f>D50/(1+B1)^B51</f>
        <v>1627.7909404048187</v>
      </c>
      <c r="G50" s="14">
        <f>C50/(1+B1)^B50</f>
        <v>1086161.8848085874</v>
      </c>
      <c r="H50" s="14">
        <f>SUM(G50:G$125)</f>
        <v>18041291.111552734</v>
      </c>
      <c r="I50" s="14">
        <f>SUM(F50:F$125)</f>
        <v>227052.78425845678</v>
      </c>
      <c r="J50" s="16">
        <f>SUM(C51:C$125)/C50+(1/2)</f>
        <v>34.426035023664404</v>
      </c>
      <c r="K50" s="17">
        <v>9399421</v>
      </c>
      <c r="L50" s="17">
        <f t="shared" si="2"/>
        <v>28387</v>
      </c>
      <c r="M50" s="18">
        <f t="shared" si="3"/>
        <v>3.0200796410757643E-3</v>
      </c>
      <c r="N50" s="17">
        <f>L50/(1+B1)^B51</f>
        <v>3008.9276177164543</v>
      </c>
      <c r="O50" s="17">
        <f>K50/(1+B1)^B50</f>
        <v>1046122.7431329906</v>
      </c>
      <c r="P50" s="17">
        <f>SUM(O50:O$125)</f>
        <v>16288287.400298135</v>
      </c>
      <c r="Q50" s="17">
        <f>SUM(N50:N$125)</f>
        <v>270490.00978546013</v>
      </c>
      <c r="R50" s="19">
        <f>SUM(K51:K$125)/K50+(1/2)</f>
        <v>30.273105279569879</v>
      </c>
    </row>
    <row r="51" spans="1:18" x14ac:dyDescent="0.25">
      <c r="A51" s="2"/>
      <c r="B51" s="13">
        <v>46</v>
      </c>
      <c r="C51" s="14">
        <v>9743816</v>
      </c>
      <c r="D51" s="14">
        <f t="shared" si="0"/>
        <v>16807</v>
      </c>
      <c r="E51" s="15">
        <f t="shared" si="1"/>
        <v>1.7248888936326383E-3</v>
      </c>
      <c r="F51" s="14">
        <f>D51/(1+B1)^B52</f>
        <v>1696.6534470326098</v>
      </c>
      <c r="G51" s="14">
        <f>C51/(1+B1)^B51</f>
        <v>1032812.0993534882</v>
      </c>
      <c r="H51" s="14">
        <f>SUM(G51:G$125)</f>
        <v>16955129.226744149</v>
      </c>
      <c r="I51" s="14">
        <f>SUM(F51:F$125)</f>
        <v>225424.99331805197</v>
      </c>
      <c r="J51" s="16">
        <f>SUM(C52:C$125)/C51+(1/2)</f>
        <v>33.479505052230053</v>
      </c>
      <c r="K51" s="17">
        <v>9371034</v>
      </c>
      <c r="L51" s="17">
        <f t="shared" si="2"/>
        <v>30636</v>
      </c>
      <c r="M51" s="18">
        <f t="shared" si="3"/>
        <v>3.2692230121030403E-3</v>
      </c>
      <c r="N51" s="17">
        <f>L51/(1+B1)^B52</f>
        <v>3092.6801334736142</v>
      </c>
      <c r="O51" s="17">
        <f>K51/(1+B1)^B51</f>
        <v>993298.44679465576</v>
      </c>
      <c r="P51" s="17">
        <f>SUM(O51:O$125)</f>
        <v>15242164.657165144</v>
      </c>
      <c r="Q51" s="17">
        <f>SUM(N51:N$125)</f>
        <v>267481.08216774371</v>
      </c>
      <c r="R51" s="19">
        <f>SUM(K52:K$125)/K51+(1/2)</f>
        <v>29.363294808235676</v>
      </c>
    </row>
    <row r="52" spans="1:18" x14ac:dyDescent="0.25">
      <c r="A52" s="2"/>
      <c r="B52" s="13">
        <v>47</v>
      </c>
      <c r="C52" s="14">
        <v>9727009</v>
      </c>
      <c r="D52" s="14">
        <f t="shared" si="0"/>
        <v>18660</v>
      </c>
      <c r="E52" s="15">
        <f t="shared" si="1"/>
        <v>1.9183697681373585E-3</v>
      </c>
      <c r="F52" s="14">
        <f>D52/(1+B1)^B53</f>
        <v>1794.0117536983457</v>
      </c>
      <c r="G52" s="14">
        <f>C52/(1+B1)^B52</f>
        <v>981933.91736581293</v>
      </c>
      <c r="H52" s="14">
        <f>SUM(G52:G$125)</f>
        <v>15922317.127390662</v>
      </c>
      <c r="I52" s="14">
        <f>SUM(F52:F$125)</f>
        <v>223728.33987101936</v>
      </c>
      <c r="J52" s="16">
        <f>SUM(C53:C$125)/C52+(1/2)</f>
        <v>32.536489325752655</v>
      </c>
      <c r="K52" s="17">
        <v>9340398</v>
      </c>
      <c r="L52" s="17">
        <f t="shared" si="2"/>
        <v>33904</v>
      </c>
      <c r="M52" s="18">
        <f t="shared" si="3"/>
        <v>3.6298239111438291E-3</v>
      </c>
      <c r="N52" s="17">
        <f>L52/(1+B1)^B53</f>
        <v>3259.6020630969301</v>
      </c>
      <c r="O52" s="17">
        <f>K52/(1+B1)^B52</f>
        <v>942905.84062334115</v>
      </c>
      <c r="P52" s="17">
        <f>SUM(O52:O$125)</f>
        <v>14248866.210370488</v>
      </c>
      <c r="Q52" s="17">
        <f>SUM(N52:N$125)</f>
        <v>264388.40203427011</v>
      </c>
      <c r="R52" s="19">
        <f>SUM(K53:K$125)/K52+(1/2)</f>
        <v>28.457964853317815</v>
      </c>
    </row>
    <row r="53" spans="1:18" x14ac:dyDescent="0.25">
      <c r="A53" s="2"/>
      <c r="B53" s="13">
        <v>48</v>
      </c>
      <c r="C53" s="14">
        <v>9708349</v>
      </c>
      <c r="D53" s="14">
        <f t="shared" si="0"/>
        <v>20913</v>
      </c>
      <c r="E53" s="15">
        <f t="shared" si="1"/>
        <v>2.1541252791798071E-3</v>
      </c>
      <c r="F53" s="14">
        <f>D53/(1+B1)^B54</f>
        <v>1914.876119282065</v>
      </c>
      <c r="G53" s="14">
        <f>C53/(1+B1)^B53</f>
        <v>933381.14764231408</v>
      </c>
      <c r="H53" s="14">
        <f>SUM(G53:G$125)</f>
        <v>14940383.21002485</v>
      </c>
      <c r="I53" s="14">
        <f>SUM(F53:F$125)</f>
        <v>221934.32811732101</v>
      </c>
      <c r="J53" s="16">
        <f>SUM(C54:C$125)/C53+(1/2)</f>
        <v>31.598065283808811</v>
      </c>
      <c r="K53" s="17">
        <v>9306494</v>
      </c>
      <c r="L53" s="17">
        <f t="shared" si="2"/>
        <v>38193</v>
      </c>
      <c r="M53" s="18">
        <f t="shared" si="3"/>
        <v>4.1039085180735084E-3</v>
      </c>
      <c r="N53" s="17">
        <f>L53/(1+B1)^B54</f>
        <v>3497.1005414689384</v>
      </c>
      <c r="O53" s="17">
        <f>K53/(1+B1)^B53</f>
        <v>894745.9604353233</v>
      </c>
      <c r="P53" s="17">
        <f>SUM(O53:O$125)</f>
        <v>13305960.369747149</v>
      </c>
      <c r="Q53" s="17">
        <f>SUM(N53:N$125)</f>
        <v>261128.79997117323</v>
      </c>
      <c r="R53" s="19">
        <f>SUM(K54:K$125)/K53+(1/2)</f>
        <v>27.559817048181625</v>
      </c>
    </row>
    <row r="54" spans="1:18" x14ac:dyDescent="0.25">
      <c r="A54" s="2"/>
      <c r="B54" s="13">
        <v>49</v>
      </c>
      <c r="C54" s="14">
        <v>9687436</v>
      </c>
      <c r="D54" s="14">
        <f t="shared" si="0"/>
        <v>23568</v>
      </c>
      <c r="E54" s="15">
        <f t="shared" si="1"/>
        <v>2.4328418789037677E-3</v>
      </c>
      <c r="F54" s="14">
        <f>D54/(1+B1)^B55</f>
        <v>2055.2174372850659</v>
      </c>
      <c r="G54" s="14">
        <f>C54/(1+B1)^B54</f>
        <v>887019.55020673131</v>
      </c>
      <c r="H54" s="14">
        <f>SUM(G54:G$125)</f>
        <v>14007002.062382536</v>
      </c>
      <c r="I54" s="14">
        <f>SUM(F54:F$125)</f>
        <v>220019.45199803895</v>
      </c>
      <c r="J54" s="16">
        <f>SUM(C55:C$125)/C54+(1/2)</f>
        <v>30.665199026863249</v>
      </c>
      <c r="K54" s="17">
        <v>9268301</v>
      </c>
      <c r="L54" s="17">
        <f t="shared" si="2"/>
        <v>43500</v>
      </c>
      <c r="M54" s="18">
        <f t="shared" si="3"/>
        <v>4.6934168409075187E-3</v>
      </c>
      <c r="N54" s="17">
        <f>L54/(1+B1)^B55</f>
        <v>3793.3621232985556</v>
      </c>
      <c r="O54" s="17">
        <f>K54/(1+B1)^B54</f>
        <v>848641.90939693409</v>
      </c>
      <c r="P54" s="17">
        <f>SUM(O54:O$125)</f>
        <v>12411214.409311827</v>
      </c>
      <c r="Q54" s="17">
        <f>SUM(N54:N$125)</f>
        <v>257631.69942970428</v>
      </c>
      <c r="R54" s="19">
        <f>SUM(K55:K$125)/K54+(1/2)</f>
        <v>26.671325683099848</v>
      </c>
    </row>
    <row r="55" spans="1:18" x14ac:dyDescent="0.25">
      <c r="A55" s="2"/>
      <c r="B55" s="13">
        <v>50</v>
      </c>
      <c r="C55" s="14">
        <v>9663868</v>
      </c>
      <c r="D55" s="14">
        <f t="shared" si="0"/>
        <v>25606</v>
      </c>
      <c r="E55" s="15">
        <f t="shared" si="1"/>
        <v>2.6496636750419191E-3</v>
      </c>
      <c r="F55" s="14">
        <f>D55/(1+B1)^B56</f>
        <v>2126.6082217664548</v>
      </c>
      <c r="G55" s="14">
        <f>C55/(1+B1)^B55</f>
        <v>842725.30656912562</v>
      </c>
      <c r="H55" s="14">
        <f>SUM(G55:G$125)</f>
        <v>13119982.512175806</v>
      </c>
      <c r="I55" s="14">
        <f>SUM(F55:F$125)</f>
        <v>217964.23456075389</v>
      </c>
      <c r="J55" s="16">
        <f>SUM(C56:C$125)/C55+(1/2)</f>
        <v>29.738765161113541</v>
      </c>
      <c r="K55" s="17">
        <v>9224801</v>
      </c>
      <c r="L55" s="17">
        <f t="shared" si="2"/>
        <v>47594</v>
      </c>
      <c r="M55" s="18">
        <f t="shared" si="3"/>
        <v>5.1593524890130417E-3</v>
      </c>
      <c r="N55" s="17">
        <f>L55/(1+B1)^B56</f>
        <v>3952.7373157366492</v>
      </c>
      <c r="O55" s="17">
        <f>K55/(1+B1)^B55</f>
        <v>804437.02777854342</v>
      </c>
      <c r="P55" s="17">
        <f>SUM(O55:O$125)</f>
        <v>11562572.499914892</v>
      </c>
      <c r="Q55" s="17">
        <f>SUM(N55:N$125)</f>
        <v>253838.33730640577</v>
      </c>
      <c r="R55" s="19">
        <f>SUM(K56:K$125)/K55+(1/2)</f>
        <v>25.794737848545459</v>
      </c>
    </row>
    <row r="56" spans="1:18" x14ac:dyDescent="0.25">
      <c r="A56" s="2"/>
      <c r="B56" s="13">
        <v>51</v>
      </c>
      <c r="C56" s="14">
        <v>9638262</v>
      </c>
      <c r="D56" s="14">
        <f t="shared" si="0"/>
        <v>27375</v>
      </c>
      <c r="E56" s="15">
        <f t="shared" si="1"/>
        <v>2.8402423590477206E-3</v>
      </c>
      <c r="F56" s="14">
        <f>D56/(1+B1)^B57</f>
        <v>2165.2626084978856</v>
      </c>
      <c r="G56" s="14">
        <f>C56/(1+B1)^B56</f>
        <v>800468.92184406752</v>
      </c>
      <c r="H56" s="14">
        <f>SUM(G56:G$125)</f>
        <v>12277257.205606679</v>
      </c>
      <c r="I56" s="14">
        <f>SUM(F56:F$125)</f>
        <v>215837.62633898744</v>
      </c>
      <c r="J56" s="16">
        <f>SUM(C57:C$125)/C56+(1/2)</f>
        <v>28.816443877537257</v>
      </c>
      <c r="K56" s="17">
        <v>9177207</v>
      </c>
      <c r="L56" s="17">
        <f t="shared" si="2"/>
        <v>51009</v>
      </c>
      <c r="M56" s="18">
        <f t="shared" si="3"/>
        <v>5.5582270292039836E-3</v>
      </c>
      <c r="N56" s="17">
        <f>L56/(1+B1)^B57</f>
        <v>4034.6257679221421</v>
      </c>
      <c r="O56" s="17">
        <f>K56/(1+B1)^B56</f>
        <v>762177.7653304952</v>
      </c>
      <c r="P56" s="17">
        <f>SUM(O56:O$125)</f>
        <v>10758135.472136348</v>
      </c>
      <c r="Q56" s="17">
        <f>SUM(N56:N$125)</f>
        <v>249885.59999066911</v>
      </c>
      <c r="R56" s="19">
        <f>SUM(K57:K$125)/K56+(1/2)</f>
        <v>24.92591912768231</v>
      </c>
    </row>
    <row r="57" spans="1:18" x14ac:dyDescent="0.25">
      <c r="A57" s="2"/>
      <c r="B57" s="13">
        <v>52</v>
      </c>
      <c r="C57" s="14">
        <v>9610887</v>
      </c>
      <c r="D57" s="14">
        <f t="shared" si="0"/>
        <v>30071</v>
      </c>
      <c r="E57" s="15">
        <f t="shared" si="1"/>
        <v>3.1288475246873675E-3</v>
      </c>
      <c r="F57" s="14">
        <f>D57/(1+B1)^B58</f>
        <v>2265.2441626489208</v>
      </c>
      <c r="G57" s="14">
        <f>C57/(1+B1)^B57</f>
        <v>760186.09152870928</v>
      </c>
      <c r="H57" s="14">
        <f>SUM(G57:G$125)</f>
        <v>11476788.283762615</v>
      </c>
      <c r="I57" s="14">
        <f>SUM(F57:F$125)</f>
        <v>213672.36373048954</v>
      </c>
      <c r="J57" s="16">
        <f>SUM(C58:C$125)/C57+(1/2)</f>
        <v>27.897098519626752</v>
      </c>
      <c r="K57" s="17">
        <v>9126198</v>
      </c>
      <c r="L57" s="17">
        <f t="shared" si="2"/>
        <v>56243</v>
      </c>
      <c r="M57" s="18">
        <f t="shared" si="3"/>
        <v>6.1628073377325366E-3</v>
      </c>
      <c r="N57" s="17">
        <f>L57/(1+B1)^B58</f>
        <v>4236.7772086017512</v>
      </c>
      <c r="O57" s="17">
        <f>K57/(1+B1)^B57</f>
        <v>721848.96026112093</v>
      </c>
      <c r="P57" s="17">
        <f>SUM(O57:O$125)</f>
        <v>9995957.706805855</v>
      </c>
      <c r="Q57" s="17">
        <f>SUM(N57:N$125)</f>
        <v>245850.97422274697</v>
      </c>
      <c r="R57" s="19">
        <f>SUM(K58:K$125)/K57+(1/2)</f>
        <v>24.06244276093944</v>
      </c>
    </row>
    <row r="58" spans="1:18" x14ac:dyDescent="0.25">
      <c r="A58" s="2"/>
      <c r="B58" s="13">
        <v>53</v>
      </c>
      <c r="C58" s="14">
        <v>9580816</v>
      </c>
      <c r="D58" s="14">
        <f t="shared" si="0"/>
        <v>33695</v>
      </c>
      <c r="E58" s="15">
        <f t="shared" si="1"/>
        <v>3.5169238194324992E-3</v>
      </c>
      <c r="F58" s="14">
        <f>D58/(1+B1)^B59</f>
        <v>2417.3710174952735</v>
      </c>
      <c r="G58" s="14">
        <f>C58/(1+B1)^B58</f>
        <v>721721.50967421709</v>
      </c>
      <c r="H58" s="14">
        <f>SUM(G58:G$125)</f>
        <v>10716602.192233907</v>
      </c>
      <c r="I58" s="14">
        <f>SUM(F58:F$125)</f>
        <v>211407.11956784062</v>
      </c>
      <c r="J58" s="16">
        <f>SUM(C59:C$125)/C58+(1/2)</f>
        <v>26.983088914347171</v>
      </c>
      <c r="K58" s="17">
        <v>9069955</v>
      </c>
      <c r="L58" s="17">
        <f t="shared" si="2"/>
        <v>63300</v>
      </c>
      <c r="M58" s="18">
        <f t="shared" si="3"/>
        <v>6.9790864453020988E-3</v>
      </c>
      <c r="N58" s="17">
        <f>L58/(1+B1)^B59</f>
        <v>4541.3143020463222</v>
      </c>
      <c r="O58" s="17">
        <f>K58/(1+B1)^B58</f>
        <v>683238.42304008489</v>
      </c>
      <c r="P58" s="17">
        <f>SUM(O58:O$125)</f>
        <v>9274108.7465447355</v>
      </c>
      <c r="Q58" s="17">
        <f>SUM(N58:N$125)</f>
        <v>241614.1970141452</v>
      </c>
      <c r="R58" s="19">
        <f>SUM(K59:K$125)/K58+(1/2)</f>
        <v>23.208554011568967</v>
      </c>
    </row>
    <row r="59" spans="1:18" x14ac:dyDescent="0.25">
      <c r="A59" s="2"/>
      <c r="B59" s="13">
        <v>54</v>
      </c>
      <c r="C59" s="14">
        <v>9547121</v>
      </c>
      <c r="D59" s="14">
        <f t="shared" si="0"/>
        <v>38244</v>
      </c>
      <c r="E59" s="15">
        <f t="shared" si="1"/>
        <v>4.0058149467258244E-3</v>
      </c>
      <c r="F59" s="14">
        <f>D59/(1+B1)^B60</f>
        <v>2613.0749141271272</v>
      </c>
      <c r="G59" s="14">
        <f>C59/(1+B1)^B59</f>
        <v>684936.44771985442</v>
      </c>
      <c r="H59" s="14">
        <f>SUM(G59:G$125)</f>
        <v>9994880.6825596895</v>
      </c>
      <c r="I59" s="14">
        <f>SUM(F59:F$125)</f>
        <v>208989.74855034534</v>
      </c>
      <c r="J59" s="16">
        <f>SUM(C60:C$125)/C59+(1/2)</f>
        <v>26.076556639430883</v>
      </c>
      <c r="K59" s="17">
        <v>9006655</v>
      </c>
      <c r="L59" s="17">
        <f t="shared" si="2"/>
        <v>72177</v>
      </c>
      <c r="M59" s="18">
        <f t="shared" si="3"/>
        <v>8.0137409504416456E-3</v>
      </c>
      <c r="N59" s="17">
        <f>L59/(1+B1)^B60</f>
        <v>4931.5947096787377</v>
      </c>
      <c r="O59" s="17">
        <f>K59/(1+B1)^B59</f>
        <v>646161.94573612977</v>
      </c>
      <c r="P59" s="17">
        <f>SUM(O59:O$125)</f>
        <v>8590870.3235046454</v>
      </c>
      <c r="Q59" s="17">
        <f>SUM(N59:N$125)</f>
        <v>237072.88271209889</v>
      </c>
      <c r="R59" s="19">
        <f>SUM(K60:K$125)/K59+(1/2)</f>
        <v>22.36815282699293</v>
      </c>
    </row>
    <row r="60" spans="1:18" x14ac:dyDescent="0.25">
      <c r="A60" s="2"/>
      <c r="B60" s="13">
        <v>55</v>
      </c>
      <c r="C60" s="14">
        <v>9508877</v>
      </c>
      <c r="D60" s="14">
        <f t="shared" si="0"/>
        <v>41845</v>
      </c>
      <c r="E60" s="15">
        <f t="shared" si="1"/>
        <v>4.4006248056421386E-3</v>
      </c>
      <c r="F60" s="14">
        <f>D60/(1+B1)^B61</f>
        <v>2722.9697974820738</v>
      </c>
      <c r="G60" s="14">
        <f>C60/(1+B1)^B60</f>
        <v>649707.35148573411</v>
      </c>
      <c r="H60" s="14">
        <f>SUM(G60:G$125)</f>
        <v>9309944.2348398343</v>
      </c>
      <c r="I60" s="14">
        <f>SUM(F60:F$125)</f>
        <v>206376.67363621821</v>
      </c>
      <c r="J60" s="16">
        <f>SUM(C61:C$125)/C60+(1/2)</f>
        <v>25.179423658545588</v>
      </c>
      <c r="K60" s="17">
        <v>8934478</v>
      </c>
      <c r="L60" s="17">
        <f t="shared" si="2"/>
        <v>80127</v>
      </c>
      <c r="M60" s="18">
        <f t="shared" si="3"/>
        <v>8.9682911525441108E-3</v>
      </c>
      <c r="N60" s="17">
        <f>L60/(1+B1)^B61</f>
        <v>5214.0853378622569</v>
      </c>
      <c r="O60" s="17">
        <f>K60/(1+B1)^B60</f>
        <v>610460.73456282576</v>
      </c>
      <c r="P60" s="17">
        <f>SUM(O60:O$125)</f>
        <v>7944708.3777685147</v>
      </c>
      <c r="Q60" s="17">
        <f>SUM(N60:N$125)</f>
        <v>232141.28800242016</v>
      </c>
      <c r="R60" s="19">
        <f>SUM(K61:K$125)/K60+(1/2)</f>
        <v>21.544814257755181</v>
      </c>
    </row>
    <row r="61" spans="1:18" x14ac:dyDescent="0.25">
      <c r="A61" s="2"/>
      <c r="B61" s="13">
        <v>56</v>
      </c>
      <c r="C61" s="14">
        <v>9467032</v>
      </c>
      <c r="D61" s="14">
        <f t="shared" si="0"/>
        <v>44828</v>
      </c>
      <c r="E61" s="15">
        <f t="shared" si="1"/>
        <v>4.7351693751536911E-3</v>
      </c>
      <c r="F61" s="14">
        <f>D61/(1+B1)^B62</f>
        <v>2778.1731920301427</v>
      </c>
      <c r="G61" s="14">
        <f>C61/(1+B1)^B61</f>
        <v>616045.93637940765</v>
      </c>
      <c r="H61" s="14">
        <f>SUM(G61:G$125)</f>
        <v>8660236.8833540995</v>
      </c>
      <c r="I61" s="14">
        <f>SUM(F61:F$125)</f>
        <v>203653.70383873614</v>
      </c>
      <c r="J61" s="16">
        <f>SUM(C62:C$125)/C61+(1/2)</f>
        <v>24.288508584316606</v>
      </c>
      <c r="K61" s="17">
        <v>8854351</v>
      </c>
      <c r="L61" s="17">
        <f t="shared" si="2"/>
        <v>86864</v>
      </c>
      <c r="M61" s="18">
        <f t="shared" si="3"/>
        <v>9.810318113659601E-3</v>
      </c>
      <c r="N61" s="17">
        <f>L61/(1+B1)^B62</f>
        <v>5383.3148066500025</v>
      </c>
      <c r="O61" s="17">
        <f>K61/(1+B1)^B61</f>
        <v>576177.09043625754</v>
      </c>
      <c r="P61" s="17">
        <f>SUM(O61:O$125)</f>
        <v>7334247.6432056893</v>
      </c>
      <c r="Q61" s="17">
        <f>SUM(N61:N$125)</f>
        <v>226927.2026645579</v>
      </c>
      <c r="R61" s="19">
        <f>SUM(K62:K$125)/K61+(1/2)</f>
        <v>20.735258236317943</v>
      </c>
    </row>
    <row r="62" spans="1:18" x14ac:dyDescent="0.25">
      <c r="A62" s="2"/>
      <c r="B62" s="13">
        <v>57</v>
      </c>
      <c r="C62" s="14">
        <v>9422204</v>
      </c>
      <c r="D62" s="14">
        <f t="shared" si="0"/>
        <v>49234</v>
      </c>
      <c r="E62" s="15">
        <f t="shared" si="1"/>
        <v>5.225316709338919E-3</v>
      </c>
      <c r="F62" s="14">
        <f>D62/(1+B1)^B63</f>
        <v>2905.9341936887245</v>
      </c>
      <c r="G62" s="14">
        <f>C62/(1+B1)^B62</f>
        <v>583932.24240740563</v>
      </c>
      <c r="H62" s="14">
        <f>SUM(G62:G$125)</f>
        <v>8044190.9469746882</v>
      </c>
      <c r="I62" s="14">
        <f>SUM(F62:F$125)</f>
        <v>200875.53064670597</v>
      </c>
      <c r="J62" s="16">
        <f>SUM(C63:C$125)/C62+(1/2)</f>
        <v>23.401687121187358</v>
      </c>
      <c r="K62" s="17">
        <v>8767487</v>
      </c>
      <c r="L62" s="17">
        <f t="shared" si="2"/>
        <v>94990</v>
      </c>
      <c r="M62" s="18">
        <f t="shared" si="3"/>
        <v>1.0834347401940829E-2</v>
      </c>
      <c r="N62" s="17">
        <f>L62/(1+B1)^B63</f>
        <v>5606.5866892491349</v>
      </c>
      <c r="O62" s="17">
        <f>K62/(1+B1)^B62</f>
        <v>543356.77132311906</v>
      </c>
      <c r="P62" s="17">
        <f>SUM(O62:O$125)</f>
        <v>6758070.5527694318</v>
      </c>
      <c r="Q62" s="17">
        <f>SUM(N62:N$125)</f>
        <v>221543.88785790792</v>
      </c>
      <c r="R62" s="19">
        <f>SUM(K63:K$125)/K62+(1/2)</f>
        <v>19.935739340132468</v>
      </c>
    </row>
    <row r="63" spans="1:18" x14ac:dyDescent="0.25">
      <c r="A63" s="2"/>
      <c r="B63" s="13">
        <v>58</v>
      </c>
      <c r="C63" s="14">
        <v>9372970</v>
      </c>
      <c r="D63" s="14">
        <f t="shared" si="0"/>
        <v>55063</v>
      </c>
      <c r="E63" s="15">
        <f t="shared" si="1"/>
        <v>5.8746587261028251E-3</v>
      </c>
      <c r="F63" s="14">
        <f>D63/(1+B1)^B64</f>
        <v>3095.2178712558725</v>
      </c>
      <c r="G63" s="14">
        <f>C63/(1+B1)^B63</f>
        <v>553220.01095622138</v>
      </c>
      <c r="H63" s="14">
        <f>SUM(G63:G$125)</f>
        <v>7460258.7045672815</v>
      </c>
      <c r="I63" s="14">
        <f>SUM(F63:F$125)</f>
        <v>197969.59645301726</v>
      </c>
      <c r="J63" s="16">
        <f>SUM(C64:C$125)/C63+(1/2)</f>
        <v>22.521984280329502</v>
      </c>
      <c r="K63" s="17">
        <v>8672497</v>
      </c>
      <c r="L63" s="17">
        <f t="shared" si="2"/>
        <v>104507</v>
      </c>
      <c r="M63" s="18">
        <f t="shared" si="3"/>
        <v>1.2050393329625828E-2</v>
      </c>
      <c r="N63" s="17">
        <f>L63/(1+B1)^B64</f>
        <v>5874.578829183617</v>
      </c>
      <c r="O63" s="17">
        <f>K63/(1+B1)^B63</f>
        <v>511876.0526661023</v>
      </c>
      <c r="P63" s="17">
        <f>SUM(O63:O$125)</f>
        <v>6214713.7814463116</v>
      </c>
      <c r="Q63" s="17">
        <f>SUM(N63:N$125)</f>
        <v>215937.30116865877</v>
      </c>
      <c r="R63" s="19">
        <f>SUM(K64:K$125)/K63+(1/2)</f>
        <v>19.148619307680359</v>
      </c>
    </row>
    <row r="64" spans="1:18" x14ac:dyDescent="0.25">
      <c r="A64" s="2"/>
      <c r="B64" s="13">
        <v>59</v>
      </c>
      <c r="C64" s="14">
        <v>9317907</v>
      </c>
      <c r="D64" s="14">
        <f t="shared" si="0"/>
        <v>62313</v>
      </c>
      <c r="E64" s="15">
        <f t="shared" si="1"/>
        <v>6.6874460112126034E-3</v>
      </c>
      <c r="F64" s="14">
        <f>D64/(1+B1)^B65</f>
        <v>3335.9590912152958</v>
      </c>
      <c r="G64" s="14">
        <f>C64/(1+B1)^B64</f>
        <v>523780.9830394311</v>
      </c>
      <c r="H64" s="14">
        <f>SUM(G64:G$125)</f>
        <v>6907038.6936110603</v>
      </c>
      <c r="I64" s="14">
        <f>SUM(F64:F$125)</f>
        <v>194874.37858176141</v>
      </c>
      <c r="J64" s="16">
        <f>SUM(C65:C$125)/C64+(1/2)</f>
        <v>21.652120427902961</v>
      </c>
      <c r="K64" s="17">
        <v>8567990</v>
      </c>
      <c r="L64" s="17">
        <f t="shared" si="2"/>
        <v>115415</v>
      </c>
      <c r="M64" s="18">
        <f t="shared" si="3"/>
        <v>1.3470487243799303E-2</v>
      </c>
      <c r="N64" s="17">
        <f>L64/(1+B1)^B65</f>
        <v>6178.8024732016329</v>
      </c>
      <c r="O64" s="17">
        <f>K64/(1+B1)^B64</f>
        <v>481626.42370996141</v>
      </c>
      <c r="P64" s="17">
        <f>SUM(O64:O$125)</f>
        <v>5702837.72878021</v>
      </c>
      <c r="Q64" s="17">
        <f>SUM(N64:N$125)</f>
        <v>210062.72233947518</v>
      </c>
      <c r="R64" s="19">
        <f>SUM(K65:K$125)/K64+(1/2)</f>
        <v>18.376083538846334</v>
      </c>
    </row>
    <row r="65" spans="1:18" x14ac:dyDescent="0.25">
      <c r="A65" s="2"/>
      <c r="B65" s="13">
        <v>60</v>
      </c>
      <c r="C65" s="14">
        <v>9255594</v>
      </c>
      <c r="D65" s="14">
        <f t="shared" si="0"/>
        <v>67116</v>
      </c>
      <c r="E65" s="15">
        <f t="shared" si="1"/>
        <v>7.2513984515742589E-3</v>
      </c>
      <c r="F65" s="14">
        <f>D65/(1+B1)^B66</f>
        <v>3421.9906778759114</v>
      </c>
      <c r="G65" s="14">
        <f>C65/(1+B1)^B65</f>
        <v>495503.07237490965</v>
      </c>
      <c r="H65" s="14">
        <f>SUM(G65:G$125)</f>
        <v>6383257.710571629</v>
      </c>
      <c r="I65" s="14">
        <f>SUM(F65:F$125)</f>
        <v>191538.41949054608</v>
      </c>
      <c r="J65" s="16">
        <f>SUM(C66:C$125)/C65+(1/2)</f>
        <v>20.794526423695768</v>
      </c>
      <c r="K65" s="17">
        <v>8452575</v>
      </c>
      <c r="L65" s="17">
        <f t="shared" si="2"/>
        <v>124942</v>
      </c>
      <c r="M65" s="18">
        <f t="shared" si="3"/>
        <v>1.4781531071892293E-2</v>
      </c>
      <c r="N65" s="17">
        <f>L65/(1+B1)^B66</f>
        <v>6370.3194361280785</v>
      </c>
      <c r="O65" s="17">
        <f>K65/(1+B1)^B65</f>
        <v>452513.02963152359</v>
      </c>
      <c r="P65" s="17">
        <f>SUM(O65:O$125)</f>
        <v>5221211.3050702494</v>
      </c>
      <c r="Q65" s="17">
        <f>SUM(N65:N$125)</f>
        <v>203883.91986627353</v>
      </c>
      <c r="R65" s="19">
        <f>SUM(K66:K$125)/K65+(1/2)</f>
        <v>17.620171072128908</v>
      </c>
    </row>
    <row r="66" spans="1:18" x14ac:dyDescent="0.25">
      <c r="A66" s="2"/>
      <c r="B66" s="13">
        <v>61</v>
      </c>
      <c r="C66" s="14">
        <v>9188478</v>
      </c>
      <c r="D66" s="14">
        <f t="shared" si="0"/>
        <v>70970</v>
      </c>
      <c r="E66" s="15">
        <f t="shared" si="1"/>
        <v>7.7238036593220332E-3</v>
      </c>
      <c r="F66" s="14">
        <f>D66/(1+B1)^B67</f>
        <v>3446.1824220305643</v>
      </c>
      <c r="G66" s="14">
        <f>C66/(1+B1)^B66</f>
        <v>468485.69729822839</v>
      </c>
      <c r="H66" s="14">
        <f>SUM(G66:G$125)</f>
        <v>5887754.6381967198</v>
      </c>
      <c r="I66" s="14">
        <f>SUM(F66:F$125)</f>
        <v>188116.42881267017</v>
      </c>
      <c r="J66" s="16">
        <f>SUM(C67:C$125)/C66+(1/2)</f>
        <v>19.942765058587504</v>
      </c>
      <c r="K66" s="17">
        <v>8327633</v>
      </c>
      <c r="L66" s="17">
        <f t="shared" si="2"/>
        <v>133541</v>
      </c>
      <c r="M66" s="18">
        <f t="shared" si="3"/>
        <v>1.6035889189641283E-2</v>
      </c>
      <c r="N66" s="17">
        <f>L66/(1+B1)^B67</f>
        <v>6484.5236976241176</v>
      </c>
      <c r="O66" s="17">
        <f>K66/(1+B1)^B66</f>
        <v>424594.4706891324</v>
      </c>
      <c r="P66" s="17">
        <f>SUM(O66:O$125)</f>
        <v>4768698.2754387241</v>
      </c>
      <c r="Q66" s="17">
        <f>SUM(N66:N$125)</f>
        <v>197513.60043014551</v>
      </c>
      <c r="R66" s="19">
        <f>SUM(K67:K$125)/K66+(1/2)</f>
        <v>16.877030183726877</v>
      </c>
    </row>
    <row r="67" spans="1:18" x14ac:dyDescent="0.25">
      <c r="A67" s="2"/>
      <c r="B67" s="13">
        <v>62</v>
      </c>
      <c r="C67" s="14">
        <v>9117508</v>
      </c>
      <c r="D67" s="14">
        <f t="shared" si="0"/>
        <v>78497</v>
      </c>
      <c r="E67" s="15">
        <f t="shared" si="1"/>
        <v>8.6094796955483895E-3</v>
      </c>
      <c r="F67" s="14">
        <f>D67/(1+B1)^B68</f>
        <v>3630.1721261449584</v>
      </c>
      <c r="G67" s="14">
        <f>C67/(1+B1)^B67</f>
        <v>442730.67214771098</v>
      </c>
      <c r="H67" s="14">
        <f>SUM(G67:G$125)</f>
        <v>5419268.9408984911</v>
      </c>
      <c r="I67" s="14">
        <f>SUM(F67:F$125)</f>
        <v>184670.24639063963</v>
      </c>
      <c r="J67" s="16">
        <f>SUM(C68:C$125)/C67+(1/2)</f>
        <v>19.094106086882512</v>
      </c>
      <c r="K67" s="17">
        <v>8194092</v>
      </c>
      <c r="L67" s="17">
        <f t="shared" si="2"/>
        <v>144213.00000000093</v>
      </c>
      <c r="M67" s="18">
        <f t="shared" si="3"/>
        <v>1.7599631539406798E-2</v>
      </c>
      <c r="N67" s="17">
        <f>L67/(1+B1)^B68</f>
        <v>6669.2741484100834</v>
      </c>
      <c r="O67" s="17">
        <f>K67/(1+B1)^B67</f>
        <v>397891.1626729783</v>
      </c>
      <c r="P67" s="17">
        <f>SUM(O67:O$125)</f>
        <v>4344103.8047495922</v>
      </c>
      <c r="Q67" s="17">
        <f>SUM(N67:N$125)</f>
        <v>191029.07673252135</v>
      </c>
      <c r="R67" s="19">
        <f>SUM(K68:K$125)/K67+(1/2)</f>
        <v>16.14393040742037</v>
      </c>
    </row>
    <row r="68" spans="1:18" x14ac:dyDescent="0.25">
      <c r="A68" s="2"/>
      <c r="B68" s="13">
        <v>63</v>
      </c>
      <c r="C68" s="14">
        <v>9039011</v>
      </c>
      <c r="D68" s="14">
        <f t="shared" si="0"/>
        <v>89697</v>
      </c>
      <c r="E68" s="15">
        <f t="shared" si="1"/>
        <v>9.9233201508439357E-3</v>
      </c>
      <c r="F68" s="14">
        <f>D68/(1+B1)^B69</f>
        <v>3950.5974350105507</v>
      </c>
      <c r="G68" s="14">
        <f>C68/(1+B1)^B68</f>
        <v>418018.087062151</v>
      </c>
      <c r="H68" s="14">
        <f>SUM(G68:G$125)</f>
        <v>4976538.2687507803</v>
      </c>
      <c r="I68" s="14">
        <f>SUM(F68:F$125)</f>
        <v>181040.07426449467</v>
      </c>
      <c r="J68" s="16">
        <f>SUM(C69:C$125)/C68+(1/2)</f>
        <v>18.255581888328269</v>
      </c>
      <c r="K68" s="17">
        <v>8049878.9999999991</v>
      </c>
      <c r="L68" s="17">
        <f t="shared" si="2"/>
        <v>156954.99999999814</v>
      </c>
      <c r="M68" s="18">
        <f t="shared" si="3"/>
        <v>1.9497808600601095E-2</v>
      </c>
      <c r="N68" s="17">
        <f>L68/(1+B1)^B69</f>
        <v>6912.8958651022176</v>
      </c>
      <c r="O68" s="17">
        <f>K68/(1+B1)^B68</f>
        <v>372274.69030204532</v>
      </c>
      <c r="P68" s="17">
        <f>SUM(O68:O$125)</f>
        <v>3946212.6420766148</v>
      </c>
      <c r="Q68" s="17">
        <f>SUM(N68:N$125)</f>
        <v>184359.80258411128</v>
      </c>
      <c r="R68" s="19">
        <f>SUM(K69:K$125)/K68+(1/2)</f>
        <v>15.424190289071428</v>
      </c>
    </row>
    <row r="69" spans="1:18" x14ac:dyDescent="0.25">
      <c r="A69" s="2"/>
      <c r="B69" s="13">
        <v>64</v>
      </c>
      <c r="C69" s="14">
        <v>8949314</v>
      </c>
      <c r="D69" s="14">
        <f t="shared" ref="D69:D104" si="4">C69-C70</f>
        <v>104569</v>
      </c>
      <c r="E69" s="15">
        <f t="shared" ref="E69:E104" si="5">D69/C69</f>
        <v>1.1684582751258924E-2</v>
      </c>
      <c r="F69" s="14">
        <f>D69/(1+B1)^B70</f>
        <v>4386.3018530812278</v>
      </c>
      <c r="G69" s="14">
        <f>C69/(1+B1)^B69</f>
        <v>394161.86643370474</v>
      </c>
      <c r="H69" s="14">
        <f>SUM(G69:G$125)</f>
        <v>4558520.1816886291</v>
      </c>
      <c r="I69" s="14">
        <f>SUM(F69:F$125)</f>
        <v>177089.47682948413</v>
      </c>
      <c r="J69" s="16">
        <f>SUM(C70:C$125)/C69+(1/2)</f>
        <v>17.43354216870701</v>
      </c>
      <c r="K69" s="17">
        <v>7892924.0000000009</v>
      </c>
      <c r="L69" s="17">
        <f t="shared" ref="L69:L104" si="6">K69-K70</f>
        <v>171770.00000000186</v>
      </c>
      <c r="M69" s="18">
        <f t="shared" ref="M69:M104" si="7">L69/K69</f>
        <v>2.1762530590691338E-2</v>
      </c>
      <c r="N69" s="17">
        <f>L69/(1+B1)^B70</f>
        <v>7205.1475035983003</v>
      </c>
      <c r="O69" s="17">
        <f>K69/(1+B1)^B69</f>
        <v>347634.4282320838</v>
      </c>
      <c r="P69" s="17">
        <f>SUM(O69:O$125)</f>
        <v>3573937.9517745702</v>
      </c>
      <c r="Q69" s="17">
        <f>SUM(N69:N$125)</f>
        <v>177446.9067190091</v>
      </c>
      <c r="R69" s="19">
        <f>SUM(K70:K$125)/K69+(1/2)</f>
        <v>14.720965766299027</v>
      </c>
    </row>
    <row r="70" spans="1:18" x14ac:dyDescent="0.25">
      <c r="A70" s="2"/>
      <c r="B70" s="13">
        <v>65</v>
      </c>
      <c r="C70" s="14">
        <v>8844745</v>
      </c>
      <c r="D70" s="14">
        <f t="shared" si="4"/>
        <v>116927</v>
      </c>
      <c r="E70" s="15">
        <f t="shared" si="5"/>
        <v>1.3219940201780831E-2</v>
      </c>
      <c r="F70" s="14">
        <f>D70/(1+B1)^B71</f>
        <v>4671.1204747945312</v>
      </c>
      <c r="G70" s="14">
        <f>C70/(1+B1)^B70</f>
        <v>371005.95189330418</v>
      </c>
      <c r="H70" s="14">
        <f>SUM(G70:G$125)</f>
        <v>4164358.3152549258</v>
      </c>
      <c r="I70" s="14">
        <f>SUM(F70:F$125)</f>
        <v>172703.17497640289</v>
      </c>
      <c r="J70" s="16">
        <f>SUM(C71:C$125)/C70+(1/2)</f>
        <v>16.633742804343143</v>
      </c>
      <c r="K70" s="17">
        <v>7721153.9999999991</v>
      </c>
      <c r="L70" s="17">
        <f t="shared" si="6"/>
        <v>185830.99999999907</v>
      </c>
      <c r="M70" s="18">
        <f t="shared" si="7"/>
        <v>2.4067775361040471E-2</v>
      </c>
      <c r="N70" s="17">
        <f>L70/(1+B1)^B71</f>
        <v>7423.7685816923213</v>
      </c>
      <c r="O70" s="17">
        <f>K70/(1+B1)^B70</f>
        <v>323875.2603364815</v>
      </c>
      <c r="P70" s="17">
        <f>SUM(O70:O$125)</f>
        <v>3226303.5235424861</v>
      </c>
      <c r="Q70" s="17">
        <f>SUM(N70:N$125)</f>
        <v>170241.75921541077</v>
      </c>
      <c r="R70" s="19">
        <f>SUM(K71:K$125)/K70+(1/2)</f>
        <v>14.037334963141522</v>
      </c>
    </row>
    <row r="71" spans="1:18" x14ac:dyDescent="0.25">
      <c r="A71" s="2"/>
      <c r="B71" s="13">
        <v>66</v>
      </c>
      <c r="C71" s="14">
        <v>8727818</v>
      </c>
      <c r="D71" s="14">
        <f t="shared" si="4"/>
        <v>126838</v>
      </c>
      <c r="E71" s="15">
        <f t="shared" si="5"/>
        <v>1.4532612847793114E-2</v>
      </c>
      <c r="F71" s="14">
        <f>D71/(1+B1)^B72</f>
        <v>4825.7669826716356</v>
      </c>
      <c r="G71" s="14">
        <f>C71/(1+B1)^B71</f>
        <v>348667.88132835232</v>
      </c>
      <c r="H71" s="14">
        <f>SUM(G71:G$125)</f>
        <v>3793352.3633616217</v>
      </c>
      <c r="I71" s="14">
        <f>SUM(F71:F$125)</f>
        <v>168032.05450160836</v>
      </c>
      <c r="J71" s="16">
        <f>SUM(C72:C$125)/C71+(1/2)</f>
        <v>15.849887337247408</v>
      </c>
      <c r="K71" s="17">
        <v>7535323</v>
      </c>
      <c r="L71" s="17">
        <f t="shared" si="6"/>
        <v>198510</v>
      </c>
      <c r="M71" s="18">
        <f t="shared" si="7"/>
        <v>2.6343927128273069E-2</v>
      </c>
      <c r="N71" s="17">
        <f>L71/(1+B1)^B72</f>
        <v>7552.6498662084423</v>
      </c>
      <c r="O71" s="17">
        <f>K71/(1+B1)^B71</f>
        <v>301028.86031019478</v>
      </c>
      <c r="P71" s="17">
        <f>SUM(O71:O$125)</f>
        <v>2902428.2632060046</v>
      </c>
      <c r="Q71" s="17">
        <f>SUM(N71:N$125)</f>
        <v>162817.99063371844</v>
      </c>
      <c r="R71" s="19">
        <f>SUM(K72:K$125)/K71+(1/2)</f>
        <v>13.371183491404416</v>
      </c>
    </row>
    <row r="72" spans="1:18" x14ac:dyDescent="0.25">
      <c r="A72" s="2"/>
      <c r="B72" s="13">
        <v>67</v>
      </c>
      <c r="C72" s="14">
        <v>8600980</v>
      </c>
      <c r="D72" s="14">
        <f t="shared" si="4"/>
        <v>140518</v>
      </c>
      <c r="E72" s="15">
        <f t="shared" si="5"/>
        <v>1.6337440617231989E-2</v>
      </c>
      <c r="F72" s="14">
        <f>D72/(1+B1)^B73</f>
        <v>5091.6626673473475</v>
      </c>
      <c r="G72" s="14">
        <f>C72/(1+B1)^B72</f>
        <v>327238.88190147339</v>
      </c>
      <c r="H72" s="14">
        <f>SUM(G72:G$125)</f>
        <v>3444684.4820332695</v>
      </c>
      <c r="I72" s="14">
        <f>SUM(F72:F$125)</f>
        <v>163206.28751893673</v>
      </c>
      <c r="J72" s="16">
        <f>SUM(C73:C$125)/C72+(1/2)</f>
        <v>15.076250962099667</v>
      </c>
      <c r="K72" s="17">
        <v>7336813</v>
      </c>
      <c r="L72" s="17">
        <f t="shared" si="6"/>
        <v>212320.00000000093</v>
      </c>
      <c r="M72" s="18">
        <f t="shared" si="7"/>
        <v>2.8938995719258613E-2</v>
      </c>
      <c r="N72" s="17">
        <f>L72/(1+B1)^B73</f>
        <v>7693.4045284674812</v>
      </c>
      <c r="O72" s="17">
        <f>K72/(1+B1)^B72</f>
        <v>279141.50281016756</v>
      </c>
      <c r="P72" s="17">
        <f>SUM(O72:O$125)</f>
        <v>2601399.4028958101</v>
      </c>
      <c r="Q72" s="17">
        <f>SUM(N72:N$125)</f>
        <v>155265.34076750997</v>
      </c>
      <c r="R72" s="19">
        <f>SUM(K73:K$125)/K72+(1/2)</f>
        <v>12.719435332480193</v>
      </c>
    </row>
    <row r="73" spans="1:18" x14ac:dyDescent="0.25">
      <c r="A73" s="2"/>
      <c r="B73" s="13">
        <v>68</v>
      </c>
      <c r="C73" s="14">
        <v>8460462</v>
      </c>
      <c r="D73" s="14">
        <f t="shared" si="4"/>
        <v>157970</v>
      </c>
      <c r="E73" s="15">
        <f t="shared" si="5"/>
        <v>1.8671557179737938E-2</v>
      </c>
      <c r="F73" s="14">
        <f>D73/(1+B1)^B74</f>
        <v>5451.4619144597673</v>
      </c>
      <c r="G73" s="14">
        <f>C73/(1+B1)^B73</f>
        <v>306564.41533405596</v>
      </c>
      <c r="H73" s="14">
        <f>SUM(G73:G$125)</f>
        <v>3117445.6001317962</v>
      </c>
      <c r="I73" s="14">
        <f>SUM(F73:F$125)</f>
        <v>158114.62485158938</v>
      </c>
      <c r="J73" s="16">
        <f>SUM(C74:C$125)/C73+(1/2)</f>
        <v>14.318344790154486</v>
      </c>
      <c r="K73" s="17">
        <v>7124492.9999999991</v>
      </c>
      <c r="L73" s="17">
        <f t="shared" si="6"/>
        <v>227261.99999999907</v>
      </c>
      <c r="M73" s="18">
        <f t="shared" si="7"/>
        <v>3.1898690896320497E-2</v>
      </c>
      <c r="N73" s="17">
        <f>L73/(1+B1)^B74</f>
        <v>7842.6925213898239</v>
      </c>
      <c r="O73" s="17">
        <f>K73/(1+B1)^B73</f>
        <v>258155.64576693022</v>
      </c>
      <c r="P73" s="17">
        <f>SUM(O73:O$125)</f>
        <v>2322257.9000856425</v>
      </c>
      <c r="Q73" s="17">
        <f>SUM(N73:N$125)</f>
        <v>147571.93623904249</v>
      </c>
      <c r="R73" s="19">
        <f>SUM(K74:K$125)/K73+(1/2)</f>
        <v>12.083591842956405</v>
      </c>
    </row>
    <row r="74" spans="1:18" x14ac:dyDescent="0.25">
      <c r="A74" s="2"/>
      <c r="B74" s="13">
        <v>69</v>
      </c>
      <c r="C74" s="14">
        <v>8302492</v>
      </c>
      <c r="D74" s="14">
        <f t="shared" si="4"/>
        <v>179192.99999999907</v>
      </c>
      <c r="E74" s="15">
        <f t="shared" si="5"/>
        <v>2.1583037960168954E-2</v>
      </c>
      <c r="F74" s="14">
        <f>D74/(1+B1)^B75</f>
        <v>5889.3871641558462</v>
      </c>
      <c r="G74" s="14">
        <f>C74/(1+B1)^B74</f>
        <v>286514.64792749827</v>
      </c>
      <c r="H74" s="14">
        <f>SUM(G74:G$125)</f>
        <v>2810881.1847977396</v>
      </c>
      <c r="I74" s="14">
        <f>SUM(F74:F$125)</f>
        <v>152663.16293712961</v>
      </c>
      <c r="J74" s="16">
        <f>SUM(C75:C$125)/C74+(1/2)</f>
        <v>13.581263914496997</v>
      </c>
      <c r="K74" s="17">
        <v>6897231</v>
      </c>
      <c r="L74" s="17">
        <f t="shared" si="6"/>
        <v>243334</v>
      </c>
      <c r="M74" s="18">
        <f t="shared" si="7"/>
        <v>3.5279955100822345E-2</v>
      </c>
      <c r="N74" s="17">
        <f>L74/(1+B1)^B75</f>
        <v>7997.4560178282982</v>
      </c>
      <c r="O74" s="17">
        <f>K74/(1+B1)^B74</f>
        <v>238019.82725663894</v>
      </c>
      <c r="P74" s="17">
        <f>SUM(O74:O$125)</f>
        <v>2064102.2543187111</v>
      </c>
      <c r="Q74" s="17">
        <f>SUM(N74:N$125)</f>
        <v>139729.24371765269</v>
      </c>
      <c r="R74" s="19">
        <f>SUM(K75:K$125)/K74+(1/2)</f>
        <v>11.465268235905105</v>
      </c>
    </row>
    <row r="75" spans="1:18" x14ac:dyDescent="0.25">
      <c r="A75" s="2"/>
      <c r="B75" s="13">
        <v>70</v>
      </c>
      <c r="C75" s="14">
        <v>8123299.0000000009</v>
      </c>
      <c r="D75" s="14">
        <f t="shared" si="4"/>
        <v>198724.00000000093</v>
      </c>
      <c r="E75" s="15">
        <f t="shared" si="5"/>
        <v>2.4463459980975821E-2</v>
      </c>
      <c r="F75" s="14">
        <f>D75/(1+B1)^B76</f>
        <v>6220.2821741267944</v>
      </c>
      <c r="G75" s="14">
        <f>C75/(1+B1)^B75</f>
        <v>266981.70610012824</v>
      </c>
      <c r="H75" s="14">
        <f>SUM(G75:G$125)</f>
        <v>2524366.5368702416</v>
      </c>
      <c r="I75" s="14">
        <f>SUM(F75:F$125)</f>
        <v>146773.77577297378</v>
      </c>
      <c r="J75" s="16">
        <f>SUM(C76:C$125)/C75+(1/2)</f>
        <v>12.869825362823649</v>
      </c>
      <c r="K75" s="17">
        <v>6653897</v>
      </c>
      <c r="L75" s="17">
        <f t="shared" si="6"/>
        <v>261044</v>
      </c>
      <c r="M75" s="18">
        <f t="shared" si="7"/>
        <v>3.9231746448735227E-2</v>
      </c>
      <c r="N75" s="17">
        <f>L75/(1+B1)^B76</f>
        <v>8170.967471783717</v>
      </c>
      <c r="O75" s="17">
        <f>K75/(1+B1)^B75</f>
        <v>218688.09375039928</v>
      </c>
      <c r="P75" s="17">
        <f>SUM(O75:O$125)</f>
        <v>1826082.4270620721</v>
      </c>
      <c r="Q75" s="17">
        <f>SUM(N75:N$125)</f>
        <v>131731.78769982437</v>
      </c>
      <c r="R75" s="19">
        <f>SUM(K76:K$125)/K75+(1/2)</f>
        <v>10.866269721337737</v>
      </c>
    </row>
    <row r="76" spans="1:18" x14ac:dyDescent="0.25">
      <c r="A76" s="2"/>
      <c r="B76" s="13">
        <v>71</v>
      </c>
      <c r="C76" s="14">
        <v>7924575</v>
      </c>
      <c r="D76" s="14">
        <f t="shared" si="4"/>
        <v>215741</v>
      </c>
      <c r="E76" s="15">
        <f t="shared" si="5"/>
        <v>2.7224299094904144E-2</v>
      </c>
      <c r="F76" s="14">
        <f>D76/(1+B1)^B77</f>
        <v>6431.364948985396</v>
      </c>
      <c r="G76" s="14">
        <f>C76/(1+B1)^B76</f>
        <v>248048.00934980481</v>
      </c>
      <c r="H76" s="14">
        <f>SUM(G76:G$125)</f>
        <v>2257384.8307701135</v>
      </c>
      <c r="I76" s="14">
        <f>SUM(F76:F$125)</f>
        <v>140553.49359884698</v>
      </c>
      <c r="J76" s="16">
        <f>SUM(C77:C$125)/C76+(1/2)</f>
        <v>12.18002258796213</v>
      </c>
      <c r="K76" s="17">
        <v>6392853</v>
      </c>
      <c r="L76" s="17">
        <f t="shared" si="6"/>
        <v>277999</v>
      </c>
      <c r="M76" s="18">
        <f t="shared" si="7"/>
        <v>4.3485905275782187E-2</v>
      </c>
      <c r="N76" s="17">
        <f>L76/(1+B1)^B77</f>
        <v>8287.3122144283698</v>
      </c>
      <c r="O76" s="17">
        <f>K76/(1+B1)^B76</f>
        <v>200103.40752859652</v>
      </c>
      <c r="P76" s="17">
        <f>SUM(O76:O$125)</f>
        <v>1607394.3333116728</v>
      </c>
      <c r="Q76" s="17">
        <f>SUM(N76:N$125)</f>
        <v>123560.82022804063</v>
      </c>
      <c r="R76" s="19">
        <f>SUM(K77:K$125)/K76+(1/2)</f>
        <v>10.289563126197333</v>
      </c>
    </row>
    <row r="77" spans="1:18" x14ac:dyDescent="0.25">
      <c r="A77" s="2"/>
      <c r="B77" s="13">
        <v>72</v>
      </c>
      <c r="C77" s="14">
        <v>7708834</v>
      </c>
      <c r="D77" s="14">
        <f t="shared" si="4"/>
        <v>235296</v>
      </c>
      <c r="E77" s="15">
        <f t="shared" si="5"/>
        <v>3.0522903982625648E-2</v>
      </c>
      <c r="F77" s="14">
        <f>D77/(1+B1)^B78</f>
        <v>6680.2960915280373</v>
      </c>
      <c r="G77" s="14">
        <f>C77/(1+B1)^B77</f>
        <v>229804.83443178108</v>
      </c>
      <c r="H77" s="14">
        <f>SUM(G77:G$125)</f>
        <v>2009336.8214203096</v>
      </c>
      <c r="I77" s="14">
        <f>SUM(F77:F$125)</f>
        <v>134122.12864986158</v>
      </c>
      <c r="J77" s="16">
        <f>SUM(C78:C$125)/C77+(1/2)</f>
        <v>11.506902081430214</v>
      </c>
      <c r="K77" s="17">
        <v>6114854</v>
      </c>
      <c r="L77" s="17">
        <f t="shared" si="6"/>
        <v>292500</v>
      </c>
      <c r="M77" s="18">
        <f t="shared" si="7"/>
        <v>4.7834339135488763E-2</v>
      </c>
      <c r="N77" s="17">
        <f>L77/(1+B1)^B78</f>
        <v>8304.3766437676422</v>
      </c>
      <c r="O77" s="17">
        <f>K77/(1+B1)^B77</f>
        <v>182287.36162233021</v>
      </c>
      <c r="P77" s="17">
        <f>SUM(O77:O$125)</f>
        <v>1407290.9257830763</v>
      </c>
      <c r="Q77" s="17">
        <f>SUM(N77:N$125)</f>
        <v>115273.50801361226</v>
      </c>
      <c r="R77" s="19">
        <f>SUM(K78:K$125)/K77+(1/2)</f>
        <v>9.7346250621846409</v>
      </c>
    </row>
    <row r="78" spans="1:18" x14ac:dyDescent="0.25">
      <c r="A78" s="2"/>
      <c r="B78" s="13">
        <v>73</v>
      </c>
      <c r="C78" s="14">
        <v>7473538</v>
      </c>
      <c r="D78" s="14">
        <f t="shared" si="4"/>
        <v>257388</v>
      </c>
      <c r="E78" s="15">
        <f t="shared" si="5"/>
        <v>3.4439913197738474E-2</v>
      </c>
      <c r="F78" s="14">
        <f>D78/(1+B1)^B79</f>
        <v>6959.5340515622811</v>
      </c>
      <c r="G78" s="14">
        <f>C78/(1+B1)^B78</f>
        <v>212181.45098635874</v>
      </c>
      <c r="H78" s="14">
        <f>SUM(G78:G$125)</f>
        <v>1779531.9869885284</v>
      </c>
      <c r="I78" s="14">
        <f>SUM(F78:F$125)</f>
        <v>127441.83255833357</v>
      </c>
      <c r="J78" s="16">
        <f>SUM(C79:C$125)/C78+(1/2)</f>
        <v>10.853442104663147</v>
      </c>
      <c r="K78" s="17">
        <v>5822354</v>
      </c>
      <c r="L78" s="17">
        <f t="shared" si="6"/>
        <v>304544</v>
      </c>
      <c r="M78" s="18">
        <f t="shared" si="7"/>
        <v>5.230599170026419E-2</v>
      </c>
      <c r="N78" s="17">
        <f>L78/(1+B1)^B79</f>
        <v>8234.5887850209929</v>
      </c>
      <c r="O78" s="17">
        <f>K78/(1+B1)^B78</f>
        <v>165302.6344251183</v>
      </c>
      <c r="P78" s="17">
        <f>SUM(O78:O$125)</f>
        <v>1225003.5641607463</v>
      </c>
      <c r="Q78" s="17">
        <f>SUM(N78:N$125)</f>
        <v>106969.13136984462</v>
      </c>
      <c r="R78" s="19">
        <f>SUM(K79:K$125)/K78+(1/2)</f>
        <v>9.1985487313206988</v>
      </c>
    </row>
    <row r="79" spans="1:18" x14ac:dyDescent="0.25">
      <c r="A79" s="2"/>
      <c r="B79" s="13">
        <v>74</v>
      </c>
      <c r="C79" s="14">
        <v>7216150</v>
      </c>
      <c r="D79" s="14">
        <f t="shared" si="4"/>
        <v>282020</v>
      </c>
      <c r="E79" s="15">
        <f t="shared" si="5"/>
        <v>3.9081781836574903E-2</v>
      </c>
      <c r="F79" s="14">
        <f>D79/(1+B1)^B80</f>
        <v>7262.4386722494719</v>
      </c>
      <c r="G79" s="14">
        <f>C79/(1+B1)^B79</f>
        <v>195118.03831639842</v>
      </c>
      <c r="H79" s="14">
        <f>SUM(G79:G$125)</f>
        <v>1567350.5360021696</v>
      </c>
      <c r="I79" s="14">
        <f>SUM(F79:F$125)</f>
        <v>120482.29850677129</v>
      </c>
      <c r="J79" s="16">
        <f>SUM(C80:C$125)/C79+(1/2)</f>
        <v>10.222732066268025</v>
      </c>
      <c r="K79" s="17">
        <v>5517810</v>
      </c>
      <c r="L79" s="17">
        <f t="shared" si="6"/>
        <v>314134</v>
      </c>
      <c r="M79" s="18">
        <f t="shared" si="7"/>
        <v>5.6930920057051623E-2</v>
      </c>
      <c r="N79" s="17">
        <f>L79/(1+B1)^B80</f>
        <v>8089.4224163832905</v>
      </c>
      <c r="O79" s="17">
        <f>K79/(1+B1)^B79</f>
        <v>149196.49161985356</v>
      </c>
      <c r="P79" s="17">
        <f>SUM(O79:O$125)</f>
        <v>1059700.9297356282</v>
      </c>
      <c r="Q79" s="17">
        <f>SUM(N79:N$125)</f>
        <v>98734.542584823619</v>
      </c>
      <c r="R79" s="19">
        <f>SUM(K80:K$125)/K79+(1/2)</f>
        <v>8.6786469631973553</v>
      </c>
    </row>
    <row r="80" spans="1:18" x14ac:dyDescent="0.25">
      <c r="A80" s="2"/>
      <c r="B80" s="13">
        <v>75</v>
      </c>
      <c r="C80" s="14">
        <v>6934130</v>
      </c>
      <c r="D80" s="14">
        <f t="shared" si="4"/>
        <v>311549</v>
      </c>
      <c r="E80" s="15">
        <f t="shared" si="5"/>
        <v>4.4929789317477466E-2</v>
      </c>
      <c r="F80" s="14">
        <f>D80/(1+B1)^B81</f>
        <v>7640.8140790442121</v>
      </c>
      <c r="G80" s="14">
        <f>C80/(1+B1)^B80</f>
        <v>178564.26448622521</v>
      </c>
      <c r="H80" s="14">
        <f>SUM(G80:G$125)</f>
        <v>1372232.497685771</v>
      </c>
      <c r="I80" s="14">
        <f>SUM(F80:F$125)</f>
        <v>113219.85983452182</v>
      </c>
      <c r="J80" s="16">
        <f>SUM(C81:C$125)/C80+(1/2)</f>
        <v>9.6181681047225815</v>
      </c>
      <c r="K80" s="17">
        <v>5203676</v>
      </c>
      <c r="L80" s="17">
        <f t="shared" si="6"/>
        <v>329305</v>
      </c>
      <c r="M80" s="18">
        <f t="shared" si="7"/>
        <v>6.328314829747278E-2</v>
      </c>
      <c r="N80" s="17">
        <f>L80/(1+B1)^B81</f>
        <v>8076.2842451738061</v>
      </c>
      <c r="O80" s="17">
        <f>K80/(1+B1)^B80</f>
        <v>134002.47436442962</v>
      </c>
      <c r="P80" s="17">
        <f>SUM(O80:O$125)</f>
        <v>910504.43811577489</v>
      </c>
      <c r="Q80" s="17">
        <f>SUM(N80:N$125)</f>
        <v>90645.120168440335</v>
      </c>
      <c r="R80" s="19">
        <f>SUM(K81:K$125)/K80+(1/2)</f>
        <v>8.1723731454456434</v>
      </c>
    </row>
    <row r="81" spans="1:18" x14ac:dyDescent="0.25">
      <c r="A81" s="2"/>
      <c r="B81" s="13">
        <v>76</v>
      </c>
      <c r="C81" s="14">
        <v>6622581</v>
      </c>
      <c r="D81" s="14">
        <f t="shared" si="4"/>
        <v>339388</v>
      </c>
      <c r="E81" s="15">
        <f t="shared" si="5"/>
        <v>5.1247089314573877E-2</v>
      </c>
      <c r="F81" s="14">
        <f>D81/(1+B1)^B82</f>
        <v>7927.2116597684362</v>
      </c>
      <c r="G81" s="14">
        <f>C81/(1+B1)^B81</f>
        <v>162420.39019355123</v>
      </c>
      <c r="H81" s="14">
        <f>SUM(G81:G$125)</f>
        <v>1193668.2331995459</v>
      </c>
      <c r="I81" s="14">
        <f>SUM(F81:F$125)</f>
        <v>105579.04575547758</v>
      </c>
      <c r="J81" s="16">
        <f>SUM(C82:C$125)/C81+(1/2)</f>
        <v>9.0471181099936722</v>
      </c>
      <c r="K81" s="17">
        <v>4874371</v>
      </c>
      <c r="L81" s="17">
        <f t="shared" si="6"/>
        <v>346113</v>
      </c>
      <c r="M81" s="18">
        <f t="shared" si="7"/>
        <v>7.1006700146541979E-2</v>
      </c>
      <c r="N81" s="17">
        <f>L81/(1+B1)^B82</f>
        <v>8084.2899843171608</v>
      </c>
      <c r="O81" s="17">
        <f>K81/(1+B1)^B81</f>
        <v>119545.11991142585</v>
      </c>
      <c r="P81" s="17">
        <f>SUM(O81:O$125)</f>
        <v>776501.96375134517</v>
      </c>
      <c r="Q81" s="17">
        <f>SUM(N81:N$125)</f>
        <v>82568.835923266524</v>
      </c>
      <c r="R81" s="19">
        <f>SUM(K82:K$125)/K81+(1/2)</f>
        <v>7.6907068624854364</v>
      </c>
    </row>
    <row r="82" spans="1:18" x14ac:dyDescent="0.25">
      <c r="A82" s="2"/>
      <c r="B82" s="13">
        <v>77</v>
      </c>
      <c r="C82" s="14">
        <v>6283193</v>
      </c>
      <c r="D82" s="14">
        <f t="shared" si="4"/>
        <v>359877</v>
      </c>
      <c r="E82" s="15">
        <f t="shared" si="5"/>
        <v>5.7276133329025543E-2</v>
      </c>
      <c r="F82" s="14">
        <f>D82/(1+B1)^B83</f>
        <v>8005.5055696401605</v>
      </c>
      <c r="G82" s="14">
        <f>C82/(1+B1)^B82</f>
        <v>146758.87423885174</v>
      </c>
      <c r="H82" s="14">
        <f>SUM(G82:G$125)</f>
        <v>1031247.8430059942</v>
      </c>
      <c r="I82" s="14">
        <f>SUM(F82:F$125)</f>
        <v>97651.834095709157</v>
      </c>
      <c r="J82" s="16">
        <f>SUM(C83:C$125)/C82+(1/2)</f>
        <v>8.5087925040660064</v>
      </c>
      <c r="K82" s="17">
        <v>4528258</v>
      </c>
      <c r="L82" s="17">
        <f t="shared" si="6"/>
        <v>354549.00000000047</v>
      </c>
      <c r="M82" s="18">
        <f t="shared" si="7"/>
        <v>7.8296996328389518E-2</v>
      </c>
      <c r="N82" s="17">
        <f>L82/(1+B1)^B83</f>
        <v>7886.9835922005377</v>
      </c>
      <c r="O82" s="17">
        <f>K82/(1+B1)^B82</f>
        <v>105768.20516942172</v>
      </c>
      <c r="P82" s="17">
        <f>SUM(O82:O$125)</f>
        <v>656956.84383991931</v>
      </c>
      <c r="Q82" s="17">
        <f>SUM(N82:N$125)</f>
        <v>74484.545938949348</v>
      </c>
      <c r="R82" s="19">
        <f>SUM(K83:K$125)/K82+(1/2)</f>
        <v>7.2403215541163952</v>
      </c>
    </row>
    <row r="83" spans="1:18" x14ac:dyDescent="0.25">
      <c r="A83" s="2"/>
      <c r="B83" s="13">
        <v>78</v>
      </c>
      <c r="C83" s="14">
        <v>5923316</v>
      </c>
      <c r="D83" s="14">
        <f t="shared" si="4"/>
        <v>373018</v>
      </c>
      <c r="E83" s="15">
        <f t="shared" si="5"/>
        <v>6.2974523054316195E-2</v>
      </c>
      <c r="F83" s="14">
        <f>D83/(1+B1)^B84</f>
        <v>7902.6939404720742</v>
      </c>
      <c r="G83" s="14">
        <f>C83/(1+B1)^B83</f>
        <v>131764.85084831394</v>
      </c>
      <c r="H83" s="14">
        <f>SUM(G83:G$125)</f>
        <v>884488.96876714251</v>
      </c>
      <c r="I83" s="14">
        <f>SUM(F83:F$125)</f>
        <v>89646.328526068988</v>
      </c>
      <c r="J83" s="16">
        <f>SUM(C84:C$125)/C83+(1/2)</f>
        <v>7.9953747191606865</v>
      </c>
      <c r="K83" s="17">
        <v>4173708.9999999995</v>
      </c>
      <c r="L83" s="17">
        <f t="shared" si="6"/>
        <v>354612.99999999953</v>
      </c>
      <c r="M83" s="18">
        <f t="shared" si="7"/>
        <v>8.4963518060315074E-2</v>
      </c>
      <c r="N83" s="17">
        <f>L83/(1+B1)^B84</f>
        <v>7512.7688377306731</v>
      </c>
      <c r="O83" s="17">
        <f>K83/(1+B1)^B83</f>
        <v>92844.64037867733</v>
      </c>
      <c r="P83" s="17">
        <f>SUM(O83:O$125)</f>
        <v>551188.63867049746</v>
      </c>
      <c r="Q83" s="17">
        <f>SUM(N83:N$125)</f>
        <v>66597.562346748833</v>
      </c>
      <c r="R83" s="19">
        <f>SUM(K84:K$125)/K83+(1/2)</f>
        <v>6.8128996295621</v>
      </c>
    </row>
    <row r="84" spans="1:18" x14ac:dyDescent="0.25">
      <c r="A84" s="2"/>
      <c r="B84" s="13">
        <v>79</v>
      </c>
      <c r="C84" s="14">
        <v>5550298</v>
      </c>
      <c r="D84" s="14">
        <f t="shared" si="4"/>
        <v>378810</v>
      </c>
      <c r="E84" s="15">
        <f t="shared" si="5"/>
        <v>6.8250389438549067E-2</v>
      </c>
      <c r="F84" s="14">
        <f>D84/(1+B1)^B85</f>
        <v>7643.2402255839734</v>
      </c>
      <c r="G84" s="14">
        <f>C84/(1+B1)^B84</f>
        <v>117587.64020077925</v>
      </c>
      <c r="H84" s="14">
        <f>SUM(G84:G$125)</f>
        <v>752724.1179188285</v>
      </c>
      <c r="I84" s="14">
        <f>SUM(F84:F$125)</f>
        <v>81743.634585596912</v>
      </c>
      <c r="J84" s="16">
        <f>SUM(C85:C$125)/C84+(1/2)</f>
        <v>7.499115182644247</v>
      </c>
      <c r="K84" s="17">
        <v>3819096</v>
      </c>
      <c r="L84" s="17">
        <f t="shared" si="6"/>
        <v>346304.99999999953</v>
      </c>
      <c r="M84" s="18">
        <f t="shared" si="7"/>
        <v>9.0677217854696388E-2</v>
      </c>
      <c r="N84" s="17">
        <f>L84/(1+B1)^B85</f>
        <v>6987.3876252497412</v>
      </c>
      <c r="O84" s="17">
        <f>K84/(1+B1)^B84</f>
        <v>80910.698189581031</v>
      </c>
      <c r="P84" s="17">
        <f>SUM(O84:O$125)</f>
        <v>458343.99829182035</v>
      </c>
      <c r="Q84" s="17">
        <f>SUM(N84:N$125)</f>
        <v>59084.793509018164</v>
      </c>
      <c r="R84" s="19">
        <f>SUM(K85:K$125)/K84+(1/2)</f>
        <v>6.3990687848642711</v>
      </c>
    </row>
    <row r="85" spans="1:18" x14ac:dyDescent="0.25">
      <c r="A85" s="2"/>
      <c r="B85" s="13">
        <v>80</v>
      </c>
      <c r="C85" s="14">
        <v>5171488</v>
      </c>
      <c r="D85" s="14">
        <f t="shared" si="4"/>
        <v>392721</v>
      </c>
      <c r="E85" s="15">
        <f t="shared" si="5"/>
        <v>7.5939652185212453E-2</v>
      </c>
      <c r="F85" s="14">
        <f>D85/(1+B1)^B86</f>
        <v>7546.5925112138466</v>
      </c>
      <c r="G85" s="14">
        <f>C85/(1+B1)^B85</f>
        <v>104344.98853706293</v>
      </c>
      <c r="H85" s="14">
        <f>SUM(G85:G$125)</f>
        <v>635136.47771804931</v>
      </c>
      <c r="I85" s="14">
        <f>SUM(F85:F$125)</f>
        <v>74100.394360012957</v>
      </c>
      <c r="J85" s="16">
        <f>SUM(C86:C$125)/C85+(1/2)</f>
        <v>7.0117983450797912</v>
      </c>
      <c r="K85" s="17">
        <v>3472791.0000000005</v>
      </c>
      <c r="L85" s="17">
        <f t="shared" si="6"/>
        <v>344630.00000000047</v>
      </c>
      <c r="M85" s="18">
        <f t="shared" si="7"/>
        <v>9.9237184155337999E-2</v>
      </c>
      <c r="N85" s="17">
        <f>L85/(1+B1)^B86</f>
        <v>6622.4678006514332</v>
      </c>
      <c r="O85" s="17">
        <f>K85/(1+B1)^B85</f>
        <v>70070.420174351253</v>
      </c>
      <c r="P85" s="17">
        <f>SUM(O85:O$125)</f>
        <v>377433.30010223924</v>
      </c>
      <c r="Q85" s="17">
        <f>SUM(N85:N$125)</f>
        <v>52097.405883768428</v>
      </c>
      <c r="R85" s="19">
        <f>SUM(K86:K$125)/K85+(1/2)</f>
        <v>5.9873210049208252</v>
      </c>
    </row>
    <row r="86" spans="1:18" x14ac:dyDescent="0.25">
      <c r="A86" s="2"/>
      <c r="B86" s="13">
        <v>81</v>
      </c>
      <c r="C86" s="14">
        <v>4778767</v>
      </c>
      <c r="D86" s="14">
        <f t="shared" si="4"/>
        <v>411531</v>
      </c>
      <c r="E86" s="15">
        <f t="shared" si="5"/>
        <v>8.6116565214416185E-2</v>
      </c>
      <c r="F86" s="14">
        <f>D86/(1+B1)^B87</f>
        <v>7531.4748777360437</v>
      </c>
      <c r="G86" s="14">
        <f>C86/(1+B1)^B86</f>
        <v>91829.587047893699</v>
      </c>
      <c r="H86" s="14">
        <f>SUM(G86:G$125)</f>
        <v>530791.48918098654</v>
      </c>
      <c r="I86" s="14">
        <f>SUM(F86:F$125)</f>
        <v>66553.801848799107</v>
      </c>
      <c r="J86" s="16">
        <f>SUM(C87:C$125)/C86+(1/2)</f>
        <v>6.5469405601905262</v>
      </c>
      <c r="K86" s="17">
        <v>3128161</v>
      </c>
      <c r="L86" s="17">
        <f t="shared" si="6"/>
        <v>348534</v>
      </c>
      <c r="M86" s="18">
        <f t="shared" si="7"/>
        <v>0.11141817828430187</v>
      </c>
      <c r="N86" s="17">
        <f>L86/(1+B1)^B87</f>
        <v>6378.5597319202061</v>
      </c>
      <c r="O86" s="17">
        <f>K86/(1+B1)^B86</f>
        <v>60111.265698730698</v>
      </c>
      <c r="P86" s="17">
        <f>SUM(O86:O$125)</f>
        <v>307362.87992788799</v>
      </c>
      <c r="Q86" s="17">
        <f>SUM(N86:N$125)</f>
        <v>45474.938083116991</v>
      </c>
      <c r="R86" s="19">
        <f>SUM(K87:K$125)/K86+(1/2)</f>
        <v>5.5918600417305884</v>
      </c>
    </row>
    <row r="87" spans="1:18" x14ac:dyDescent="0.25">
      <c r="A87" s="2"/>
      <c r="B87" s="13">
        <v>82</v>
      </c>
      <c r="C87" s="14">
        <v>4367236</v>
      </c>
      <c r="D87" s="14">
        <f t="shared" si="4"/>
        <v>418162.99999999953</v>
      </c>
      <c r="E87" s="15">
        <f t="shared" si="5"/>
        <v>9.5750035033600092E-2</v>
      </c>
      <c r="F87" s="14">
        <f>D87/(1+B1)^B88</f>
        <v>7288.4265255229484</v>
      </c>
      <c r="G87" s="14">
        <f>C87/(1+B1)^B87</f>
        <v>79925.274691686529</v>
      </c>
      <c r="H87" s="14">
        <f>SUM(G87:G$125)</f>
        <v>438961.90213309281</v>
      </c>
      <c r="I87" s="14">
        <f>SUM(F87:F$125)</f>
        <v>59022.32697106307</v>
      </c>
      <c r="J87" s="16">
        <f>SUM(C88:C$125)/C87+(1/2)</f>
        <v>6.1167525638641926</v>
      </c>
      <c r="K87" s="17">
        <v>2779627</v>
      </c>
      <c r="L87" s="17">
        <f t="shared" si="6"/>
        <v>342493</v>
      </c>
      <c r="M87" s="18">
        <f t="shared" si="7"/>
        <v>0.1232154530086231</v>
      </c>
      <c r="N87" s="17">
        <f>L87/(1+B1)^B88</f>
        <v>5969.5263952237146</v>
      </c>
      <c r="O87" s="17">
        <f>K87/(1+B1)^B87</f>
        <v>50870.264743061409</v>
      </c>
      <c r="P87" s="17">
        <f>SUM(O87:O$125)</f>
        <v>247251.61422915736</v>
      </c>
      <c r="Q87" s="17">
        <f>SUM(N87:N$125)</f>
        <v>39096.378351196778</v>
      </c>
      <c r="R87" s="19">
        <f>SUM(K88:K$125)/K87+(1/2)</f>
        <v>5.2303220899782596</v>
      </c>
    </row>
    <row r="88" spans="1:18" x14ac:dyDescent="0.25">
      <c r="A88" s="2"/>
      <c r="B88" s="13">
        <v>83</v>
      </c>
      <c r="C88" s="14">
        <v>3949073.0000000005</v>
      </c>
      <c r="D88" s="14">
        <f t="shared" si="4"/>
        <v>412617.00000000047</v>
      </c>
      <c r="E88" s="15">
        <f t="shared" si="5"/>
        <v>0.10448452079766579</v>
      </c>
      <c r="F88" s="14">
        <f>D88/(1+B1)^B89</f>
        <v>6849.2969480725596</v>
      </c>
      <c r="G88" s="14">
        <f>C88/(1+B1)^B88</f>
        <v>68830.882704654694</v>
      </c>
      <c r="H88" s="14">
        <f>SUM(G88:G$125)</f>
        <v>359036.62744140625</v>
      </c>
      <c r="I88" s="14">
        <f>SUM(F88:F$125)</f>
        <v>51733.900445540115</v>
      </c>
      <c r="J88" s="16">
        <f>SUM(C89:C$125)/C88+(1/2)</f>
        <v>5.7115043201277862</v>
      </c>
      <c r="K88" s="17">
        <v>2437134</v>
      </c>
      <c r="L88" s="17">
        <f t="shared" si="6"/>
        <v>326503</v>
      </c>
      <c r="M88" s="18">
        <f t="shared" si="7"/>
        <v>0.1339700648384537</v>
      </c>
      <c r="N88" s="17">
        <f>L88/(1+B1)^B89</f>
        <v>5419.8348624427317</v>
      </c>
      <c r="O88" s="17">
        <f>K88/(1+B1)^B88</f>
        <v>42478.344788644295</v>
      </c>
      <c r="P88" s="17">
        <f>SUM(O88:O$125)</f>
        <v>196381.34948609595</v>
      </c>
      <c r="Q88" s="17">
        <f>SUM(N88:N$125)</f>
        <v>33126.851955973063</v>
      </c>
      <c r="R88" s="19">
        <f>SUM(K89:K$125)/K88+(1/2)</f>
        <v>4.8950792201003308</v>
      </c>
    </row>
    <row r="89" spans="1:18" x14ac:dyDescent="0.25">
      <c r="A89" s="2"/>
      <c r="B89" s="13">
        <v>84</v>
      </c>
      <c r="C89" s="14">
        <v>3536456</v>
      </c>
      <c r="D89" s="14">
        <f t="shared" si="4"/>
        <v>394894</v>
      </c>
      <c r="E89" s="15">
        <f t="shared" si="5"/>
        <v>0.11166376734222057</v>
      </c>
      <c r="F89" s="14">
        <f>D89/(1+B1)^B90</f>
        <v>6242.9537019333457</v>
      </c>
      <c r="G89" s="14">
        <f>C89/(1+B1)^B89</f>
        <v>58703.924675408103</v>
      </c>
      <c r="H89" s="14">
        <f>SUM(G89:G$125)</f>
        <v>290205.7447367516</v>
      </c>
      <c r="I89" s="14">
        <f>SUM(F89:F$125)</f>
        <v>44884.603497467557</v>
      </c>
      <c r="J89" s="16">
        <f>SUM(C90:C$125)/C89+(1/2)</f>
        <v>5.3195580547304981</v>
      </c>
      <c r="K89" s="17">
        <v>2110631</v>
      </c>
      <c r="L89" s="17">
        <f t="shared" si="6"/>
        <v>300567</v>
      </c>
      <c r="M89" s="18">
        <f t="shared" si="7"/>
        <v>0.14240622827959978</v>
      </c>
      <c r="N89" s="17">
        <f>L89/(1+B1)^B90</f>
        <v>4751.720373895273</v>
      </c>
      <c r="O89" s="17">
        <f>K89/(1+B1)^B89</f>
        <v>35035.731602932792</v>
      </c>
      <c r="P89" s="17">
        <f>SUM(O89:O$125)</f>
        <v>153903.00469745166</v>
      </c>
      <c r="Q89" s="17">
        <f>SUM(N89:N$125)</f>
        <v>27707.017093530329</v>
      </c>
      <c r="R89" s="19">
        <f>SUM(K90:K$125)/K89+(1/2)</f>
        <v>4.5749737874597693</v>
      </c>
    </row>
    <row r="90" spans="1:18" x14ac:dyDescent="0.25">
      <c r="A90" s="2"/>
      <c r="B90" s="13">
        <v>85</v>
      </c>
      <c r="C90" s="14">
        <v>3141562</v>
      </c>
      <c r="D90" s="14">
        <f t="shared" si="4"/>
        <v>385531</v>
      </c>
      <c r="E90" s="15">
        <f t="shared" si="5"/>
        <v>0.12271952614654748</v>
      </c>
      <c r="F90" s="14">
        <f>D90/(1+B1)^B91</f>
        <v>5804.697399591656</v>
      </c>
      <c r="G90" s="14">
        <f>C90/(1+B1)^B90</f>
        <v>49665.545988931524</v>
      </c>
      <c r="H90" s="14">
        <f>SUM(G90:G$125)</f>
        <v>231501.82006134343</v>
      </c>
      <c r="I90" s="14">
        <f>SUM(F90:F$125)</f>
        <v>38641.649795534206</v>
      </c>
      <c r="J90" s="16">
        <f>SUM(C91:C$125)/C90+(1/2)</f>
        <v>4.9253759753905859</v>
      </c>
      <c r="K90" s="17">
        <v>1810064</v>
      </c>
      <c r="L90" s="17">
        <f t="shared" si="6"/>
        <v>277539</v>
      </c>
      <c r="M90" s="18">
        <f t="shared" si="7"/>
        <v>0.15333104243827841</v>
      </c>
      <c r="N90" s="17">
        <f>L90/(1+B1)^B91</f>
        <v>4178.729885755668</v>
      </c>
      <c r="O90" s="17">
        <f>K90/(1+B1)^B90</f>
        <v>28615.643057469293</v>
      </c>
      <c r="P90" s="17">
        <f>SUM(O90:O$125)</f>
        <v>118867.27309451881</v>
      </c>
      <c r="Q90" s="17">
        <f>SUM(N90:N$125)</f>
        <v>22955.296719635055</v>
      </c>
      <c r="R90" s="19">
        <f>SUM(K91:K$125)/K90+(1/2)</f>
        <v>4.2516364062265204</v>
      </c>
    </row>
    <row r="91" spans="1:18" x14ac:dyDescent="0.25">
      <c r="A91" s="2"/>
      <c r="B91" s="13">
        <v>86</v>
      </c>
      <c r="C91" s="14">
        <v>2756031</v>
      </c>
      <c r="D91" s="14">
        <f t="shared" si="4"/>
        <v>384288</v>
      </c>
      <c r="E91" s="15">
        <f t="shared" si="5"/>
        <v>0.13943529662765042</v>
      </c>
      <c r="F91" s="14">
        <f>D91/(1+B1)^B92</f>
        <v>5510.4593634537641</v>
      </c>
      <c r="G91" s="14">
        <f>C91/(1+B1)^B91</f>
        <v>41495.822589866941</v>
      </c>
      <c r="H91" s="14">
        <f>SUM(G91:G$125)</f>
        <v>181836.27407241194</v>
      </c>
      <c r="I91" s="14">
        <f>SUM(F91:F$125)</f>
        <v>32836.95239594255</v>
      </c>
      <c r="J91" s="16">
        <f>SUM(C92:C$125)/C91+(1/2)</f>
        <v>4.5444254799746444</v>
      </c>
      <c r="K91" s="17">
        <v>1532525</v>
      </c>
      <c r="L91" s="17">
        <f t="shared" si="6"/>
        <v>261141</v>
      </c>
      <c r="M91" s="18">
        <f t="shared" si="7"/>
        <v>0.17039917782744163</v>
      </c>
      <c r="N91" s="17">
        <f>L91/(1+B1)^B92</f>
        <v>3744.6052664451645</v>
      </c>
      <c r="O91" s="17">
        <f>K91/(1+B1)^B91</f>
        <v>23074.263502310325</v>
      </c>
      <c r="P91" s="17">
        <f>SUM(O91:O$125)</f>
        <v>90251.63003704953</v>
      </c>
      <c r="Q91" s="17">
        <f>SUM(N91:N$125)</f>
        <v>18776.566833879391</v>
      </c>
      <c r="R91" s="19">
        <f>SUM(K92:K$125)/K91+(1/2)</f>
        <v>3.9310546320614672</v>
      </c>
    </row>
    <row r="92" spans="1:18" x14ac:dyDescent="0.25">
      <c r="A92" s="2"/>
      <c r="B92" s="13">
        <v>87</v>
      </c>
      <c r="C92" s="14">
        <v>2371743</v>
      </c>
      <c r="D92" s="14">
        <f t="shared" si="4"/>
        <v>370501.00000000023</v>
      </c>
      <c r="E92" s="15">
        <f t="shared" si="5"/>
        <v>0.15621464888902392</v>
      </c>
      <c r="F92" s="14">
        <f>D92/(1+B1)^B93</f>
        <v>5059.7733857815583</v>
      </c>
      <c r="G92" s="14">
        <f>C92/(1+B1)^B92</f>
        <v>34009.371674514739</v>
      </c>
      <c r="H92" s="14">
        <f>SUM(G92:G$125)</f>
        <v>140340.45148254506</v>
      </c>
      <c r="I92" s="14">
        <f>SUM(F92:F$125)</f>
        <v>27326.49303248879</v>
      </c>
      <c r="J92" s="16">
        <f>SUM(C93:C$125)/C92+(1/2)</f>
        <v>4.1997343304059509</v>
      </c>
      <c r="K92" s="17">
        <v>1271384</v>
      </c>
      <c r="L92" s="17">
        <f t="shared" si="6"/>
        <v>240383</v>
      </c>
      <c r="M92" s="18">
        <f t="shared" si="7"/>
        <v>0.1890719090377101</v>
      </c>
      <c r="N92" s="17">
        <f>L92/(1+B1)^B93</f>
        <v>3282.8076193973229</v>
      </c>
      <c r="O92" s="17">
        <f>K92/(1+B1)^B92</f>
        <v>18230.883783374189</v>
      </c>
      <c r="P92" s="17">
        <f>SUM(O92:O$125)</f>
        <v>67177.366534739194</v>
      </c>
      <c r="Q92" s="17">
        <f>SUM(N92:N$125)</f>
        <v>15031.961567434231</v>
      </c>
      <c r="R92" s="19">
        <f>SUM(K93:K$125)/K92+(1/2)</f>
        <v>3.6357898164519926</v>
      </c>
    </row>
    <row r="93" spans="1:18" x14ac:dyDescent="0.25">
      <c r="A93" s="2"/>
      <c r="B93" s="13">
        <v>88</v>
      </c>
      <c r="C93" s="14">
        <v>2001241.9999999998</v>
      </c>
      <c r="D93" s="14">
        <f t="shared" si="4"/>
        <v>344175</v>
      </c>
      <c r="E93" s="15">
        <f t="shared" si="5"/>
        <v>0.17198069998530915</v>
      </c>
      <c r="F93" s="14">
        <f>D93/(1+B1)^B94</f>
        <v>4476.4290336119302</v>
      </c>
      <c r="G93" s="14">
        <f>C93/(1+B1)^B93</f>
        <v>27330.10439947058</v>
      </c>
      <c r="H93" s="14">
        <f>SUM(G93:G$125)</f>
        <v>106331.07980803029</v>
      </c>
      <c r="I93" s="14">
        <f>SUM(F93:F$125)</f>
        <v>22266.719646707228</v>
      </c>
      <c r="J93" s="16">
        <f>SUM(C94:C$125)/C93+(1/2)</f>
        <v>3.8846866096154291</v>
      </c>
      <c r="K93" s="17">
        <v>1031001</v>
      </c>
      <c r="L93" s="17">
        <f t="shared" si="6"/>
        <v>215260</v>
      </c>
      <c r="M93" s="18">
        <f t="shared" si="7"/>
        <v>0.20878738235947394</v>
      </c>
      <c r="N93" s="17">
        <f>L93/(1+B1)^B94</f>
        <v>2799.7272137003101</v>
      </c>
      <c r="O93" s="17">
        <f>K93/(1+B1)^B93</f>
        <v>14079.93884095905</v>
      </c>
      <c r="P93" s="17">
        <f>SUM(O93:O$125)</f>
        <v>48946.482751365023</v>
      </c>
      <c r="Q93" s="17">
        <f>SUM(N93:N$125)</f>
        <v>11749.153948036908</v>
      </c>
      <c r="R93" s="19">
        <f>SUM(K94:K$125)/K93+(1/2)</f>
        <v>3.3669147750584143</v>
      </c>
    </row>
    <row r="94" spans="1:18" x14ac:dyDescent="0.25">
      <c r="A94" s="2"/>
      <c r="B94" s="13">
        <v>89</v>
      </c>
      <c r="C94" s="14">
        <v>1657066.9999999998</v>
      </c>
      <c r="D94" s="14">
        <f t="shared" si="4"/>
        <v>305306.99999999977</v>
      </c>
      <c r="E94" s="15">
        <f t="shared" si="5"/>
        <v>0.18424541675140463</v>
      </c>
      <c r="F94" s="14">
        <f>D94/(1+B1)^B95</f>
        <v>3781.8112158196286</v>
      </c>
      <c r="G94" s="14">
        <f>C94/(1+B1)^B94</f>
        <v>21552.241823026714</v>
      </c>
      <c r="H94" s="14">
        <f>SUM(G94:G$125)</f>
        <v>79000.975408559694</v>
      </c>
      <c r="I94" s="14">
        <f>SUM(F94:F$125)</f>
        <v>17790.290613095298</v>
      </c>
      <c r="J94" s="16">
        <f>SUM(C95:C$125)/C94+(1/2)</f>
        <v>3.5876904796245417</v>
      </c>
      <c r="K94" s="17">
        <v>815741</v>
      </c>
      <c r="L94" s="17">
        <f t="shared" si="6"/>
        <v>185777</v>
      </c>
      <c r="M94" s="18">
        <f t="shared" si="7"/>
        <v>0.22774017733569846</v>
      </c>
      <c r="N94" s="17">
        <f>L94/(1+B1)^B95</f>
        <v>2301.2035172509104</v>
      </c>
      <c r="O94" s="17">
        <f>K94/(1+B1)^B94</f>
        <v>10609.738349117832</v>
      </c>
      <c r="P94" s="17">
        <f>SUM(O94:O$125)</f>
        <v>34866.54391040597</v>
      </c>
      <c r="Q94" s="17">
        <f>SUM(N94:N$125)</f>
        <v>8949.4267343365973</v>
      </c>
      <c r="R94" s="19">
        <f>SUM(K95:K$125)/K94+(1/2)</f>
        <v>3.1234442059428176</v>
      </c>
    </row>
    <row r="95" spans="1:18" x14ac:dyDescent="0.25">
      <c r="A95" s="2"/>
      <c r="B95" s="13">
        <v>90</v>
      </c>
      <c r="C95" s="14">
        <v>1351760</v>
      </c>
      <c r="D95" s="14">
        <f t="shared" si="4"/>
        <v>265475</v>
      </c>
      <c r="E95" s="15">
        <f t="shared" si="5"/>
        <v>0.19639211102562584</v>
      </c>
      <c r="F95" s="14">
        <f>D95/(1+B1)^B96</f>
        <v>3131.8244774376717</v>
      </c>
      <c r="G95" s="14">
        <f>C95/(1+B1)^B95</f>
        <v>16744.13337753915</v>
      </c>
      <c r="H95" s="14">
        <f>SUM(G95:G$125)</f>
        <v>57448.733585532973</v>
      </c>
      <c r="I95" s="14">
        <f>SUM(F95:F$125)</f>
        <v>14008.479397275671</v>
      </c>
      <c r="J95" s="16">
        <f>SUM(C96:C$125)/C95+(1/2)</f>
        <v>3.2850727939870983</v>
      </c>
      <c r="K95" s="17">
        <v>629964</v>
      </c>
      <c r="L95" s="17">
        <f t="shared" si="6"/>
        <v>152085</v>
      </c>
      <c r="M95" s="18">
        <f t="shared" si="7"/>
        <v>0.24141855725089054</v>
      </c>
      <c r="N95" s="17">
        <f>L95/(1+B1)^B96</f>
        <v>1794.1558551694447</v>
      </c>
      <c r="O95" s="17">
        <f>K95/(1+B1)^B95</f>
        <v>7803.3091961946448</v>
      </c>
      <c r="P95" s="17">
        <f>SUM(O95:O$125)</f>
        <v>24256.805561288136</v>
      </c>
      <c r="Q95" s="17">
        <f>SUM(N95:N$125)</f>
        <v>6648.2232170856842</v>
      </c>
      <c r="R95" s="19">
        <f>SUM(K96:K$125)/K95+(1/2)</f>
        <v>2.8971004692331626</v>
      </c>
    </row>
    <row r="96" spans="1:18" x14ac:dyDescent="0.25">
      <c r="A96" s="2"/>
      <c r="B96" s="13">
        <v>91</v>
      </c>
      <c r="C96" s="14">
        <v>1086285</v>
      </c>
      <c r="D96" s="14">
        <f t="shared" si="4"/>
        <v>234004</v>
      </c>
      <c r="E96" s="15">
        <f t="shared" si="5"/>
        <v>0.21541676447709396</v>
      </c>
      <c r="F96" s="14">
        <f>D96/(1+B1)^B97</f>
        <v>2629.1040050164356</v>
      </c>
      <c r="G96" s="14">
        <f>C96/(1+B1)^B96</f>
        <v>12814.969215456753</v>
      </c>
      <c r="H96" s="14">
        <f>SUM(G96:G$125)</f>
        <v>40704.600207993826</v>
      </c>
      <c r="I96" s="14">
        <f>SUM(F96:F$125)</f>
        <v>10876.654919838002</v>
      </c>
      <c r="J96" s="16">
        <f>SUM(C97:C$125)/C96+(1/2)</f>
        <v>2.9657111163276673</v>
      </c>
      <c r="K96" s="17">
        <v>477879</v>
      </c>
      <c r="L96" s="17">
        <f t="shared" si="6"/>
        <v>121301</v>
      </c>
      <c r="M96" s="18">
        <f t="shared" si="7"/>
        <v>0.25383203698007234</v>
      </c>
      <c r="N96" s="17">
        <f>L96/(1+B1)^B97</f>
        <v>1362.8525363348431</v>
      </c>
      <c r="O96" s="17">
        <f>K96/(1+B1)^B96</f>
        <v>5637.5671888254528</v>
      </c>
      <c r="P96" s="17">
        <f>SUM(O96:O$125)</f>
        <v>16453.496365093495</v>
      </c>
      <c r="Q96" s="17">
        <f>SUM(N96:N$125)</f>
        <v>4854.067361916239</v>
      </c>
      <c r="R96" s="19">
        <f>SUM(K97:K$125)/K96+(1/2)</f>
        <v>2.6599777349496421</v>
      </c>
    </row>
    <row r="97" spans="1:18" x14ac:dyDescent="0.25">
      <c r="A97" s="2"/>
      <c r="B97" s="13">
        <v>92</v>
      </c>
      <c r="C97" s="14">
        <v>852281</v>
      </c>
      <c r="D97" s="14">
        <f t="shared" si="4"/>
        <v>203979</v>
      </c>
      <c r="E97" s="15">
        <f t="shared" si="5"/>
        <v>0.23933303687398874</v>
      </c>
      <c r="F97" s="14">
        <f>D97/(1+B1)^B98</f>
        <v>2182.6326364760853</v>
      </c>
      <c r="G97" s="14">
        <f>C97/(1+B1)^B97</f>
        <v>9575.6285811328544</v>
      </c>
      <c r="H97" s="14">
        <f>SUM(G97:G$125)</f>
        <v>27889.630992537073</v>
      </c>
      <c r="I97" s="14">
        <f>SUM(F97:F$125)</f>
        <v>8247.5509148215642</v>
      </c>
      <c r="J97" s="16">
        <f>SUM(C98:C$125)/C97+(1/2)</f>
        <v>2.6427017615082349</v>
      </c>
      <c r="K97" s="17">
        <v>356578</v>
      </c>
      <c r="L97" s="17">
        <f t="shared" si="6"/>
        <v>96830</v>
      </c>
      <c r="M97" s="18">
        <f t="shared" si="7"/>
        <v>0.27155348899819953</v>
      </c>
      <c r="N97" s="17">
        <f>L97/(1+B1)^B98</f>
        <v>1036.1082179537077</v>
      </c>
      <c r="O97" s="17">
        <f>K97/(1+B1)^B97</f>
        <v>4006.2590720703515</v>
      </c>
      <c r="P97" s="17">
        <f>SUM(O97:O$125)</f>
        <v>10815.92917626804</v>
      </c>
      <c r="Q97" s="17">
        <f>SUM(N97:N$125)</f>
        <v>3491.2148255813972</v>
      </c>
      <c r="R97" s="19">
        <f>SUM(K98:K$125)/K97+(1/2)</f>
        <v>2.3947607536079065</v>
      </c>
    </row>
    <row r="98" spans="1:18" x14ac:dyDescent="0.25">
      <c r="A98" s="2"/>
      <c r="B98" s="13">
        <v>93</v>
      </c>
      <c r="C98" s="14">
        <v>648302</v>
      </c>
      <c r="D98" s="14">
        <f t="shared" si="4"/>
        <v>175398</v>
      </c>
      <c r="E98" s="15">
        <f t="shared" si="5"/>
        <v>0.27054983634170493</v>
      </c>
      <c r="F98" s="14">
        <f>D98/(1+B1)^B99</f>
        <v>1787.4360977525116</v>
      </c>
      <c r="G98" s="14">
        <f>C98/(1+B1)^B98</f>
        <v>6937.0136312694895</v>
      </c>
      <c r="H98" s="14">
        <f>SUM(G98:G$125)</f>
        <v>18314.002411404217</v>
      </c>
      <c r="I98" s="14">
        <f>SUM(F98:F$125)</f>
        <v>6064.9182783454789</v>
      </c>
      <c r="J98" s="16">
        <f>SUM(C99:C$125)/C98+(1/2)</f>
        <v>2.3168723835496419</v>
      </c>
      <c r="K98" s="17">
        <v>259748</v>
      </c>
      <c r="L98" s="17">
        <f t="shared" si="6"/>
        <v>78668</v>
      </c>
      <c r="M98" s="18">
        <f t="shared" si="7"/>
        <v>0.30286277468931427</v>
      </c>
      <c r="N98" s="17">
        <f>L98/(1+B1)^B99</f>
        <v>801.68544075756051</v>
      </c>
      <c r="O98" s="17">
        <f>K98/(1+B1)^B98</f>
        <v>2779.3766125894836</v>
      </c>
      <c r="P98" s="17">
        <f>SUM(O98:O$125)</f>
        <v>6809.6701041976894</v>
      </c>
      <c r="Q98" s="17">
        <f>SUM(N98:N$125)</f>
        <v>2455.1066076276893</v>
      </c>
      <c r="R98" s="19">
        <f>SUM(K99:K$125)/K98+(1/2)</f>
        <v>2.1010979872799789</v>
      </c>
    </row>
    <row r="99" spans="1:18" x14ac:dyDescent="0.25">
      <c r="A99" s="2"/>
      <c r="B99" s="13">
        <v>94</v>
      </c>
      <c r="C99" s="14">
        <v>472904</v>
      </c>
      <c r="D99" s="14">
        <f t="shared" si="4"/>
        <v>148262</v>
      </c>
      <c r="E99" s="15">
        <f t="shared" si="5"/>
        <v>0.31351394786256831</v>
      </c>
      <c r="F99" s="14">
        <f>D99/(1+B1)^B100</f>
        <v>1438.9524489608818</v>
      </c>
      <c r="G99" s="14">
        <f>C99/(1+B1)^B99</f>
        <v>4819.2435510755759</v>
      </c>
      <c r="H99" s="14">
        <f>SUM(G99:G$125)</f>
        <v>11376.988780134727</v>
      </c>
      <c r="I99" s="14">
        <f>SUM(F99:F$125)</f>
        <v>4277.4821805929678</v>
      </c>
      <c r="J99" s="16">
        <f>SUM(C100:C$125)/C99+(1/2)</f>
        <v>1.9907423071067278</v>
      </c>
      <c r="K99" s="17">
        <v>181080</v>
      </c>
      <c r="L99" s="17">
        <f t="shared" si="6"/>
        <v>66818.000000000015</v>
      </c>
      <c r="M99" s="18">
        <f t="shared" si="7"/>
        <v>0.3689971283410648</v>
      </c>
      <c r="N99" s="17">
        <f>L99/(1+B1)^B100</f>
        <v>648.50011961708481</v>
      </c>
      <c r="O99" s="17">
        <f>K99/(1+B1)^B99</f>
        <v>1845.3399045657579</v>
      </c>
      <c r="P99" s="17">
        <f>SUM(O99:O$125)</f>
        <v>4030.2934916082058</v>
      </c>
      <c r="Q99" s="17">
        <f>SUM(N99:N$125)</f>
        <v>1653.4211668701287</v>
      </c>
      <c r="R99" s="19">
        <f>SUM(K100:K$125)/K99+(1/2)</f>
        <v>1.7966755025403136</v>
      </c>
    </row>
    <row r="100" spans="1:18" x14ac:dyDescent="0.25">
      <c r="A100" s="2"/>
      <c r="B100" s="13">
        <v>95</v>
      </c>
      <c r="C100" s="14">
        <v>324642</v>
      </c>
      <c r="D100" s="14">
        <f t="shared" si="4"/>
        <v>120163</v>
      </c>
      <c r="E100" s="15">
        <f t="shared" si="5"/>
        <v>0.37014003117279959</v>
      </c>
      <c r="F100" s="14">
        <f>D100/(1+B1)^B101</f>
        <v>1110.7032731919649</v>
      </c>
      <c r="G100" s="14">
        <f>C100/(1+B1)^B100</f>
        <v>3150.8033139682357</v>
      </c>
      <c r="H100" s="14">
        <f>SUM(G100:G$125)</f>
        <v>6557.7452290591509</v>
      </c>
      <c r="I100" s="14">
        <f>SUM(F100:F$125)</f>
        <v>2838.5297316320857</v>
      </c>
      <c r="J100" s="16">
        <f>SUM(C101:C$125)/C100+(1/2)</f>
        <v>1.6715551284183809</v>
      </c>
      <c r="K100" s="17">
        <v>114261.99999999999</v>
      </c>
      <c r="L100" s="17">
        <f t="shared" si="6"/>
        <v>50759.999999999985</v>
      </c>
      <c r="M100" s="18">
        <f t="shared" si="7"/>
        <v>0.44424218025240231</v>
      </c>
      <c r="N100" s="17">
        <f>L100/(1+B1)^B101</f>
        <v>469.19016791544919</v>
      </c>
      <c r="O100" s="17">
        <f>K100/(1+B1)^B100</f>
        <v>1108.966456159827</v>
      </c>
      <c r="P100" s="17">
        <f>SUM(O100:O$125)</f>
        <v>2184.9535870424479</v>
      </c>
      <c r="Q100" s="17">
        <f>SUM(N100:N$125)</f>
        <v>1004.9210472530436</v>
      </c>
      <c r="R100" s="19">
        <f>SUM(K101:K$125)/K100+(1/2)</f>
        <v>1.5549439008594286</v>
      </c>
    </row>
    <row r="101" spans="1:18" x14ac:dyDescent="0.25">
      <c r="A101" s="2"/>
      <c r="B101" s="13">
        <v>96</v>
      </c>
      <c r="C101" s="14">
        <v>204479</v>
      </c>
      <c r="D101" s="14">
        <f t="shared" si="4"/>
        <v>91101</v>
      </c>
      <c r="E101" s="15">
        <f t="shared" si="5"/>
        <v>0.44552741357303194</v>
      </c>
      <c r="F101" s="14">
        <f>D101/(1+B1)^B102</f>
        <v>801.9755616958488</v>
      </c>
      <c r="G101" s="14">
        <f>C101/(1+B1)^B101</f>
        <v>1890.0617877301647</v>
      </c>
      <c r="H101" s="14">
        <f>SUM(G101:G$125)</f>
        <v>3406.9419150909152</v>
      </c>
      <c r="I101" s="14">
        <f>SUM(F101:F$125)</f>
        <v>1727.8264584401213</v>
      </c>
      <c r="J101" s="16">
        <f>SUM(C102:C$125)/C101+(1/2)</f>
        <v>1.3600247458174191</v>
      </c>
      <c r="K101" s="17">
        <v>63502</v>
      </c>
      <c r="L101" s="17">
        <f t="shared" si="6"/>
        <v>30496</v>
      </c>
      <c r="M101" s="18">
        <f t="shared" si="7"/>
        <v>0.48023684293408081</v>
      </c>
      <c r="N101" s="17">
        <f>L101/(1+B1)^B102</f>
        <v>268.46079328960832</v>
      </c>
      <c r="O101" s="17">
        <f>K101/(1+B1)^B101</f>
        <v>586.9683617605765</v>
      </c>
      <c r="P101" s="17">
        <f>SUM(O101:O$125)</f>
        <v>1075.9871308826209</v>
      </c>
      <c r="Q101" s="17">
        <f>SUM(N101:N$125)</f>
        <v>535.73087933759462</v>
      </c>
      <c r="R101" s="19">
        <f>SUM(K102:K$125)/K101+(1/2)</f>
        <v>1.398207930458883</v>
      </c>
    </row>
    <row r="102" spans="1:18" x14ac:dyDescent="0.25">
      <c r="A102" s="2"/>
      <c r="B102" s="13">
        <v>97</v>
      </c>
      <c r="C102" s="14">
        <v>113378</v>
      </c>
      <c r="D102" s="14">
        <f t="shared" si="4"/>
        <v>63483</v>
      </c>
      <c r="E102" s="15">
        <f t="shared" si="5"/>
        <v>0.55992344193758925</v>
      </c>
      <c r="F102" s="14">
        <f>D102/(1+B1)^B103</f>
        <v>532.23831198484118</v>
      </c>
      <c r="G102" s="14">
        <f>C102/(1+B1)^B102</f>
        <v>998.08328376145096</v>
      </c>
      <c r="H102" s="14">
        <f>SUM(G102:G$125)</f>
        <v>1516.880127360751</v>
      </c>
      <c r="I102" s="14">
        <f>SUM(F102:F$125)</f>
        <v>925.85089674427229</v>
      </c>
      <c r="J102" s="16">
        <f>SUM(C103:C$125)/C102+(1/2)</f>
        <v>1.0510681084513749</v>
      </c>
      <c r="K102" s="17">
        <v>33006</v>
      </c>
      <c r="L102" s="17">
        <f t="shared" si="6"/>
        <v>16541</v>
      </c>
      <c r="M102" s="18">
        <f t="shared" si="7"/>
        <v>0.50115130582318368</v>
      </c>
      <c r="N102" s="17">
        <f>L102/(1+B1)^B103</f>
        <v>138.67892063294516</v>
      </c>
      <c r="O102" s="17">
        <f>K102/(1+B1)^B102</f>
        <v>290.55669410141695</v>
      </c>
      <c r="P102" s="17">
        <f>SUM(O102:O$125)</f>
        <v>489.01876912204449</v>
      </c>
      <c r="Q102" s="17">
        <f>SUM(N102:N$125)</f>
        <v>267.27008604798624</v>
      </c>
      <c r="R102" s="19">
        <f>SUM(K103:K$125)/K102+(1/2)</f>
        <v>1.2281100405986791</v>
      </c>
    </row>
    <row r="103" spans="1:18" x14ac:dyDescent="0.25">
      <c r="A103" s="2"/>
      <c r="B103" s="13">
        <v>98</v>
      </c>
      <c r="C103" s="14">
        <v>49895</v>
      </c>
      <c r="D103" s="14">
        <f t="shared" si="4"/>
        <v>37311</v>
      </c>
      <c r="E103" s="15">
        <f t="shared" si="5"/>
        <v>0.74779035975548647</v>
      </c>
      <c r="F103" s="14">
        <f>D103/(1+B1)^B104</f>
        <v>297.91768262619098</v>
      </c>
      <c r="G103" s="14">
        <f>C103/(1+B1)^B103</f>
        <v>418.31719635939783</v>
      </c>
      <c r="H103" s="14">
        <f>SUM(G103:G$125)</f>
        <v>518.7968435992999</v>
      </c>
      <c r="I103" s="14">
        <f>SUM(F103:F$125)</f>
        <v>393.61258475943112</v>
      </c>
      <c r="J103" s="16">
        <f>SUM(C104:C$125)/C103+(1/2)</f>
        <v>0.75220964024451353</v>
      </c>
      <c r="K103" s="17">
        <v>16465</v>
      </c>
      <c r="L103" s="17">
        <f t="shared" si="6"/>
        <v>8898</v>
      </c>
      <c r="M103" s="18">
        <f t="shared" si="7"/>
        <v>0.54041907075614937</v>
      </c>
      <c r="N103" s="17">
        <f>L103/(1+B1)^B104</f>
        <v>71.047989601132301</v>
      </c>
      <c r="O103" s="17">
        <f>K103/(1+B1)^B103</f>
        <v>138.04174041602334</v>
      </c>
      <c r="P103" s="17">
        <f>SUM(O103:O$125)</f>
        <v>198.46207502062754</v>
      </c>
      <c r="Q103" s="17">
        <f>SUM(N103:N$125)</f>
        <v>128.59116541504108</v>
      </c>
      <c r="R103" s="19">
        <f>SUM(K104:K$125)/K103+(1/2)</f>
        <v>0.95958092924385063</v>
      </c>
    </row>
    <row r="104" spans="1:18" x14ac:dyDescent="0.25">
      <c r="A104" s="2"/>
      <c r="B104" s="13">
        <v>99</v>
      </c>
      <c r="C104" s="14">
        <v>12584</v>
      </c>
      <c r="D104" s="14">
        <f t="shared" si="4"/>
        <v>12584</v>
      </c>
      <c r="E104" s="15">
        <f t="shared" si="5"/>
        <v>1</v>
      </c>
      <c r="F104" s="14">
        <f>D104/(1+B1)^B105</f>
        <v>95.694902133240134</v>
      </c>
      <c r="G104" s="14">
        <f>C104/(1+B1)^B104</f>
        <v>100.47964723990211</v>
      </c>
      <c r="H104" s="14">
        <f>SUM(G104:G$125)</f>
        <v>100.47964723990211</v>
      </c>
      <c r="I104" s="14">
        <f>SUM(F104:F$125)</f>
        <v>95.694902133240134</v>
      </c>
      <c r="J104" s="16">
        <f>SUM(C105:C$125)/C104+(1/2)</f>
        <v>0.5</v>
      </c>
      <c r="K104" s="17">
        <v>7567</v>
      </c>
      <c r="L104" s="17">
        <f t="shared" si="6"/>
        <v>7567</v>
      </c>
      <c r="M104" s="18">
        <f t="shared" si="7"/>
        <v>1</v>
      </c>
      <c r="N104" s="17">
        <f>L104/(1+B1)^B105</f>
        <v>57.543175813908775</v>
      </c>
      <c r="O104" s="17">
        <f>K104/(1+B1)^B104</f>
        <v>60.4203346046042</v>
      </c>
      <c r="P104" s="17">
        <f>SUM(O104:O$125)</f>
        <v>60.4203346046042</v>
      </c>
      <c r="Q104" s="17">
        <f>SUM(N104:N$125)</f>
        <v>57.543175813908775</v>
      </c>
      <c r="R104" s="19">
        <f>SUM(K105:K$125)/K104+(1/2)</f>
        <v>0.5</v>
      </c>
    </row>
    <row r="105" spans="1:18" x14ac:dyDescent="0.25">
      <c r="A105" s="2"/>
      <c r="B105" s="13">
        <v>100</v>
      </c>
      <c r="C105" s="14">
        <v>0</v>
      </c>
      <c r="D105" s="14"/>
      <c r="E105" s="15"/>
      <c r="F105" s="14"/>
      <c r="G105" s="14"/>
      <c r="H105" s="14"/>
      <c r="I105" s="14"/>
      <c r="J105" s="16"/>
      <c r="K105" s="17">
        <v>0</v>
      </c>
      <c r="L105" s="17"/>
      <c r="M105" s="18"/>
      <c r="N105" s="17"/>
      <c r="O105" s="17"/>
      <c r="P105" s="17"/>
      <c r="Q105" s="17"/>
      <c r="R105" s="19"/>
    </row>
    <row r="106" spans="1:18" x14ac:dyDescent="0.25">
      <c r="A106" s="2"/>
      <c r="B106" s="13">
        <v>101</v>
      </c>
      <c r="C106" s="14"/>
      <c r="D106" s="14"/>
      <c r="E106" s="15"/>
      <c r="F106" s="14"/>
      <c r="G106" s="14"/>
      <c r="H106" s="14"/>
      <c r="I106" s="14"/>
      <c r="J106" s="16"/>
      <c r="K106" s="17"/>
      <c r="L106" s="17"/>
      <c r="M106" s="18"/>
      <c r="N106" s="17"/>
      <c r="O106" s="17"/>
      <c r="P106" s="17"/>
      <c r="Q106" s="17"/>
      <c r="R106" s="19"/>
    </row>
    <row r="107" spans="1:18" x14ac:dyDescent="0.25">
      <c r="A107" s="2"/>
      <c r="B107" s="13">
        <v>102</v>
      </c>
      <c r="C107" s="14"/>
      <c r="D107" s="14"/>
      <c r="E107" s="15"/>
      <c r="F107" s="14"/>
      <c r="G107" s="14"/>
      <c r="H107" s="14"/>
      <c r="I107" s="14"/>
      <c r="J107" s="16"/>
      <c r="K107" s="17"/>
      <c r="L107" s="17"/>
      <c r="M107" s="18"/>
      <c r="N107" s="17"/>
      <c r="O107" s="17"/>
      <c r="P107" s="17"/>
      <c r="Q107" s="17"/>
      <c r="R107" s="19"/>
    </row>
    <row r="108" spans="1:18" x14ac:dyDescent="0.25">
      <c r="A108" s="2"/>
      <c r="B108" s="13">
        <v>103</v>
      </c>
      <c r="C108" s="14"/>
      <c r="D108" s="14"/>
      <c r="E108" s="15"/>
      <c r="F108" s="14"/>
      <c r="G108" s="14"/>
      <c r="H108" s="14"/>
      <c r="I108" s="14"/>
      <c r="J108" s="16"/>
      <c r="K108" s="17"/>
      <c r="L108" s="17"/>
      <c r="M108" s="18"/>
      <c r="N108" s="17"/>
      <c r="O108" s="17"/>
      <c r="P108" s="17"/>
      <c r="Q108" s="17"/>
      <c r="R108" s="19"/>
    </row>
    <row r="109" spans="1:18" x14ac:dyDescent="0.25">
      <c r="A109" s="2"/>
      <c r="B109" s="13">
        <v>104</v>
      </c>
      <c r="C109" s="14"/>
      <c r="D109" s="14"/>
      <c r="E109" s="15"/>
      <c r="F109" s="14"/>
      <c r="G109" s="14"/>
      <c r="H109" s="14"/>
      <c r="I109" s="14"/>
      <c r="J109" s="16"/>
      <c r="K109" s="17"/>
      <c r="L109" s="17"/>
      <c r="M109" s="18"/>
      <c r="N109" s="17"/>
      <c r="O109" s="17"/>
      <c r="P109" s="17"/>
      <c r="Q109" s="17"/>
      <c r="R109" s="19"/>
    </row>
    <row r="110" spans="1:18" x14ac:dyDescent="0.25">
      <c r="A110" s="2"/>
      <c r="B110" s="13">
        <v>105</v>
      </c>
      <c r="C110" s="14"/>
      <c r="D110" s="14"/>
      <c r="E110" s="15"/>
      <c r="F110" s="14"/>
      <c r="G110" s="14"/>
      <c r="H110" s="14"/>
      <c r="I110" s="14"/>
      <c r="J110" s="16"/>
      <c r="K110" s="17"/>
      <c r="L110" s="17"/>
      <c r="M110" s="18"/>
      <c r="N110" s="17"/>
      <c r="O110" s="17"/>
      <c r="P110" s="17"/>
      <c r="Q110" s="17"/>
      <c r="R110" s="19"/>
    </row>
    <row r="111" spans="1:18" x14ac:dyDescent="0.25">
      <c r="A111" s="2"/>
      <c r="B111" s="13">
        <v>106</v>
      </c>
      <c r="C111" s="14"/>
      <c r="D111" s="14"/>
      <c r="E111" s="15"/>
      <c r="F111" s="14"/>
      <c r="G111" s="14"/>
      <c r="H111" s="14"/>
      <c r="I111" s="14"/>
      <c r="J111" s="16"/>
      <c r="K111" s="17"/>
      <c r="L111" s="17"/>
      <c r="M111" s="18"/>
      <c r="N111" s="17"/>
      <c r="O111" s="17"/>
      <c r="P111" s="17"/>
      <c r="Q111" s="17"/>
      <c r="R111" s="19"/>
    </row>
    <row r="112" spans="1:18" x14ac:dyDescent="0.25">
      <c r="A112" s="2"/>
      <c r="B112" s="13">
        <v>107</v>
      </c>
      <c r="C112" s="14"/>
      <c r="D112" s="14"/>
      <c r="E112" s="15"/>
      <c r="F112" s="14"/>
      <c r="G112" s="14"/>
      <c r="H112" s="14"/>
      <c r="I112" s="14"/>
      <c r="J112" s="16"/>
      <c r="K112" s="17"/>
      <c r="L112" s="17"/>
      <c r="M112" s="18"/>
      <c r="N112" s="17"/>
      <c r="O112" s="17"/>
      <c r="P112" s="17"/>
      <c r="Q112" s="17"/>
      <c r="R112" s="19"/>
    </row>
    <row r="113" spans="1:18" x14ac:dyDescent="0.25">
      <c r="A113" s="2"/>
      <c r="B113" s="13">
        <v>108</v>
      </c>
      <c r="C113" s="14"/>
      <c r="D113" s="14"/>
      <c r="E113" s="15"/>
      <c r="F113" s="14"/>
      <c r="G113" s="14"/>
      <c r="H113" s="14"/>
      <c r="I113" s="14"/>
      <c r="J113" s="16"/>
      <c r="K113" s="17"/>
      <c r="L113" s="17"/>
      <c r="M113" s="18"/>
      <c r="N113" s="17"/>
      <c r="O113" s="17"/>
      <c r="P113" s="17"/>
      <c r="Q113" s="17"/>
      <c r="R113" s="19"/>
    </row>
    <row r="114" spans="1:18" x14ac:dyDescent="0.25">
      <c r="A114" s="2"/>
      <c r="B114" s="13">
        <v>109</v>
      </c>
      <c r="C114" s="14"/>
      <c r="D114" s="14"/>
      <c r="E114" s="15"/>
      <c r="F114" s="14"/>
      <c r="G114" s="14"/>
      <c r="H114" s="14"/>
      <c r="I114" s="14"/>
      <c r="J114" s="16"/>
      <c r="K114" s="17"/>
      <c r="L114" s="17"/>
      <c r="M114" s="18"/>
      <c r="N114" s="17"/>
      <c r="O114" s="17"/>
      <c r="P114" s="17"/>
      <c r="Q114" s="17"/>
      <c r="R114" s="19"/>
    </row>
    <row r="115" spans="1:18" x14ac:dyDescent="0.25">
      <c r="A115" s="2"/>
      <c r="B115" s="13">
        <v>110</v>
      </c>
      <c r="C115" s="14"/>
      <c r="D115" s="14"/>
      <c r="E115" s="15"/>
      <c r="F115" s="14"/>
      <c r="G115" s="14"/>
      <c r="H115" s="14"/>
      <c r="I115" s="14"/>
      <c r="J115" s="16"/>
      <c r="K115" s="17"/>
      <c r="L115" s="17"/>
      <c r="M115" s="18"/>
      <c r="N115" s="17"/>
      <c r="O115" s="17"/>
      <c r="P115" s="17"/>
      <c r="Q115" s="17"/>
      <c r="R115" s="19"/>
    </row>
    <row r="116" spans="1:18" x14ac:dyDescent="0.25">
      <c r="A116" s="2"/>
      <c r="B116" s="13">
        <v>111</v>
      </c>
      <c r="C116" s="14"/>
      <c r="D116" s="14"/>
      <c r="E116" s="15"/>
      <c r="F116" s="14"/>
      <c r="G116" s="14"/>
      <c r="H116" s="14"/>
      <c r="I116" s="14"/>
      <c r="J116" s="16"/>
      <c r="K116" s="17"/>
      <c r="L116" s="17"/>
      <c r="M116" s="18"/>
      <c r="N116" s="17"/>
      <c r="O116" s="17"/>
      <c r="P116" s="17"/>
      <c r="Q116" s="17"/>
      <c r="R116" s="19"/>
    </row>
    <row r="117" spans="1:18" x14ac:dyDescent="0.25">
      <c r="A117" s="2"/>
      <c r="B117" s="13">
        <v>112</v>
      </c>
      <c r="C117" s="14"/>
      <c r="D117" s="14"/>
      <c r="E117" s="15"/>
      <c r="F117" s="14"/>
      <c r="G117" s="14"/>
      <c r="H117" s="14"/>
      <c r="I117" s="14"/>
      <c r="J117" s="16"/>
      <c r="K117" s="17"/>
      <c r="L117" s="17"/>
      <c r="M117" s="18"/>
      <c r="N117" s="17"/>
      <c r="O117" s="17"/>
      <c r="P117" s="17"/>
      <c r="Q117" s="17"/>
      <c r="R117" s="19"/>
    </row>
    <row r="118" spans="1:18" x14ac:dyDescent="0.25">
      <c r="A118" s="2"/>
      <c r="B118" s="13">
        <v>113</v>
      </c>
      <c r="C118" s="14"/>
      <c r="D118" s="14"/>
      <c r="E118" s="15"/>
      <c r="F118" s="14"/>
      <c r="G118" s="14"/>
      <c r="H118" s="14"/>
      <c r="I118" s="14"/>
      <c r="J118" s="16"/>
      <c r="K118" s="17"/>
      <c r="L118" s="17"/>
      <c r="M118" s="18"/>
      <c r="N118" s="17"/>
      <c r="O118" s="17"/>
      <c r="P118" s="17"/>
      <c r="Q118" s="17"/>
      <c r="R118" s="19"/>
    </row>
    <row r="119" spans="1:18" x14ac:dyDescent="0.25">
      <c r="A119" s="2"/>
      <c r="B119" s="13">
        <v>114</v>
      </c>
      <c r="C119" s="14"/>
      <c r="D119" s="14"/>
      <c r="E119" s="15"/>
      <c r="F119" s="14"/>
      <c r="G119" s="14"/>
      <c r="H119" s="14"/>
      <c r="I119" s="14"/>
      <c r="J119" s="16"/>
      <c r="K119" s="17"/>
      <c r="L119" s="17"/>
      <c r="M119" s="18"/>
      <c r="N119" s="17"/>
      <c r="O119" s="17"/>
      <c r="P119" s="17"/>
      <c r="Q119" s="17"/>
      <c r="R119" s="19"/>
    </row>
    <row r="120" spans="1:18" x14ac:dyDescent="0.25">
      <c r="A120" s="2"/>
      <c r="B120" s="13">
        <v>115</v>
      </c>
      <c r="C120" s="14"/>
      <c r="D120" s="14"/>
      <c r="E120" s="15"/>
      <c r="F120" s="14"/>
      <c r="G120" s="14"/>
      <c r="H120" s="14"/>
      <c r="I120" s="14"/>
      <c r="J120" s="16"/>
      <c r="K120" s="17"/>
      <c r="L120" s="17"/>
      <c r="M120" s="18"/>
      <c r="N120" s="17"/>
      <c r="O120" s="17"/>
      <c r="P120" s="17"/>
      <c r="Q120" s="17"/>
      <c r="R120" s="19"/>
    </row>
    <row r="121" spans="1:18" x14ac:dyDescent="0.25">
      <c r="A121" s="2"/>
      <c r="B121" s="13">
        <v>116</v>
      </c>
      <c r="C121" s="14"/>
      <c r="D121" s="14"/>
      <c r="E121" s="15"/>
      <c r="F121" s="14"/>
      <c r="G121" s="14"/>
      <c r="H121" s="14"/>
      <c r="I121" s="14"/>
      <c r="J121" s="16"/>
      <c r="K121" s="17"/>
      <c r="L121" s="17"/>
      <c r="M121" s="18"/>
      <c r="N121" s="17"/>
      <c r="O121" s="17"/>
      <c r="P121" s="17"/>
      <c r="Q121" s="17"/>
      <c r="R121" s="19"/>
    </row>
    <row r="122" spans="1:18" x14ac:dyDescent="0.25">
      <c r="A122" s="2"/>
      <c r="B122" s="13">
        <v>117</v>
      </c>
      <c r="C122" s="14"/>
      <c r="D122" s="14"/>
      <c r="E122" s="15"/>
      <c r="F122" s="14"/>
      <c r="G122" s="14"/>
      <c r="H122" s="14"/>
      <c r="I122" s="14"/>
      <c r="J122" s="16"/>
      <c r="K122" s="17"/>
      <c r="L122" s="17"/>
      <c r="M122" s="18"/>
      <c r="N122" s="17"/>
      <c r="O122" s="17"/>
      <c r="P122" s="17"/>
      <c r="Q122" s="17"/>
      <c r="R122" s="19"/>
    </row>
    <row r="123" spans="1:18" x14ac:dyDescent="0.25">
      <c r="A123" s="2"/>
      <c r="B123" s="13">
        <v>118</v>
      </c>
      <c r="C123" s="14"/>
      <c r="D123" s="14"/>
      <c r="E123" s="15"/>
      <c r="F123" s="14"/>
      <c r="G123" s="14"/>
      <c r="H123" s="14"/>
      <c r="I123" s="14"/>
      <c r="J123" s="16"/>
      <c r="K123" s="17"/>
      <c r="L123" s="17"/>
      <c r="M123" s="18"/>
      <c r="N123" s="17"/>
      <c r="O123" s="17"/>
      <c r="P123" s="17"/>
      <c r="Q123" s="17"/>
      <c r="R123" s="19"/>
    </row>
    <row r="124" spans="1:18" x14ac:dyDescent="0.25">
      <c r="A124" s="2"/>
      <c r="B124" s="13">
        <v>119</v>
      </c>
      <c r="C124" s="14"/>
      <c r="D124" s="14"/>
      <c r="E124" s="15"/>
      <c r="F124" s="14"/>
      <c r="G124" s="14"/>
      <c r="H124" s="14"/>
      <c r="I124" s="14"/>
      <c r="J124" s="16"/>
      <c r="K124" s="17"/>
      <c r="L124" s="17"/>
      <c r="M124" s="18"/>
      <c r="N124" s="17"/>
      <c r="O124" s="17"/>
      <c r="P124" s="17"/>
      <c r="Q124" s="17"/>
      <c r="R124" s="19"/>
    </row>
    <row r="125" spans="1:18" x14ac:dyDescent="0.25">
      <c r="A125" s="2"/>
      <c r="B125" s="13">
        <v>120</v>
      </c>
      <c r="C125" s="14"/>
      <c r="D125" s="14"/>
      <c r="E125" s="15"/>
      <c r="F125" s="14"/>
      <c r="G125" s="14"/>
      <c r="H125" s="14"/>
      <c r="I125" s="14"/>
      <c r="J125" s="16"/>
      <c r="K125" s="17"/>
      <c r="L125" s="17"/>
      <c r="M125" s="18"/>
      <c r="N125" s="17"/>
      <c r="O125" s="17"/>
      <c r="P125" s="17"/>
      <c r="Q125" s="17"/>
      <c r="R125" s="19"/>
    </row>
  </sheetData>
  <mergeCells count="3">
    <mergeCell ref="B1:B2"/>
    <mergeCell ref="C3:J3"/>
    <mergeCell ref="K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Erdener USTA</dc:creator>
  <cp:lastModifiedBy>Gökhan Usta</cp:lastModifiedBy>
  <dcterms:created xsi:type="dcterms:W3CDTF">2023-01-12T12:20:17Z</dcterms:created>
  <dcterms:modified xsi:type="dcterms:W3CDTF">2023-01-22T16:30:47Z</dcterms:modified>
</cp:coreProperties>
</file>